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\ML fastai\lesson 3\titanic\"/>
    </mc:Choice>
  </mc:AlternateContent>
  <bookViews>
    <workbookView xWindow="0" yWindow="0" windowWidth="25200" windowHeight="11970" activeTab="2"/>
  </bookViews>
  <sheets>
    <sheet name="train" sheetId="1" r:id="rId1"/>
    <sheet name="Linear" sheetId="2" r:id="rId2"/>
    <sheet name="nnet" sheetId="4" r:id="rId3"/>
    <sheet name="mmult" sheetId="5" r:id="rId4"/>
  </sheets>
  <definedNames>
    <definedName name="solver_adj" localSheetId="1" hidden="1">Linear!$S$4:$AB$4</definedName>
    <definedName name="solver_adj" localSheetId="3" hidden="1">mmult!$S$4:$T$13</definedName>
    <definedName name="solver_adj" localSheetId="2" hidden="1">nnet!$R$4:$AA$5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1" hidden="1">2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1" hidden="1">Linear!$AB$7</definedName>
    <definedName name="solver_opt" localSheetId="3" hidden="1">mmult!$AA$1</definedName>
    <definedName name="solver_opt" localSheetId="2" hidden="1">nnet!$AH$1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2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2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3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V4" i="5" l="1" a="1"/>
  <c r="V4" i="5" s="1"/>
  <c r="X4" i="5" s="1"/>
  <c r="W698" i="5" l="1"/>
  <c r="Y698" i="5" s="1"/>
  <c r="W658" i="5"/>
  <c r="Y658" i="5" s="1"/>
  <c r="W601" i="5"/>
  <c r="Y601" i="5" s="1"/>
  <c r="W710" i="5"/>
  <c r="Y710" i="5" s="1"/>
  <c r="W694" i="5"/>
  <c r="Y694" i="5" s="1"/>
  <c r="W670" i="5"/>
  <c r="Y670" i="5" s="1"/>
  <c r="W662" i="5"/>
  <c r="Y662" i="5" s="1"/>
  <c r="V638" i="5"/>
  <c r="X638" i="5" s="1"/>
  <c r="W622" i="5"/>
  <c r="Y622" i="5" s="1"/>
  <c r="V594" i="5"/>
  <c r="X594" i="5" s="1"/>
  <c r="V561" i="5"/>
  <c r="X561" i="5" s="1"/>
  <c r="W539" i="5"/>
  <c r="Y539" i="5" s="1"/>
  <c r="W502" i="5"/>
  <c r="Y502" i="5" s="1"/>
  <c r="V476" i="5"/>
  <c r="X476" i="5" s="1"/>
  <c r="W429" i="5"/>
  <c r="Y429" i="5" s="1"/>
  <c r="V355" i="5"/>
  <c r="X355" i="5" s="1"/>
  <c r="V60" i="5"/>
  <c r="X60" i="5" s="1"/>
  <c r="V702" i="5"/>
  <c r="X702" i="5" s="1"/>
  <c r="V686" i="5"/>
  <c r="X686" i="5" s="1"/>
  <c r="V670" i="5"/>
  <c r="X670" i="5" s="1"/>
  <c r="W651" i="5"/>
  <c r="Y651" i="5" s="1"/>
  <c r="V636" i="5"/>
  <c r="X636" i="5" s="1"/>
  <c r="V622" i="5"/>
  <c r="X622" i="5" s="1"/>
  <c r="W607" i="5"/>
  <c r="Y607" i="5" s="1"/>
  <c r="V576" i="5"/>
  <c r="X576" i="5" s="1"/>
  <c r="W557" i="5"/>
  <c r="Y557" i="5" s="1"/>
  <c r="V539" i="5"/>
  <c r="X539" i="5" s="1"/>
  <c r="W517" i="5"/>
  <c r="Y517" i="5" s="1"/>
  <c r="W498" i="5"/>
  <c r="Y498" i="5" s="1"/>
  <c r="W475" i="5"/>
  <c r="Y475" i="5" s="1"/>
  <c r="V449" i="5"/>
  <c r="X449" i="5" s="1"/>
  <c r="V424" i="5"/>
  <c r="X424" i="5" s="1"/>
  <c r="V392" i="5"/>
  <c r="X392" i="5" s="1"/>
  <c r="V348" i="5"/>
  <c r="X348" i="5" s="1"/>
  <c r="V213" i="5"/>
  <c r="X213" i="5" s="1"/>
  <c r="V709" i="5"/>
  <c r="X709" i="5" s="1"/>
  <c r="V701" i="5"/>
  <c r="X701" i="5" s="1"/>
  <c r="V693" i="5"/>
  <c r="X693" i="5" s="1"/>
  <c r="V685" i="5"/>
  <c r="X685" i="5" s="1"/>
  <c r="V677" i="5"/>
  <c r="X677" i="5" s="1"/>
  <c r="V669" i="5"/>
  <c r="X669" i="5" s="1"/>
  <c r="V661" i="5"/>
  <c r="X661" i="5" s="1"/>
  <c r="W649" i="5"/>
  <c r="Y649" i="5" s="1"/>
  <c r="V635" i="5"/>
  <c r="X635" i="5" s="1"/>
  <c r="V620" i="5"/>
  <c r="X620" i="5" s="1"/>
  <c r="V606" i="5"/>
  <c r="X606" i="5" s="1"/>
  <c r="W590" i="5"/>
  <c r="Y590" i="5" s="1"/>
  <c r="W575" i="5"/>
  <c r="Y575" i="5" s="1"/>
  <c r="V554" i="5"/>
  <c r="X554" i="5" s="1"/>
  <c r="V535" i="5"/>
  <c r="X535" i="5" s="1"/>
  <c r="V517" i="5"/>
  <c r="X517" i="5" s="1"/>
  <c r="W494" i="5"/>
  <c r="Y494" i="5" s="1"/>
  <c r="V471" i="5"/>
  <c r="X471" i="5" s="1"/>
  <c r="V448" i="5"/>
  <c r="X448" i="5" s="1"/>
  <c r="W419" i="5"/>
  <c r="Y419" i="5" s="1"/>
  <c r="W384" i="5"/>
  <c r="Y384" i="5" s="1"/>
  <c r="V347" i="5"/>
  <c r="X347" i="5" s="1"/>
  <c r="V189" i="5"/>
  <c r="X189" i="5" s="1"/>
  <c r="W714" i="5"/>
  <c r="Y714" i="5" s="1"/>
  <c r="W682" i="5"/>
  <c r="Y682" i="5" s="1"/>
  <c r="W630" i="5"/>
  <c r="Y630" i="5" s="1"/>
  <c r="W702" i="5"/>
  <c r="Y702" i="5" s="1"/>
  <c r="W678" i="5"/>
  <c r="Y678" i="5" s="1"/>
  <c r="V652" i="5"/>
  <c r="X652" i="5" s="1"/>
  <c r="V608" i="5"/>
  <c r="X608" i="5" s="1"/>
  <c r="V579" i="5"/>
  <c r="X579" i="5" s="1"/>
  <c r="V521" i="5"/>
  <c r="X521" i="5" s="1"/>
  <c r="V453" i="5"/>
  <c r="X453" i="5" s="1"/>
  <c r="W392" i="5"/>
  <c r="Y392" i="5" s="1"/>
  <c r="W240" i="5"/>
  <c r="Y240" i="5" s="1"/>
  <c r="V710" i="5"/>
  <c r="X710" i="5" s="1"/>
  <c r="V694" i="5"/>
  <c r="X694" i="5" s="1"/>
  <c r="V678" i="5"/>
  <c r="X678" i="5" s="1"/>
  <c r="V662" i="5"/>
  <c r="X662" i="5" s="1"/>
  <c r="V593" i="5"/>
  <c r="X593" i="5" s="1"/>
  <c r="W708" i="5"/>
  <c r="Y708" i="5" s="1"/>
  <c r="W700" i="5"/>
  <c r="Y700" i="5" s="1"/>
  <c r="W692" i="5"/>
  <c r="Y692" i="5" s="1"/>
  <c r="W684" i="5"/>
  <c r="Y684" i="5" s="1"/>
  <c r="W676" i="5"/>
  <c r="Y676" i="5" s="1"/>
  <c r="W668" i="5"/>
  <c r="Y668" i="5" s="1"/>
  <c r="W660" i="5"/>
  <c r="Y660" i="5" s="1"/>
  <c r="V649" i="5"/>
  <c r="X649" i="5" s="1"/>
  <c r="V634" i="5"/>
  <c r="X634" i="5" s="1"/>
  <c r="W619" i="5"/>
  <c r="Y619" i="5" s="1"/>
  <c r="V604" i="5"/>
  <c r="X604" i="5" s="1"/>
  <c r="V590" i="5"/>
  <c r="X590" i="5" s="1"/>
  <c r="W571" i="5"/>
  <c r="Y571" i="5" s="1"/>
  <c r="W553" i="5"/>
  <c r="Y553" i="5" s="1"/>
  <c r="V533" i="5"/>
  <c r="X533" i="5" s="1"/>
  <c r="V513" i="5"/>
  <c r="X513" i="5" s="1"/>
  <c r="V494" i="5"/>
  <c r="X494" i="5" s="1"/>
  <c r="V467" i="5"/>
  <c r="X467" i="5" s="1"/>
  <c r="W443" i="5"/>
  <c r="Y443" i="5" s="1"/>
  <c r="V419" i="5"/>
  <c r="X419" i="5" s="1"/>
  <c r="W378" i="5"/>
  <c r="Y378" i="5" s="1"/>
  <c r="W325" i="5"/>
  <c r="Y325" i="5" s="1"/>
  <c r="W184" i="5"/>
  <c r="Y184" i="5" s="1"/>
  <c r="W489" i="5"/>
  <c r="Y489" i="5" s="1"/>
  <c r="W549" i="5"/>
  <c r="Y549" i="5" s="1"/>
  <c r="V698" i="5"/>
  <c r="X698" i="5" s="1"/>
  <c r="W706" i="5"/>
  <c r="Y706" i="5" s="1"/>
  <c r="W674" i="5"/>
  <c r="Y674" i="5" s="1"/>
  <c r="W615" i="5"/>
  <c r="Y615" i="5" s="1"/>
  <c r="W466" i="5"/>
  <c r="Y466" i="5" s="1"/>
  <c r="W599" i="5"/>
  <c r="Y599" i="5" s="1"/>
  <c r="V713" i="5"/>
  <c r="X713" i="5" s="1"/>
  <c r="V506" i="5"/>
  <c r="X506" i="5" s="1"/>
  <c r="V122" i="5"/>
  <c r="X122" i="5" s="1"/>
  <c r="W690" i="5"/>
  <c r="Y690" i="5" s="1"/>
  <c r="W666" i="5"/>
  <c r="Y666" i="5" s="1"/>
  <c r="V645" i="5"/>
  <c r="X645" i="5" s="1"/>
  <c r="V586" i="5"/>
  <c r="X586" i="5" s="1"/>
  <c r="W569" i="5"/>
  <c r="Y569" i="5" s="1"/>
  <c r="V531" i="5"/>
  <c r="X531" i="5" s="1"/>
  <c r="W510" i="5"/>
  <c r="Y510" i="5" s="1"/>
  <c r="W439" i="5"/>
  <c r="Y439" i="5" s="1"/>
  <c r="W413" i="5"/>
  <c r="Y413" i="5" s="1"/>
  <c r="W377" i="5"/>
  <c r="Y377" i="5" s="1"/>
  <c r="V300" i="5"/>
  <c r="X300" i="5" s="1"/>
  <c r="V154" i="5"/>
  <c r="X154" i="5" s="1"/>
  <c r="V714" i="5"/>
  <c r="X714" i="5" s="1"/>
  <c r="V706" i="5"/>
  <c r="X706" i="5" s="1"/>
  <c r="V690" i="5"/>
  <c r="X690" i="5" s="1"/>
  <c r="V682" i="5"/>
  <c r="X682" i="5" s="1"/>
  <c r="V674" i="5"/>
  <c r="X674" i="5" s="1"/>
  <c r="V666" i="5"/>
  <c r="X666" i="5" s="1"/>
  <c r="V658" i="5"/>
  <c r="X658" i="5" s="1"/>
  <c r="V644" i="5"/>
  <c r="X644" i="5" s="1"/>
  <c r="W629" i="5"/>
  <c r="Y629" i="5" s="1"/>
  <c r="V615" i="5"/>
  <c r="X615" i="5" s="1"/>
  <c r="W585" i="5"/>
  <c r="Y585" i="5" s="1"/>
  <c r="W567" i="5"/>
  <c r="Y567" i="5" s="1"/>
  <c r="V547" i="5"/>
  <c r="X547" i="5" s="1"/>
  <c r="V528" i="5"/>
  <c r="X528" i="5" s="1"/>
  <c r="V510" i="5"/>
  <c r="X510" i="5" s="1"/>
  <c r="W485" i="5"/>
  <c r="Y485" i="5" s="1"/>
  <c r="V462" i="5"/>
  <c r="X462" i="5" s="1"/>
  <c r="V439" i="5"/>
  <c r="X439" i="5" s="1"/>
  <c r="V407" i="5"/>
  <c r="X407" i="5" s="1"/>
  <c r="W370" i="5"/>
  <c r="Y370" i="5" s="1"/>
  <c r="W295" i="5"/>
  <c r="Y295" i="5" s="1"/>
  <c r="W127" i="5"/>
  <c r="Y127" i="5" s="1"/>
  <c r="V705" i="5"/>
  <c r="X705" i="5" s="1"/>
  <c r="V697" i="5"/>
  <c r="X697" i="5" s="1"/>
  <c r="V689" i="5"/>
  <c r="X689" i="5" s="1"/>
  <c r="V681" i="5"/>
  <c r="X681" i="5" s="1"/>
  <c r="V673" i="5"/>
  <c r="X673" i="5" s="1"/>
  <c r="V665" i="5"/>
  <c r="X665" i="5" s="1"/>
  <c r="W656" i="5"/>
  <c r="Y656" i="5" s="1"/>
  <c r="W642" i="5"/>
  <c r="Y642" i="5" s="1"/>
  <c r="V627" i="5"/>
  <c r="X627" i="5" s="1"/>
  <c r="V613" i="5"/>
  <c r="X613" i="5" s="1"/>
  <c r="W598" i="5"/>
  <c r="Y598" i="5" s="1"/>
  <c r="W583" i="5"/>
  <c r="Y583" i="5" s="1"/>
  <c r="V565" i="5"/>
  <c r="X565" i="5" s="1"/>
  <c r="W546" i="5"/>
  <c r="Y546" i="5" s="1"/>
  <c r="W525" i="5"/>
  <c r="Y525" i="5" s="1"/>
  <c r="V485" i="5"/>
  <c r="X485" i="5" s="1"/>
  <c r="V458" i="5"/>
  <c r="X458" i="5" s="1"/>
  <c r="W434" i="5"/>
  <c r="Y434" i="5" s="1"/>
  <c r="W406" i="5"/>
  <c r="Y406" i="5" s="1"/>
  <c r="V364" i="5"/>
  <c r="X364" i="5" s="1"/>
  <c r="V268" i="5"/>
  <c r="X268" i="5" s="1"/>
  <c r="W712" i="5"/>
  <c r="Y712" i="5" s="1"/>
  <c r="W704" i="5"/>
  <c r="Y704" i="5" s="1"/>
  <c r="W696" i="5"/>
  <c r="Y696" i="5" s="1"/>
  <c r="W688" i="5"/>
  <c r="Y688" i="5" s="1"/>
  <c r="W680" i="5"/>
  <c r="Y680" i="5" s="1"/>
  <c r="W672" i="5"/>
  <c r="Y672" i="5" s="1"/>
  <c r="W664" i="5"/>
  <c r="Y664" i="5" s="1"/>
  <c r="V656" i="5"/>
  <c r="X656" i="5" s="1"/>
  <c r="V641" i="5"/>
  <c r="X641" i="5" s="1"/>
  <c r="W626" i="5"/>
  <c r="Y626" i="5" s="1"/>
  <c r="V612" i="5"/>
  <c r="X612" i="5" s="1"/>
  <c r="W597" i="5"/>
  <c r="Y597" i="5" s="1"/>
  <c r="V583" i="5"/>
  <c r="X583" i="5" s="1"/>
  <c r="V562" i="5"/>
  <c r="X562" i="5" s="1"/>
  <c r="W542" i="5"/>
  <c r="Y542" i="5" s="1"/>
  <c r="V524" i="5"/>
  <c r="X524" i="5" s="1"/>
  <c r="V503" i="5"/>
  <c r="X503" i="5" s="1"/>
  <c r="V480" i="5"/>
  <c r="X480" i="5" s="1"/>
  <c r="W457" i="5"/>
  <c r="Y457" i="5" s="1"/>
  <c r="V430" i="5"/>
  <c r="X430" i="5" s="1"/>
  <c r="V399" i="5"/>
  <c r="X399" i="5" s="1"/>
  <c r="W362" i="5"/>
  <c r="Y362" i="5" s="1"/>
  <c r="V244" i="5"/>
  <c r="X244" i="5" s="1"/>
  <c r="W89" i="5"/>
  <c r="Y89" i="5" s="1"/>
  <c r="W686" i="5"/>
  <c r="Y686" i="5" s="1"/>
  <c r="W578" i="5"/>
  <c r="Y578" i="5" s="1"/>
  <c r="V571" i="5"/>
  <c r="X571" i="5" s="1"/>
  <c r="V563" i="5"/>
  <c r="X563" i="5" s="1"/>
  <c r="V556" i="5"/>
  <c r="X556" i="5" s="1"/>
  <c r="V549" i="5"/>
  <c r="X549" i="5" s="1"/>
  <c r="V542" i="5"/>
  <c r="X542" i="5" s="1"/>
  <c r="W534" i="5"/>
  <c r="Y534" i="5" s="1"/>
  <c r="W526" i="5"/>
  <c r="Y526" i="5" s="1"/>
  <c r="W519" i="5"/>
  <c r="Y519" i="5" s="1"/>
  <c r="V512" i="5"/>
  <c r="X512" i="5" s="1"/>
  <c r="W505" i="5"/>
  <c r="Y505" i="5" s="1"/>
  <c r="V498" i="5"/>
  <c r="X498" i="5" s="1"/>
  <c r="V489" i="5"/>
  <c r="X489" i="5" s="1"/>
  <c r="W479" i="5"/>
  <c r="Y479" i="5" s="1"/>
  <c r="W470" i="5"/>
  <c r="Y470" i="5" s="1"/>
  <c r="W461" i="5"/>
  <c r="Y461" i="5" s="1"/>
  <c r="V452" i="5"/>
  <c r="X452" i="5" s="1"/>
  <c r="V443" i="5"/>
  <c r="X443" i="5" s="1"/>
  <c r="V434" i="5"/>
  <c r="X434" i="5" s="1"/>
  <c r="W423" i="5"/>
  <c r="Y423" i="5" s="1"/>
  <c r="W412" i="5"/>
  <c r="Y412" i="5" s="1"/>
  <c r="W398" i="5"/>
  <c r="Y398" i="5" s="1"/>
  <c r="V384" i="5"/>
  <c r="X384" i="5" s="1"/>
  <c r="W368" i="5"/>
  <c r="Y368" i="5" s="1"/>
  <c r="W354" i="5"/>
  <c r="Y354" i="5" s="1"/>
  <c r="W313" i="5"/>
  <c r="Y313" i="5" s="1"/>
  <c r="W257" i="5"/>
  <c r="Y257" i="5" s="1"/>
  <c r="W202" i="5"/>
  <c r="Y202" i="5" s="1"/>
  <c r="W143" i="5"/>
  <c r="Y143" i="5" s="1"/>
  <c r="W79" i="5"/>
  <c r="Y79" i="5" s="1"/>
  <c r="W713" i="5"/>
  <c r="Y713" i="5" s="1"/>
  <c r="W709" i="5"/>
  <c r="Y709" i="5" s="1"/>
  <c r="W705" i="5"/>
  <c r="Y705" i="5" s="1"/>
  <c r="W701" i="5"/>
  <c r="Y701" i="5" s="1"/>
  <c r="W697" i="5"/>
  <c r="Y697" i="5" s="1"/>
  <c r="W693" i="5"/>
  <c r="Y693" i="5" s="1"/>
  <c r="W689" i="5"/>
  <c r="Y689" i="5" s="1"/>
  <c r="W685" i="5"/>
  <c r="Y685" i="5" s="1"/>
  <c r="W681" i="5"/>
  <c r="Y681" i="5" s="1"/>
  <c r="W677" i="5"/>
  <c r="Y677" i="5" s="1"/>
  <c r="W673" i="5"/>
  <c r="Y673" i="5" s="1"/>
  <c r="W669" i="5"/>
  <c r="Y669" i="5" s="1"/>
  <c r="W665" i="5"/>
  <c r="Y665" i="5" s="1"/>
  <c r="W661" i="5"/>
  <c r="Y661" i="5" s="1"/>
  <c r="W657" i="5"/>
  <c r="Y657" i="5" s="1"/>
  <c r="V650" i="5"/>
  <c r="X650" i="5" s="1"/>
  <c r="V643" i="5"/>
  <c r="X643" i="5" s="1"/>
  <c r="W635" i="5"/>
  <c r="Y635" i="5" s="1"/>
  <c r="V629" i="5"/>
  <c r="X629" i="5" s="1"/>
  <c r="W621" i="5"/>
  <c r="Y621" i="5" s="1"/>
  <c r="W613" i="5"/>
  <c r="Y613" i="5" s="1"/>
  <c r="W606" i="5"/>
  <c r="Y606" i="5" s="1"/>
  <c r="V599" i="5"/>
  <c r="X599" i="5" s="1"/>
  <c r="V592" i="5"/>
  <c r="X592" i="5" s="1"/>
  <c r="V585" i="5"/>
  <c r="X585" i="5" s="1"/>
  <c r="V577" i="5"/>
  <c r="X577" i="5" s="1"/>
  <c r="V570" i="5"/>
  <c r="X570" i="5" s="1"/>
  <c r="W562" i="5"/>
  <c r="Y562" i="5" s="1"/>
  <c r="W555" i="5"/>
  <c r="Y555" i="5" s="1"/>
  <c r="V548" i="5"/>
  <c r="X548" i="5" s="1"/>
  <c r="V540" i="5"/>
  <c r="X540" i="5" s="1"/>
  <c r="W533" i="5"/>
  <c r="Y533" i="5" s="1"/>
  <c r="V526" i="5"/>
  <c r="X526" i="5" s="1"/>
  <c r="V519" i="5"/>
  <c r="X519" i="5" s="1"/>
  <c r="W511" i="5"/>
  <c r="Y511" i="5" s="1"/>
  <c r="W503" i="5"/>
  <c r="Y503" i="5" s="1"/>
  <c r="V496" i="5"/>
  <c r="X496" i="5" s="1"/>
  <c r="V487" i="5"/>
  <c r="X487" i="5" s="1"/>
  <c r="V478" i="5"/>
  <c r="X478" i="5" s="1"/>
  <c r="V469" i="5"/>
  <c r="X469" i="5" s="1"/>
  <c r="W459" i="5"/>
  <c r="Y459" i="5" s="1"/>
  <c r="W450" i="5"/>
  <c r="Y450" i="5" s="1"/>
  <c r="W441" i="5"/>
  <c r="Y441" i="5" s="1"/>
  <c r="W431" i="5"/>
  <c r="Y431" i="5" s="1"/>
  <c r="W421" i="5"/>
  <c r="Y421" i="5" s="1"/>
  <c r="W410" i="5"/>
  <c r="Y410" i="5" s="1"/>
  <c r="V396" i="5"/>
  <c r="X396" i="5" s="1"/>
  <c r="W380" i="5"/>
  <c r="Y380" i="5" s="1"/>
  <c r="W366" i="5"/>
  <c r="Y366" i="5" s="1"/>
  <c r="W348" i="5"/>
  <c r="Y348" i="5" s="1"/>
  <c r="V312" i="5"/>
  <c r="X312" i="5" s="1"/>
  <c r="V254" i="5"/>
  <c r="X254" i="5" s="1"/>
  <c r="V198" i="5"/>
  <c r="X198" i="5" s="1"/>
  <c r="V138" i="5"/>
  <c r="X138" i="5" s="1"/>
  <c r="W73" i="5"/>
  <c r="Y73" i="5" s="1"/>
  <c r="W57" i="5"/>
  <c r="Y57" i="5" s="1"/>
  <c r="V712" i="5"/>
  <c r="X712" i="5" s="1"/>
  <c r="V688" i="5"/>
  <c r="X688" i="5" s="1"/>
  <c r="V664" i="5"/>
  <c r="X664" i="5" s="1"/>
  <c r="V640" i="5"/>
  <c r="X640" i="5" s="1"/>
  <c r="V618" i="5"/>
  <c r="X618" i="5" s="1"/>
  <c r="V597" i="5"/>
  <c r="X597" i="5" s="1"/>
  <c r="W581" i="5"/>
  <c r="Y581" i="5" s="1"/>
  <c r="V567" i="5"/>
  <c r="X567" i="5" s="1"/>
  <c r="V560" i="5"/>
  <c r="X560" i="5" s="1"/>
  <c r="V545" i="5"/>
  <c r="X545" i="5" s="1"/>
  <c r="V538" i="5"/>
  <c r="X538" i="5" s="1"/>
  <c r="W530" i="5"/>
  <c r="Y530" i="5" s="1"/>
  <c r="W523" i="5"/>
  <c r="Y523" i="5" s="1"/>
  <c r="V516" i="5"/>
  <c r="X516" i="5" s="1"/>
  <c r="V508" i="5"/>
  <c r="X508" i="5" s="1"/>
  <c r="W501" i="5"/>
  <c r="Y501" i="5" s="1"/>
  <c r="W493" i="5"/>
  <c r="Y493" i="5" s="1"/>
  <c r="V484" i="5"/>
  <c r="X484" i="5" s="1"/>
  <c r="V475" i="5"/>
  <c r="X475" i="5" s="1"/>
  <c r="V466" i="5"/>
  <c r="X466" i="5" s="1"/>
  <c r="V457" i="5"/>
  <c r="X457" i="5" s="1"/>
  <c r="W447" i="5"/>
  <c r="Y447" i="5" s="1"/>
  <c r="W438" i="5"/>
  <c r="Y438" i="5" s="1"/>
  <c r="W428" i="5"/>
  <c r="Y428" i="5" s="1"/>
  <c r="V418" i="5"/>
  <c r="X418" i="5" s="1"/>
  <c r="W405" i="5"/>
  <c r="Y405" i="5" s="1"/>
  <c r="V391" i="5"/>
  <c r="X391" i="5" s="1"/>
  <c r="W376" i="5"/>
  <c r="Y376" i="5" s="1"/>
  <c r="W361" i="5"/>
  <c r="Y361" i="5" s="1"/>
  <c r="V340" i="5"/>
  <c r="X340" i="5" s="1"/>
  <c r="V286" i="5"/>
  <c r="X286" i="5" s="1"/>
  <c r="V230" i="5"/>
  <c r="X230" i="5" s="1"/>
  <c r="W174" i="5"/>
  <c r="Y174" i="5" s="1"/>
  <c r="W111" i="5"/>
  <c r="Y111" i="5" s="1"/>
  <c r="V41" i="5"/>
  <c r="X41" i="5" s="1"/>
  <c r="V704" i="5"/>
  <c r="X704" i="5" s="1"/>
  <c r="V700" i="5"/>
  <c r="X700" i="5" s="1"/>
  <c r="V692" i="5"/>
  <c r="X692" i="5" s="1"/>
  <c r="V680" i="5"/>
  <c r="X680" i="5" s="1"/>
  <c r="V676" i="5"/>
  <c r="X676" i="5" s="1"/>
  <c r="V668" i="5"/>
  <c r="X668" i="5" s="1"/>
  <c r="W654" i="5"/>
  <c r="Y654" i="5" s="1"/>
  <c r="W633" i="5"/>
  <c r="Y633" i="5" s="1"/>
  <c r="W574" i="5"/>
  <c r="Y574" i="5" s="1"/>
  <c r="W711" i="5"/>
  <c r="Y711" i="5" s="1"/>
  <c r="W707" i="5"/>
  <c r="Y707" i="5" s="1"/>
  <c r="W703" i="5"/>
  <c r="Y703" i="5" s="1"/>
  <c r="W699" i="5"/>
  <c r="Y699" i="5" s="1"/>
  <c r="W695" i="5"/>
  <c r="Y695" i="5" s="1"/>
  <c r="W691" i="5"/>
  <c r="Y691" i="5" s="1"/>
  <c r="W687" i="5"/>
  <c r="Y687" i="5" s="1"/>
  <c r="W683" i="5"/>
  <c r="Y683" i="5" s="1"/>
  <c r="W679" i="5"/>
  <c r="Y679" i="5" s="1"/>
  <c r="W675" i="5"/>
  <c r="Y675" i="5" s="1"/>
  <c r="W671" i="5"/>
  <c r="Y671" i="5" s="1"/>
  <c r="W667" i="5"/>
  <c r="Y667" i="5" s="1"/>
  <c r="W663" i="5"/>
  <c r="Y663" i="5" s="1"/>
  <c r="W659" i="5"/>
  <c r="Y659" i="5" s="1"/>
  <c r="V654" i="5"/>
  <c r="X654" i="5" s="1"/>
  <c r="V647" i="5"/>
  <c r="X647" i="5" s="1"/>
  <c r="W639" i="5"/>
  <c r="Y639" i="5" s="1"/>
  <c r="W631" i="5"/>
  <c r="Y631" i="5" s="1"/>
  <c r="V625" i="5"/>
  <c r="X625" i="5" s="1"/>
  <c r="W617" i="5"/>
  <c r="Y617" i="5" s="1"/>
  <c r="W610" i="5"/>
  <c r="Y610" i="5" s="1"/>
  <c r="V603" i="5"/>
  <c r="X603" i="5" s="1"/>
  <c r="V595" i="5"/>
  <c r="X595" i="5" s="1"/>
  <c r="V588" i="5"/>
  <c r="X588" i="5" s="1"/>
  <c r="V581" i="5"/>
  <c r="X581" i="5" s="1"/>
  <c r="V574" i="5"/>
  <c r="X574" i="5" s="1"/>
  <c r="W566" i="5"/>
  <c r="Y566" i="5" s="1"/>
  <c r="W558" i="5"/>
  <c r="Y558" i="5" s="1"/>
  <c r="W551" i="5"/>
  <c r="Y551" i="5" s="1"/>
  <c r="V544" i="5"/>
  <c r="X544" i="5" s="1"/>
  <c r="W537" i="5"/>
  <c r="Y537" i="5" s="1"/>
  <c r="V530" i="5"/>
  <c r="X530" i="5" s="1"/>
  <c r="Z530" i="5" s="1"/>
  <c r="AA530" i="5" s="1"/>
  <c r="V522" i="5"/>
  <c r="X522" i="5" s="1"/>
  <c r="V515" i="5"/>
  <c r="X515" i="5" s="1"/>
  <c r="W507" i="5"/>
  <c r="Y507" i="5" s="1"/>
  <c r="V501" i="5"/>
  <c r="X501" i="5" s="1"/>
  <c r="Z501" i="5" s="1"/>
  <c r="AA501" i="5" s="1"/>
  <c r="W491" i="5"/>
  <c r="Y491" i="5" s="1"/>
  <c r="W482" i="5"/>
  <c r="Y482" i="5" s="1"/>
  <c r="W473" i="5"/>
  <c r="Y473" i="5" s="1"/>
  <c r="V464" i="5"/>
  <c r="X464" i="5" s="1"/>
  <c r="V455" i="5"/>
  <c r="X455" i="5" s="1"/>
  <c r="V446" i="5"/>
  <c r="X446" i="5" s="1"/>
  <c r="V437" i="5"/>
  <c r="X437" i="5" s="1"/>
  <c r="W426" i="5"/>
  <c r="Y426" i="5" s="1"/>
  <c r="V416" i="5"/>
  <c r="X416" i="5" s="1"/>
  <c r="V403" i="5"/>
  <c r="X403" i="5" s="1"/>
  <c r="V388" i="5"/>
  <c r="X388" i="5" s="1"/>
  <c r="W373" i="5"/>
  <c r="Y373" i="5" s="1"/>
  <c r="V359" i="5"/>
  <c r="X359" i="5" s="1"/>
  <c r="V338" i="5"/>
  <c r="X338" i="5" s="1"/>
  <c r="W281" i="5"/>
  <c r="Y281" i="5" s="1"/>
  <c r="W226" i="5"/>
  <c r="Y226" i="5" s="1"/>
  <c r="V170" i="5"/>
  <c r="X170" i="5" s="1"/>
  <c r="V106" i="5"/>
  <c r="X106" i="5" s="1"/>
  <c r="W39" i="5"/>
  <c r="Y39" i="5" s="1"/>
  <c r="V708" i="5"/>
  <c r="X708" i="5" s="1"/>
  <c r="V696" i="5"/>
  <c r="X696" i="5" s="1"/>
  <c r="V684" i="5"/>
  <c r="X684" i="5" s="1"/>
  <c r="V672" i="5"/>
  <c r="X672" i="5" s="1"/>
  <c r="V660" i="5"/>
  <c r="X660" i="5" s="1"/>
  <c r="W647" i="5"/>
  <c r="Y647" i="5" s="1"/>
  <c r="V626" i="5"/>
  <c r="X626" i="5" s="1"/>
  <c r="V611" i="5"/>
  <c r="X611" i="5" s="1"/>
  <c r="W603" i="5"/>
  <c r="Y603" i="5" s="1"/>
  <c r="W589" i="5"/>
  <c r="Y589" i="5" s="1"/>
  <c r="V553" i="5"/>
  <c r="X553" i="5" s="1"/>
  <c r="Z553" i="5" s="1"/>
  <c r="AA553" i="5" s="1"/>
  <c r="W715" i="5"/>
  <c r="Y715" i="5" s="1"/>
  <c r="V715" i="5"/>
  <c r="X715" i="5" s="1"/>
  <c r="V711" i="5"/>
  <c r="X711" i="5" s="1"/>
  <c r="V707" i="5"/>
  <c r="X707" i="5" s="1"/>
  <c r="V703" i="5"/>
  <c r="X703" i="5" s="1"/>
  <c r="V699" i="5"/>
  <c r="X699" i="5" s="1"/>
  <c r="V695" i="5"/>
  <c r="X695" i="5" s="1"/>
  <c r="V691" i="5"/>
  <c r="X691" i="5" s="1"/>
  <c r="V687" i="5"/>
  <c r="X687" i="5" s="1"/>
  <c r="V683" i="5"/>
  <c r="X683" i="5" s="1"/>
  <c r="V679" i="5"/>
  <c r="X679" i="5" s="1"/>
  <c r="V675" i="5"/>
  <c r="X675" i="5" s="1"/>
  <c r="V671" i="5"/>
  <c r="X671" i="5" s="1"/>
  <c r="V667" i="5"/>
  <c r="X667" i="5" s="1"/>
  <c r="V663" i="5"/>
  <c r="X663" i="5" s="1"/>
  <c r="V659" i="5"/>
  <c r="X659" i="5" s="1"/>
  <c r="W653" i="5"/>
  <c r="Y653" i="5" s="1"/>
  <c r="W645" i="5"/>
  <c r="Y645" i="5" s="1"/>
  <c r="W638" i="5"/>
  <c r="Y638" i="5" s="1"/>
  <c r="V631" i="5"/>
  <c r="X631" i="5" s="1"/>
  <c r="V624" i="5"/>
  <c r="X624" i="5" s="1"/>
  <c r="V617" i="5"/>
  <c r="X617" i="5" s="1"/>
  <c r="V609" i="5"/>
  <c r="X609" i="5" s="1"/>
  <c r="V602" i="5"/>
  <c r="X602" i="5" s="1"/>
  <c r="W594" i="5"/>
  <c r="Y594" i="5" s="1"/>
  <c r="W587" i="5"/>
  <c r="Y587" i="5" s="1"/>
  <c r="V580" i="5"/>
  <c r="X580" i="5" s="1"/>
  <c r="V572" i="5"/>
  <c r="X572" i="5" s="1"/>
  <c r="W565" i="5"/>
  <c r="Y565" i="5" s="1"/>
  <c r="V558" i="5"/>
  <c r="X558" i="5" s="1"/>
  <c r="V551" i="5"/>
  <c r="X551" i="5" s="1"/>
  <c r="W543" i="5"/>
  <c r="Y543" i="5" s="1"/>
  <c r="W535" i="5"/>
  <c r="Y535" i="5" s="1"/>
  <c r="V529" i="5"/>
  <c r="X529" i="5" s="1"/>
  <c r="W521" i="5"/>
  <c r="Y521" i="5" s="1"/>
  <c r="W514" i="5"/>
  <c r="Y514" i="5" s="1"/>
  <c r="V507" i="5"/>
  <c r="X507" i="5" s="1"/>
  <c r="V499" i="5"/>
  <c r="X499" i="5" s="1"/>
  <c r="V490" i="5"/>
  <c r="X490" i="5" s="1"/>
  <c r="V481" i="5"/>
  <c r="X481" i="5" s="1"/>
  <c r="W471" i="5"/>
  <c r="Y471" i="5" s="1"/>
  <c r="W462" i="5"/>
  <c r="Y462" i="5" s="1"/>
  <c r="W453" i="5"/>
  <c r="Y453" i="5" s="1"/>
  <c r="Z453" i="5" s="1"/>
  <c r="AA453" i="5" s="1"/>
  <c r="V444" i="5"/>
  <c r="X444" i="5" s="1"/>
  <c r="V435" i="5"/>
  <c r="X435" i="5" s="1"/>
  <c r="W424" i="5"/>
  <c r="Y424" i="5" s="1"/>
  <c r="W414" i="5"/>
  <c r="Y414" i="5" s="1"/>
  <c r="V400" i="5"/>
  <c r="X400" i="5" s="1"/>
  <c r="W385" i="5"/>
  <c r="Y385" i="5" s="1"/>
  <c r="V371" i="5"/>
  <c r="X371" i="5" s="1"/>
  <c r="V356" i="5"/>
  <c r="X356" i="5" s="1"/>
  <c r="W327" i="5"/>
  <c r="Y327" i="5" s="1"/>
  <c r="W271" i="5"/>
  <c r="Y271" i="5" s="1"/>
  <c r="W216" i="5"/>
  <c r="Y216" i="5" s="1"/>
  <c r="W159" i="5"/>
  <c r="Y159" i="5" s="1"/>
  <c r="W95" i="5"/>
  <c r="Y95" i="5" s="1"/>
  <c r="W21" i="5"/>
  <c r="Y21" i="5" s="1"/>
  <c r="V20" i="5"/>
  <c r="X20" i="5" s="1"/>
  <c r="V657" i="5"/>
  <c r="X657" i="5" s="1"/>
  <c r="V653" i="5"/>
  <c r="X653" i="5" s="1"/>
  <c r="V648" i="5"/>
  <c r="X648" i="5" s="1"/>
  <c r="W643" i="5"/>
  <c r="Y643" i="5" s="1"/>
  <c r="V639" i="5"/>
  <c r="X639" i="5" s="1"/>
  <c r="W634" i="5"/>
  <c r="Y634" i="5" s="1"/>
  <c r="V630" i="5"/>
  <c r="X630" i="5" s="1"/>
  <c r="W625" i="5"/>
  <c r="Y625" i="5" s="1"/>
  <c r="V621" i="5"/>
  <c r="X621" i="5" s="1"/>
  <c r="V616" i="5"/>
  <c r="X616" i="5" s="1"/>
  <c r="W611" i="5"/>
  <c r="Y611" i="5" s="1"/>
  <c r="V607" i="5"/>
  <c r="X607" i="5" s="1"/>
  <c r="W602" i="5"/>
  <c r="Y602" i="5" s="1"/>
  <c r="V598" i="5"/>
  <c r="X598" i="5" s="1"/>
  <c r="W593" i="5"/>
  <c r="Y593" i="5" s="1"/>
  <c r="V589" i="5"/>
  <c r="X589" i="5" s="1"/>
  <c r="V584" i="5"/>
  <c r="X584" i="5" s="1"/>
  <c r="W579" i="5"/>
  <c r="Y579" i="5" s="1"/>
  <c r="V575" i="5"/>
  <c r="X575" i="5" s="1"/>
  <c r="W570" i="5"/>
  <c r="Y570" i="5" s="1"/>
  <c r="V566" i="5"/>
  <c r="X566" i="5" s="1"/>
  <c r="W561" i="5"/>
  <c r="Y561" i="5" s="1"/>
  <c r="V557" i="5"/>
  <c r="X557" i="5" s="1"/>
  <c r="V552" i="5"/>
  <c r="X552" i="5" s="1"/>
  <c r="W547" i="5"/>
  <c r="Y547" i="5" s="1"/>
  <c r="V543" i="5"/>
  <c r="X543" i="5" s="1"/>
  <c r="W538" i="5"/>
  <c r="Y538" i="5" s="1"/>
  <c r="V534" i="5"/>
  <c r="X534" i="5" s="1"/>
  <c r="W529" i="5"/>
  <c r="Y529" i="5" s="1"/>
  <c r="V525" i="5"/>
  <c r="X525" i="5" s="1"/>
  <c r="V520" i="5"/>
  <c r="X520" i="5" s="1"/>
  <c r="W515" i="5"/>
  <c r="Y515" i="5" s="1"/>
  <c r="V511" i="5"/>
  <c r="X511" i="5" s="1"/>
  <c r="W506" i="5"/>
  <c r="Y506" i="5" s="1"/>
  <c r="V502" i="5"/>
  <c r="X502" i="5" s="1"/>
  <c r="W497" i="5"/>
  <c r="Y497" i="5" s="1"/>
  <c r="V493" i="5"/>
  <c r="X493" i="5" s="1"/>
  <c r="V488" i="5"/>
  <c r="X488" i="5" s="1"/>
  <c r="W483" i="5"/>
  <c r="Y483" i="5" s="1"/>
  <c r="V479" i="5"/>
  <c r="X479" i="5" s="1"/>
  <c r="W474" i="5"/>
  <c r="Y474" i="5" s="1"/>
  <c r="V470" i="5"/>
  <c r="X470" i="5" s="1"/>
  <c r="W465" i="5"/>
  <c r="Y465" i="5" s="1"/>
  <c r="V461" i="5"/>
  <c r="X461" i="5" s="1"/>
  <c r="V456" i="5"/>
  <c r="X456" i="5" s="1"/>
  <c r="W451" i="5"/>
  <c r="Y451" i="5" s="1"/>
  <c r="V447" i="5"/>
  <c r="X447" i="5" s="1"/>
  <c r="W442" i="5"/>
  <c r="Y442" i="5" s="1"/>
  <c r="V438" i="5"/>
  <c r="X438" i="5" s="1"/>
  <c r="W433" i="5"/>
  <c r="Y433" i="5" s="1"/>
  <c r="V428" i="5"/>
  <c r="X428" i="5" s="1"/>
  <c r="W422" i="5"/>
  <c r="Y422" i="5" s="1"/>
  <c r="W417" i="5"/>
  <c r="Y417" i="5" s="1"/>
  <c r="V412" i="5"/>
  <c r="X412" i="5" s="1"/>
  <c r="W404" i="5"/>
  <c r="Y404" i="5" s="1"/>
  <c r="W397" i="5"/>
  <c r="Y397" i="5" s="1"/>
  <c r="W390" i="5"/>
  <c r="Y390" i="5" s="1"/>
  <c r="V383" i="5"/>
  <c r="X383" i="5" s="1"/>
  <c r="V375" i="5"/>
  <c r="X375" i="5" s="1"/>
  <c r="V368" i="5"/>
  <c r="X368" i="5" s="1"/>
  <c r="W360" i="5"/>
  <c r="Y360" i="5" s="1"/>
  <c r="W353" i="5"/>
  <c r="Y353" i="5" s="1"/>
  <c r="W346" i="5"/>
  <c r="Y346" i="5" s="1"/>
  <c r="W336" i="5"/>
  <c r="Y336" i="5" s="1"/>
  <c r="W322" i="5"/>
  <c r="Y322" i="5" s="1"/>
  <c r="V308" i="5"/>
  <c r="X308" i="5" s="1"/>
  <c r="V294" i="5"/>
  <c r="X294" i="5" s="1"/>
  <c r="W280" i="5"/>
  <c r="Y280" i="5" s="1"/>
  <c r="W266" i="5"/>
  <c r="Y266" i="5" s="1"/>
  <c r="V253" i="5"/>
  <c r="X253" i="5" s="1"/>
  <c r="W239" i="5"/>
  <c r="Y239" i="5" s="1"/>
  <c r="W225" i="5"/>
  <c r="Y225" i="5" s="1"/>
  <c r="W211" i="5"/>
  <c r="Y211" i="5" s="1"/>
  <c r="W197" i="5"/>
  <c r="Y197" i="5" s="1"/>
  <c r="V184" i="5"/>
  <c r="X184" i="5" s="1"/>
  <c r="W169" i="5"/>
  <c r="Y169" i="5" s="1"/>
  <c r="W153" i="5"/>
  <c r="Y153" i="5" s="1"/>
  <c r="W137" i="5"/>
  <c r="Y137" i="5" s="1"/>
  <c r="W121" i="5"/>
  <c r="Y121" i="5" s="1"/>
  <c r="V102" i="5"/>
  <c r="X102" i="5" s="1"/>
  <c r="V86" i="5"/>
  <c r="X86" i="5" s="1"/>
  <c r="V70" i="5"/>
  <c r="X70" i="5" s="1"/>
  <c r="W53" i="5"/>
  <c r="Y53" i="5" s="1"/>
  <c r="W35" i="5"/>
  <c r="Y35" i="5" s="1"/>
  <c r="V16" i="5"/>
  <c r="X16" i="5" s="1"/>
  <c r="V497" i="5"/>
  <c r="X497" i="5" s="1"/>
  <c r="V492" i="5"/>
  <c r="X492" i="5" s="1"/>
  <c r="W487" i="5"/>
  <c r="Y487" i="5" s="1"/>
  <c r="V483" i="5"/>
  <c r="X483" i="5" s="1"/>
  <c r="W478" i="5"/>
  <c r="Y478" i="5" s="1"/>
  <c r="V474" i="5"/>
  <c r="X474" i="5" s="1"/>
  <c r="W469" i="5"/>
  <c r="Y469" i="5" s="1"/>
  <c r="V465" i="5"/>
  <c r="X465" i="5" s="1"/>
  <c r="V460" i="5"/>
  <c r="X460" i="5" s="1"/>
  <c r="W455" i="5"/>
  <c r="Y455" i="5" s="1"/>
  <c r="V451" i="5"/>
  <c r="X451" i="5" s="1"/>
  <c r="W446" i="5"/>
  <c r="Y446" i="5" s="1"/>
  <c r="V442" i="5"/>
  <c r="X442" i="5" s="1"/>
  <c r="W437" i="5"/>
  <c r="Y437" i="5" s="1"/>
  <c r="W432" i="5"/>
  <c r="Y432" i="5" s="1"/>
  <c r="V427" i="5"/>
  <c r="X427" i="5" s="1"/>
  <c r="V422" i="5"/>
  <c r="X422" i="5" s="1"/>
  <c r="W416" i="5"/>
  <c r="Y416" i="5" s="1"/>
  <c r="V411" i="5"/>
  <c r="X411" i="5" s="1"/>
  <c r="V404" i="5"/>
  <c r="X404" i="5" s="1"/>
  <c r="W396" i="5"/>
  <c r="Y396" i="5" s="1"/>
  <c r="W389" i="5"/>
  <c r="Y389" i="5" s="1"/>
  <c r="W381" i="5"/>
  <c r="Y381" i="5" s="1"/>
  <c r="W374" i="5"/>
  <c r="Y374" i="5" s="1"/>
  <c r="V367" i="5"/>
  <c r="X367" i="5" s="1"/>
  <c r="V360" i="5"/>
  <c r="X360" i="5" s="1"/>
  <c r="W352" i="5"/>
  <c r="Y352" i="5" s="1"/>
  <c r="W345" i="5"/>
  <c r="Y345" i="5" s="1"/>
  <c r="W335" i="5"/>
  <c r="Y335" i="5" s="1"/>
  <c r="V321" i="5"/>
  <c r="X321" i="5" s="1"/>
  <c r="W307" i="5"/>
  <c r="Y307" i="5" s="1"/>
  <c r="W293" i="5"/>
  <c r="Y293" i="5" s="1"/>
  <c r="V280" i="5"/>
  <c r="X280" i="5" s="1"/>
  <c r="V266" i="5"/>
  <c r="X266" i="5" s="1"/>
  <c r="W252" i="5"/>
  <c r="Y252" i="5" s="1"/>
  <c r="W238" i="5"/>
  <c r="Y238" i="5" s="1"/>
  <c r="V222" i="5"/>
  <c r="X222" i="5" s="1"/>
  <c r="W208" i="5"/>
  <c r="Y208" i="5" s="1"/>
  <c r="W194" i="5"/>
  <c r="Y194" i="5" s="1"/>
  <c r="V181" i="5"/>
  <c r="X181" i="5" s="1"/>
  <c r="V166" i="5"/>
  <c r="X166" i="5" s="1"/>
  <c r="V150" i="5"/>
  <c r="X150" i="5" s="1"/>
  <c r="V134" i="5"/>
  <c r="X134" i="5" s="1"/>
  <c r="V117" i="5"/>
  <c r="X117" i="5" s="1"/>
  <c r="V101" i="5"/>
  <c r="X101" i="5" s="1"/>
  <c r="V85" i="5"/>
  <c r="X85" i="5" s="1"/>
  <c r="V69" i="5"/>
  <c r="X69" i="5" s="1"/>
  <c r="W52" i="5"/>
  <c r="Y52" i="5" s="1"/>
  <c r="V33" i="5"/>
  <c r="X33" i="5" s="1"/>
  <c r="W13" i="5"/>
  <c r="Y13" i="5" s="1"/>
  <c r="V352" i="5"/>
  <c r="X352" i="5" s="1"/>
  <c r="Z352" i="5" s="1"/>
  <c r="AA352" i="5" s="1"/>
  <c r="W344" i="5"/>
  <c r="Y344" i="5" s="1"/>
  <c r="V332" i="5"/>
  <c r="X332" i="5" s="1"/>
  <c r="V318" i="5"/>
  <c r="X318" i="5" s="1"/>
  <c r="W304" i="5"/>
  <c r="Y304" i="5" s="1"/>
  <c r="W290" i="5"/>
  <c r="Y290" i="5" s="1"/>
  <c r="V277" i="5"/>
  <c r="X277" i="5" s="1"/>
  <c r="W263" i="5"/>
  <c r="Y263" i="5" s="1"/>
  <c r="W249" i="5"/>
  <c r="Y249" i="5" s="1"/>
  <c r="W234" i="5"/>
  <c r="Y234" i="5" s="1"/>
  <c r="V221" i="5"/>
  <c r="X221" i="5" s="1"/>
  <c r="W207" i="5"/>
  <c r="Y207" i="5" s="1"/>
  <c r="W193" i="5"/>
  <c r="Y193" i="5" s="1"/>
  <c r="V180" i="5"/>
  <c r="X180" i="5" s="1"/>
  <c r="V165" i="5"/>
  <c r="X165" i="5" s="1"/>
  <c r="V149" i="5"/>
  <c r="X149" i="5" s="1"/>
  <c r="W132" i="5"/>
  <c r="Y132" i="5" s="1"/>
  <c r="W116" i="5"/>
  <c r="Y116" i="5" s="1"/>
  <c r="W100" i="5"/>
  <c r="Y100" i="5" s="1"/>
  <c r="W84" i="5"/>
  <c r="Y84" i="5" s="1"/>
  <c r="W68" i="5"/>
  <c r="Y68" i="5" s="1"/>
  <c r="V52" i="5"/>
  <c r="X52" i="5" s="1"/>
  <c r="Z52" i="5" s="1"/>
  <c r="AA52" i="5" s="1"/>
  <c r="W32" i="5"/>
  <c r="Y32" i="5" s="1"/>
  <c r="V9" i="5"/>
  <c r="X9" i="5" s="1"/>
  <c r="W655" i="5"/>
  <c r="Y655" i="5" s="1"/>
  <c r="V651" i="5"/>
  <c r="X651" i="5" s="1"/>
  <c r="Z651" i="5" s="1"/>
  <c r="AA651" i="5" s="1"/>
  <c r="W646" i="5"/>
  <c r="Y646" i="5" s="1"/>
  <c r="V642" i="5"/>
  <c r="X642" i="5" s="1"/>
  <c r="W637" i="5"/>
  <c r="Y637" i="5" s="1"/>
  <c r="V633" i="5"/>
  <c r="X633" i="5" s="1"/>
  <c r="V628" i="5"/>
  <c r="X628" i="5" s="1"/>
  <c r="W623" i="5"/>
  <c r="Y623" i="5" s="1"/>
  <c r="V619" i="5"/>
  <c r="X619" i="5" s="1"/>
  <c r="Z619" i="5" s="1"/>
  <c r="AA619" i="5" s="1"/>
  <c r="W614" i="5"/>
  <c r="Y614" i="5" s="1"/>
  <c r="V610" i="5"/>
  <c r="X610" i="5" s="1"/>
  <c r="W605" i="5"/>
  <c r="Y605" i="5" s="1"/>
  <c r="V601" i="5"/>
  <c r="X601" i="5" s="1"/>
  <c r="Z601" i="5" s="1"/>
  <c r="AA601" i="5" s="1"/>
  <c r="V596" i="5"/>
  <c r="X596" i="5" s="1"/>
  <c r="W591" i="5"/>
  <c r="Y591" i="5" s="1"/>
  <c r="V587" i="5"/>
  <c r="X587" i="5" s="1"/>
  <c r="W582" i="5"/>
  <c r="Y582" i="5" s="1"/>
  <c r="V578" i="5"/>
  <c r="X578" i="5" s="1"/>
  <c r="W573" i="5"/>
  <c r="Y573" i="5" s="1"/>
  <c r="V569" i="5"/>
  <c r="X569" i="5" s="1"/>
  <c r="V564" i="5"/>
  <c r="X564" i="5" s="1"/>
  <c r="W559" i="5"/>
  <c r="Y559" i="5" s="1"/>
  <c r="V555" i="5"/>
  <c r="X555" i="5" s="1"/>
  <c r="W550" i="5"/>
  <c r="Y550" i="5" s="1"/>
  <c r="V546" i="5"/>
  <c r="X546" i="5" s="1"/>
  <c r="W541" i="5"/>
  <c r="Y541" i="5" s="1"/>
  <c r="V537" i="5"/>
  <c r="X537" i="5" s="1"/>
  <c r="V532" i="5"/>
  <c r="X532" i="5" s="1"/>
  <c r="W527" i="5"/>
  <c r="Y527" i="5" s="1"/>
  <c r="V523" i="5"/>
  <c r="X523" i="5" s="1"/>
  <c r="W518" i="5"/>
  <c r="Y518" i="5" s="1"/>
  <c r="V514" i="5"/>
  <c r="X514" i="5" s="1"/>
  <c r="W509" i="5"/>
  <c r="Y509" i="5" s="1"/>
  <c r="V505" i="5"/>
  <c r="X505" i="5" s="1"/>
  <c r="V500" i="5"/>
  <c r="X500" i="5" s="1"/>
  <c r="W495" i="5"/>
  <c r="Y495" i="5" s="1"/>
  <c r="V491" i="5"/>
  <c r="X491" i="5" s="1"/>
  <c r="W486" i="5"/>
  <c r="Y486" i="5" s="1"/>
  <c r="V482" i="5"/>
  <c r="X482" i="5" s="1"/>
  <c r="W477" i="5"/>
  <c r="Y477" i="5" s="1"/>
  <c r="V473" i="5"/>
  <c r="X473" i="5" s="1"/>
  <c r="V468" i="5"/>
  <c r="X468" i="5" s="1"/>
  <c r="W463" i="5"/>
  <c r="Y463" i="5" s="1"/>
  <c r="V459" i="5"/>
  <c r="X459" i="5" s="1"/>
  <c r="W454" i="5"/>
  <c r="Y454" i="5" s="1"/>
  <c r="V450" i="5"/>
  <c r="X450" i="5" s="1"/>
  <c r="W445" i="5"/>
  <c r="Y445" i="5" s="1"/>
  <c r="V441" i="5"/>
  <c r="X441" i="5" s="1"/>
  <c r="V436" i="5"/>
  <c r="X436" i="5" s="1"/>
  <c r="V431" i="5"/>
  <c r="X431" i="5" s="1"/>
  <c r="V426" i="5"/>
  <c r="X426" i="5" s="1"/>
  <c r="W420" i="5"/>
  <c r="Y420" i="5" s="1"/>
  <c r="W415" i="5"/>
  <c r="Y415" i="5" s="1"/>
  <c r="W409" i="5"/>
  <c r="Y409" i="5" s="1"/>
  <c r="W402" i="5"/>
  <c r="Y402" i="5" s="1"/>
  <c r="W394" i="5"/>
  <c r="Y394" i="5" s="1"/>
  <c r="V387" i="5"/>
  <c r="X387" i="5" s="1"/>
  <c r="V380" i="5"/>
  <c r="X380" i="5" s="1"/>
  <c r="W372" i="5"/>
  <c r="Y372" i="5" s="1"/>
  <c r="W365" i="5"/>
  <c r="Y365" i="5" s="1"/>
  <c r="W358" i="5"/>
  <c r="Y358" i="5" s="1"/>
  <c r="V351" i="5"/>
  <c r="X351" i="5" s="1"/>
  <c r="W342" i="5"/>
  <c r="Y342" i="5" s="1"/>
  <c r="W330" i="5"/>
  <c r="Y330" i="5" s="1"/>
  <c r="V317" i="5"/>
  <c r="X317" i="5" s="1"/>
  <c r="W303" i="5"/>
  <c r="Y303" i="5" s="1"/>
  <c r="W289" i="5"/>
  <c r="Y289" i="5" s="1"/>
  <c r="V276" i="5"/>
  <c r="X276" i="5" s="1"/>
  <c r="V262" i="5"/>
  <c r="X262" i="5" s="1"/>
  <c r="V248" i="5"/>
  <c r="X248" i="5" s="1"/>
  <c r="V234" i="5"/>
  <c r="X234" i="5" s="1"/>
  <c r="W220" i="5"/>
  <c r="Y220" i="5" s="1"/>
  <c r="W206" i="5"/>
  <c r="Y206" i="5" s="1"/>
  <c r="V193" i="5"/>
  <c r="X193" i="5" s="1"/>
  <c r="W179" i="5"/>
  <c r="Y179" i="5" s="1"/>
  <c r="W164" i="5"/>
  <c r="Y164" i="5" s="1"/>
  <c r="V145" i="5"/>
  <c r="X145" i="5" s="1"/>
  <c r="V129" i="5"/>
  <c r="X129" i="5" s="1"/>
  <c r="V113" i="5"/>
  <c r="X113" i="5" s="1"/>
  <c r="V97" i="5"/>
  <c r="X97" i="5" s="1"/>
  <c r="V81" i="5"/>
  <c r="X81" i="5" s="1"/>
  <c r="V65" i="5"/>
  <c r="X65" i="5" s="1"/>
  <c r="V48" i="5"/>
  <c r="X48" i="5" s="1"/>
  <c r="W27" i="5"/>
  <c r="Y27" i="5" s="1"/>
  <c r="V8" i="5"/>
  <c r="X8" i="5" s="1"/>
  <c r="V655" i="5"/>
  <c r="X655" i="5" s="1"/>
  <c r="W650" i="5"/>
  <c r="Y650" i="5" s="1"/>
  <c r="V646" i="5"/>
  <c r="X646" i="5" s="1"/>
  <c r="W641" i="5"/>
  <c r="Y641" i="5" s="1"/>
  <c r="Z641" i="5" s="1"/>
  <c r="AA641" i="5" s="1"/>
  <c r="V637" i="5"/>
  <c r="X637" i="5" s="1"/>
  <c r="V632" i="5"/>
  <c r="X632" i="5" s="1"/>
  <c r="W627" i="5"/>
  <c r="Y627" i="5" s="1"/>
  <c r="V623" i="5"/>
  <c r="X623" i="5" s="1"/>
  <c r="W618" i="5"/>
  <c r="Y618" i="5" s="1"/>
  <c r="V614" i="5"/>
  <c r="X614" i="5" s="1"/>
  <c r="W609" i="5"/>
  <c r="Y609" i="5" s="1"/>
  <c r="V605" i="5"/>
  <c r="X605" i="5" s="1"/>
  <c r="V600" i="5"/>
  <c r="X600" i="5" s="1"/>
  <c r="W595" i="5"/>
  <c r="Y595" i="5" s="1"/>
  <c r="V591" i="5"/>
  <c r="X591" i="5" s="1"/>
  <c r="W586" i="5"/>
  <c r="Y586" i="5" s="1"/>
  <c r="Z586" i="5" s="1"/>
  <c r="AA586" i="5" s="1"/>
  <c r="V582" i="5"/>
  <c r="X582" i="5" s="1"/>
  <c r="W577" i="5"/>
  <c r="Y577" i="5" s="1"/>
  <c r="V573" i="5"/>
  <c r="X573" i="5" s="1"/>
  <c r="V568" i="5"/>
  <c r="X568" i="5" s="1"/>
  <c r="W563" i="5"/>
  <c r="Y563" i="5" s="1"/>
  <c r="V559" i="5"/>
  <c r="X559" i="5" s="1"/>
  <c r="W554" i="5"/>
  <c r="Y554" i="5" s="1"/>
  <c r="Z554" i="5" s="1"/>
  <c r="AA554" i="5" s="1"/>
  <c r="V550" i="5"/>
  <c r="X550" i="5" s="1"/>
  <c r="W545" i="5"/>
  <c r="Y545" i="5" s="1"/>
  <c r="V541" i="5"/>
  <c r="X541" i="5" s="1"/>
  <c r="V536" i="5"/>
  <c r="X536" i="5" s="1"/>
  <c r="W531" i="5"/>
  <c r="Y531" i="5" s="1"/>
  <c r="V527" i="5"/>
  <c r="X527" i="5" s="1"/>
  <c r="W522" i="5"/>
  <c r="Y522" i="5" s="1"/>
  <c r="V518" i="5"/>
  <c r="X518" i="5" s="1"/>
  <c r="W513" i="5"/>
  <c r="Y513" i="5" s="1"/>
  <c r="Z513" i="5" s="1"/>
  <c r="AA513" i="5" s="1"/>
  <c r="V509" i="5"/>
  <c r="X509" i="5" s="1"/>
  <c r="V504" i="5"/>
  <c r="X504" i="5" s="1"/>
  <c r="W499" i="5"/>
  <c r="Y499" i="5" s="1"/>
  <c r="V495" i="5"/>
  <c r="X495" i="5" s="1"/>
  <c r="W490" i="5"/>
  <c r="Y490" i="5" s="1"/>
  <c r="V486" i="5"/>
  <c r="X486" i="5" s="1"/>
  <c r="W481" i="5"/>
  <c r="Y481" i="5" s="1"/>
  <c r="V477" i="5"/>
  <c r="X477" i="5" s="1"/>
  <c r="V472" i="5"/>
  <c r="X472" i="5" s="1"/>
  <c r="W467" i="5"/>
  <c r="Y467" i="5" s="1"/>
  <c r="Z467" i="5" s="1"/>
  <c r="AA467" i="5" s="1"/>
  <c r="V463" i="5"/>
  <c r="X463" i="5" s="1"/>
  <c r="W458" i="5"/>
  <c r="Y458" i="5" s="1"/>
  <c r="V454" i="5"/>
  <c r="X454" i="5" s="1"/>
  <c r="W449" i="5"/>
  <c r="Y449" i="5" s="1"/>
  <c r="V445" i="5"/>
  <c r="X445" i="5" s="1"/>
  <c r="V440" i="5"/>
  <c r="X440" i="5" s="1"/>
  <c r="W435" i="5"/>
  <c r="Y435" i="5" s="1"/>
  <c r="W430" i="5"/>
  <c r="Y430" i="5" s="1"/>
  <c r="W425" i="5"/>
  <c r="Y425" i="5" s="1"/>
  <c r="V420" i="5"/>
  <c r="X420" i="5" s="1"/>
  <c r="V415" i="5"/>
  <c r="X415" i="5" s="1"/>
  <c r="W408" i="5"/>
  <c r="Y408" i="5" s="1"/>
  <c r="W400" i="5"/>
  <c r="Y400" i="5" s="1"/>
  <c r="W393" i="5"/>
  <c r="Y393" i="5" s="1"/>
  <c r="W386" i="5"/>
  <c r="Y386" i="5" s="1"/>
  <c r="V379" i="5"/>
  <c r="X379" i="5" s="1"/>
  <c r="V372" i="5"/>
  <c r="X372" i="5" s="1"/>
  <c r="W364" i="5"/>
  <c r="Y364" i="5" s="1"/>
  <c r="W357" i="5"/>
  <c r="Y357" i="5" s="1"/>
  <c r="W349" i="5"/>
  <c r="Y349" i="5" s="1"/>
  <c r="V341" i="5"/>
  <c r="X341" i="5" s="1"/>
  <c r="V330" i="5"/>
  <c r="X330" i="5" s="1"/>
  <c r="W316" i="5"/>
  <c r="Y316" i="5" s="1"/>
  <c r="W302" i="5"/>
  <c r="Y302" i="5" s="1"/>
  <c r="V289" i="5"/>
  <c r="X289" i="5" s="1"/>
  <c r="W275" i="5"/>
  <c r="Y275" i="5" s="1"/>
  <c r="W258" i="5"/>
  <c r="Y258" i="5" s="1"/>
  <c r="V245" i="5"/>
  <c r="X245" i="5" s="1"/>
  <c r="W231" i="5"/>
  <c r="Y231" i="5" s="1"/>
  <c r="W217" i="5"/>
  <c r="Y217" i="5" s="1"/>
  <c r="V204" i="5"/>
  <c r="X204" i="5" s="1"/>
  <c r="V190" i="5"/>
  <c r="X190" i="5" s="1"/>
  <c r="W176" i="5"/>
  <c r="Y176" i="5" s="1"/>
  <c r="V160" i="5"/>
  <c r="X160" i="5" s="1"/>
  <c r="V144" i="5"/>
  <c r="X144" i="5" s="1"/>
  <c r="V128" i="5"/>
  <c r="X128" i="5" s="1"/>
  <c r="V112" i="5"/>
  <c r="X112" i="5" s="1"/>
  <c r="V96" i="5"/>
  <c r="X96" i="5" s="1"/>
  <c r="V80" i="5"/>
  <c r="X80" i="5" s="1"/>
  <c r="V64" i="5"/>
  <c r="X64" i="5" s="1"/>
  <c r="V45" i="5"/>
  <c r="X45" i="5" s="1"/>
  <c r="W25" i="5"/>
  <c r="Y25" i="5" s="1"/>
  <c r="W7" i="5"/>
  <c r="Y7" i="5" s="1"/>
  <c r="W339" i="5"/>
  <c r="Y339" i="5" s="1"/>
  <c r="V326" i="5"/>
  <c r="X326" i="5" s="1"/>
  <c r="W312" i="5"/>
  <c r="Y312" i="5" s="1"/>
  <c r="Z312" i="5" s="1"/>
  <c r="AA312" i="5" s="1"/>
  <c r="W298" i="5"/>
  <c r="Y298" i="5" s="1"/>
  <c r="W284" i="5"/>
  <c r="Y284" i="5" s="1"/>
  <c r="W270" i="5"/>
  <c r="Y270" i="5" s="1"/>
  <c r="V257" i="5"/>
  <c r="X257" i="5" s="1"/>
  <c r="W243" i="5"/>
  <c r="Y243" i="5" s="1"/>
  <c r="W229" i="5"/>
  <c r="Y229" i="5" s="1"/>
  <c r="V216" i="5"/>
  <c r="X216" i="5" s="1"/>
  <c r="V202" i="5"/>
  <c r="X202" i="5" s="1"/>
  <c r="W185" i="5"/>
  <c r="Y185" i="5" s="1"/>
  <c r="V172" i="5"/>
  <c r="X172" i="5" s="1"/>
  <c r="V156" i="5"/>
  <c r="X156" i="5" s="1"/>
  <c r="V140" i="5"/>
  <c r="X140" i="5" s="1"/>
  <c r="V124" i="5"/>
  <c r="X124" i="5" s="1"/>
  <c r="V108" i="5"/>
  <c r="X108" i="5" s="1"/>
  <c r="V92" i="5"/>
  <c r="X92" i="5" s="1"/>
  <c r="V74" i="5"/>
  <c r="X74" i="5" s="1"/>
  <c r="V58" i="5"/>
  <c r="X58" i="5" s="1"/>
  <c r="V40" i="5"/>
  <c r="X40" i="5" s="1"/>
  <c r="W20" i="5"/>
  <c r="Y20" i="5" s="1"/>
  <c r="Z649" i="5"/>
  <c r="AA649" i="5" s="1"/>
  <c r="Z585" i="5"/>
  <c r="AA585" i="5" s="1"/>
  <c r="Z539" i="5"/>
  <c r="AA539" i="5" s="1"/>
  <c r="Z475" i="5"/>
  <c r="AA475" i="5" s="1"/>
  <c r="Z494" i="5"/>
  <c r="AA494" i="5" s="1"/>
  <c r="W652" i="5"/>
  <c r="Y652" i="5" s="1"/>
  <c r="W648" i="5"/>
  <c r="Y648" i="5" s="1"/>
  <c r="W644" i="5"/>
  <c r="Y644" i="5" s="1"/>
  <c r="Z644" i="5" s="1"/>
  <c r="AA644" i="5" s="1"/>
  <c r="W640" i="5"/>
  <c r="Y640" i="5" s="1"/>
  <c r="W636" i="5"/>
  <c r="Y636" i="5" s="1"/>
  <c r="W632" i="5"/>
  <c r="Y632" i="5" s="1"/>
  <c r="W628" i="5"/>
  <c r="Y628" i="5" s="1"/>
  <c r="W624" i="5"/>
  <c r="Y624" i="5" s="1"/>
  <c r="W620" i="5"/>
  <c r="Y620" i="5" s="1"/>
  <c r="Z620" i="5" s="1"/>
  <c r="AA620" i="5" s="1"/>
  <c r="W616" i="5"/>
  <c r="Y616" i="5" s="1"/>
  <c r="W612" i="5"/>
  <c r="Y612" i="5" s="1"/>
  <c r="W608" i="5"/>
  <c r="Y608" i="5" s="1"/>
  <c r="Z608" i="5" s="1"/>
  <c r="AA608" i="5" s="1"/>
  <c r="W604" i="5"/>
  <c r="Y604" i="5" s="1"/>
  <c r="W600" i="5"/>
  <c r="Y600" i="5" s="1"/>
  <c r="W596" i="5"/>
  <c r="Y596" i="5" s="1"/>
  <c r="W592" i="5"/>
  <c r="Y592" i="5" s="1"/>
  <c r="W588" i="5"/>
  <c r="Y588" i="5" s="1"/>
  <c r="W584" i="5"/>
  <c r="Y584" i="5" s="1"/>
  <c r="W580" i="5"/>
  <c r="Y580" i="5" s="1"/>
  <c r="W576" i="5"/>
  <c r="Y576" i="5" s="1"/>
  <c r="Z576" i="5" s="1"/>
  <c r="AA576" i="5" s="1"/>
  <c r="W572" i="5"/>
  <c r="Y572" i="5" s="1"/>
  <c r="W568" i="5"/>
  <c r="Y568" i="5" s="1"/>
  <c r="W564" i="5"/>
  <c r="Y564" i="5" s="1"/>
  <c r="W560" i="5"/>
  <c r="Y560" i="5" s="1"/>
  <c r="W556" i="5"/>
  <c r="Y556" i="5" s="1"/>
  <c r="Z556" i="5" s="1"/>
  <c r="AA556" i="5" s="1"/>
  <c r="W552" i="5"/>
  <c r="Y552" i="5" s="1"/>
  <c r="W548" i="5"/>
  <c r="Y548" i="5" s="1"/>
  <c r="W544" i="5"/>
  <c r="Y544" i="5" s="1"/>
  <c r="W540" i="5"/>
  <c r="Y540" i="5" s="1"/>
  <c r="W536" i="5"/>
  <c r="Y536" i="5" s="1"/>
  <c r="W532" i="5"/>
  <c r="Y532" i="5" s="1"/>
  <c r="W528" i="5"/>
  <c r="Y528" i="5" s="1"/>
  <c r="W524" i="5"/>
  <c r="Y524" i="5" s="1"/>
  <c r="Z524" i="5" s="1"/>
  <c r="AA524" i="5" s="1"/>
  <c r="W520" i="5"/>
  <c r="Y520" i="5" s="1"/>
  <c r="W516" i="5"/>
  <c r="Y516" i="5" s="1"/>
  <c r="W512" i="5"/>
  <c r="Y512" i="5" s="1"/>
  <c r="W508" i="5"/>
  <c r="Y508" i="5" s="1"/>
  <c r="W504" i="5"/>
  <c r="Y504" i="5" s="1"/>
  <c r="W500" i="5"/>
  <c r="Y500" i="5" s="1"/>
  <c r="W496" i="5"/>
  <c r="Y496" i="5" s="1"/>
  <c r="W492" i="5"/>
  <c r="Y492" i="5" s="1"/>
  <c r="W488" i="5"/>
  <c r="Y488" i="5" s="1"/>
  <c r="W484" i="5"/>
  <c r="Y484" i="5" s="1"/>
  <c r="W480" i="5"/>
  <c r="Y480" i="5" s="1"/>
  <c r="W476" i="5"/>
  <c r="Y476" i="5" s="1"/>
  <c r="W472" i="5"/>
  <c r="Y472" i="5" s="1"/>
  <c r="W468" i="5"/>
  <c r="Y468" i="5" s="1"/>
  <c r="W464" i="5"/>
  <c r="Y464" i="5" s="1"/>
  <c r="W460" i="5"/>
  <c r="Y460" i="5" s="1"/>
  <c r="W456" i="5"/>
  <c r="Y456" i="5" s="1"/>
  <c r="W452" i="5"/>
  <c r="Y452" i="5" s="1"/>
  <c r="W448" i="5"/>
  <c r="Y448" i="5" s="1"/>
  <c r="Z448" i="5" s="1"/>
  <c r="AA448" i="5" s="1"/>
  <c r="W444" i="5"/>
  <c r="Y444" i="5" s="1"/>
  <c r="W440" i="5"/>
  <c r="Y440" i="5" s="1"/>
  <c r="W436" i="5"/>
  <c r="Y436" i="5" s="1"/>
  <c r="V432" i="5"/>
  <c r="X432" i="5" s="1"/>
  <c r="W427" i="5"/>
  <c r="Y427" i="5" s="1"/>
  <c r="V423" i="5"/>
  <c r="X423" i="5" s="1"/>
  <c r="W418" i="5"/>
  <c r="Y418" i="5" s="1"/>
  <c r="Z418" i="5" s="1"/>
  <c r="AA418" i="5" s="1"/>
  <c r="V414" i="5"/>
  <c r="X414" i="5" s="1"/>
  <c r="V408" i="5"/>
  <c r="X408" i="5" s="1"/>
  <c r="W401" i="5"/>
  <c r="Y401" i="5" s="1"/>
  <c r="V395" i="5"/>
  <c r="X395" i="5" s="1"/>
  <c r="W388" i="5"/>
  <c r="Y388" i="5" s="1"/>
  <c r="W382" i="5"/>
  <c r="Y382" i="5" s="1"/>
  <c r="V376" i="5"/>
  <c r="X376" i="5" s="1"/>
  <c r="W369" i="5"/>
  <c r="Y369" i="5" s="1"/>
  <c r="V363" i="5"/>
  <c r="X363" i="5" s="1"/>
  <c r="W356" i="5"/>
  <c r="Y356" i="5" s="1"/>
  <c r="W350" i="5"/>
  <c r="Y350" i="5" s="1"/>
  <c r="V344" i="5"/>
  <c r="X344" i="5" s="1"/>
  <c r="W334" i="5"/>
  <c r="Y334" i="5" s="1"/>
  <c r="W321" i="5"/>
  <c r="Y321" i="5" s="1"/>
  <c r="V309" i="5"/>
  <c r="X309" i="5" s="1"/>
  <c r="V298" i="5"/>
  <c r="X298" i="5" s="1"/>
  <c r="V285" i="5"/>
  <c r="X285" i="5" s="1"/>
  <c r="W272" i="5"/>
  <c r="Y272" i="5" s="1"/>
  <c r="W261" i="5"/>
  <c r="Y261" i="5" s="1"/>
  <c r="W248" i="5"/>
  <c r="Y248" i="5" s="1"/>
  <c r="V236" i="5"/>
  <c r="X236" i="5" s="1"/>
  <c r="V225" i="5"/>
  <c r="X225" i="5" s="1"/>
  <c r="V212" i="5"/>
  <c r="X212" i="5" s="1"/>
  <c r="W199" i="5"/>
  <c r="Y199" i="5" s="1"/>
  <c r="W188" i="5"/>
  <c r="Y188" i="5" s="1"/>
  <c r="W175" i="5"/>
  <c r="Y175" i="5" s="1"/>
  <c r="V161" i="5"/>
  <c r="X161" i="5" s="1"/>
  <c r="W148" i="5"/>
  <c r="Y148" i="5" s="1"/>
  <c r="V133" i="5"/>
  <c r="X133" i="5" s="1"/>
  <c r="V118" i="5"/>
  <c r="X118" i="5" s="1"/>
  <c r="W105" i="5"/>
  <c r="Y105" i="5" s="1"/>
  <c r="V90" i="5"/>
  <c r="X90" i="5" s="1"/>
  <c r="V76" i="5"/>
  <c r="X76" i="5" s="1"/>
  <c r="W63" i="5"/>
  <c r="Y63" i="5" s="1"/>
  <c r="W45" i="5"/>
  <c r="Y45" i="5" s="1"/>
  <c r="W28" i="5"/>
  <c r="Y28" i="5" s="1"/>
  <c r="V13" i="5"/>
  <c r="X13" i="5" s="1"/>
  <c r="V433" i="5"/>
  <c r="X433" i="5" s="1"/>
  <c r="V429" i="5"/>
  <c r="X429" i="5" s="1"/>
  <c r="V425" i="5"/>
  <c r="X425" i="5" s="1"/>
  <c r="V421" i="5"/>
  <c r="X421" i="5" s="1"/>
  <c r="V417" i="5"/>
  <c r="X417" i="5" s="1"/>
  <c r="V413" i="5"/>
  <c r="X413" i="5" s="1"/>
  <c r="V409" i="5"/>
  <c r="X409" i="5" s="1"/>
  <c r="V405" i="5"/>
  <c r="X405" i="5" s="1"/>
  <c r="V401" i="5"/>
  <c r="X401" i="5" s="1"/>
  <c r="V397" i="5"/>
  <c r="X397" i="5" s="1"/>
  <c r="V393" i="5"/>
  <c r="X393" i="5" s="1"/>
  <c r="V389" i="5"/>
  <c r="X389" i="5" s="1"/>
  <c r="V385" i="5"/>
  <c r="X385" i="5" s="1"/>
  <c r="V381" i="5"/>
  <c r="X381" i="5" s="1"/>
  <c r="V377" i="5"/>
  <c r="X377" i="5" s="1"/>
  <c r="V373" i="5"/>
  <c r="X373" i="5" s="1"/>
  <c r="V369" i="5"/>
  <c r="X369" i="5" s="1"/>
  <c r="V365" i="5"/>
  <c r="X365" i="5" s="1"/>
  <c r="V361" i="5"/>
  <c r="X361" i="5" s="1"/>
  <c r="V357" i="5"/>
  <c r="X357" i="5" s="1"/>
  <c r="V353" i="5"/>
  <c r="X353" i="5" s="1"/>
  <c r="V349" i="5"/>
  <c r="X349" i="5" s="1"/>
  <c r="V345" i="5"/>
  <c r="X345" i="5" s="1"/>
  <c r="W340" i="5"/>
  <c r="Y340" i="5" s="1"/>
  <c r="V336" i="5"/>
  <c r="X336" i="5" s="1"/>
  <c r="W331" i="5"/>
  <c r="Y331" i="5" s="1"/>
  <c r="W326" i="5"/>
  <c r="Y326" i="5" s="1"/>
  <c r="V322" i="5"/>
  <c r="X322" i="5" s="1"/>
  <c r="W317" i="5"/>
  <c r="Y317" i="5" s="1"/>
  <c r="V313" i="5"/>
  <c r="X313" i="5" s="1"/>
  <c r="W308" i="5"/>
  <c r="Y308" i="5" s="1"/>
  <c r="V304" i="5"/>
  <c r="X304" i="5" s="1"/>
  <c r="W299" i="5"/>
  <c r="Y299" i="5" s="1"/>
  <c r="W294" i="5"/>
  <c r="Y294" i="5" s="1"/>
  <c r="V290" i="5"/>
  <c r="X290" i="5" s="1"/>
  <c r="W285" i="5"/>
  <c r="Y285" i="5" s="1"/>
  <c r="V281" i="5"/>
  <c r="X281" i="5" s="1"/>
  <c r="W276" i="5"/>
  <c r="Y276" i="5" s="1"/>
  <c r="V272" i="5"/>
  <c r="X272" i="5" s="1"/>
  <c r="W267" i="5"/>
  <c r="Y267" i="5" s="1"/>
  <c r="W262" i="5"/>
  <c r="Y262" i="5" s="1"/>
  <c r="V258" i="5"/>
  <c r="X258" i="5" s="1"/>
  <c r="W253" i="5"/>
  <c r="Y253" i="5" s="1"/>
  <c r="V249" i="5"/>
  <c r="X249" i="5" s="1"/>
  <c r="W244" i="5"/>
  <c r="Y244" i="5" s="1"/>
  <c r="V240" i="5"/>
  <c r="X240" i="5" s="1"/>
  <c r="W235" i="5"/>
  <c r="Y235" i="5" s="1"/>
  <c r="W230" i="5"/>
  <c r="Y230" i="5" s="1"/>
  <c r="Z230" i="5" s="1"/>
  <c r="AA230" i="5" s="1"/>
  <c r="V226" i="5"/>
  <c r="X226" i="5" s="1"/>
  <c r="W221" i="5"/>
  <c r="Y221" i="5" s="1"/>
  <c r="V217" i="5"/>
  <c r="X217" i="5" s="1"/>
  <c r="W212" i="5"/>
  <c r="Y212" i="5" s="1"/>
  <c r="V208" i="5"/>
  <c r="X208" i="5" s="1"/>
  <c r="W203" i="5"/>
  <c r="Y203" i="5" s="1"/>
  <c r="W198" i="5"/>
  <c r="Y198" i="5" s="1"/>
  <c r="V194" i="5"/>
  <c r="X194" i="5" s="1"/>
  <c r="W189" i="5"/>
  <c r="Y189" i="5" s="1"/>
  <c r="V185" i="5"/>
  <c r="X185" i="5" s="1"/>
  <c r="W180" i="5"/>
  <c r="Y180" i="5" s="1"/>
  <c r="V176" i="5"/>
  <c r="X176" i="5" s="1"/>
  <c r="W171" i="5"/>
  <c r="Y171" i="5" s="1"/>
  <c r="W165" i="5"/>
  <c r="Y165" i="5" s="1"/>
  <c r="W160" i="5"/>
  <c r="Y160" i="5" s="1"/>
  <c r="W155" i="5"/>
  <c r="Y155" i="5" s="1"/>
  <c r="W149" i="5"/>
  <c r="Y149" i="5" s="1"/>
  <c r="W144" i="5"/>
  <c r="Y144" i="5" s="1"/>
  <c r="W139" i="5"/>
  <c r="Y139" i="5" s="1"/>
  <c r="W133" i="5"/>
  <c r="Y133" i="5" s="1"/>
  <c r="W128" i="5"/>
  <c r="Y128" i="5" s="1"/>
  <c r="W123" i="5"/>
  <c r="Y123" i="5" s="1"/>
  <c r="W117" i="5"/>
  <c r="Y117" i="5" s="1"/>
  <c r="W112" i="5"/>
  <c r="Y112" i="5" s="1"/>
  <c r="W107" i="5"/>
  <c r="Y107" i="5" s="1"/>
  <c r="W101" i="5"/>
  <c r="Y101" i="5" s="1"/>
  <c r="W96" i="5"/>
  <c r="Y96" i="5" s="1"/>
  <c r="W91" i="5"/>
  <c r="Y91" i="5" s="1"/>
  <c r="W85" i="5"/>
  <c r="Y85" i="5" s="1"/>
  <c r="W80" i="5"/>
  <c r="Y80" i="5" s="1"/>
  <c r="W75" i="5"/>
  <c r="Y75" i="5" s="1"/>
  <c r="W69" i="5"/>
  <c r="Y69" i="5" s="1"/>
  <c r="W64" i="5"/>
  <c r="Y64" i="5" s="1"/>
  <c r="W59" i="5"/>
  <c r="Y59" i="5" s="1"/>
  <c r="V53" i="5"/>
  <c r="X53" i="5" s="1"/>
  <c r="W47" i="5"/>
  <c r="Y47" i="5" s="1"/>
  <c r="W40" i="5"/>
  <c r="Y40" i="5" s="1"/>
  <c r="W33" i="5"/>
  <c r="Y33" i="5" s="1"/>
  <c r="V28" i="5"/>
  <c r="X28" i="5" s="1"/>
  <c r="Z28" i="5" s="1"/>
  <c r="AA28" i="5" s="1"/>
  <c r="V21" i="5"/>
  <c r="X21" i="5" s="1"/>
  <c r="W15" i="5"/>
  <c r="Y15" i="5" s="1"/>
  <c r="W8" i="5"/>
  <c r="Y8" i="5" s="1"/>
  <c r="W411" i="5"/>
  <c r="Y411" i="5" s="1"/>
  <c r="W407" i="5"/>
  <c r="Y407" i="5" s="1"/>
  <c r="Z407" i="5" s="1"/>
  <c r="AA407" i="5" s="1"/>
  <c r="W403" i="5"/>
  <c r="Y403" i="5" s="1"/>
  <c r="W399" i="5"/>
  <c r="Y399" i="5" s="1"/>
  <c r="Z399" i="5" s="1"/>
  <c r="AA399" i="5" s="1"/>
  <c r="W395" i="5"/>
  <c r="Y395" i="5" s="1"/>
  <c r="W391" i="5"/>
  <c r="Y391" i="5" s="1"/>
  <c r="W387" i="5"/>
  <c r="Y387" i="5" s="1"/>
  <c r="W383" i="5"/>
  <c r="Y383" i="5" s="1"/>
  <c r="W379" i="5"/>
  <c r="Y379" i="5" s="1"/>
  <c r="W375" i="5"/>
  <c r="Y375" i="5" s="1"/>
  <c r="W371" i="5"/>
  <c r="Y371" i="5" s="1"/>
  <c r="W367" i="5"/>
  <c r="Y367" i="5" s="1"/>
  <c r="W363" i="5"/>
  <c r="Y363" i="5" s="1"/>
  <c r="W359" i="5"/>
  <c r="Y359" i="5" s="1"/>
  <c r="W355" i="5"/>
  <c r="Y355" i="5" s="1"/>
  <c r="W351" i="5"/>
  <c r="Y351" i="5" s="1"/>
  <c r="W347" i="5"/>
  <c r="Y347" i="5" s="1"/>
  <c r="Z347" i="5" s="1"/>
  <c r="AA347" i="5" s="1"/>
  <c r="W343" i="5"/>
  <c r="Y343" i="5" s="1"/>
  <c r="W338" i="5"/>
  <c r="Y338" i="5" s="1"/>
  <c r="V334" i="5"/>
  <c r="X334" i="5" s="1"/>
  <c r="W329" i="5"/>
  <c r="Y329" i="5" s="1"/>
  <c r="V325" i="5"/>
  <c r="X325" i="5" s="1"/>
  <c r="Z325" i="5" s="1"/>
  <c r="AA325" i="5" s="1"/>
  <c r="W320" i="5"/>
  <c r="Y320" i="5" s="1"/>
  <c r="V316" i="5"/>
  <c r="X316" i="5" s="1"/>
  <c r="W311" i="5"/>
  <c r="Y311" i="5" s="1"/>
  <c r="W306" i="5"/>
  <c r="Y306" i="5" s="1"/>
  <c r="V302" i="5"/>
  <c r="X302" i="5" s="1"/>
  <c r="W297" i="5"/>
  <c r="Y297" i="5" s="1"/>
  <c r="V293" i="5"/>
  <c r="X293" i="5" s="1"/>
  <c r="W288" i="5"/>
  <c r="Y288" i="5" s="1"/>
  <c r="V284" i="5"/>
  <c r="X284" i="5" s="1"/>
  <c r="W279" i="5"/>
  <c r="Y279" i="5" s="1"/>
  <c r="W274" i="5"/>
  <c r="Y274" i="5" s="1"/>
  <c r="V270" i="5"/>
  <c r="X270" i="5" s="1"/>
  <c r="W265" i="5"/>
  <c r="Y265" i="5" s="1"/>
  <c r="V261" i="5"/>
  <c r="X261" i="5" s="1"/>
  <c r="Z261" i="5" s="1"/>
  <c r="AA261" i="5" s="1"/>
  <c r="W256" i="5"/>
  <c r="Y256" i="5" s="1"/>
  <c r="V252" i="5"/>
  <c r="X252" i="5" s="1"/>
  <c r="W247" i="5"/>
  <c r="Y247" i="5" s="1"/>
  <c r="W242" i="5"/>
  <c r="Y242" i="5" s="1"/>
  <c r="V238" i="5"/>
  <c r="X238" i="5" s="1"/>
  <c r="W233" i="5"/>
  <c r="Y233" i="5" s="1"/>
  <c r="V229" i="5"/>
  <c r="X229" i="5" s="1"/>
  <c r="W224" i="5"/>
  <c r="Y224" i="5" s="1"/>
  <c r="V220" i="5"/>
  <c r="X220" i="5" s="1"/>
  <c r="W215" i="5"/>
  <c r="Y215" i="5" s="1"/>
  <c r="W210" i="5"/>
  <c r="Y210" i="5" s="1"/>
  <c r="V206" i="5"/>
  <c r="X206" i="5" s="1"/>
  <c r="W201" i="5"/>
  <c r="Y201" i="5" s="1"/>
  <c r="V197" i="5"/>
  <c r="X197" i="5" s="1"/>
  <c r="Z197" i="5" s="1"/>
  <c r="AA197" i="5" s="1"/>
  <c r="W192" i="5"/>
  <c r="Y192" i="5" s="1"/>
  <c r="V188" i="5"/>
  <c r="X188" i="5" s="1"/>
  <c r="W183" i="5"/>
  <c r="Y183" i="5" s="1"/>
  <c r="W178" i="5"/>
  <c r="Y178" i="5" s="1"/>
  <c r="V174" i="5"/>
  <c r="X174" i="5" s="1"/>
  <c r="Z174" i="5" s="1"/>
  <c r="AA174" i="5" s="1"/>
  <c r="V169" i="5"/>
  <c r="X169" i="5" s="1"/>
  <c r="V164" i="5"/>
  <c r="X164" i="5" s="1"/>
  <c r="V158" i="5"/>
  <c r="X158" i="5" s="1"/>
  <c r="V153" i="5"/>
  <c r="X153" i="5" s="1"/>
  <c r="V148" i="5"/>
  <c r="X148" i="5" s="1"/>
  <c r="V142" i="5"/>
  <c r="X142" i="5" s="1"/>
  <c r="V137" i="5"/>
  <c r="X137" i="5" s="1"/>
  <c r="V132" i="5"/>
  <c r="X132" i="5" s="1"/>
  <c r="V126" i="5"/>
  <c r="X126" i="5" s="1"/>
  <c r="V121" i="5"/>
  <c r="X121" i="5" s="1"/>
  <c r="V116" i="5"/>
  <c r="X116" i="5" s="1"/>
  <c r="V110" i="5"/>
  <c r="X110" i="5" s="1"/>
  <c r="V105" i="5"/>
  <c r="X105" i="5" s="1"/>
  <c r="V100" i="5"/>
  <c r="X100" i="5" s="1"/>
  <c r="V94" i="5"/>
  <c r="X94" i="5" s="1"/>
  <c r="V89" i="5"/>
  <c r="X89" i="5" s="1"/>
  <c r="Z89" i="5" s="1"/>
  <c r="AA89" i="5" s="1"/>
  <c r="V84" i="5"/>
  <c r="X84" i="5" s="1"/>
  <c r="V78" i="5"/>
  <c r="X78" i="5" s="1"/>
  <c r="V73" i="5"/>
  <c r="X73" i="5" s="1"/>
  <c r="V68" i="5"/>
  <c r="X68" i="5" s="1"/>
  <c r="V62" i="5"/>
  <c r="X62" i="5" s="1"/>
  <c r="V57" i="5"/>
  <c r="X57" i="5" s="1"/>
  <c r="Z57" i="5" s="1"/>
  <c r="AA57" i="5" s="1"/>
  <c r="W51" i="5"/>
  <c r="Y51" i="5" s="1"/>
  <c r="W44" i="5"/>
  <c r="Y44" i="5" s="1"/>
  <c r="W37" i="5"/>
  <c r="Y37" i="5" s="1"/>
  <c r="V32" i="5"/>
  <c r="X32" i="5" s="1"/>
  <c r="V25" i="5"/>
  <c r="X25" i="5" s="1"/>
  <c r="W19" i="5"/>
  <c r="Y19" i="5" s="1"/>
  <c r="W12" i="5"/>
  <c r="Y12" i="5" s="1"/>
  <c r="W5" i="5"/>
  <c r="Y5" i="5" s="1"/>
  <c r="W333" i="5"/>
  <c r="Y333" i="5" s="1"/>
  <c r="V329" i="5"/>
  <c r="X329" i="5" s="1"/>
  <c r="W324" i="5"/>
  <c r="Y324" i="5" s="1"/>
  <c r="V320" i="5"/>
  <c r="X320" i="5" s="1"/>
  <c r="W315" i="5"/>
  <c r="Y315" i="5" s="1"/>
  <c r="W310" i="5"/>
  <c r="Y310" i="5" s="1"/>
  <c r="V306" i="5"/>
  <c r="X306" i="5" s="1"/>
  <c r="W301" i="5"/>
  <c r="Y301" i="5" s="1"/>
  <c r="V297" i="5"/>
  <c r="X297" i="5" s="1"/>
  <c r="W292" i="5"/>
  <c r="Y292" i="5" s="1"/>
  <c r="V288" i="5"/>
  <c r="X288" i="5" s="1"/>
  <c r="W283" i="5"/>
  <c r="Y283" i="5" s="1"/>
  <c r="W278" i="5"/>
  <c r="Y278" i="5" s="1"/>
  <c r="V274" i="5"/>
  <c r="X274" i="5" s="1"/>
  <c r="W269" i="5"/>
  <c r="Y269" i="5" s="1"/>
  <c r="V265" i="5"/>
  <c r="X265" i="5" s="1"/>
  <c r="W260" i="5"/>
  <c r="Y260" i="5" s="1"/>
  <c r="V256" i="5"/>
  <c r="X256" i="5" s="1"/>
  <c r="W251" i="5"/>
  <c r="Y251" i="5" s="1"/>
  <c r="W246" i="5"/>
  <c r="Y246" i="5" s="1"/>
  <c r="V242" i="5"/>
  <c r="X242" i="5" s="1"/>
  <c r="W237" i="5"/>
  <c r="Y237" i="5" s="1"/>
  <c r="V233" i="5"/>
  <c r="X233" i="5" s="1"/>
  <c r="W228" i="5"/>
  <c r="Y228" i="5" s="1"/>
  <c r="V224" i="5"/>
  <c r="X224" i="5" s="1"/>
  <c r="W219" i="5"/>
  <c r="Y219" i="5" s="1"/>
  <c r="W214" i="5"/>
  <c r="Y214" i="5" s="1"/>
  <c r="V210" i="5"/>
  <c r="X210" i="5" s="1"/>
  <c r="W205" i="5"/>
  <c r="Y205" i="5" s="1"/>
  <c r="V201" i="5"/>
  <c r="X201" i="5" s="1"/>
  <c r="W196" i="5"/>
  <c r="Y196" i="5" s="1"/>
  <c r="V192" i="5"/>
  <c r="X192" i="5" s="1"/>
  <c r="W187" i="5"/>
  <c r="Y187" i="5" s="1"/>
  <c r="W182" i="5"/>
  <c r="Y182" i="5" s="1"/>
  <c r="V178" i="5"/>
  <c r="X178" i="5" s="1"/>
  <c r="W173" i="5"/>
  <c r="Y173" i="5" s="1"/>
  <c r="W168" i="5"/>
  <c r="Y168" i="5" s="1"/>
  <c r="W163" i="5"/>
  <c r="Y163" i="5" s="1"/>
  <c r="W157" i="5"/>
  <c r="Y157" i="5" s="1"/>
  <c r="W152" i="5"/>
  <c r="Y152" i="5" s="1"/>
  <c r="W147" i="5"/>
  <c r="Y147" i="5" s="1"/>
  <c r="W141" i="5"/>
  <c r="Y141" i="5" s="1"/>
  <c r="W136" i="5"/>
  <c r="Y136" i="5" s="1"/>
  <c r="W131" i="5"/>
  <c r="Y131" i="5" s="1"/>
  <c r="W125" i="5"/>
  <c r="Y125" i="5" s="1"/>
  <c r="W120" i="5"/>
  <c r="Y120" i="5" s="1"/>
  <c r="W115" i="5"/>
  <c r="Y115" i="5" s="1"/>
  <c r="W109" i="5"/>
  <c r="Y109" i="5" s="1"/>
  <c r="W104" i="5"/>
  <c r="Y104" i="5" s="1"/>
  <c r="W99" i="5"/>
  <c r="Y99" i="5" s="1"/>
  <c r="W93" i="5"/>
  <c r="Y93" i="5" s="1"/>
  <c r="W88" i="5"/>
  <c r="Y88" i="5" s="1"/>
  <c r="W83" i="5"/>
  <c r="Y83" i="5" s="1"/>
  <c r="W77" i="5"/>
  <c r="Y77" i="5" s="1"/>
  <c r="W72" i="5"/>
  <c r="Y72" i="5" s="1"/>
  <c r="W67" i="5"/>
  <c r="Y67" i="5" s="1"/>
  <c r="W61" i="5"/>
  <c r="Y61" i="5" s="1"/>
  <c r="W56" i="5"/>
  <c r="Y56" i="5" s="1"/>
  <c r="W49" i="5"/>
  <c r="Y49" i="5" s="1"/>
  <c r="V44" i="5"/>
  <c r="X44" i="5" s="1"/>
  <c r="V37" i="5"/>
  <c r="X37" i="5" s="1"/>
  <c r="W31" i="5"/>
  <c r="Y31" i="5" s="1"/>
  <c r="W24" i="5"/>
  <c r="Y24" i="5" s="1"/>
  <c r="W17" i="5"/>
  <c r="Y17" i="5" s="1"/>
  <c r="V12" i="5"/>
  <c r="X12" i="5" s="1"/>
  <c r="V5" i="5"/>
  <c r="X5" i="5" s="1"/>
  <c r="V342" i="5"/>
  <c r="X342" i="5" s="1"/>
  <c r="W337" i="5"/>
  <c r="Y337" i="5" s="1"/>
  <c r="V333" i="5"/>
  <c r="X333" i="5" s="1"/>
  <c r="W328" i="5"/>
  <c r="Y328" i="5" s="1"/>
  <c r="V324" i="5"/>
  <c r="X324" i="5" s="1"/>
  <c r="W319" i="5"/>
  <c r="Y319" i="5" s="1"/>
  <c r="W314" i="5"/>
  <c r="Y314" i="5" s="1"/>
  <c r="V310" i="5"/>
  <c r="X310" i="5" s="1"/>
  <c r="W305" i="5"/>
  <c r="Y305" i="5" s="1"/>
  <c r="V301" i="5"/>
  <c r="X301" i="5" s="1"/>
  <c r="W296" i="5"/>
  <c r="Y296" i="5" s="1"/>
  <c r="V292" i="5"/>
  <c r="X292" i="5" s="1"/>
  <c r="W287" i="5"/>
  <c r="Y287" i="5" s="1"/>
  <c r="W282" i="5"/>
  <c r="Y282" i="5" s="1"/>
  <c r="V278" i="5"/>
  <c r="X278" i="5" s="1"/>
  <c r="W273" i="5"/>
  <c r="Y273" i="5" s="1"/>
  <c r="V269" i="5"/>
  <c r="X269" i="5" s="1"/>
  <c r="W264" i="5"/>
  <c r="Y264" i="5" s="1"/>
  <c r="V260" i="5"/>
  <c r="X260" i="5" s="1"/>
  <c r="W255" i="5"/>
  <c r="Y255" i="5" s="1"/>
  <c r="W250" i="5"/>
  <c r="Y250" i="5" s="1"/>
  <c r="V246" i="5"/>
  <c r="X246" i="5" s="1"/>
  <c r="W241" i="5"/>
  <c r="Y241" i="5" s="1"/>
  <c r="V237" i="5"/>
  <c r="X237" i="5" s="1"/>
  <c r="W232" i="5"/>
  <c r="Y232" i="5" s="1"/>
  <c r="V228" i="5"/>
  <c r="X228" i="5" s="1"/>
  <c r="W223" i="5"/>
  <c r="Y223" i="5" s="1"/>
  <c r="W218" i="5"/>
  <c r="Y218" i="5" s="1"/>
  <c r="V214" i="5"/>
  <c r="X214" i="5" s="1"/>
  <c r="W209" i="5"/>
  <c r="Y209" i="5" s="1"/>
  <c r="V205" i="5"/>
  <c r="X205" i="5" s="1"/>
  <c r="W200" i="5"/>
  <c r="Y200" i="5" s="1"/>
  <c r="V196" i="5"/>
  <c r="X196" i="5" s="1"/>
  <c r="W191" i="5"/>
  <c r="Y191" i="5" s="1"/>
  <c r="W186" i="5"/>
  <c r="Y186" i="5" s="1"/>
  <c r="V182" i="5"/>
  <c r="X182" i="5" s="1"/>
  <c r="W177" i="5"/>
  <c r="Y177" i="5" s="1"/>
  <c r="V173" i="5"/>
  <c r="X173" i="5" s="1"/>
  <c r="V168" i="5"/>
  <c r="X168" i="5" s="1"/>
  <c r="V162" i="5"/>
  <c r="X162" i="5" s="1"/>
  <c r="V157" i="5"/>
  <c r="X157" i="5" s="1"/>
  <c r="V152" i="5"/>
  <c r="X152" i="5" s="1"/>
  <c r="V146" i="5"/>
  <c r="X146" i="5" s="1"/>
  <c r="V141" i="5"/>
  <c r="X141" i="5" s="1"/>
  <c r="V136" i="5"/>
  <c r="X136" i="5" s="1"/>
  <c r="V130" i="5"/>
  <c r="X130" i="5" s="1"/>
  <c r="V125" i="5"/>
  <c r="X125" i="5" s="1"/>
  <c r="V120" i="5"/>
  <c r="X120" i="5" s="1"/>
  <c r="V114" i="5"/>
  <c r="X114" i="5" s="1"/>
  <c r="V109" i="5"/>
  <c r="X109" i="5" s="1"/>
  <c r="V104" i="5"/>
  <c r="X104" i="5" s="1"/>
  <c r="V98" i="5"/>
  <c r="X98" i="5" s="1"/>
  <c r="V93" i="5"/>
  <c r="X93" i="5" s="1"/>
  <c r="V88" i="5"/>
  <c r="X88" i="5" s="1"/>
  <c r="V82" i="5"/>
  <c r="X82" i="5" s="1"/>
  <c r="V77" i="5"/>
  <c r="X77" i="5" s="1"/>
  <c r="V72" i="5"/>
  <c r="X72" i="5" s="1"/>
  <c r="V66" i="5"/>
  <c r="X66" i="5" s="1"/>
  <c r="V61" i="5"/>
  <c r="X61" i="5" s="1"/>
  <c r="V56" i="5"/>
  <c r="X56" i="5" s="1"/>
  <c r="V49" i="5"/>
  <c r="X49" i="5" s="1"/>
  <c r="W43" i="5"/>
  <c r="Y43" i="5" s="1"/>
  <c r="W36" i="5"/>
  <c r="Y36" i="5" s="1"/>
  <c r="W29" i="5"/>
  <c r="Y29" i="5" s="1"/>
  <c r="V24" i="5"/>
  <c r="X24" i="5" s="1"/>
  <c r="V17" i="5"/>
  <c r="X17" i="5" s="1"/>
  <c r="W11" i="5"/>
  <c r="Y11" i="5" s="1"/>
  <c r="W4" i="5"/>
  <c r="Y4" i="5" s="1"/>
  <c r="Z4" i="5" s="1"/>
  <c r="AA4" i="5" s="1"/>
  <c r="V410" i="5"/>
  <c r="X410" i="5" s="1"/>
  <c r="V406" i="5"/>
  <c r="X406" i="5" s="1"/>
  <c r="V402" i="5"/>
  <c r="X402" i="5" s="1"/>
  <c r="V398" i="5"/>
  <c r="X398" i="5" s="1"/>
  <c r="Z398" i="5" s="1"/>
  <c r="AA398" i="5" s="1"/>
  <c r="V394" i="5"/>
  <c r="X394" i="5" s="1"/>
  <c r="V390" i="5"/>
  <c r="X390" i="5" s="1"/>
  <c r="V386" i="5"/>
  <c r="X386" i="5" s="1"/>
  <c r="V382" i="5"/>
  <c r="X382" i="5" s="1"/>
  <c r="V378" i="5"/>
  <c r="X378" i="5" s="1"/>
  <c r="V374" i="5"/>
  <c r="X374" i="5" s="1"/>
  <c r="V370" i="5"/>
  <c r="X370" i="5" s="1"/>
  <c r="Z370" i="5" s="1"/>
  <c r="AA370" i="5" s="1"/>
  <c r="V366" i="5"/>
  <c r="X366" i="5" s="1"/>
  <c r="Z366" i="5" s="1"/>
  <c r="AA366" i="5" s="1"/>
  <c r="V362" i="5"/>
  <c r="X362" i="5" s="1"/>
  <c r="V358" i="5"/>
  <c r="X358" i="5" s="1"/>
  <c r="V354" i="5"/>
  <c r="X354" i="5" s="1"/>
  <c r="Z354" i="5" s="1"/>
  <c r="AA354" i="5" s="1"/>
  <c r="V350" i="5"/>
  <c r="X350" i="5" s="1"/>
  <c r="V346" i="5"/>
  <c r="X346" i="5" s="1"/>
  <c r="W341" i="5"/>
  <c r="Y341" i="5" s="1"/>
  <c r="V337" i="5"/>
  <c r="X337" i="5" s="1"/>
  <c r="W332" i="5"/>
  <c r="Y332" i="5" s="1"/>
  <c r="Z332" i="5" s="1"/>
  <c r="AA332" i="5" s="1"/>
  <c r="V328" i="5"/>
  <c r="X328" i="5" s="1"/>
  <c r="W323" i="5"/>
  <c r="Y323" i="5" s="1"/>
  <c r="W318" i="5"/>
  <c r="Y318" i="5" s="1"/>
  <c r="V314" i="5"/>
  <c r="X314" i="5" s="1"/>
  <c r="W309" i="5"/>
  <c r="Y309" i="5" s="1"/>
  <c r="V305" i="5"/>
  <c r="X305" i="5" s="1"/>
  <c r="W300" i="5"/>
  <c r="Y300" i="5" s="1"/>
  <c r="V296" i="5"/>
  <c r="X296" i="5" s="1"/>
  <c r="W291" i="5"/>
  <c r="Y291" i="5" s="1"/>
  <c r="W286" i="5"/>
  <c r="Y286" i="5" s="1"/>
  <c r="V282" i="5"/>
  <c r="X282" i="5" s="1"/>
  <c r="W277" i="5"/>
  <c r="Y277" i="5" s="1"/>
  <c r="V273" i="5"/>
  <c r="X273" i="5" s="1"/>
  <c r="W268" i="5"/>
  <c r="Y268" i="5" s="1"/>
  <c r="Z268" i="5" s="1"/>
  <c r="AA268" i="5" s="1"/>
  <c r="V264" i="5"/>
  <c r="X264" i="5" s="1"/>
  <c r="W259" i="5"/>
  <c r="Y259" i="5" s="1"/>
  <c r="W254" i="5"/>
  <c r="Y254" i="5" s="1"/>
  <c r="V250" i="5"/>
  <c r="X250" i="5" s="1"/>
  <c r="W245" i="5"/>
  <c r="Y245" i="5" s="1"/>
  <c r="V241" i="5"/>
  <c r="X241" i="5" s="1"/>
  <c r="W236" i="5"/>
  <c r="Y236" i="5" s="1"/>
  <c r="V232" i="5"/>
  <c r="X232" i="5" s="1"/>
  <c r="W227" i="5"/>
  <c r="Y227" i="5" s="1"/>
  <c r="W222" i="5"/>
  <c r="Y222" i="5" s="1"/>
  <c r="Z222" i="5" s="1"/>
  <c r="AA222" i="5" s="1"/>
  <c r="V218" i="5"/>
  <c r="X218" i="5" s="1"/>
  <c r="W213" i="5"/>
  <c r="Y213" i="5" s="1"/>
  <c r="Z213" i="5" s="1"/>
  <c r="AA213" i="5" s="1"/>
  <c r="V209" i="5"/>
  <c r="X209" i="5" s="1"/>
  <c r="W204" i="5"/>
  <c r="Y204" i="5" s="1"/>
  <c r="V200" i="5"/>
  <c r="X200" i="5" s="1"/>
  <c r="W195" i="5"/>
  <c r="Y195" i="5" s="1"/>
  <c r="W190" i="5"/>
  <c r="Y190" i="5" s="1"/>
  <c r="V186" i="5"/>
  <c r="X186" i="5" s="1"/>
  <c r="W181" i="5"/>
  <c r="Y181" i="5" s="1"/>
  <c r="V177" i="5"/>
  <c r="X177" i="5" s="1"/>
  <c r="W172" i="5"/>
  <c r="Y172" i="5" s="1"/>
  <c r="W167" i="5"/>
  <c r="Y167" i="5" s="1"/>
  <c r="W161" i="5"/>
  <c r="Y161" i="5" s="1"/>
  <c r="W156" i="5"/>
  <c r="Y156" i="5" s="1"/>
  <c r="W151" i="5"/>
  <c r="Y151" i="5" s="1"/>
  <c r="W145" i="5"/>
  <c r="Y145" i="5" s="1"/>
  <c r="W140" i="5"/>
  <c r="Y140" i="5" s="1"/>
  <c r="W135" i="5"/>
  <c r="Y135" i="5" s="1"/>
  <c r="W129" i="5"/>
  <c r="Y129" i="5" s="1"/>
  <c r="W124" i="5"/>
  <c r="Y124" i="5" s="1"/>
  <c r="W119" i="5"/>
  <c r="Y119" i="5" s="1"/>
  <c r="W113" i="5"/>
  <c r="Y113" i="5" s="1"/>
  <c r="W108" i="5"/>
  <c r="Y108" i="5" s="1"/>
  <c r="W103" i="5"/>
  <c r="Y103" i="5" s="1"/>
  <c r="W97" i="5"/>
  <c r="Y97" i="5" s="1"/>
  <c r="W92" i="5"/>
  <c r="Y92" i="5" s="1"/>
  <c r="W87" i="5"/>
  <c r="Y87" i="5" s="1"/>
  <c r="W81" i="5"/>
  <c r="Y81" i="5" s="1"/>
  <c r="W76" i="5"/>
  <c r="Y76" i="5" s="1"/>
  <c r="W71" i="5"/>
  <c r="Y71" i="5" s="1"/>
  <c r="W65" i="5"/>
  <c r="Y65" i="5" s="1"/>
  <c r="W60" i="5"/>
  <c r="Y60" i="5" s="1"/>
  <c r="Z60" i="5" s="1"/>
  <c r="AA60" i="5" s="1"/>
  <c r="W55" i="5"/>
  <c r="Y55" i="5" s="1"/>
  <c r="W48" i="5"/>
  <c r="Y48" i="5" s="1"/>
  <c r="Z48" i="5" s="1"/>
  <c r="AA48" i="5" s="1"/>
  <c r="W41" i="5"/>
  <c r="Y41" i="5" s="1"/>
  <c r="Z41" i="5" s="1"/>
  <c r="AA41" i="5" s="1"/>
  <c r="V36" i="5"/>
  <c r="X36" i="5" s="1"/>
  <c r="V29" i="5"/>
  <c r="X29" i="5" s="1"/>
  <c r="W23" i="5"/>
  <c r="Y23" i="5" s="1"/>
  <c r="W16" i="5"/>
  <c r="Y16" i="5" s="1"/>
  <c r="W9" i="5"/>
  <c r="Y9" i="5" s="1"/>
  <c r="V6" i="5"/>
  <c r="X6" i="5" s="1"/>
  <c r="V10" i="5"/>
  <c r="X10" i="5" s="1"/>
  <c r="V14" i="5"/>
  <c r="X14" i="5" s="1"/>
  <c r="V18" i="5"/>
  <c r="X18" i="5" s="1"/>
  <c r="V22" i="5"/>
  <c r="X22" i="5" s="1"/>
  <c r="V26" i="5"/>
  <c r="X26" i="5" s="1"/>
  <c r="V30" i="5"/>
  <c r="X30" i="5" s="1"/>
  <c r="V34" i="5"/>
  <c r="X34" i="5" s="1"/>
  <c r="V38" i="5"/>
  <c r="X38" i="5" s="1"/>
  <c r="V42" i="5"/>
  <c r="X42" i="5" s="1"/>
  <c r="V46" i="5"/>
  <c r="X46" i="5" s="1"/>
  <c r="V50" i="5"/>
  <c r="X50" i="5" s="1"/>
  <c r="V54" i="5"/>
  <c r="X54" i="5" s="1"/>
  <c r="W6" i="5"/>
  <c r="Y6" i="5" s="1"/>
  <c r="W10" i="5"/>
  <c r="Y10" i="5" s="1"/>
  <c r="W14" i="5"/>
  <c r="Y14" i="5" s="1"/>
  <c r="W18" i="5"/>
  <c r="Y18" i="5" s="1"/>
  <c r="W22" i="5"/>
  <c r="Y22" i="5" s="1"/>
  <c r="W26" i="5"/>
  <c r="Y26" i="5" s="1"/>
  <c r="W30" i="5"/>
  <c r="Y30" i="5" s="1"/>
  <c r="W34" i="5"/>
  <c r="Y34" i="5" s="1"/>
  <c r="W38" i="5"/>
  <c r="Y38" i="5" s="1"/>
  <c r="W42" i="5"/>
  <c r="Y42" i="5" s="1"/>
  <c r="W46" i="5"/>
  <c r="Y46" i="5" s="1"/>
  <c r="W50" i="5"/>
  <c r="Y50" i="5" s="1"/>
  <c r="W54" i="5"/>
  <c r="Y54" i="5" s="1"/>
  <c r="W58" i="5"/>
  <c r="Y58" i="5" s="1"/>
  <c r="W62" i="5"/>
  <c r="Y62" i="5" s="1"/>
  <c r="W66" i="5"/>
  <c r="Y66" i="5" s="1"/>
  <c r="W70" i="5"/>
  <c r="Y70" i="5" s="1"/>
  <c r="Z70" i="5" s="1"/>
  <c r="AA70" i="5" s="1"/>
  <c r="W74" i="5"/>
  <c r="Y74" i="5" s="1"/>
  <c r="W78" i="5"/>
  <c r="Y78" i="5" s="1"/>
  <c r="W82" i="5"/>
  <c r="Y82" i="5" s="1"/>
  <c r="W86" i="5"/>
  <c r="Y86" i="5" s="1"/>
  <c r="W90" i="5"/>
  <c r="Y90" i="5" s="1"/>
  <c r="W94" i="5"/>
  <c r="Y94" i="5" s="1"/>
  <c r="W98" i="5"/>
  <c r="Y98" i="5" s="1"/>
  <c r="W102" i="5"/>
  <c r="Y102" i="5" s="1"/>
  <c r="Z102" i="5" s="1"/>
  <c r="AA102" i="5" s="1"/>
  <c r="W106" i="5"/>
  <c r="Y106" i="5" s="1"/>
  <c r="W110" i="5"/>
  <c r="Y110" i="5" s="1"/>
  <c r="W114" i="5"/>
  <c r="Y114" i="5" s="1"/>
  <c r="W118" i="5"/>
  <c r="Y118" i="5" s="1"/>
  <c r="W122" i="5"/>
  <c r="Y122" i="5" s="1"/>
  <c r="Z122" i="5" s="1"/>
  <c r="AA122" i="5" s="1"/>
  <c r="W126" i="5"/>
  <c r="Y126" i="5" s="1"/>
  <c r="W130" i="5"/>
  <c r="Y130" i="5" s="1"/>
  <c r="W134" i="5"/>
  <c r="Y134" i="5" s="1"/>
  <c r="Z134" i="5" s="1"/>
  <c r="AA134" i="5" s="1"/>
  <c r="W138" i="5"/>
  <c r="Y138" i="5" s="1"/>
  <c r="W142" i="5"/>
  <c r="Y142" i="5" s="1"/>
  <c r="W146" i="5"/>
  <c r="Y146" i="5" s="1"/>
  <c r="W150" i="5"/>
  <c r="Y150" i="5" s="1"/>
  <c r="W154" i="5"/>
  <c r="Y154" i="5" s="1"/>
  <c r="Z154" i="5" s="1"/>
  <c r="AA154" i="5" s="1"/>
  <c r="W158" i="5"/>
  <c r="Y158" i="5" s="1"/>
  <c r="W162" i="5"/>
  <c r="Y162" i="5" s="1"/>
  <c r="W166" i="5"/>
  <c r="Y166" i="5" s="1"/>
  <c r="W170" i="5"/>
  <c r="Y170" i="5" s="1"/>
  <c r="Z170" i="5" s="1"/>
  <c r="AA170" i="5" s="1"/>
  <c r="V7" i="5"/>
  <c r="X7" i="5" s="1"/>
  <c r="V11" i="5"/>
  <c r="X11" i="5" s="1"/>
  <c r="V15" i="5"/>
  <c r="X15" i="5" s="1"/>
  <c r="V19" i="5"/>
  <c r="X19" i="5" s="1"/>
  <c r="V23" i="5"/>
  <c r="X23" i="5" s="1"/>
  <c r="V27" i="5"/>
  <c r="X27" i="5" s="1"/>
  <c r="V31" i="5"/>
  <c r="X31" i="5" s="1"/>
  <c r="V35" i="5"/>
  <c r="X35" i="5" s="1"/>
  <c r="V39" i="5"/>
  <c r="X39" i="5" s="1"/>
  <c r="Z39" i="5" s="1"/>
  <c r="AA39" i="5" s="1"/>
  <c r="V43" i="5"/>
  <c r="X43" i="5" s="1"/>
  <c r="V47" i="5"/>
  <c r="X47" i="5" s="1"/>
  <c r="V51" i="5"/>
  <c r="X51" i="5" s="1"/>
  <c r="V55" i="5"/>
  <c r="X55" i="5" s="1"/>
  <c r="V59" i="5"/>
  <c r="X59" i="5" s="1"/>
  <c r="V63" i="5"/>
  <c r="X63" i="5" s="1"/>
  <c r="V67" i="5"/>
  <c r="X67" i="5" s="1"/>
  <c r="V71" i="5"/>
  <c r="X71" i="5" s="1"/>
  <c r="V75" i="5"/>
  <c r="X75" i="5" s="1"/>
  <c r="V79" i="5"/>
  <c r="X79" i="5" s="1"/>
  <c r="Z79" i="5" s="1"/>
  <c r="AA79" i="5" s="1"/>
  <c r="V83" i="5"/>
  <c r="X83" i="5" s="1"/>
  <c r="Z83" i="5" s="1"/>
  <c r="AA83" i="5" s="1"/>
  <c r="V87" i="5"/>
  <c r="X87" i="5" s="1"/>
  <c r="V91" i="5"/>
  <c r="X91" i="5" s="1"/>
  <c r="V95" i="5"/>
  <c r="X95" i="5" s="1"/>
  <c r="V99" i="5"/>
  <c r="X99" i="5" s="1"/>
  <c r="V103" i="5"/>
  <c r="X103" i="5" s="1"/>
  <c r="Z103" i="5" s="1"/>
  <c r="AA103" i="5" s="1"/>
  <c r="V107" i="5"/>
  <c r="X107" i="5" s="1"/>
  <c r="V111" i="5"/>
  <c r="X111" i="5" s="1"/>
  <c r="V115" i="5"/>
  <c r="X115" i="5" s="1"/>
  <c r="V119" i="5"/>
  <c r="X119" i="5" s="1"/>
  <c r="V123" i="5"/>
  <c r="X123" i="5" s="1"/>
  <c r="Z123" i="5" s="1"/>
  <c r="AA123" i="5" s="1"/>
  <c r="V127" i="5"/>
  <c r="X127" i="5" s="1"/>
  <c r="V131" i="5"/>
  <c r="X131" i="5" s="1"/>
  <c r="V135" i="5"/>
  <c r="X135" i="5" s="1"/>
  <c r="V139" i="5"/>
  <c r="X139" i="5" s="1"/>
  <c r="V143" i="5"/>
  <c r="X143" i="5" s="1"/>
  <c r="V147" i="5"/>
  <c r="X147" i="5" s="1"/>
  <c r="V151" i="5"/>
  <c r="X151" i="5" s="1"/>
  <c r="V155" i="5"/>
  <c r="X155" i="5" s="1"/>
  <c r="V159" i="5"/>
  <c r="X159" i="5" s="1"/>
  <c r="V163" i="5"/>
  <c r="X163" i="5" s="1"/>
  <c r="V167" i="5"/>
  <c r="X167" i="5" s="1"/>
  <c r="V171" i="5"/>
  <c r="X171" i="5" s="1"/>
  <c r="V175" i="5"/>
  <c r="X175" i="5" s="1"/>
  <c r="V179" i="5"/>
  <c r="X179" i="5" s="1"/>
  <c r="Z179" i="5" s="1"/>
  <c r="AA179" i="5" s="1"/>
  <c r="V183" i="5"/>
  <c r="X183" i="5" s="1"/>
  <c r="V187" i="5"/>
  <c r="X187" i="5" s="1"/>
  <c r="V191" i="5"/>
  <c r="X191" i="5" s="1"/>
  <c r="V195" i="5"/>
  <c r="X195" i="5" s="1"/>
  <c r="V199" i="5"/>
  <c r="X199" i="5" s="1"/>
  <c r="V203" i="5"/>
  <c r="X203" i="5" s="1"/>
  <c r="V207" i="5"/>
  <c r="X207" i="5" s="1"/>
  <c r="V211" i="5"/>
  <c r="X211" i="5" s="1"/>
  <c r="V215" i="5"/>
  <c r="X215" i="5" s="1"/>
  <c r="V219" i="5"/>
  <c r="X219" i="5" s="1"/>
  <c r="V223" i="5"/>
  <c r="X223" i="5" s="1"/>
  <c r="V227" i="5"/>
  <c r="X227" i="5" s="1"/>
  <c r="V231" i="5"/>
  <c r="X231" i="5" s="1"/>
  <c r="V235" i="5"/>
  <c r="X235" i="5" s="1"/>
  <c r="V239" i="5"/>
  <c r="X239" i="5" s="1"/>
  <c r="V243" i="5"/>
  <c r="X243" i="5" s="1"/>
  <c r="V247" i="5"/>
  <c r="X247" i="5" s="1"/>
  <c r="V251" i="5"/>
  <c r="X251" i="5" s="1"/>
  <c r="V255" i="5"/>
  <c r="X255" i="5" s="1"/>
  <c r="V259" i="5"/>
  <c r="X259" i="5" s="1"/>
  <c r="V263" i="5"/>
  <c r="X263" i="5" s="1"/>
  <c r="V267" i="5"/>
  <c r="X267" i="5" s="1"/>
  <c r="V271" i="5"/>
  <c r="X271" i="5" s="1"/>
  <c r="Z271" i="5" s="1"/>
  <c r="AA271" i="5" s="1"/>
  <c r="V275" i="5"/>
  <c r="X275" i="5" s="1"/>
  <c r="Z275" i="5" s="1"/>
  <c r="AA275" i="5" s="1"/>
  <c r="V279" i="5"/>
  <c r="X279" i="5" s="1"/>
  <c r="V283" i="5"/>
  <c r="X283" i="5" s="1"/>
  <c r="V287" i="5"/>
  <c r="X287" i="5" s="1"/>
  <c r="V291" i="5"/>
  <c r="X291" i="5" s="1"/>
  <c r="V295" i="5"/>
  <c r="X295" i="5" s="1"/>
  <c r="Z295" i="5" s="1"/>
  <c r="AA295" i="5" s="1"/>
  <c r="V299" i="5"/>
  <c r="X299" i="5" s="1"/>
  <c r="V303" i="5"/>
  <c r="X303" i="5" s="1"/>
  <c r="V307" i="5"/>
  <c r="X307" i="5" s="1"/>
  <c r="V311" i="5"/>
  <c r="X311" i="5" s="1"/>
  <c r="V315" i="5"/>
  <c r="X315" i="5" s="1"/>
  <c r="V319" i="5"/>
  <c r="X319" i="5" s="1"/>
  <c r="Z319" i="5" s="1"/>
  <c r="AA319" i="5" s="1"/>
  <c r="V323" i="5"/>
  <c r="X323" i="5" s="1"/>
  <c r="V327" i="5"/>
  <c r="X327" i="5" s="1"/>
  <c r="V331" i="5"/>
  <c r="X331" i="5" s="1"/>
  <c r="Z331" i="5" s="1"/>
  <c r="AA331" i="5" s="1"/>
  <c r="V335" i="5"/>
  <c r="X335" i="5" s="1"/>
  <c r="Z335" i="5" s="1"/>
  <c r="AA335" i="5" s="1"/>
  <c r="V339" i="5"/>
  <c r="X339" i="5" s="1"/>
  <c r="Z339" i="5" s="1"/>
  <c r="AA339" i="5" s="1"/>
  <c r="V343" i="5"/>
  <c r="X343" i="5" s="1"/>
  <c r="E1" i="5"/>
  <c r="D1" i="5"/>
  <c r="AD4" i="4"/>
  <c r="AD5" i="4"/>
  <c r="AD6" i="4"/>
  <c r="AD7" i="4"/>
  <c r="AD8" i="4"/>
  <c r="AD9" i="4"/>
  <c r="AD10" i="4"/>
  <c r="AD11" i="4"/>
  <c r="AF11" i="4" s="1"/>
  <c r="AD12" i="4"/>
  <c r="AD13" i="4"/>
  <c r="AD14" i="4"/>
  <c r="AD15" i="4"/>
  <c r="AD16" i="4"/>
  <c r="AD17" i="4"/>
  <c r="AF17" i="4" s="1"/>
  <c r="AD18" i="4"/>
  <c r="AF18" i="4" s="1"/>
  <c r="AD19" i="4"/>
  <c r="AF19" i="4" s="1"/>
  <c r="AD20" i="4"/>
  <c r="AD21" i="4"/>
  <c r="AD22" i="4"/>
  <c r="AD23" i="4"/>
  <c r="AD24" i="4"/>
  <c r="AD25" i="4"/>
  <c r="AF25" i="4" s="1"/>
  <c r="AD26" i="4"/>
  <c r="AF26" i="4" s="1"/>
  <c r="AD27" i="4"/>
  <c r="AF27" i="4" s="1"/>
  <c r="AD28" i="4"/>
  <c r="AD29" i="4"/>
  <c r="AD30" i="4"/>
  <c r="AD31" i="4"/>
  <c r="AD32" i="4"/>
  <c r="AD33" i="4"/>
  <c r="AF33" i="4" s="1"/>
  <c r="AD34" i="4"/>
  <c r="AF34" i="4" s="1"/>
  <c r="AD35" i="4"/>
  <c r="AF35" i="4" s="1"/>
  <c r="AD36" i="4"/>
  <c r="AD37" i="4"/>
  <c r="AD38" i="4"/>
  <c r="AD39" i="4"/>
  <c r="AD40" i="4"/>
  <c r="AD41" i="4"/>
  <c r="AF41" i="4" s="1"/>
  <c r="AD42" i="4"/>
  <c r="AF42" i="4" s="1"/>
  <c r="AD43" i="4"/>
  <c r="AF43" i="4" s="1"/>
  <c r="AD44" i="4"/>
  <c r="AD45" i="4"/>
  <c r="AD46" i="4"/>
  <c r="AD47" i="4"/>
  <c r="AD48" i="4"/>
  <c r="AD49" i="4"/>
  <c r="AF49" i="4" s="1"/>
  <c r="AD50" i="4"/>
  <c r="AF50" i="4" s="1"/>
  <c r="AD51" i="4"/>
  <c r="AF51" i="4" s="1"/>
  <c r="AD52" i="4"/>
  <c r="AD53" i="4"/>
  <c r="AD54" i="4"/>
  <c r="AD55" i="4"/>
  <c r="AD56" i="4"/>
  <c r="AD57" i="4"/>
  <c r="AD58" i="4"/>
  <c r="AF58" i="4" s="1"/>
  <c r="AD59" i="4"/>
  <c r="AF59" i="4" s="1"/>
  <c r="AD60" i="4"/>
  <c r="AD61" i="4"/>
  <c r="AD62" i="4"/>
  <c r="AD63" i="4"/>
  <c r="AD64" i="4"/>
  <c r="AD65" i="4"/>
  <c r="AF65" i="4" s="1"/>
  <c r="AD66" i="4"/>
  <c r="AF66" i="4" s="1"/>
  <c r="AD67" i="4"/>
  <c r="AF67" i="4" s="1"/>
  <c r="AD68" i="4"/>
  <c r="AD69" i="4"/>
  <c r="AD70" i="4"/>
  <c r="AD71" i="4"/>
  <c r="AD72" i="4"/>
  <c r="AD73" i="4"/>
  <c r="AD74" i="4"/>
  <c r="AF74" i="4" s="1"/>
  <c r="AD75" i="4"/>
  <c r="AF75" i="4" s="1"/>
  <c r="AD76" i="4"/>
  <c r="AD77" i="4"/>
  <c r="AD78" i="4"/>
  <c r="AD79" i="4"/>
  <c r="AD80" i="4"/>
  <c r="AD81" i="4"/>
  <c r="AF81" i="4" s="1"/>
  <c r="AD82" i="4"/>
  <c r="AF82" i="4" s="1"/>
  <c r="AD83" i="4"/>
  <c r="AF83" i="4" s="1"/>
  <c r="AD84" i="4"/>
  <c r="AD85" i="4"/>
  <c r="AD86" i="4"/>
  <c r="AD87" i="4"/>
  <c r="AD88" i="4"/>
  <c r="AD89" i="4"/>
  <c r="AF89" i="4" s="1"/>
  <c r="AD90" i="4"/>
  <c r="AF90" i="4" s="1"/>
  <c r="AD91" i="4"/>
  <c r="AF91" i="4" s="1"/>
  <c r="AD92" i="4"/>
  <c r="AD93" i="4"/>
  <c r="AD94" i="4"/>
  <c r="AD95" i="4"/>
  <c r="AD96" i="4"/>
  <c r="AD97" i="4"/>
  <c r="AF97" i="4" s="1"/>
  <c r="AD98" i="4"/>
  <c r="AF98" i="4" s="1"/>
  <c r="AD99" i="4"/>
  <c r="AF99" i="4" s="1"/>
  <c r="AD100" i="4"/>
  <c r="AD101" i="4"/>
  <c r="AD102" i="4"/>
  <c r="AD103" i="4"/>
  <c r="AD104" i="4"/>
  <c r="AD105" i="4"/>
  <c r="AF105" i="4" s="1"/>
  <c r="AD106" i="4"/>
  <c r="AF106" i="4" s="1"/>
  <c r="AD107" i="4"/>
  <c r="AF107" i="4" s="1"/>
  <c r="AD108" i="4"/>
  <c r="AD109" i="4"/>
  <c r="AD110" i="4"/>
  <c r="AD111" i="4"/>
  <c r="AD112" i="4"/>
  <c r="AD113" i="4"/>
  <c r="AF113" i="4" s="1"/>
  <c r="AD114" i="4"/>
  <c r="AF114" i="4" s="1"/>
  <c r="AD115" i="4"/>
  <c r="AF115" i="4" s="1"/>
  <c r="AD116" i="4"/>
  <c r="AD117" i="4"/>
  <c r="AD118" i="4"/>
  <c r="AD119" i="4"/>
  <c r="AD120" i="4"/>
  <c r="AD121" i="4"/>
  <c r="AD122" i="4"/>
  <c r="AF122" i="4" s="1"/>
  <c r="AD123" i="4"/>
  <c r="AF123" i="4" s="1"/>
  <c r="AD124" i="4"/>
  <c r="AD125" i="4"/>
  <c r="AD126" i="4"/>
  <c r="AD127" i="4"/>
  <c r="AD128" i="4"/>
  <c r="AD129" i="4"/>
  <c r="AF129" i="4" s="1"/>
  <c r="AD130" i="4"/>
  <c r="AF130" i="4" s="1"/>
  <c r="AD131" i="4"/>
  <c r="AF131" i="4" s="1"/>
  <c r="AD132" i="4"/>
  <c r="AD133" i="4"/>
  <c r="AD134" i="4"/>
  <c r="AD135" i="4"/>
  <c r="AD136" i="4"/>
  <c r="AD137" i="4"/>
  <c r="AD138" i="4"/>
  <c r="AF138" i="4" s="1"/>
  <c r="AD139" i="4"/>
  <c r="AF139" i="4" s="1"/>
  <c r="AD140" i="4"/>
  <c r="AF140" i="4" s="1"/>
  <c r="AD141" i="4"/>
  <c r="AD142" i="4"/>
  <c r="AD143" i="4"/>
  <c r="AD144" i="4"/>
  <c r="AD145" i="4"/>
  <c r="AF145" i="4" s="1"/>
  <c r="AD146" i="4"/>
  <c r="AF146" i="4" s="1"/>
  <c r="AD147" i="4"/>
  <c r="AF147" i="4" s="1"/>
  <c r="AD148" i="4"/>
  <c r="AF148" i="4" s="1"/>
  <c r="AD149" i="4"/>
  <c r="AD150" i="4"/>
  <c r="AD151" i="4"/>
  <c r="AD152" i="4"/>
  <c r="AD153" i="4"/>
  <c r="AF153" i="4" s="1"/>
  <c r="AD154" i="4"/>
  <c r="AF154" i="4" s="1"/>
  <c r="AD155" i="4"/>
  <c r="AF155" i="4" s="1"/>
  <c r="AD156" i="4"/>
  <c r="AF156" i="4" s="1"/>
  <c r="AD157" i="4"/>
  <c r="AD158" i="4"/>
  <c r="AD159" i="4"/>
  <c r="AD160" i="4"/>
  <c r="AD161" i="4"/>
  <c r="AF161" i="4" s="1"/>
  <c r="AD162" i="4"/>
  <c r="AF162" i="4" s="1"/>
  <c r="AD163" i="4"/>
  <c r="AF163" i="4" s="1"/>
  <c r="AD164" i="4"/>
  <c r="AD165" i="4"/>
  <c r="AD166" i="4"/>
  <c r="AD167" i="4"/>
  <c r="AD168" i="4"/>
  <c r="AD169" i="4"/>
  <c r="AF169" i="4" s="1"/>
  <c r="AD170" i="4"/>
  <c r="AF170" i="4" s="1"/>
  <c r="AD171" i="4"/>
  <c r="AF171" i="4" s="1"/>
  <c r="AD172" i="4"/>
  <c r="AF172" i="4" s="1"/>
  <c r="AD173" i="4"/>
  <c r="AD174" i="4"/>
  <c r="AD175" i="4"/>
  <c r="AD176" i="4"/>
  <c r="AD177" i="4"/>
  <c r="AF177" i="4" s="1"/>
  <c r="AD178" i="4"/>
  <c r="AF178" i="4" s="1"/>
  <c r="AD179" i="4"/>
  <c r="AF179" i="4" s="1"/>
  <c r="AD180" i="4"/>
  <c r="AF180" i="4" s="1"/>
  <c r="AD181" i="4"/>
  <c r="AD182" i="4"/>
  <c r="AD183" i="4"/>
  <c r="AD184" i="4"/>
  <c r="AD185" i="4"/>
  <c r="AD186" i="4"/>
  <c r="AF186" i="4" s="1"/>
  <c r="AD187" i="4"/>
  <c r="AF187" i="4" s="1"/>
  <c r="AD188" i="4"/>
  <c r="AF188" i="4" s="1"/>
  <c r="AD189" i="4"/>
  <c r="AD190" i="4"/>
  <c r="AD191" i="4"/>
  <c r="AD192" i="4"/>
  <c r="AD193" i="4"/>
  <c r="AF193" i="4" s="1"/>
  <c r="AD194" i="4"/>
  <c r="AF194" i="4" s="1"/>
  <c r="AD195" i="4"/>
  <c r="AF195" i="4" s="1"/>
  <c r="AD196" i="4"/>
  <c r="AF196" i="4" s="1"/>
  <c r="AD197" i="4"/>
  <c r="AD198" i="4"/>
  <c r="AD199" i="4"/>
  <c r="AD200" i="4"/>
  <c r="AD201" i="4"/>
  <c r="AD202" i="4"/>
  <c r="AF202" i="4" s="1"/>
  <c r="AD203" i="4"/>
  <c r="AF203" i="4" s="1"/>
  <c r="AD204" i="4"/>
  <c r="AF204" i="4" s="1"/>
  <c r="AD205" i="4"/>
  <c r="AD206" i="4"/>
  <c r="AD207" i="4"/>
  <c r="AD208" i="4"/>
  <c r="AD209" i="4"/>
  <c r="AF209" i="4" s="1"/>
  <c r="AD210" i="4"/>
  <c r="AF210" i="4" s="1"/>
  <c r="AD211" i="4"/>
  <c r="AF211" i="4" s="1"/>
  <c r="AD212" i="4"/>
  <c r="AF212" i="4" s="1"/>
  <c r="AD213" i="4"/>
  <c r="AD214" i="4"/>
  <c r="AD215" i="4"/>
  <c r="AD216" i="4"/>
  <c r="AD217" i="4"/>
  <c r="AF217" i="4" s="1"/>
  <c r="AD218" i="4"/>
  <c r="AF218" i="4" s="1"/>
  <c r="AD219" i="4"/>
  <c r="AF219" i="4" s="1"/>
  <c r="AD220" i="4"/>
  <c r="AF220" i="4" s="1"/>
  <c r="AD221" i="4"/>
  <c r="AD222" i="4"/>
  <c r="AD223" i="4"/>
  <c r="AD224" i="4"/>
  <c r="AD225" i="4"/>
  <c r="AF225" i="4" s="1"/>
  <c r="AD226" i="4"/>
  <c r="AF226" i="4" s="1"/>
  <c r="AD227" i="4"/>
  <c r="AF227" i="4" s="1"/>
  <c r="AD228" i="4"/>
  <c r="AF228" i="4" s="1"/>
  <c r="AD229" i="4"/>
  <c r="AD230" i="4"/>
  <c r="AD231" i="4"/>
  <c r="AD232" i="4"/>
  <c r="AD233" i="4"/>
  <c r="AF233" i="4" s="1"/>
  <c r="AD234" i="4"/>
  <c r="AF234" i="4" s="1"/>
  <c r="AD235" i="4"/>
  <c r="AF235" i="4" s="1"/>
  <c r="AD236" i="4"/>
  <c r="AF236" i="4" s="1"/>
  <c r="AD237" i="4"/>
  <c r="AD238" i="4"/>
  <c r="AD239" i="4"/>
  <c r="AD240" i="4"/>
  <c r="AD241" i="4"/>
  <c r="AF241" i="4" s="1"/>
  <c r="AD242" i="4"/>
  <c r="AF242" i="4" s="1"/>
  <c r="AD243" i="4"/>
  <c r="AF243" i="4" s="1"/>
  <c r="AD244" i="4"/>
  <c r="AF244" i="4" s="1"/>
  <c r="AD245" i="4"/>
  <c r="AD246" i="4"/>
  <c r="AD247" i="4"/>
  <c r="AD248" i="4"/>
  <c r="AD249" i="4"/>
  <c r="AD250" i="4"/>
  <c r="AF250" i="4" s="1"/>
  <c r="AD251" i="4"/>
  <c r="AF251" i="4" s="1"/>
  <c r="AD252" i="4"/>
  <c r="AF252" i="4" s="1"/>
  <c r="AD253" i="4"/>
  <c r="AD254" i="4"/>
  <c r="AD255" i="4"/>
  <c r="AD256" i="4"/>
  <c r="AD257" i="4"/>
  <c r="AF257" i="4" s="1"/>
  <c r="AD258" i="4"/>
  <c r="AF258" i="4" s="1"/>
  <c r="AD259" i="4"/>
  <c r="AF259" i="4" s="1"/>
  <c r="AD260" i="4"/>
  <c r="AF260" i="4" s="1"/>
  <c r="AD261" i="4"/>
  <c r="AD262" i="4"/>
  <c r="AD263" i="4"/>
  <c r="AD264" i="4"/>
  <c r="AD265" i="4"/>
  <c r="AD266" i="4"/>
  <c r="AD267" i="4"/>
  <c r="AF267" i="4" s="1"/>
  <c r="AD268" i="4"/>
  <c r="AF268" i="4" s="1"/>
  <c r="AD269" i="4"/>
  <c r="AD270" i="4"/>
  <c r="AD271" i="4"/>
  <c r="AD272" i="4"/>
  <c r="AD273" i="4"/>
  <c r="AF273" i="4" s="1"/>
  <c r="AD274" i="4"/>
  <c r="AF274" i="4" s="1"/>
  <c r="AD275" i="4"/>
  <c r="AF275" i="4" s="1"/>
  <c r="AD276" i="4"/>
  <c r="AF276" i="4" s="1"/>
  <c r="AD277" i="4"/>
  <c r="AD278" i="4"/>
  <c r="AD279" i="4"/>
  <c r="AD280" i="4"/>
  <c r="AD281" i="4"/>
  <c r="AF281" i="4" s="1"/>
  <c r="AD282" i="4"/>
  <c r="AF282" i="4" s="1"/>
  <c r="AD283" i="4"/>
  <c r="AF283" i="4" s="1"/>
  <c r="AD284" i="4"/>
  <c r="AF284" i="4" s="1"/>
  <c r="AD285" i="4"/>
  <c r="AD286" i="4"/>
  <c r="AD287" i="4"/>
  <c r="AD288" i="4"/>
  <c r="AD289" i="4"/>
  <c r="AF289" i="4" s="1"/>
  <c r="AD290" i="4"/>
  <c r="AF290" i="4" s="1"/>
  <c r="AD291" i="4"/>
  <c r="AF291" i="4" s="1"/>
  <c r="AD292" i="4"/>
  <c r="AD293" i="4"/>
  <c r="AD294" i="4"/>
  <c r="AD295" i="4"/>
  <c r="AD296" i="4"/>
  <c r="AD297" i="4"/>
  <c r="AF297" i="4" s="1"/>
  <c r="AD298" i="4"/>
  <c r="AF298" i="4" s="1"/>
  <c r="AD299" i="4"/>
  <c r="AF299" i="4" s="1"/>
  <c r="AD300" i="4"/>
  <c r="AF300" i="4" s="1"/>
  <c r="AD301" i="4"/>
  <c r="AD302" i="4"/>
  <c r="AD303" i="4"/>
  <c r="AD304" i="4"/>
  <c r="AD305" i="4"/>
  <c r="AF305" i="4" s="1"/>
  <c r="AD306" i="4"/>
  <c r="AF306" i="4" s="1"/>
  <c r="AD307" i="4"/>
  <c r="AF307" i="4" s="1"/>
  <c r="AD308" i="4"/>
  <c r="AF308" i="4" s="1"/>
  <c r="AD309" i="4"/>
  <c r="AD310" i="4"/>
  <c r="AD311" i="4"/>
  <c r="AD312" i="4"/>
  <c r="AD313" i="4"/>
  <c r="AD314" i="4"/>
  <c r="AF314" i="4" s="1"/>
  <c r="AD315" i="4"/>
  <c r="AF315" i="4" s="1"/>
  <c r="AD316" i="4"/>
  <c r="AF316" i="4" s="1"/>
  <c r="AD317" i="4"/>
  <c r="AD318" i="4"/>
  <c r="AD319" i="4"/>
  <c r="AD320" i="4"/>
  <c r="AD321" i="4"/>
  <c r="AF321" i="4" s="1"/>
  <c r="AD322" i="4"/>
  <c r="AF322" i="4" s="1"/>
  <c r="AD323" i="4"/>
  <c r="AF323" i="4" s="1"/>
  <c r="AD324" i="4"/>
  <c r="AF324" i="4" s="1"/>
  <c r="AD325" i="4"/>
  <c r="AD326" i="4"/>
  <c r="AD327" i="4"/>
  <c r="AD328" i="4"/>
  <c r="AD329" i="4"/>
  <c r="AD330" i="4"/>
  <c r="AF330" i="4" s="1"/>
  <c r="AD331" i="4"/>
  <c r="AF331" i="4" s="1"/>
  <c r="AD332" i="4"/>
  <c r="AF332" i="4" s="1"/>
  <c r="AD333" i="4"/>
  <c r="AD334" i="4"/>
  <c r="AD335" i="4"/>
  <c r="AD336" i="4"/>
  <c r="AF336" i="4" s="1"/>
  <c r="AD337" i="4"/>
  <c r="AF337" i="4" s="1"/>
  <c r="AD338" i="4"/>
  <c r="AF338" i="4" s="1"/>
  <c r="AD339" i="4"/>
  <c r="AF339" i="4" s="1"/>
  <c r="AD340" i="4"/>
  <c r="AF340" i="4" s="1"/>
  <c r="AD341" i="4"/>
  <c r="AD342" i="4"/>
  <c r="AD343" i="4"/>
  <c r="AD344" i="4"/>
  <c r="AD345" i="4"/>
  <c r="AF345" i="4" s="1"/>
  <c r="AD346" i="4"/>
  <c r="AF346" i="4" s="1"/>
  <c r="AD347" i="4"/>
  <c r="AF347" i="4" s="1"/>
  <c r="AD348" i="4"/>
  <c r="AF348" i="4" s="1"/>
  <c r="AD349" i="4"/>
  <c r="AD350" i="4"/>
  <c r="AD351" i="4"/>
  <c r="AD352" i="4"/>
  <c r="AD353" i="4"/>
  <c r="AF353" i="4" s="1"/>
  <c r="AD354" i="4"/>
  <c r="AF354" i="4" s="1"/>
  <c r="AD355" i="4"/>
  <c r="AF355" i="4" s="1"/>
  <c r="AD356" i="4"/>
  <c r="AF356" i="4" s="1"/>
  <c r="AD357" i="4"/>
  <c r="AD358" i="4"/>
  <c r="AD359" i="4"/>
  <c r="AD360" i="4"/>
  <c r="AD361" i="4"/>
  <c r="AF361" i="4" s="1"/>
  <c r="AD362" i="4"/>
  <c r="AF362" i="4" s="1"/>
  <c r="AD363" i="4"/>
  <c r="AF363" i="4" s="1"/>
  <c r="AD364" i="4"/>
  <c r="AF364" i="4" s="1"/>
  <c r="AD365" i="4"/>
  <c r="AD366" i="4"/>
  <c r="AD367" i="4"/>
  <c r="AD368" i="4"/>
  <c r="AD369" i="4"/>
  <c r="AF369" i="4" s="1"/>
  <c r="AD370" i="4"/>
  <c r="AF370" i="4" s="1"/>
  <c r="AD371" i="4"/>
  <c r="AF371" i="4" s="1"/>
  <c r="AD372" i="4"/>
  <c r="AF372" i="4" s="1"/>
  <c r="AD373" i="4"/>
  <c r="AD374" i="4"/>
  <c r="AD375" i="4"/>
  <c r="AD376" i="4"/>
  <c r="AD377" i="4"/>
  <c r="AD378" i="4"/>
  <c r="AF378" i="4" s="1"/>
  <c r="AD379" i="4"/>
  <c r="AF379" i="4" s="1"/>
  <c r="AD380" i="4"/>
  <c r="AF380" i="4" s="1"/>
  <c r="AD381" i="4"/>
  <c r="AD382" i="4"/>
  <c r="AD383" i="4"/>
  <c r="AD384" i="4"/>
  <c r="AD385" i="4"/>
  <c r="AF385" i="4" s="1"/>
  <c r="AD386" i="4"/>
  <c r="AF386" i="4" s="1"/>
  <c r="AD387" i="4"/>
  <c r="AF387" i="4" s="1"/>
  <c r="AD388" i="4"/>
  <c r="AF388" i="4" s="1"/>
  <c r="AD389" i="4"/>
  <c r="AD390" i="4"/>
  <c r="AD391" i="4"/>
  <c r="AD392" i="4"/>
  <c r="AD393" i="4"/>
  <c r="AD394" i="4"/>
  <c r="AF394" i="4" s="1"/>
  <c r="AD395" i="4"/>
  <c r="AF395" i="4" s="1"/>
  <c r="AD396" i="4"/>
  <c r="AF396" i="4" s="1"/>
  <c r="AD397" i="4"/>
  <c r="AD398" i="4"/>
  <c r="AF398" i="4" s="1"/>
  <c r="AD399" i="4"/>
  <c r="AD400" i="4"/>
  <c r="AD401" i="4"/>
  <c r="AF401" i="4" s="1"/>
  <c r="AD402" i="4"/>
  <c r="AF402" i="4" s="1"/>
  <c r="AD403" i="4"/>
  <c r="AF403" i="4" s="1"/>
  <c r="AD404" i="4"/>
  <c r="AF404" i="4" s="1"/>
  <c r="AD405" i="4"/>
  <c r="AD406" i="4"/>
  <c r="AD407" i="4"/>
  <c r="AD408" i="4"/>
  <c r="AD409" i="4"/>
  <c r="AF409" i="4" s="1"/>
  <c r="AD410" i="4"/>
  <c r="AF410" i="4" s="1"/>
  <c r="AD411" i="4"/>
  <c r="AF411" i="4" s="1"/>
  <c r="AD412" i="4"/>
  <c r="AF412" i="4" s="1"/>
  <c r="AD413" i="4"/>
  <c r="AD414" i="4"/>
  <c r="AD415" i="4"/>
  <c r="AD416" i="4"/>
  <c r="AD417" i="4"/>
  <c r="AF417" i="4" s="1"/>
  <c r="AD418" i="4"/>
  <c r="AF418" i="4" s="1"/>
  <c r="AD419" i="4"/>
  <c r="AF419" i="4" s="1"/>
  <c r="AD420" i="4"/>
  <c r="AF420" i="4" s="1"/>
  <c r="AD421" i="4"/>
  <c r="AD422" i="4"/>
  <c r="AF422" i="4" s="1"/>
  <c r="AD423" i="4"/>
  <c r="AD424" i="4"/>
  <c r="AD425" i="4"/>
  <c r="AF425" i="4" s="1"/>
  <c r="AD426" i="4"/>
  <c r="AF426" i="4" s="1"/>
  <c r="AD427" i="4"/>
  <c r="AF427" i="4" s="1"/>
  <c r="AD428" i="4"/>
  <c r="AF428" i="4" s="1"/>
  <c r="AD429" i="4"/>
  <c r="AD430" i="4"/>
  <c r="AD431" i="4"/>
  <c r="AD432" i="4"/>
  <c r="AD433" i="4"/>
  <c r="AF433" i="4" s="1"/>
  <c r="AD434" i="4"/>
  <c r="AF434" i="4" s="1"/>
  <c r="AD435" i="4"/>
  <c r="AF435" i="4" s="1"/>
  <c r="AD436" i="4"/>
  <c r="AF436" i="4" s="1"/>
  <c r="AD437" i="4"/>
  <c r="AD438" i="4"/>
  <c r="AD439" i="4"/>
  <c r="AD440" i="4"/>
  <c r="AD441" i="4"/>
  <c r="AD442" i="4"/>
  <c r="AF442" i="4" s="1"/>
  <c r="AD443" i="4"/>
  <c r="AF443" i="4" s="1"/>
  <c r="AD444" i="4"/>
  <c r="AF444" i="4" s="1"/>
  <c r="AD445" i="4"/>
  <c r="AD446" i="4"/>
  <c r="AD447" i="4"/>
  <c r="AD448" i="4"/>
  <c r="AF448" i="4" s="1"/>
  <c r="AD449" i="4"/>
  <c r="AF449" i="4" s="1"/>
  <c r="AD450" i="4"/>
  <c r="AF450" i="4" s="1"/>
  <c r="AD451" i="4"/>
  <c r="AF451" i="4" s="1"/>
  <c r="AD452" i="4"/>
  <c r="AF452" i="4" s="1"/>
  <c r="AD453" i="4"/>
  <c r="AD454" i="4"/>
  <c r="AD455" i="4"/>
  <c r="AD456" i="4"/>
  <c r="AD457" i="4"/>
  <c r="AD458" i="4"/>
  <c r="AF458" i="4" s="1"/>
  <c r="AD459" i="4"/>
  <c r="AF459" i="4" s="1"/>
  <c r="AD460" i="4"/>
  <c r="AF460" i="4" s="1"/>
  <c r="AD461" i="4"/>
  <c r="AD462" i="4"/>
  <c r="AD463" i="4"/>
  <c r="AD464" i="4"/>
  <c r="AD465" i="4"/>
  <c r="AF465" i="4" s="1"/>
  <c r="AD466" i="4"/>
  <c r="AF466" i="4" s="1"/>
  <c r="AD467" i="4"/>
  <c r="AF467" i="4" s="1"/>
  <c r="AD468" i="4"/>
  <c r="AF468" i="4" s="1"/>
  <c r="AD469" i="4"/>
  <c r="AD470" i="4"/>
  <c r="AD471" i="4"/>
  <c r="AD472" i="4"/>
  <c r="AD473" i="4"/>
  <c r="AF473" i="4" s="1"/>
  <c r="AD474" i="4"/>
  <c r="AF474" i="4" s="1"/>
  <c r="AD475" i="4"/>
  <c r="AF475" i="4" s="1"/>
  <c r="AD476" i="4"/>
  <c r="AF476" i="4" s="1"/>
  <c r="AD477" i="4"/>
  <c r="AD478" i="4"/>
  <c r="AF478" i="4" s="1"/>
  <c r="AD479" i="4"/>
  <c r="AD480" i="4"/>
  <c r="AF480" i="4" s="1"/>
  <c r="AD481" i="4"/>
  <c r="AF481" i="4" s="1"/>
  <c r="AD482" i="4"/>
  <c r="AF482" i="4" s="1"/>
  <c r="AD483" i="4"/>
  <c r="AF483" i="4" s="1"/>
  <c r="AD484" i="4"/>
  <c r="AF484" i="4" s="1"/>
  <c r="AD485" i="4"/>
  <c r="AD486" i="4"/>
  <c r="AD487" i="4"/>
  <c r="AD488" i="4"/>
  <c r="AD489" i="4"/>
  <c r="AF489" i="4" s="1"/>
  <c r="AD490" i="4"/>
  <c r="AF490" i="4" s="1"/>
  <c r="AD491" i="4"/>
  <c r="AF491" i="4" s="1"/>
  <c r="AD492" i="4"/>
  <c r="AF492" i="4" s="1"/>
  <c r="AD493" i="4"/>
  <c r="AD494" i="4"/>
  <c r="AD495" i="4"/>
  <c r="AD496" i="4"/>
  <c r="AD497" i="4"/>
  <c r="AF497" i="4" s="1"/>
  <c r="AD498" i="4"/>
  <c r="AF498" i="4" s="1"/>
  <c r="AD499" i="4"/>
  <c r="AF499" i="4" s="1"/>
  <c r="AD500" i="4"/>
  <c r="AF500" i="4" s="1"/>
  <c r="AD501" i="4"/>
  <c r="AD502" i="4"/>
  <c r="AF502" i="4" s="1"/>
  <c r="AD503" i="4"/>
  <c r="AD504" i="4"/>
  <c r="AD505" i="4"/>
  <c r="AD506" i="4"/>
  <c r="AF506" i="4" s="1"/>
  <c r="AD507" i="4"/>
  <c r="AF507" i="4" s="1"/>
  <c r="AD508" i="4"/>
  <c r="AF508" i="4" s="1"/>
  <c r="AD509" i="4"/>
  <c r="AD510" i="4"/>
  <c r="AD511" i="4"/>
  <c r="AD512" i="4"/>
  <c r="AF512" i="4" s="1"/>
  <c r="AD513" i="4"/>
  <c r="AF513" i="4" s="1"/>
  <c r="AD514" i="4"/>
  <c r="AF514" i="4" s="1"/>
  <c r="AD515" i="4"/>
  <c r="AF515" i="4" s="1"/>
  <c r="AD516" i="4"/>
  <c r="AF516" i="4" s="1"/>
  <c r="AD517" i="4"/>
  <c r="AD518" i="4"/>
  <c r="AF518" i="4" s="1"/>
  <c r="AD519" i="4"/>
  <c r="AD520" i="4"/>
  <c r="AD521" i="4"/>
  <c r="AD522" i="4"/>
  <c r="AF522" i="4" s="1"/>
  <c r="AD523" i="4"/>
  <c r="AF523" i="4" s="1"/>
  <c r="AD524" i="4"/>
  <c r="AF524" i="4" s="1"/>
  <c r="AD525" i="4"/>
  <c r="AD526" i="4"/>
  <c r="AD527" i="4"/>
  <c r="AD528" i="4"/>
  <c r="AF528" i="4" s="1"/>
  <c r="AD529" i="4"/>
  <c r="AF529" i="4" s="1"/>
  <c r="AD530" i="4"/>
  <c r="AF530" i="4" s="1"/>
  <c r="AD531" i="4"/>
  <c r="AF531" i="4" s="1"/>
  <c r="AD532" i="4"/>
  <c r="AF532" i="4" s="1"/>
  <c r="AD533" i="4"/>
  <c r="AD534" i="4"/>
  <c r="AF534" i="4" s="1"/>
  <c r="AD535" i="4"/>
  <c r="AD536" i="4"/>
  <c r="AD537" i="4"/>
  <c r="AF537" i="4" s="1"/>
  <c r="AD538" i="4"/>
  <c r="AF538" i="4" s="1"/>
  <c r="AD539" i="4"/>
  <c r="AF539" i="4" s="1"/>
  <c r="AD540" i="4"/>
  <c r="AF540" i="4" s="1"/>
  <c r="AD541" i="4"/>
  <c r="AD542" i="4"/>
  <c r="AD543" i="4"/>
  <c r="AD544" i="4"/>
  <c r="AF544" i="4" s="1"/>
  <c r="AD545" i="4"/>
  <c r="AF545" i="4" s="1"/>
  <c r="AD546" i="4"/>
  <c r="AF546" i="4" s="1"/>
  <c r="AD547" i="4"/>
  <c r="AF547" i="4" s="1"/>
  <c r="AD548" i="4"/>
  <c r="AF548" i="4" s="1"/>
  <c r="AD549" i="4"/>
  <c r="AD550" i="4"/>
  <c r="AD551" i="4"/>
  <c r="AD552" i="4"/>
  <c r="AF552" i="4" s="1"/>
  <c r="AD553" i="4"/>
  <c r="AF553" i="4" s="1"/>
  <c r="AD554" i="4"/>
  <c r="AF554" i="4" s="1"/>
  <c r="AD555" i="4"/>
  <c r="AF555" i="4" s="1"/>
  <c r="AD556" i="4"/>
  <c r="AF556" i="4" s="1"/>
  <c r="AD557" i="4"/>
  <c r="AD558" i="4"/>
  <c r="AD559" i="4"/>
  <c r="AD560" i="4"/>
  <c r="AF560" i="4" s="1"/>
  <c r="AD561" i="4"/>
  <c r="AF561" i="4" s="1"/>
  <c r="AD562" i="4"/>
  <c r="AF562" i="4" s="1"/>
  <c r="AD563" i="4"/>
  <c r="AF563" i="4" s="1"/>
  <c r="AD564" i="4"/>
  <c r="AF564" i="4" s="1"/>
  <c r="AD565" i="4"/>
  <c r="AD566" i="4"/>
  <c r="AF566" i="4" s="1"/>
  <c r="AD567" i="4"/>
  <c r="AD568" i="4"/>
  <c r="AF568" i="4" s="1"/>
  <c r="AD569" i="4"/>
  <c r="AD570" i="4"/>
  <c r="AF570" i="4" s="1"/>
  <c r="AD571" i="4"/>
  <c r="AF571" i="4" s="1"/>
  <c r="AD572" i="4"/>
  <c r="AF572" i="4" s="1"/>
  <c r="AD573" i="4"/>
  <c r="AD574" i="4"/>
  <c r="AF574" i="4" s="1"/>
  <c r="AD575" i="4"/>
  <c r="AD576" i="4"/>
  <c r="AF576" i="4" s="1"/>
  <c r="AD577" i="4"/>
  <c r="AF577" i="4" s="1"/>
  <c r="AD578" i="4"/>
  <c r="AF578" i="4" s="1"/>
  <c r="AD579" i="4"/>
  <c r="AF579" i="4" s="1"/>
  <c r="AD580" i="4"/>
  <c r="AF580" i="4" s="1"/>
  <c r="AD581" i="4"/>
  <c r="AD582" i="4"/>
  <c r="AF582" i="4" s="1"/>
  <c r="AD583" i="4"/>
  <c r="AD584" i="4"/>
  <c r="AD585" i="4"/>
  <c r="AD586" i="4"/>
  <c r="AF586" i="4" s="1"/>
  <c r="AD587" i="4"/>
  <c r="AF587" i="4" s="1"/>
  <c r="AD588" i="4"/>
  <c r="AF588" i="4" s="1"/>
  <c r="AD589" i="4"/>
  <c r="AD590" i="4"/>
  <c r="AF590" i="4" s="1"/>
  <c r="AD591" i="4"/>
  <c r="AD592" i="4"/>
  <c r="AF592" i="4" s="1"/>
  <c r="AD593" i="4"/>
  <c r="AF593" i="4" s="1"/>
  <c r="AD594" i="4"/>
  <c r="AF594" i="4" s="1"/>
  <c r="AD595" i="4"/>
  <c r="AF595" i="4" s="1"/>
  <c r="AD596" i="4"/>
  <c r="AF596" i="4" s="1"/>
  <c r="AD597" i="4"/>
  <c r="AD598" i="4"/>
  <c r="AF598" i="4" s="1"/>
  <c r="AD599" i="4"/>
  <c r="AD600" i="4"/>
  <c r="AF600" i="4" s="1"/>
  <c r="AD601" i="4"/>
  <c r="AF601" i="4" s="1"/>
  <c r="AD602" i="4"/>
  <c r="AF602" i="4" s="1"/>
  <c r="AD603" i="4"/>
  <c r="AF603" i="4" s="1"/>
  <c r="AD604" i="4"/>
  <c r="AF604" i="4" s="1"/>
  <c r="AD605" i="4"/>
  <c r="AF605" i="4" s="1"/>
  <c r="AD606" i="4"/>
  <c r="AD607" i="4"/>
  <c r="AD608" i="4"/>
  <c r="AF608" i="4" s="1"/>
  <c r="AD609" i="4"/>
  <c r="AF609" i="4" s="1"/>
  <c r="AD610" i="4"/>
  <c r="AF610" i="4" s="1"/>
  <c r="AD611" i="4"/>
  <c r="AF611" i="4" s="1"/>
  <c r="AD612" i="4"/>
  <c r="AF612" i="4" s="1"/>
  <c r="AD613" i="4"/>
  <c r="AD614" i="4"/>
  <c r="AF614" i="4" s="1"/>
  <c r="AD615" i="4"/>
  <c r="AD616" i="4"/>
  <c r="AF616" i="4" s="1"/>
  <c r="AD617" i="4"/>
  <c r="AF617" i="4" s="1"/>
  <c r="AD618" i="4"/>
  <c r="AF618" i="4" s="1"/>
  <c r="AD619" i="4"/>
  <c r="AF619" i="4" s="1"/>
  <c r="AD620" i="4"/>
  <c r="AF620" i="4" s="1"/>
  <c r="AD621" i="4"/>
  <c r="AF621" i="4" s="1"/>
  <c r="AD622" i="4"/>
  <c r="AF622" i="4" s="1"/>
  <c r="AD623" i="4"/>
  <c r="AD624" i="4"/>
  <c r="AF624" i="4" s="1"/>
  <c r="AD625" i="4"/>
  <c r="AF625" i="4" s="1"/>
  <c r="AD626" i="4"/>
  <c r="AF626" i="4" s="1"/>
  <c r="AD627" i="4"/>
  <c r="AF627" i="4" s="1"/>
  <c r="AD628" i="4"/>
  <c r="AF628" i="4" s="1"/>
  <c r="AD629" i="4"/>
  <c r="AF629" i="4" s="1"/>
  <c r="AD630" i="4"/>
  <c r="AF630" i="4" s="1"/>
  <c r="AD631" i="4"/>
  <c r="AD632" i="4"/>
  <c r="AF632" i="4" s="1"/>
  <c r="AD633" i="4"/>
  <c r="AF633" i="4" s="1"/>
  <c r="AD634" i="4"/>
  <c r="AF634" i="4" s="1"/>
  <c r="AD635" i="4"/>
  <c r="AF635" i="4" s="1"/>
  <c r="AD636" i="4"/>
  <c r="AF636" i="4" s="1"/>
  <c r="AD637" i="4"/>
  <c r="AF637" i="4" s="1"/>
  <c r="AD638" i="4"/>
  <c r="AF638" i="4" s="1"/>
  <c r="AD639" i="4"/>
  <c r="AD640" i="4"/>
  <c r="AF640" i="4" s="1"/>
  <c r="AD641" i="4"/>
  <c r="AF641" i="4" s="1"/>
  <c r="AD642" i="4"/>
  <c r="AF642" i="4" s="1"/>
  <c r="AD643" i="4"/>
  <c r="AF643" i="4" s="1"/>
  <c r="AD644" i="4"/>
  <c r="AF644" i="4" s="1"/>
  <c r="AD645" i="4"/>
  <c r="AF645" i="4" s="1"/>
  <c r="AD646" i="4"/>
  <c r="AD647" i="4"/>
  <c r="AD648" i="4"/>
  <c r="AF648" i="4" s="1"/>
  <c r="AD649" i="4"/>
  <c r="AF649" i="4" s="1"/>
  <c r="AD650" i="4"/>
  <c r="AF650" i="4" s="1"/>
  <c r="AD651" i="4"/>
  <c r="AF651" i="4" s="1"/>
  <c r="AD652" i="4"/>
  <c r="AF652" i="4" s="1"/>
  <c r="AD653" i="4"/>
  <c r="AF653" i="4" s="1"/>
  <c r="AD654" i="4"/>
  <c r="AF654" i="4" s="1"/>
  <c r="AD655" i="4"/>
  <c r="AD656" i="4"/>
  <c r="AF656" i="4" s="1"/>
  <c r="AD657" i="4"/>
  <c r="AF657" i="4" s="1"/>
  <c r="AD658" i="4"/>
  <c r="AF658" i="4" s="1"/>
  <c r="AD659" i="4"/>
  <c r="AF659" i="4" s="1"/>
  <c r="AD660" i="4"/>
  <c r="AF660" i="4" s="1"/>
  <c r="AD661" i="4"/>
  <c r="AF661" i="4" s="1"/>
  <c r="AD662" i="4"/>
  <c r="AF662" i="4" s="1"/>
  <c r="AD663" i="4"/>
  <c r="AD664" i="4"/>
  <c r="AF664" i="4" s="1"/>
  <c r="AD665" i="4"/>
  <c r="AF665" i="4" s="1"/>
  <c r="AD666" i="4"/>
  <c r="AF666" i="4" s="1"/>
  <c r="AD667" i="4"/>
  <c r="AF667" i="4" s="1"/>
  <c r="AD668" i="4"/>
  <c r="AF668" i="4" s="1"/>
  <c r="AD669" i="4"/>
  <c r="AF669" i="4" s="1"/>
  <c r="AD670" i="4"/>
  <c r="AF670" i="4" s="1"/>
  <c r="AD671" i="4"/>
  <c r="AD672" i="4"/>
  <c r="AF672" i="4" s="1"/>
  <c r="AD673" i="4"/>
  <c r="AF673" i="4" s="1"/>
  <c r="AD674" i="4"/>
  <c r="AF674" i="4" s="1"/>
  <c r="AD675" i="4"/>
  <c r="AF675" i="4" s="1"/>
  <c r="AD676" i="4"/>
  <c r="AF676" i="4" s="1"/>
  <c r="AD677" i="4"/>
  <c r="AF677" i="4" s="1"/>
  <c r="AD678" i="4"/>
  <c r="AF678" i="4" s="1"/>
  <c r="AD679" i="4"/>
  <c r="AD680" i="4"/>
  <c r="AF680" i="4" s="1"/>
  <c r="AD681" i="4"/>
  <c r="AF681" i="4" s="1"/>
  <c r="AD682" i="4"/>
  <c r="AF682" i="4" s="1"/>
  <c r="AD683" i="4"/>
  <c r="AF683" i="4" s="1"/>
  <c r="AD684" i="4"/>
  <c r="AF684" i="4" s="1"/>
  <c r="AD685" i="4"/>
  <c r="AF685" i="4" s="1"/>
  <c r="AD686" i="4"/>
  <c r="AF686" i="4" s="1"/>
  <c r="AD687" i="4"/>
  <c r="AD688" i="4"/>
  <c r="AF688" i="4" s="1"/>
  <c r="AD689" i="4"/>
  <c r="AF689" i="4" s="1"/>
  <c r="AD690" i="4"/>
  <c r="AF690" i="4" s="1"/>
  <c r="AD691" i="4"/>
  <c r="AF691" i="4" s="1"/>
  <c r="AD692" i="4"/>
  <c r="AF692" i="4" s="1"/>
  <c r="AD693" i="4"/>
  <c r="AF693" i="4" s="1"/>
  <c r="AD694" i="4"/>
  <c r="AF694" i="4" s="1"/>
  <c r="AD695" i="4"/>
  <c r="AD696" i="4"/>
  <c r="AF696" i="4" s="1"/>
  <c r="AD697" i="4"/>
  <c r="AF697" i="4" s="1"/>
  <c r="AD698" i="4"/>
  <c r="AF698" i="4" s="1"/>
  <c r="AD699" i="4"/>
  <c r="AF699" i="4" s="1"/>
  <c r="AD700" i="4"/>
  <c r="AF700" i="4" s="1"/>
  <c r="AD701" i="4"/>
  <c r="AF701" i="4" s="1"/>
  <c r="AD702" i="4"/>
  <c r="AF702" i="4" s="1"/>
  <c r="AD703" i="4"/>
  <c r="AD704" i="4"/>
  <c r="AF704" i="4" s="1"/>
  <c r="AD705" i="4"/>
  <c r="AF705" i="4" s="1"/>
  <c r="AD706" i="4"/>
  <c r="AF706" i="4" s="1"/>
  <c r="AD707" i="4"/>
  <c r="AF707" i="4" s="1"/>
  <c r="AD708" i="4"/>
  <c r="AF708" i="4" s="1"/>
  <c r="AD709" i="4"/>
  <c r="AF709" i="4" s="1"/>
  <c r="AD710" i="4"/>
  <c r="AF710" i="4" s="1"/>
  <c r="AD711" i="4"/>
  <c r="AD712" i="4"/>
  <c r="AF712" i="4" s="1"/>
  <c r="AD713" i="4"/>
  <c r="AF713" i="4" s="1"/>
  <c r="AD714" i="4"/>
  <c r="AF714" i="4" s="1"/>
  <c r="AD715" i="4"/>
  <c r="AF715" i="4" s="1"/>
  <c r="AC4" i="4"/>
  <c r="AE4" i="4" s="1"/>
  <c r="AC5" i="4"/>
  <c r="AC6" i="4"/>
  <c r="AC7" i="4"/>
  <c r="AC8" i="4"/>
  <c r="AE8" i="4" s="1"/>
  <c r="AC9" i="4"/>
  <c r="AC10" i="4"/>
  <c r="AE10" i="4" s="1"/>
  <c r="AC11" i="4"/>
  <c r="AE11" i="4" s="1"/>
  <c r="AG11" i="4" s="1"/>
  <c r="AH11" i="4" s="1"/>
  <c r="AC12" i="4"/>
  <c r="AE12" i="4" s="1"/>
  <c r="AC13" i="4"/>
  <c r="AC14" i="4"/>
  <c r="AC15" i="4"/>
  <c r="AC16" i="4"/>
  <c r="AE16" i="4" s="1"/>
  <c r="AC17" i="4"/>
  <c r="AE17" i="4" s="1"/>
  <c r="AC18" i="4"/>
  <c r="AE18" i="4" s="1"/>
  <c r="AC19" i="4"/>
  <c r="AE19" i="4" s="1"/>
  <c r="AG19" i="4" s="1"/>
  <c r="AH19" i="4" s="1"/>
  <c r="AC20" i="4"/>
  <c r="AE20" i="4" s="1"/>
  <c r="AC21" i="4"/>
  <c r="AC22" i="4"/>
  <c r="AC23" i="4"/>
  <c r="AC24" i="4"/>
  <c r="AE24" i="4" s="1"/>
  <c r="AC25" i="4"/>
  <c r="AE25" i="4" s="1"/>
  <c r="AC26" i="4"/>
  <c r="AE26" i="4" s="1"/>
  <c r="AC27" i="4"/>
  <c r="AE27" i="4" s="1"/>
  <c r="AC28" i="4"/>
  <c r="AE28" i="4" s="1"/>
  <c r="AC29" i="4"/>
  <c r="AC30" i="4"/>
  <c r="AC31" i="4"/>
  <c r="AC32" i="4"/>
  <c r="AE32" i="4" s="1"/>
  <c r="AC33" i="4"/>
  <c r="AC34" i="4"/>
  <c r="AC35" i="4"/>
  <c r="AE35" i="4" s="1"/>
  <c r="AG35" i="4" s="1"/>
  <c r="AH35" i="4" s="1"/>
  <c r="AC36" i="4"/>
  <c r="AE36" i="4" s="1"/>
  <c r="AC37" i="4"/>
  <c r="AC38" i="4"/>
  <c r="AC39" i="4"/>
  <c r="AC40" i="4"/>
  <c r="AC41" i="4"/>
  <c r="AE41" i="4" s="1"/>
  <c r="AC42" i="4"/>
  <c r="AE42" i="4" s="1"/>
  <c r="AC43" i="4"/>
  <c r="AE43" i="4" s="1"/>
  <c r="AG43" i="4" s="1"/>
  <c r="AH43" i="4" s="1"/>
  <c r="AC44" i="4"/>
  <c r="AE44" i="4" s="1"/>
  <c r="AC45" i="4"/>
  <c r="AC46" i="4"/>
  <c r="AC47" i="4"/>
  <c r="AC48" i="4"/>
  <c r="AE48" i="4" s="1"/>
  <c r="AC49" i="4"/>
  <c r="AE49" i="4" s="1"/>
  <c r="AC50" i="4"/>
  <c r="AE50" i="4" s="1"/>
  <c r="AC51" i="4"/>
  <c r="AE51" i="4" s="1"/>
  <c r="AG51" i="4" s="1"/>
  <c r="AH51" i="4" s="1"/>
  <c r="AC52" i="4"/>
  <c r="AE52" i="4" s="1"/>
  <c r="AC53" i="4"/>
  <c r="AC54" i="4"/>
  <c r="AC55" i="4"/>
  <c r="AC56" i="4"/>
  <c r="AE56" i="4" s="1"/>
  <c r="AC57" i="4"/>
  <c r="AE57" i="4" s="1"/>
  <c r="AC58" i="4"/>
  <c r="AE58" i="4" s="1"/>
  <c r="AC59" i="4"/>
  <c r="AE59" i="4" s="1"/>
  <c r="AC60" i="4"/>
  <c r="AE60" i="4" s="1"/>
  <c r="AC61" i="4"/>
  <c r="AC62" i="4"/>
  <c r="AC63" i="4"/>
  <c r="AC64" i="4"/>
  <c r="AC65" i="4"/>
  <c r="AE65" i="4" s="1"/>
  <c r="AC66" i="4"/>
  <c r="AE66" i="4" s="1"/>
  <c r="AC67" i="4"/>
  <c r="AE67" i="4" s="1"/>
  <c r="AG67" i="4" s="1"/>
  <c r="AH67" i="4" s="1"/>
  <c r="AC68" i="4"/>
  <c r="AE68" i="4" s="1"/>
  <c r="AC69" i="4"/>
  <c r="AC70" i="4"/>
  <c r="AC71" i="4"/>
  <c r="AC72" i="4"/>
  <c r="AE72" i="4" s="1"/>
  <c r="AC73" i="4"/>
  <c r="AE73" i="4" s="1"/>
  <c r="AC74" i="4"/>
  <c r="AE74" i="4" s="1"/>
  <c r="AC75" i="4"/>
  <c r="AE75" i="4" s="1"/>
  <c r="AG75" i="4" s="1"/>
  <c r="AH75" i="4" s="1"/>
  <c r="AC76" i="4"/>
  <c r="AE76" i="4" s="1"/>
  <c r="AC77" i="4"/>
  <c r="AE77" i="4" s="1"/>
  <c r="AC78" i="4"/>
  <c r="AC79" i="4"/>
  <c r="AC80" i="4"/>
  <c r="AE80" i="4" s="1"/>
  <c r="AC81" i="4"/>
  <c r="AE81" i="4" s="1"/>
  <c r="AC82" i="4"/>
  <c r="AE82" i="4" s="1"/>
  <c r="AC83" i="4"/>
  <c r="AE83" i="4" s="1"/>
  <c r="AG83" i="4" s="1"/>
  <c r="AH83" i="4" s="1"/>
  <c r="AC84" i="4"/>
  <c r="AE84" i="4" s="1"/>
  <c r="AC85" i="4"/>
  <c r="AC86" i="4"/>
  <c r="AC87" i="4"/>
  <c r="AC88" i="4"/>
  <c r="AE88" i="4" s="1"/>
  <c r="AC89" i="4"/>
  <c r="AE89" i="4" s="1"/>
  <c r="AC90" i="4"/>
  <c r="AE90" i="4" s="1"/>
  <c r="AC91" i="4"/>
  <c r="AE91" i="4" s="1"/>
  <c r="AC92" i="4"/>
  <c r="AE92" i="4" s="1"/>
  <c r="AC93" i="4"/>
  <c r="AC94" i="4"/>
  <c r="AC95" i="4"/>
  <c r="AC96" i="4"/>
  <c r="AC97" i="4"/>
  <c r="AC98" i="4"/>
  <c r="AE98" i="4" s="1"/>
  <c r="AC99" i="4"/>
  <c r="AE99" i="4" s="1"/>
  <c r="AG99" i="4" s="1"/>
  <c r="AH99" i="4" s="1"/>
  <c r="AC100" i="4"/>
  <c r="AC101" i="4"/>
  <c r="AE101" i="4" s="1"/>
  <c r="AC102" i="4"/>
  <c r="AC103" i="4"/>
  <c r="AC104" i="4"/>
  <c r="AE104" i="4" s="1"/>
  <c r="AC105" i="4"/>
  <c r="AE105" i="4" s="1"/>
  <c r="AC106" i="4"/>
  <c r="AC107" i="4"/>
  <c r="AE107" i="4" s="1"/>
  <c r="AG107" i="4" s="1"/>
  <c r="AH107" i="4" s="1"/>
  <c r="AC108" i="4"/>
  <c r="AE108" i="4" s="1"/>
  <c r="AC109" i="4"/>
  <c r="AC110" i="4"/>
  <c r="AC111" i="4"/>
  <c r="AC112" i="4"/>
  <c r="AE112" i="4" s="1"/>
  <c r="AC113" i="4"/>
  <c r="AE113" i="4" s="1"/>
  <c r="AC114" i="4"/>
  <c r="AE114" i="4" s="1"/>
  <c r="AC115" i="4"/>
  <c r="AE115" i="4" s="1"/>
  <c r="AG115" i="4" s="1"/>
  <c r="AH115" i="4" s="1"/>
  <c r="AC116" i="4"/>
  <c r="AC117" i="4"/>
  <c r="AC118" i="4"/>
  <c r="AC119" i="4"/>
  <c r="AC120" i="4"/>
  <c r="AC121" i="4"/>
  <c r="AE121" i="4" s="1"/>
  <c r="AC122" i="4"/>
  <c r="AE122" i="4" s="1"/>
  <c r="AC123" i="4"/>
  <c r="AE123" i="4" s="1"/>
  <c r="AC124" i="4"/>
  <c r="AE124" i="4" s="1"/>
  <c r="AC125" i="4"/>
  <c r="AC126" i="4"/>
  <c r="AC127" i="4"/>
  <c r="AC128" i="4"/>
  <c r="AE128" i="4" s="1"/>
  <c r="AC129" i="4"/>
  <c r="AE129" i="4" s="1"/>
  <c r="AC130" i="4"/>
  <c r="AE130" i="4" s="1"/>
  <c r="AC131" i="4"/>
  <c r="AE131" i="4" s="1"/>
  <c r="AC132" i="4"/>
  <c r="AE132" i="4" s="1"/>
  <c r="AC133" i="4"/>
  <c r="AC134" i="4"/>
  <c r="AC135" i="4"/>
  <c r="AC136" i="4"/>
  <c r="AE136" i="4" s="1"/>
  <c r="AC137" i="4"/>
  <c r="AE137" i="4" s="1"/>
  <c r="AC138" i="4"/>
  <c r="AC139" i="4"/>
  <c r="AE139" i="4" s="1"/>
  <c r="AG139" i="4" s="1"/>
  <c r="AH139" i="4" s="1"/>
  <c r="AC140" i="4"/>
  <c r="AE140" i="4" s="1"/>
  <c r="AC141" i="4"/>
  <c r="AC142" i="4"/>
  <c r="AC143" i="4"/>
  <c r="AC144" i="4"/>
  <c r="AE144" i="4" s="1"/>
  <c r="AC145" i="4"/>
  <c r="AC146" i="4"/>
  <c r="AE146" i="4" s="1"/>
  <c r="AC147" i="4"/>
  <c r="AE147" i="4" s="1"/>
  <c r="AG147" i="4" s="1"/>
  <c r="AH147" i="4" s="1"/>
  <c r="AC148" i="4"/>
  <c r="AE148" i="4" s="1"/>
  <c r="AC149" i="4"/>
  <c r="AC150" i="4"/>
  <c r="AC151" i="4"/>
  <c r="AC152" i="4"/>
  <c r="AE152" i="4" s="1"/>
  <c r="AC153" i="4"/>
  <c r="AE153" i="4" s="1"/>
  <c r="AC154" i="4"/>
  <c r="AE154" i="4" s="1"/>
  <c r="AC155" i="4"/>
  <c r="AE155" i="4" s="1"/>
  <c r="AC156" i="4"/>
  <c r="AE156" i="4" s="1"/>
  <c r="AC157" i="4"/>
  <c r="AC158" i="4"/>
  <c r="AC159" i="4"/>
  <c r="AC160" i="4"/>
  <c r="AE160" i="4" s="1"/>
  <c r="AC161" i="4"/>
  <c r="AE161" i="4" s="1"/>
  <c r="AC162" i="4"/>
  <c r="AE162" i="4" s="1"/>
  <c r="AC163" i="4"/>
  <c r="AE163" i="4" s="1"/>
  <c r="AG163" i="4" s="1"/>
  <c r="AH163" i="4" s="1"/>
  <c r="AC164" i="4"/>
  <c r="AE164" i="4" s="1"/>
  <c r="AC165" i="4"/>
  <c r="AC166" i="4"/>
  <c r="AC167" i="4"/>
  <c r="AC168" i="4"/>
  <c r="AE168" i="4" s="1"/>
  <c r="AC169" i="4"/>
  <c r="AE169" i="4" s="1"/>
  <c r="AC170" i="4"/>
  <c r="AE170" i="4" s="1"/>
  <c r="AC171" i="4"/>
  <c r="AE171" i="4" s="1"/>
  <c r="AG171" i="4" s="1"/>
  <c r="AH171" i="4" s="1"/>
  <c r="AC172" i="4"/>
  <c r="AE172" i="4" s="1"/>
  <c r="AC173" i="4"/>
  <c r="AC174" i="4"/>
  <c r="AC175" i="4"/>
  <c r="AC176" i="4"/>
  <c r="AC177" i="4"/>
  <c r="AE177" i="4" s="1"/>
  <c r="AC178" i="4"/>
  <c r="AE178" i="4" s="1"/>
  <c r="AC179" i="4"/>
  <c r="AE179" i="4" s="1"/>
  <c r="AG179" i="4" s="1"/>
  <c r="AH179" i="4" s="1"/>
  <c r="AC180" i="4"/>
  <c r="AE180" i="4" s="1"/>
  <c r="AC181" i="4"/>
  <c r="AC182" i="4"/>
  <c r="AC183" i="4"/>
  <c r="AC184" i="4"/>
  <c r="AE184" i="4" s="1"/>
  <c r="AC185" i="4"/>
  <c r="AE185" i="4" s="1"/>
  <c r="AC186" i="4"/>
  <c r="AE186" i="4" s="1"/>
  <c r="AC187" i="4"/>
  <c r="AE187" i="4" s="1"/>
  <c r="AC188" i="4"/>
  <c r="AE188" i="4" s="1"/>
  <c r="AC189" i="4"/>
  <c r="AC190" i="4"/>
  <c r="AC191" i="4"/>
  <c r="AC192" i="4"/>
  <c r="AE192" i="4" s="1"/>
  <c r="AC193" i="4"/>
  <c r="AE193" i="4" s="1"/>
  <c r="AC194" i="4"/>
  <c r="AE194" i="4" s="1"/>
  <c r="AC195" i="4"/>
  <c r="AE195" i="4" s="1"/>
  <c r="AG195" i="4" s="1"/>
  <c r="AH195" i="4" s="1"/>
  <c r="AC196" i="4"/>
  <c r="AE196" i="4" s="1"/>
  <c r="AC197" i="4"/>
  <c r="AC198" i="4"/>
  <c r="AC199" i="4"/>
  <c r="AC200" i="4"/>
  <c r="AE200" i="4" s="1"/>
  <c r="AC201" i="4"/>
  <c r="AE201" i="4" s="1"/>
  <c r="AC202" i="4"/>
  <c r="AE202" i="4" s="1"/>
  <c r="AC203" i="4"/>
  <c r="AE203" i="4" s="1"/>
  <c r="AG203" i="4" s="1"/>
  <c r="AH203" i="4" s="1"/>
  <c r="AC204" i="4"/>
  <c r="AE204" i="4" s="1"/>
  <c r="AC205" i="4"/>
  <c r="AC206" i="4"/>
  <c r="AC207" i="4"/>
  <c r="AC208" i="4"/>
  <c r="AE208" i="4" s="1"/>
  <c r="AC209" i="4"/>
  <c r="AE209" i="4" s="1"/>
  <c r="AC210" i="4"/>
  <c r="AE210" i="4" s="1"/>
  <c r="AC211" i="4"/>
  <c r="AE211" i="4" s="1"/>
  <c r="AG211" i="4" s="1"/>
  <c r="AH211" i="4" s="1"/>
  <c r="AC212" i="4"/>
  <c r="AE212" i="4" s="1"/>
  <c r="AC213" i="4"/>
  <c r="AC214" i="4"/>
  <c r="AC215" i="4"/>
  <c r="AC216" i="4"/>
  <c r="AC217" i="4"/>
  <c r="AE217" i="4" s="1"/>
  <c r="AC218" i="4"/>
  <c r="AE218" i="4" s="1"/>
  <c r="AC219" i="4"/>
  <c r="AE219" i="4" s="1"/>
  <c r="AC220" i="4"/>
  <c r="AE220" i="4" s="1"/>
  <c r="AC221" i="4"/>
  <c r="AE221" i="4" s="1"/>
  <c r="AC222" i="4"/>
  <c r="AC223" i="4"/>
  <c r="AC224" i="4"/>
  <c r="AE224" i="4" s="1"/>
  <c r="AC225" i="4"/>
  <c r="AE225" i="4" s="1"/>
  <c r="AC226" i="4"/>
  <c r="AE226" i="4" s="1"/>
  <c r="AC227" i="4"/>
  <c r="AE227" i="4" s="1"/>
  <c r="AG227" i="4" s="1"/>
  <c r="AH227" i="4" s="1"/>
  <c r="AC228" i="4"/>
  <c r="AE228" i="4" s="1"/>
  <c r="AC229" i="4"/>
  <c r="AE229" i="4" s="1"/>
  <c r="AC230" i="4"/>
  <c r="AC231" i="4"/>
  <c r="AC232" i="4"/>
  <c r="AC233" i="4"/>
  <c r="AE233" i="4" s="1"/>
  <c r="AC234" i="4"/>
  <c r="AE234" i="4" s="1"/>
  <c r="AC235" i="4"/>
  <c r="AE235" i="4" s="1"/>
  <c r="AG235" i="4" s="1"/>
  <c r="AH235" i="4" s="1"/>
  <c r="AC236" i="4"/>
  <c r="AE236" i="4" s="1"/>
  <c r="AC237" i="4"/>
  <c r="AC238" i="4"/>
  <c r="AC239" i="4"/>
  <c r="AC240" i="4"/>
  <c r="AE240" i="4" s="1"/>
  <c r="AC241" i="4"/>
  <c r="AC242" i="4"/>
  <c r="AE242" i="4" s="1"/>
  <c r="AC243" i="4"/>
  <c r="AE243" i="4" s="1"/>
  <c r="AG243" i="4" s="1"/>
  <c r="AH243" i="4" s="1"/>
  <c r="AC244" i="4"/>
  <c r="AE244" i="4" s="1"/>
  <c r="AC245" i="4"/>
  <c r="AE245" i="4" s="1"/>
  <c r="AC246" i="4"/>
  <c r="AE246" i="4" s="1"/>
  <c r="AC247" i="4"/>
  <c r="AC248" i="4"/>
  <c r="AE248" i="4" s="1"/>
  <c r="AC249" i="4"/>
  <c r="AE249" i="4" s="1"/>
  <c r="AC250" i="4"/>
  <c r="AC251" i="4"/>
  <c r="AE251" i="4" s="1"/>
  <c r="AC252" i="4"/>
  <c r="AE252" i="4" s="1"/>
  <c r="AC253" i="4"/>
  <c r="AC254" i="4"/>
  <c r="AC255" i="4"/>
  <c r="AC256" i="4"/>
  <c r="AE256" i="4" s="1"/>
  <c r="AC257" i="4"/>
  <c r="AC258" i="4"/>
  <c r="AE258" i="4" s="1"/>
  <c r="AC259" i="4"/>
  <c r="AE259" i="4" s="1"/>
  <c r="AG259" i="4" s="1"/>
  <c r="AH259" i="4" s="1"/>
  <c r="AC260" i="4"/>
  <c r="AE260" i="4" s="1"/>
  <c r="AC261" i="4"/>
  <c r="AE261" i="4" s="1"/>
  <c r="AC262" i="4"/>
  <c r="AC263" i="4"/>
  <c r="AC264" i="4"/>
  <c r="AE264" i="4" s="1"/>
  <c r="AC265" i="4"/>
  <c r="AE265" i="4" s="1"/>
  <c r="AC266" i="4"/>
  <c r="AE266" i="4" s="1"/>
  <c r="AC267" i="4"/>
  <c r="AE267" i="4" s="1"/>
  <c r="AG267" i="4" s="1"/>
  <c r="AH267" i="4" s="1"/>
  <c r="AC268" i="4"/>
  <c r="AE268" i="4" s="1"/>
  <c r="AC269" i="4"/>
  <c r="AC270" i="4"/>
  <c r="AC271" i="4"/>
  <c r="AC272" i="4"/>
  <c r="AC273" i="4"/>
  <c r="AC274" i="4"/>
  <c r="AE274" i="4" s="1"/>
  <c r="AC275" i="4"/>
  <c r="AE275" i="4" s="1"/>
  <c r="AG275" i="4" s="1"/>
  <c r="AH275" i="4" s="1"/>
  <c r="AC276" i="4"/>
  <c r="AE276" i="4" s="1"/>
  <c r="AC277" i="4"/>
  <c r="AE277" i="4" s="1"/>
  <c r="AC278" i="4"/>
  <c r="AC279" i="4"/>
  <c r="AC280" i="4"/>
  <c r="AE280" i="4" s="1"/>
  <c r="AC281" i="4"/>
  <c r="AE281" i="4" s="1"/>
  <c r="AC282" i="4"/>
  <c r="AE282" i="4" s="1"/>
  <c r="AC283" i="4"/>
  <c r="AE283" i="4" s="1"/>
  <c r="AC284" i="4"/>
  <c r="AE284" i="4" s="1"/>
  <c r="AC285" i="4"/>
  <c r="AE285" i="4" s="1"/>
  <c r="AC286" i="4"/>
  <c r="AC287" i="4"/>
  <c r="AC288" i="4"/>
  <c r="AC289" i="4"/>
  <c r="AE289" i="4" s="1"/>
  <c r="AC290" i="4"/>
  <c r="AE290" i="4" s="1"/>
  <c r="AC291" i="4"/>
  <c r="AE291" i="4" s="1"/>
  <c r="AG291" i="4" s="1"/>
  <c r="AH291" i="4" s="1"/>
  <c r="AC292" i="4"/>
  <c r="AE292" i="4" s="1"/>
  <c r="AC293" i="4"/>
  <c r="AE293" i="4" s="1"/>
  <c r="AC294" i="4"/>
  <c r="AE294" i="4" s="1"/>
  <c r="AC295" i="4"/>
  <c r="AC296" i="4"/>
  <c r="AE296" i="4" s="1"/>
  <c r="AC297" i="4"/>
  <c r="AE297" i="4" s="1"/>
  <c r="AC298" i="4"/>
  <c r="AE298" i="4" s="1"/>
  <c r="AC299" i="4"/>
  <c r="AE299" i="4" s="1"/>
  <c r="AG299" i="4" s="1"/>
  <c r="AH299" i="4" s="1"/>
  <c r="AC300" i="4"/>
  <c r="AE300" i="4" s="1"/>
  <c r="AC301" i="4"/>
  <c r="AE301" i="4" s="1"/>
  <c r="AC302" i="4"/>
  <c r="AC303" i="4"/>
  <c r="AC304" i="4"/>
  <c r="AE304" i="4" s="1"/>
  <c r="AC305" i="4"/>
  <c r="AE305" i="4" s="1"/>
  <c r="AC306" i="4"/>
  <c r="AE306" i="4" s="1"/>
  <c r="AC307" i="4"/>
  <c r="AE307" i="4" s="1"/>
  <c r="AG307" i="4" s="1"/>
  <c r="AH307" i="4" s="1"/>
  <c r="AC308" i="4"/>
  <c r="AE308" i="4" s="1"/>
  <c r="AC309" i="4"/>
  <c r="AE309" i="4" s="1"/>
  <c r="AC310" i="4"/>
  <c r="AC311" i="4"/>
  <c r="AC312" i="4"/>
  <c r="AE312" i="4" s="1"/>
  <c r="AC313" i="4"/>
  <c r="AC314" i="4"/>
  <c r="AE314" i="4" s="1"/>
  <c r="AC315" i="4"/>
  <c r="AE315" i="4" s="1"/>
  <c r="AG315" i="4" s="1"/>
  <c r="AH315" i="4" s="1"/>
  <c r="AC316" i="4"/>
  <c r="AE316" i="4" s="1"/>
  <c r="AC317" i="4"/>
  <c r="AE317" i="4" s="1"/>
  <c r="AC318" i="4"/>
  <c r="AC319" i="4"/>
  <c r="AC320" i="4"/>
  <c r="AC321" i="4"/>
  <c r="AE321" i="4" s="1"/>
  <c r="AC322" i="4"/>
  <c r="AE322" i="4" s="1"/>
  <c r="AC323" i="4"/>
  <c r="AE323" i="4" s="1"/>
  <c r="AG323" i="4" s="1"/>
  <c r="AH323" i="4" s="1"/>
  <c r="AC324" i="4"/>
  <c r="AE324" i="4" s="1"/>
  <c r="AC325" i="4"/>
  <c r="AC326" i="4"/>
  <c r="AE326" i="4" s="1"/>
  <c r="AC327" i="4"/>
  <c r="AC328" i="4"/>
  <c r="AE328" i="4" s="1"/>
  <c r="AC329" i="4"/>
  <c r="AC330" i="4"/>
  <c r="AE330" i="4" s="1"/>
  <c r="AC331" i="4"/>
  <c r="AE331" i="4" s="1"/>
  <c r="AG331" i="4" s="1"/>
  <c r="AH331" i="4" s="1"/>
  <c r="AC332" i="4"/>
  <c r="AE332" i="4" s="1"/>
  <c r="AC333" i="4"/>
  <c r="AE333" i="4" s="1"/>
  <c r="AC334" i="4"/>
  <c r="AC335" i="4"/>
  <c r="AC336" i="4"/>
  <c r="AC337" i="4"/>
  <c r="AE337" i="4" s="1"/>
  <c r="AC338" i="4"/>
  <c r="AE338" i="4" s="1"/>
  <c r="AC339" i="4"/>
  <c r="AE339" i="4" s="1"/>
  <c r="AG339" i="4" s="1"/>
  <c r="AH339" i="4" s="1"/>
  <c r="AC340" i="4"/>
  <c r="AE340" i="4" s="1"/>
  <c r="AC341" i="4"/>
  <c r="AC342" i="4"/>
  <c r="AC343" i="4"/>
  <c r="AC344" i="4"/>
  <c r="AE344" i="4" s="1"/>
  <c r="AC345" i="4"/>
  <c r="AC346" i="4"/>
  <c r="AE346" i="4" s="1"/>
  <c r="AC347" i="4"/>
  <c r="AE347" i="4" s="1"/>
  <c r="AG347" i="4" s="1"/>
  <c r="AH347" i="4" s="1"/>
  <c r="AC348" i="4"/>
  <c r="AE348" i="4" s="1"/>
  <c r="AC349" i="4"/>
  <c r="AE349" i="4" s="1"/>
  <c r="AC350" i="4"/>
  <c r="AC351" i="4"/>
  <c r="AC352" i="4"/>
  <c r="AE352" i="4" s="1"/>
  <c r="AC353" i="4"/>
  <c r="AE353" i="4" s="1"/>
  <c r="AC354" i="4"/>
  <c r="AE354" i="4" s="1"/>
  <c r="AC355" i="4"/>
  <c r="AE355" i="4" s="1"/>
  <c r="AG355" i="4" s="1"/>
  <c r="AH355" i="4" s="1"/>
  <c r="AC356" i="4"/>
  <c r="AE356" i="4" s="1"/>
  <c r="AC357" i="4"/>
  <c r="AC358" i="4"/>
  <c r="AC359" i="4"/>
  <c r="AC360" i="4"/>
  <c r="AE360" i="4" s="1"/>
  <c r="AC361" i="4"/>
  <c r="AE361" i="4" s="1"/>
  <c r="AC362" i="4"/>
  <c r="AE362" i="4" s="1"/>
  <c r="AC363" i="4"/>
  <c r="AE363" i="4" s="1"/>
  <c r="AG363" i="4" s="1"/>
  <c r="AH363" i="4" s="1"/>
  <c r="AC364" i="4"/>
  <c r="AE364" i="4" s="1"/>
  <c r="AC365" i="4"/>
  <c r="AE365" i="4" s="1"/>
  <c r="AC366" i="4"/>
  <c r="AC367" i="4"/>
  <c r="AC368" i="4"/>
  <c r="AE368" i="4" s="1"/>
  <c r="AC369" i="4"/>
  <c r="AE369" i="4" s="1"/>
  <c r="AC370" i="4"/>
  <c r="AE370" i="4" s="1"/>
  <c r="AC371" i="4"/>
  <c r="AE371" i="4" s="1"/>
  <c r="AG371" i="4" s="1"/>
  <c r="AH371" i="4" s="1"/>
  <c r="AC372" i="4"/>
  <c r="AE372" i="4" s="1"/>
  <c r="AC373" i="4"/>
  <c r="AE373" i="4" s="1"/>
  <c r="AC374" i="4"/>
  <c r="AC375" i="4"/>
  <c r="AC376" i="4"/>
  <c r="AE376" i="4" s="1"/>
  <c r="AC377" i="4"/>
  <c r="AE377" i="4" s="1"/>
  <c r="AC378" i="4"/>
  <c r="AE378" i="4" s="1"/>
  <c r="AC379" i="4"/>
  <c r="AE379" i="4" s="1"/>
  <c r="AG379" i="4" s="1"/>
  <c r="AH379" i="4" s="1"/>
  <c r="AC380" i="4"/>
  <c r="AE380" i="4" s="1"/>
  <c r="AC381" i="4"/>
  <c r="AE381" i="4" s="1"/>
  <c r="AC382" i="4"/>
  <c r="AC383" i="4"/>
  <c r="AC384" i="4"/>
  <c r="AE384" i="4" s="1"/>
  <c r="AC385" i="4"/>
  <c r="AE385" i="4" s="1"/>
  <c r="AC386" i="4"/>
  <c r="AE386" i="4" s="1"/>
  <c r="AC387" i="4"/>
  <c r="AE387" i="4" s="1"/>
  <c r="AG387" i="4" s="1"/>
  <c r="AH387" i="4" s="1"/>
  <c r="AC388" i="4"/>
  <c r="AE388" i="4" s="1"/>
  <c r="AC389" i="4"/>
  <c r="AE389" i="4" s="1"/>
  <c r="AC390" i="4"/>
  <c r="AE390" i="4" s="1"/>
  <c r="AC391" i="4"/>
  <c r="AC392" i="4"/>
  <c r="AE392" i="4" s="1"/>
  <c r="AC393" i="4"/>
  <c r="AE393" i="4" s="1"/>
  <c r="AC394" i="4"/>
  <c r="AE394" i="4" s="1"/>
  <c r="AC395" i="4"/>
  <c r="AE395" i="4" s="1"/>
  <c r="AG395" i="4" s="1"/>
  <c r="AH395" i="4" s="1"/>
  <c r="AC396" i="4"/>
  <c r="AE396" i="4" s="1"/>
  <c r="AC397" i="4"/>
  <c r="AE397" i="4" s="1"/>
  <c r="AC398" i="4"/>
  <c r="AE398" i="4" s="1"/>
  <c r="AC399" i="4"/>
  <c r="AC400" i="4"/>
  <c r="AE400" i="4" s="1"/>
  <c r="AC401" i="4"/>
  <c r="AE401" i="4" s="1"/>
  <c r="AC402" i="4"/>
  <c r="AE402" i="4" s="1"/>
  <c r="AC403" i="4"/>
  <c r="AE403" i="4" s="1"/>
  <c r="AG403" i="4" s="1"/>
  <c r="AH403" i="4" s="1"/>
  <c r="AC404" i="4"/>
  <c r="AE404" i="4" s="1"/>
  <c r="AC405" i="4"/>
  <c r="AC406" i="4"/>
  <c r="AC407" i="4"/>
  <c r="AC408" i="4"/>
  <c r="AE408" i="4" s="1"/>
  <c r="AC409" i="4"/>
  <c r="AC410" i="4"/>
  <c r="AE410" i="4" s="1"/>
  <c r="AC411" i="4"/>
  <c r="AE411" i="4" s="1"/>
  <c r="AG411" i="4" s="1"/>
  <c r="AH411" i="4" s="1"/>
  <c r="AC412" i="4"/>
  <c r="AE412" i="4" s="1"/>
  <c r="AC413" i="4"/>
  <c r="AE413" i="4" s="1"/>
  <c r="AC414" i="4"/>
  <c r="AE414" i="4" s="1"/>
  <c r="AC415" i="4"/>
  <c r="AC416" i="4"/>
  <c r="AE416" i="4" s="1"/>
  <c r="AC417" i="4"/>
  <c r="AE417" i="4" s="1"/>
  <c r="AC418" i="4"/>
  <c r="AE418" i="4" s="1"/>
  <c r="AC419" i="4"/>
  <c r="AE419" i="4" s="1"/>
  <c r="AG419" i="4" s="1"/>
  <c r="AH419" i="4" s="1"/>
  <c r="AC420" i="4"/>
  <c r="AE420" i="4" s="1"/>
  <c r="AC421" i="4"/>
  <c r="AE421" i="4" s="1"/>
  <c r="AC422" i="4"/>
  <c r="AE422" i="4" s="1"/>
  <c r="AC423" i="4"/>
  <c r="AC424" i="4"/>
  <c r="AE424" i="4" s="1"/>
  <c r="AC425" i="4"/>
  <c r="AE425" i="4" s="1"/>
  <c r="AC426" i="4"/>
  <c r="AE426" i="4" s="1"/>
  <c r="AC427" i="4"/>
  <c r="AE427" i="4" s="1"/>
  <c r="AG427" i="4" s="1"/>
  <c r="AH427" i="4" s="1"/>
  <c r="AC428" i="4"/>
  <c r="AE428" i="4" s="1"/>
  <c r="AC429" i="4"/>
  <c r="AE429" i="4" s="1"/>
  <c r="AC430" i="4"/>
  <c r="AE430" i="4" s="1"/>
  <c r="AC431" i="4"/>
  <c r="AC432" i="4"/>
  <c r="AC433" i="4"/>
  <c r="AE433" i="4" s="1"/>
  <c r="AC434" i="4"/>
  <c r="AE434" i="4" s="1"/>
  <c r="AC435" i="4"/>
  <c r="AE435" i="4" s="1"/>
  <c r="AG435" i="4" s="1"/>
  <c r="AH435" i="4" s="1"/>
  <c r="AC436" i="4"/>
  <c r="AE436" i="4" s="1"/>
  <c r="AC437" i="4"/>
  <c r="AE437" i="4" s="1"/>
  <c r="AC438" i="4"/>
  <c r="AC439" i="4"/>
  <c r="AC440" i="4"/>
  <c r="AE440" i="4" s="1"/>
  <c r="AC441" i="4"/>
  <c r="AE441" i="4" s="1"/>
  <c r="AC442" i="4"/>
  <c r="AE442" i="4" s="1"/>
  <c r="AC443" i="4"/>
  <c r="AE443" i="4" s="1"/>
  <c r="AG443" i="4" s="1"/>
  <c r="AH443" i="4" s="1"/>
  <c r="AC444" i="4"/>
  <c r="AE444" i="4" s="1"/>
  <c r="AC445" i="4"/>
  <c r="AE445" i="4" s="1"/>
  <c r="AC446" i="4"/>
  <c r="AC447" i="4"/>
  <c r="AC448" i="4"/>
  <c r="AC449" i="4"/>
  <c r="AE449" i="4" s="1"/>
  <c r="AC450" i="4"/>
  <c r="AE450" i="4" s="1"/>
  <c r="AC451" i="4"/>
  <c r="AE451" i="4" s="1"/>
  <c r="AG451" i="4" s="1"/>
  <c r="AH451" i="4" s="1"/>
  <c r="AC452" i="4"/>
  <c r="AE452" i="4" s="1"/>
  <c r="AC453" i="4"/>
  <c r="AC454" i="4"/>
  <c r="AC455" i="4"/>
  <c r="AC456" i="4"/>
  <c r="AE456" i="4" s="1"/>
  <c r="AC457" i="4"/>
  <c r="AE457" i="4" s="1"/>
  <c r="AC458" i="4"/>
  <c r="AE458" i="4" s="1"/>
  <c r="AC459" i="4"/>
  <c r="AE459" i="4" s="1"/>
  <c r="AG459" i="4" s="1"/>
  <c r="AH459" i="4" s="1"/>
  <c r="AC460" i="4"/>
  <c r="AE460" i="4" s="1"/>
  <c r="AC461" i="4"/>
  <c r="AE461" i="4" s="1"/>
  <c r="AC462" i="4"/>
  <c r="AC463" i="4"/>
  <c r="AC464" i="4"/>
  <c r="AE464" i="4" s="1"/>
  <c r="AC465" i="4"/>
  <c r="AC466" i="4"/>
  <c r="AE466" i="4" s="1"/>
  <c r="AC467" i="4"/>
  <c r="AE467" i="4" s="1"/>
  <c r="AG467" i="4" s="1"/>
  <c r="AH467" i="4" s="1"/>
  <c r="AC468" i="4"/>
  <c r="AE468" i="4" s="1"/>
  <c r="AC469" i="4"/>
  <c r="AE469" i="4" s="1"/>
  <c r="AC470" i="4"/>
  <c r="AE470" i="4" s="1"/>
  <c r="AC471" i="4"/>
  <c r="AC472" i="4"/>
  <c r="AC473" i="4"/>
  <c r="AE473" i="4" s="1"/>
  <c r="AC474" i="4"/>
  <c r="AE474" i="4" s="1"/>
  <c r="AC475" i="4"/>
  <c r="AE475" i="4" s="1"/>
  <c r="AG475" i="4" s="1"/>
  <c r="AH475" i="4" s="1"/>
  <c r="AC476" i="4"/>
  <c r="AE476" i="4" s="1"/>
  <c r="AC477" i="4"/>
  <c r="AE477" i="4" s="1"/>
  <c r="AC478" i="4"/>
  <c r="AC479" i="4"/>
  <c r="AC480" i="4"/>
  <c r="AE480" i="4" s="1"/>
  <c r="AC481" i="4"/>
  <c r="AE481" i="4" s="1"/>
  <c r="AC482" i="4"/>
  <c r="AE482" i="4" s="1"/>
  <c r="AC483" i="4"/>
  <c r="AE483" i="4" s="1"/>
  <c r="AG483" i="4" s="1"/>
  <c r="AH483" i="4" s="1"/>
  <c r="AC484" i="4"/>
  <c r="AE484" i="4" s="1"/>
  <c r="AC485" i="4"/>
  <c r="AE485" i="4" s="1"/>
  <c r="AC486" i="4"/>
  <c r="AE486" i="4" s="1"/>
  <c r="AC487" i="4"/>
  <c r="AC488" i="4"/>
  <c r="AE488" i="4" s="1"/>
  <c r="AC489" i="4"/>
  <c r="AE489" i="4" s="1"/>
  <c r="AC490" i="4"/>
  <c r="AE490" i="4" s="1"/>
  <c r="AC491" i="4"/>
  <c r="AE491" i="4" s="1"/>
  <c r="AG491" i="4" s="1"/>
  <c r="AH491" i="4" s="1"/>
  <c r="AC492" i="4"/>
  <c r="AE492" i="4" s="1"/>
  <c r="AC493" i="4"/>
  <c r="AE493" i="4" s="1"/>
  <c r="AC494" i="4"/>
  <c r="AE494" i="4" s="1"/>
  <c r="AC495" i="4"/>
  <c r="AC496" i="4"/>
  <c r="AE496" i="4" s="1"/>
  <c r="AC497" i="4"/>
  <c r="AE497" i="4" s="1"/>
  <c r="AC498" i="4"/>
  <c r="AE498" i="4" s="1"/>
  <c r="AC499" i="4"/>
  <c r="AE499" i="4" s="1"/>
  <c r="AG499" i="4" s="1"/>
  <c r="AH499" i="4" s="1"/>
  <c r="AC500" i="4"/>
  <c r="AE500" i="4" s="1"/>
  <c r="AC501" i="4"/>
  <c r="AE501" i="4" s="1"/>
  <c r="AC502" i="4"/>
  <c r="AE502" i="4" s="1"/>
  <c r="AC503" i="4"/>
  <c r="AC504" i="4"/>
  <c r="AE504" i="4" s="1"/>
  <c r="AC505" i="4"/>
  <c r="AE505" i="4" s="1"/>
  <c r="AC506" i="4"/>
  <c r="AE506" i="4" s="1"/>
  <c r="AC507" i="4"/>
  <c r="AE507" i="4" s="1"/>
  <c r="AG507" i="4" s="1"/>
  <c r="AH507" i="4" s="1"/>
  <c r="AC508" i="4"/>
  <c r="AE508" i="4" s="1"/>
  <c r="AC509" i="4"/>
  <c r="AE509" i="4" s="1"/>
  <c r="AC510" i="4"/>
  <c r="AE510" i="4" s="1"/>
  <c r="AC511" i="4"/>
  <c r="AC512" i="4"/>
  <c r="AE512" i="4" s="1"/>
  <c r="AC513" i="4"/>
  <c r="AE513" i="4" s="1"/>
  <c r="AC514" i="4"/>
  <c r="AE514" i="4" s="1"/>
  <c r="AC515" i="4"/>
  <c r="AE515" i="4" s="1"/>
  <c r="AG515" i="4" s="1"/>
  <c r="AH515" i="4" s="1"/>
  <c r="AC516" i="4"/>
  <c r="AE516" i="4" s="1"/>
  <c r="AC517" i="4"/>
  <c r="AE517" i="4" s="1"/>
  <c r="AC518" i="4"/>
  <c r="AE518" i="4" s="1"/>
  <c r="AC519" i="4"/>
  <c r="AC520" i="4"/>
  <c r="AE520" i="4" s="1"/>
  <c r="AC521" i="4"/>
  <c r="AE521" i="4" s="1"/>
  <c r="AC522" i="4"/>
  <c r="AE522" i="4" s="1"/>
  <c r="AC523" i="4"/>
  <c r="AE523" i="4" s="1"/>
  <c r="AG523" i="4" s="1"/>
  <c r="AH523" i="4" s="1"/>
  <c r="AC524" i="4"/>
  <c r="AE524" i="4" s="1"/>
  <c r="AC525" i="4"/>
  <c r="AE525" i="4" s="1"/>
  <c r="AC526" i="4"/>
  <c r="AE526" i="4" s="1"/>
  <c r="AC527" i="4"/>
  <c r="AC528" i="4"/>
  <c r="AE528" i="4" s="1"/>
  <c r="AC529" i="4"/>
  <c r="AE529" i="4" s="1"/>
  <c r="AC530" i="4"/>
  <c r="AE530" i="4" s="1"/>
  <c r="AC531" i="4"/>
  <c r="AE531" i="4" s="1"/>
  <c r="AG531" i="4" s="1"/>
  <c r="AH531" i="4" s="1"/>
  <c r="AC532" i="4"/>
  <c r="AE532" i="4" s="1"/>
  <c r="AC533" i="4"/>
  <c r="AE533" i="4" s="1"/>
  <c r="AC534" i="4"/>
  <c r="AE534" i="4" s="1"/>
  <c r="AC535" i="4"/>
  <c r="AC536" i="4"/>
  <c r="AE536" i="4" s="1"/>
  <c r="AC537" i="4"/>
  <c r="AE537" i="4" s="1"/>
  <c r="AC538" i="4"/>
  <c r="AE538" i="4" s="1"/>
  <c r="AC539" i="4"/>
  <c r="AE539" i="4" s="1"/>
  <c r="AG539" i="4" s="1"/>
  <c r="AH539" i="4" s="1"/>
  <c r="AC540" i="4"/>
  <c r="AE540" i="4" s="1"/>
  <c r="AC541" i="4"/>
  <c r="AE541" i="4" s="1"/>
  <c r="AC542" i="4"/>
  <c r="AE542" i="4" s="1"/>
  <c r="AC543" i="4"/>
  <c r="AC544" i="4"/>
  <c r="AE544" i="4" s="1"/>
  <c r="AC545" i="4"/>
  <c r="AE545" i="4" s="1"/>
  <c r="AC546" i="4"/>
  <c r="AE546" i="4" s="1"/>
  <c r="AC547" i="4"/>
  <c r="AE547" i="4" s="1"/>
  <c r="AG547" i="4" s="1"/>
  <c r="AH547" i="4" s="1"/>
  <c r="AC548" i="4"/>
  <c r="AE548" i="4" s="1"/>
  <c r="AC549" i="4"/>
  <c r="AE549" i="4" s="1"/>
  <c r="AC550" i="4"/>
  <c r="AE550" i="4" s="1"/>
  <c r="AC551" i="4"/>
  <c r="AC552" i="4"/>
  <c r="AE552" i="4" s="1"/>
  <c r="AC553" i="4"/>
  <c r="AE553" i="4" s="1"/>
  <c r="AC554" i="4"/>
  <c r="AE554" i="4" s="1"/>
  <c r="AC555" i="4"/>
  <c r="AE555" i="4" s="1"/>
  <c r="AG555" i="4" s="1"/>
  <c r="AH555" i="4" s="1"/>
  <c r="AC556" i="4"/>
  <c r="AE556" i="4" s="1"/>
  <c r="AC557" i="4"/>
  <c r="AE557" i="4" s="1"/>
  <c r="AC558" i="4"/>
  <c r="AE558" i="4" s="1"/>
  <c r="AC559" i="4"/>
  <c r="AC560" i="4"/>
  <c r="AE560" i="4" s="1"/>
  <c r="AC561" i="4"/>
  <c r="AE561" i="4" s="1"/>
  <c r="AC562" i="4"/>
  <c r="AE562" i="4" s="1"/>
  <c r="AC563" i="4"/>
  <c r="AE563" i="4" s="1"/>
  <c r="AG563" i="4" s="1"/>
  <c r="AH563" i="4" s="1"/>
  <c r="AC564" i="4"/>
  <c r="AE564" i="4" s="1"/>
  <c r="AC565" i="4"/>
  <c r="AE565" i="4" s="1"/>
  <c r="AC566" i="4"/>
  <c r="AE566" i="4" s="1"/>
  <c r="AC567" i="4"/>
  <c r="AC568" i="4"/>
  <c r="AE568" i="4" s="1"/>
  <c r="AC569" i="4"/>
  <c r="AE569" i="4" s="1"/>
  <c r="AC570" i="4"/>
  <c r="AE570" i="4" s="1"/>
  <c r="AC571" i="4"/>
  <c r="AE571" i="4" s="1"/>
  <c r="AG571" i="4" s="1"/>
  <c r="AH571" i="4" s="1"/>
  <c r="AC572" i="4"/>
  <c r="AE572" i="4" s="1"/>
  <c r="AC573" i="4"/>
  <c r="AE573" i="4" s="1"/>
  <c r="AC574" i="4"/>
  <c r="AE574" i="4" s="1"/>
  <c r="AC575" i="4"/>
  <c r="AC576" i="4"/>
  <c r="AE576" i="4" s="1"/>
  <c r="AC577" i="4"/>
  <c r="AE577" i="4" s="1"/>
  <c r="AC578" i="4"/>
  <c r="AE578" i="4" s="1"/>
  <c r="AC579" i="4"/>
  <c r="AE579" i="4" s="1"/>
  <c r="AG579" i="4" s="1"/>
  <c r="AH579" i="4" s="1"/>
  <c r="AC580" i="4"/>
  <c r="AE580" i="4" s="1"/>
  <c r="AC581" i="4"/>
  <c r="AE581" i="4" s="1"/>
  <c r="AC582" i="4"/>
  <c r="AE582" i="4" s="1"/>
  <c r="AC583" i="4"/>
  <c r="AC584" i="4"/>
  <c r="AE584" i="4" s="1"/>
  <c r="AC585" i="4"/>
  <c r="AE585" i="4" s="1"/>
  <c r="AC586" i="4"/>
  <c r="AE586" i="4" s="1"/>
  <c r="AC587" i="4"/>
  <c r="AE587" i="4" s="1"/>
  <c r="AG587" i="4" s="1"/>
  <c r="AH587" i="4" s="1"/>
  <c r="AC588" i="4"/>
  <c r="AE588" i="4" s="1"/>
  <c r="AC589" i="4"/>
  <c r="AE589" i="4" s="1"/>
  <c r="AC590" i="4"/>
  <c r="AE590" i="4" s="1"/>
  <c r="AC591" i="4"/>
  <c r="AC592" i="4"/>
  <c r="AE592" i="4" s="1"/>
  <c r="AC593" i="4"/>
  <c r="AE593" i="4" s="1"/>
  <c r="AC594" i="4"/>
  <c r="AE594" i="4" s="1"/>
  <c r="AC595" i="4"/>
  <c r="AE595" i="4" s="1"/>
  <c r="AG595" i="4" s="1"/>
  <c r="AH595" i="4" s="1"/>
  <c r="AC596" i="4"/>
  <c r="AE596" i="4" s="1"/>
  <c r="AC597" i="4"/>
  <c r="AE597" i="4" s="1"/>
  <c r="AC598" i="4"/>
  <c r="AE598" i="4" s="1"/>
  <c r="AC599" i="4"/>
  <c r="AC600" i="4"/>
  <c r="AE600" i="4" s="1"/>
  <c r="AC601" i="4"/>
  <c r="AE601" i="4" s="1"/>
  <c r="AC602" i="4"/>
  <c r="AE602" i="4" s="1"/>
  <c r="AC603" i="4"/>
  <c r="AE603" i="4" s="1"/>
  <c r="AG603" i="4" s="1"/>
  <c r="AH603" i="4" s="1"/>
  <c r="AC604" i="4"/>
  <c r="AE604" i="4" s="1"/>
  <c r="AC605" i="4"/>
  <c r="AE605" i="4" s="1"/>
  <c r="AC606" i="4"/>
  <c r="AE606" i="4" s="1"/>
  <c r="AC607" i="4"/>
  <c r="AC608" i="4"/>
  <c r="AE608" i="4" s="1"/>
  <c r="AC609" i="4"/>
  <c r="AE609" i="4" s="1"/>
  <c r="AC610" i="4"/>
  <c r="AE610" i="4" s="1"/>
  <c r="AC611" i="4"/>
  <c r="AE611" i="4" s="1"/>
  <c r="AG611" i="4" s="1"/>
  <c r="AH611" i="4" s="1"/>
  <c r="AC612" i="4"/>
  <c r="AE612" i="4" s="1"/>
  <c r="AC613" i="4"/>
  <c r="AE613" i="4" s="1"/>
  <c r="AC614" i="4"/>
  <c r="AE614" i="4" s="1"/>
  <c r="AC615" i="4"/>
  <c r="AC616" i="4"/>
  <c r="AE616" i="4" s="1"/>
  <c r="AC617" i="4"/>
  <c r="AE617" i="4" s="1"/>
  <c r="AC618" i="4"/>
  <c r="AE618" i="4" s="1"/>
  <c r="AC619" i="4"/>
  <c r="AE619" i="4" s="1"/>
  <c r="AG619" i="4" s="1"/>
  <c r="AH619" i="4" s="1"/>
  <c r="AC620" i="4"/>
  <c r="AE620" i="4" s="1"/>
  <c r="AC621" i="4"/>
  <c r="AE621" i="4" s="1"/>
  <c r="AC622" i="4"/>
  <c r="AE622" i="4" s="1"/>
  <c r="AC623" i="4"/>
  <c r="AC624" i="4"/>
  <c r="AE624" i="4" s="1"/>
  <c r="AC625" i="4"/>
  <c r="AE625" i="4" s="1"/>
  <c r="AC626" i="4"/>
  <c r="AE626" i="4" s="1"/>
  <c r="AC627" i="4"/>
  <c r="AE627" i="4" s="1"/>
  <c r="AG627" i="4" s="1"/>
  <c r="AH627" i="4" s="1"/>
  <c r="AC628" i="4"/>
  <c r="AE628" i="4" s="1"/>
  <c r="AC629" i="4"/>
  <c r="AE629" i="4" s="1"/>
  <c r="AC630" i="4"/>
  <c r="AE630" i="4" s="1"/>
  <c r="AC631" i="4"/>
  <c r="AC632" i="4"/>
  <c r="AE632" i="4" s="1"/>
  <c r="AC633" i="4"/>
  <c r="AE633" i="4" s="1"/>
  <c r="AC634" i="4"/>
  <c r="AE634" i="4" s="1"/>
  <c r="AC635" i="4"/>
  <c r="AE635" i="4" s="1"/>
  <c r="AG635" i="4" s="1"/>
  <c r="AH635" i="4" s="1"/>
  <c r="AC636" i="4"/>
  <c r="AE636" i="4" s="1"/>
  <c r="AC637" i="4"/>
  <c r="AE637" i="4" s="1"/>
  <c r="AC638" i="4"/>
  <c r="AE638" i="4" s="1"/>
  <c r="AC639" i="4"/>
  <c r="AC640" i="4"/>
  <c r="AE640" i="4" s="1"/>
  <c r="AC641" i="4"/>
  <c r="AE641" i="4" s="1"/>
  <c r="AC642" i="4"/>
  <c r="AE642" i="4" s="1"/>
  <c r="AC643" i="4"/>
  <c r="AE643" i="4" s="1"/>
  <c r="AG643" i="4" s="1"/>
  <c r="AH643" i="4" s="1"/>
  <c r="AC644" i="4"/>
  <c r="AE644" i="4" s="1"/>
  <c r="AC645" i="4"/>
  <c r="AE645" i="4" s="1"/>
  <c r="AC646" i="4"/>
  <c r="AE646" i="4" s="1"/>
  <c r="AC647" i="4"/>
  <c r="AC648" i="4"/>
  <c r="AE648" i="4" s="1"/>
  <c r="AC649" i="4"/>
  <c r="AE649" i="4" s="1"/>
  <c r="AC650" i="4"/>
  <c r="AE650" i="4" s="1"/>
  <c r="AC651" i="4"/>
  <c r="AE651" i="4" s="1"/>
  <c r="AG651" i="4" s="1"/>
  <c r="AH651" i="4" s="1"/>
  <c r="AC652" i="4"/>
  <c r="AE652" i="4" s="1"/>
  <c r="AC653" i="4"/>
  <c r="AE653" i="4" s="1"/>
  <c r="AC654" i="4"/>
  <c r="AE654" i="4" s="1"/>
  <c r="AC655" i="4"/>
  <c r="AC656" i="4"/>
  <c r="AE656" i="4" s="1"/>
  <c r="AC657" i="4"/>
  <c r="AE657" i="4" s="1"/>
  <c r="AC658" i="4"/>
  <c r="AE658" i="4" s="1"/>
  <c r="AC659" i="4"/>
  <c r="AE659" i="4" s="1"/>
  <c r="AG659" i="4" s="1"/>
  <c r="AH659" i="4" s="1"/>
  <c r="AC660" i="4"/>
  <c r="AE660" i="4" s="1"/>
  <c r="AC661" i="4"/>
  <c r="AE661" i="4" s="1"/>
  <c r="AC662" i="4"/>
  <c r="AE662" i="4" s="1"/>
  <c r="AC663" i="4"/>
  <c r="AC664" i="4"/>
  <c r="AE664" i="4" s="1"/>
  <c r="AC665" i="4"/>
  <c r="AE665" i="4" s="1"/>
  <c r="AC666" i="4"/>
  <c r="AE666" i="4" s="1"/>
  <c r="AC667" i="4"/>
  <c r="AE667" i="4" s="1"/>
  <c r="AG667" i="4" s="1"/>
  <c r="AH667" i="4" s="1"/>
  <c r="AC668" i="4"/>
  <c r="AE668" i="4" s="1"/>
  <c r="AC669" i="4"/>
  <c r="AE669" i="4" s="1"/>
  <c r="AC670" i="4"/>
  <c r="AE670" i="4" s="1"/>
  <c r="AC671" i="4"/>
  <c r="AC672" i="4"/>
  <c r="AE672" i="4" s="1"/>
  <c r="AC673" i="4"/>
  <c r="AE673" i="4" s="1"/>
  <c r="AC674" i="4"/>
  <c r="AE674" i="4" s="1"/>
  <c r="AC675" i="4"/>
  <c r="AE675" i="4" s="1"/>
  <c r="AG675" i="4" s="1"/>
  <c r="AH675" i="4" s="1"/>
  <c r="AC676" i="4"/>
  <c r="AE676" i="4" s="1"/>
  <c r="AC677" i="4"/>
  <c r="AE677" i="4" s="1"/>
  <c r="AC678" i="4"/>
  <c r="AE678" i="4" s="1"/>
  <c r="AC679" i="4"/>
  <c r="AC680" i="4"/>
  <c r="AE680" i="4" s="1"/>
  <c r="AC681" i="4"/>
  <c r="AE681" i="4" s="1"/>
  <c r="AC682" i="4"/>
  <c r="AE682" i="4" s="1"/>
  <c r="AC683" i="4"/>
  <c r="AE683" i="4" s="1"/>
  <c r="AG683" i="4" s="1"/>
  <c r="AH683" i="4" s="1"/>
  <c r="AC684" i="4"/>
  <c r="AE684" i="4" s="1"/>
  <c r="AC685" i="4"/>
  <c r="AE685" i="4" s="1"/>
  <c r="AC686" i="4"/>
  <c r="AE686" i="4" s="1"/>
  <c r="AC687" i="4"/>
  <c r="AC688" i="4"/>
  <c r="AE688" i="4" s="1"/>
  <c r="AC689" i="4"/>
  <c r="AE689" i="4" s="1"/>
  <c r="AC690" i="4"/>
  <c r="AE690" i="4" s="1"/>
  <c r="AC691" i="4"/>
  <c r="AE691" i="4" s="1"/>
  <c r="AC692" i="4"/>
  <c r="AE692" i="4" s="1"/>
  <c r="AC693" i="4"/>
  <c r="AE693" i="4" s="1"/>
  <c r="AC694" i="4"/>
  <c r="AE694" i="4" s="1"/>
  <c r="AC695" i="4"/>
  <c r="AC696" i="4"/>
  <c r="AE696" i="4" s="1"/>
  <c r="AG696" i="4" s="1"/>
  <c r="AH696" i="4" s="1"/>
  <c r="AC697" i="4"/>
  <c r="AE697" i="4" s="1"/>
  <c r="AC698" i="4"/>
  <c r="AE698" i="4" s="1"/>
  <c r="AC699" i="4"/>
  <c r="AE699" i="4" s="1"/>
  <c r="AG699" i="4" s="1"/>
  <c r="AH699" i="4" s="1"/>
  <c r="AC700" i="4"/>
  <c r="AE700" i="4" s="1"/>
  <c r="AC701" i="4"/>
  <c r="AE701" i="4" s="1"/>
  <c r="AC702" i="4"/>
  <c r="AE702" i="4" s="1"/>
  <c r="AC703" i="4"/>
  <c r="AE703" i="4" s="1"/>
  <c r="AC704" i="4"/>
  <c r="AE704" i="4" s="1"/>
  <c r="AC705" i="4"/>
  <c r="AE705" i="4" s="1"/>
  <c r="AC706" i="4"/>
  <c r="AE706" i="4" s="1"/>
  <c r="AC707" i="4"/>
  <c r="AE707" i="4" s="1"/>
  <c r="AG707" i="4" s="1"/>
  <c r="AH707" i="4" s="1"/>
  <c r="AC708" i="4"/>
  <c r="AE708" i="4" s="1"/>
  <c r="AC709" i="4"/>
  <c r="AE709" i="4" s="1"/>
  <c r="AC710" i="4"/>
  <c r="AE710" i="4" s="1"/>
  <c r="AC711" i="4"/>
  <c r="AC712" i="4"/>
  <c r="AE712" i="4" s="1"/>
  <c r="AC713" i="4"/>
  <c r="AE713" i="4" s="1"/>
  <c r="AC714" i="4"/>
  <c r="AE714" i="4" s="1"/>
  <c r="AC715" i="4"/>
  <c r="AE715" i="4" s="1"/>
  <c r="AG715" i="4" s="1"/>
  <c r="AH715" i="4" s="1"/>
  <c r="AF4" i="4"/>
  <c r="AF5" i="4"/>
  <c r="AF6" i="4"/>
  <c r="AF7" i="4"/>
  <c r="AF8" i="4"/>
  <c r="AF9" i="4"/>
  <c r="AF10" i="4"/>
  <c r="AF12" i="4"/>
  <c r="AF13" i="4"/>
  <c r="AF14" i="4"/>
  <c r="AF15" i="4"/>
  <c r="AF16" i="4"/>
  <c r="AF20" i="4"/>
  <c r="AF21" i="4"/>
  <c r="AF22" i="4"/>
  <c r="AF23" i="4"/>
  <c r="AF24" i="4"/>
  <c r="AF28" i="4"/>
  <c r="AF29" i="4"/>
  <c r="AF30" i="4"/>
  <c r="AF31" i="4"/>
  <c r="AF32" i="4"/>
  <c r="AF36" i="4"/>
  <c r="AF37" i="4"/>
  <c r="AF38" i="4"/>
  <c r="AF39" i="4"/>
  <c r="AF40" i="4"/>
  <c r="AF44" i="4"/>
  <c r="AF45" i="4"/>
  <c r="AF46" i="4"/>
  <c r="AF47" i="4"/>
  <c r="AF48" i="4"/>
  <c r="AF52" i="4"/>
  <c r="AF53" i="4"/>
  <c r="AF54" i="4"/>
  <c r="AF55" i="4"/>
  <c r="AF56" i="4"/>
  <c r="AF57" i="4"/>
  <c r="AF60" i="4"/>
  <c r="AF61" i="4"/>
  <c r="AF62" i="4"/>
  <c r="AF63" i="4"/>
  <c r="AF64" i="4"/>
  <c r="AF68" i="4"/>
  <c r="AF69" i="4"/>
  <c r="AF70" i="4"/>
  <c r="AF71" i="4"/>
  <c r="AF72" i="4"/>
  <c r="AF73" i="4"/>
  <c r="AF76" i="4"/>
  <c r="AF77" i="4"/>
  <c r="AF78" i="4"/>
  <c r="AF79" i="4"/>
  <c r="AF80" i="4"/>
  <c r="AF84" i="4"/>
  <c r="AF85" i="4"/>
  <c r="AF86" i="4"/>
  <c r="AF87" i="4"/>
  <c r="AF88" i="4"/>
  <c r="AF92" i="4"/>
  <c r="AF93" i="4"/>
  <c r="AF94" i="4"/>
  <c r="AF95" i="4"/>
  <c r="AF96" i="4"/>
  <c r="AF100" i="4"/>
  <c r="AF101" i="4"/>
  <c r="AF102" i="4"/>
  <c r="AF103" i="4"/>
  <c r="AF104" i="4"/>
  <c r="AF108" i="4"/>
  <c r="AF109" i="4"/>
  <c r="AF110" i="4"/>
  <c r="AF111" i="4"/>
  <c r="AF112" i="4"/>
  <c r="AF116" i="4"/>
  <c r="AF117" i="4"/>
  <c r="AF118" i="4"/>
  <c r="AF119" i="4"/>
  <c r="AF120" i="4"/>
  <c r="AF121" i="4"/>
  <c r="AF124" i="4"/>
  <c r="AF125" i="4"/>
  <c r="AF126" i="4"/>
  <c r="AF127" i="4"/>
  <c r="AF128" i="4"/>
  <c r="AF132" i="4"/>
  <c r="AF133" i="4"/>
  <c r="AF134" i="4"/>
  <c r="AF135" i="4"/>
  <c r="AF136" i="4"/>
  <c r="AF137" i="4"/>
  <c r="AF141" i="4"/>
  <c r="AF142" i="4"/>
  <c r="AF143" i="4"/>
  <c r="AF144" i="4"/>
  <c r="AF149" i="4"/>
  <c r="AF150" i="4"/>
  <c r="AF151" i="4"/>
  <c r="AF152" i="4"/>
  <c r="AF157" i="4"/>
  <c r="AF158" i="4"/>
  <c r="AF159" i="4"/>
  <c r="AF160" i="4"/>
  <c r="AF164" i="4"/>
  <c r="AF165" i="4"/>
  <c r="AF166" i="4"/>
  <c r="AF167" i="4"/>
  <c r="AF168" i="4"/>
  <c r="AF173" i="4"/>
  <c r="AF174" i="4"/>
  <c r="AF175" i="4"/>
  <c r="AF176" i="4"/>
  <c r="AF181" i="4"/>
  <c r="AF182" i="4"/>
  <c r="AF183" i="4"/>
  <c r="AF184" i="4"/>
  <c r="AF185" i="4"/>
  <c r="AF189" i="4"/>
  <c r="AF190" i="4"/>
  <c r="AF191" i="4"/>
  <c r="AF192" i="4"/>
  <c r="AF197" i="4"/>
  <c r="AF198" i="4"/>
  <c r="AF199" i="4"/>
  <c r="AF200" i="4"/>
  <c r="AF201" i="4"/>
  <c r="AF205" i="4"/>
  <c r="AF206" i="4"/>
  <c r="AF207" i="4"/>
  <c r="AF208" i="4"/>
  <c r="AF213" i="4"/>
  <c r="AF214" i="4"/>
  <c r="AF215" i="4"/>
  <c r="AF216" i="4"/>
  <c r="AF221" i="4"/>
  <c r="AF222" i="4"/>
  <c r="AF223" i="4"/>
  <c r="AF224" i="4"/>
  <c r="AF229" i="4"/>
  <c r="AF230" i="4"/>
  <c r="AF231" i="4"/>
  <c r="AF232" i="4"/>
  <c r="AF237" i="4"/>
  <c r="AF238" i="4"/>
  <c r="AF239" i="4"/>
  <c r="AF240" i="4"/>
  <c r="AF245" i="4"/>
  <c r="AF246" i="4"/>
  <c r="AF247" i="4"/>
  <c r="AF248" i="4"/>
  <c r="AF249" i="4"/>
  <c r="AF253" i="4"/>
  <c r="AF254" i="4"/>
  <c r="AF255" i="4"/>
  <c r="AF256" i="4"/>
  <c r="AF261" i="4"/>
  <c r="AF262" i="4"/>
  <c r="AF263" i="4"/>
  <c r="AF264" i="4"/>
  <c r="AF265" i="4"/>
  <c r="AF266" i="4"/>
  <c r="AF269" i="4"/>
  <c r="AF270" i="4"/>
  <c r="AF271" i="4"/>
  <c r="AF272" i="4"/>
  <c r="AF277" i="4"/>
  <c r="AF278" i="4"/>
  <c r="AF279" i="4"/>
  <c r="AF280" i="4"/>
  <c r="AF285" i="4"/>
  <c r="AF286" i="4"/>
  <c r="AF287" i="4"/>
  <c r="AF288" i="4"/>
  <c r="AF292" i="4"/>
  <c r="AF293" i="4"/>
  <c r="AF294" i="4"/>
  <c r="AF295" i="4"/>
  <c r="AF296" i="4"/>
  <c r="AF301" i="4"/>
  <c r="AF302" i="4"/>
  <c r="AF303" i="4"/>
  <c r="AF304" i="4"/>
  <c r="AF309" i="4"/>
  <c r="AF310" i="4"/>
  <c r="AF311" i="4"/>
  <c r="AF312" i="4"/>
  <c r="AF313" i="4"/>
  <c r="AF317" i="4"/>
  <c r="AF318" i="4"/>
  <c r="AF319" i="4"/>
  <c r="AF320" i="4"/>
  <c r="AF325" i="4"/>
  <c r="AF326" i="4"/>
  <c r="AF327" i="4"/>
  <c r="AF328" i="4"/>
  <c r="AF329" i="4"/>
  <c r="AF333" i="4"/>
  <c r="AF334" i="4"/>
  <c r="AF335" i="4"/>
  <c r="AF341" i="4"/>
  <c r="AF342" i="4"/>
  <c r="AF343" i="4"/>
  <c r="AF344" i="4"/>
  <c r="AF349" i="4"/>
  <c r="AF350" i="4"/>
  <c r="AF351" i="4"/>
  <c r="AF352" i="4"/>
  <c r="AF357" i="4"/>
  <c r="AF358" i="4"/>
  <c r="AF359" i="4"/>
  <c r="AF360" i="4"/>
  <c r="AF365" i="4"/>
  <c r="AF366" i="4"/>
  <c r="AF367" i="4"/>
  <c r="AF368" i="4"/>
  <c r="AF373" i="4"/>
  <c r="AF374" i="4"/>
  <c r="AF375" i="4"/>
  <c r="AF376" i="4"/>
  <c r="AF377" i="4"/>
  <c r="AF381" i="4"/>
  <c r="AF382" i="4"/>
  <c r="AF383" i="4"/>
  <c r="AF384" i="4"/>
  <c r="AF389" i="4"/>
  <c r="AF390" i="4"/>
  <c r="AF391" i="4"/>
  <c r="AF392" i="4"/>
  <c r="AF393" i="4"/>
  <c r="AF397" i="4"/>
  <c r="AF399" i="4"/>
  <c r="AF400" i="4"/>
  <c r="AF405" i="4"/>
  <c r="AF406" i="4"/>
  <c r="AF407" i="4"/>
  <c r="AF408" i="4"/>
  <c r="AF413" i="4"/>
  <c r="AF414" i="4"/>
  <c r="AF415" i="4"/>
  <c r="AF416" i="4"/>
  <c r="AF421" i="4"/>
  <c r="AF423" i="4"/>
  <c r="AF424" i="4"/>
  <c r="AF429" i="4"/>
  <c r="AF430" i="4"/>
  <c r="AF431" i="4"/>
  <c r="AF432" i="4"/>
  <c r="AF437" i="4"/>
  <c r="AF438" i="4"/>
  <c r="AF439" i="4"/>
  <c r="AF440" i="4"/>
  <c r="AF441" i="4"/>
  <c r="AF445" i="4"/>
  <c r="AF446" i="4"/>
  <c r="AF447" i="4"/>
  <c r="AF453" i="4"/>
  <c r="AF454" i="4"/>
  <c r="AF455" i="4"/>
  <c r="AF456" i="4"/>
  <c r="AF457" i="4"/>
  <c r="AF461" i="4"/>
  <c r="AF462" i="4"/>
  <c r="AF463" i="4"/>
  <c r="AF464" i="4"/>
  <c r="AF469" i="4"/>
  <c r="AF470" i="4"/>
  <c r="AF471" i="4"/>
  <c r="AF472" i="4"/>
  <c r="AF477" i="4"/>
  <c r="AF479" i="4"/>
  <c r="AF485" i="4"/>
  <c r="AF486" i="4"/>
  <c r="AF487" i="4"/>
  <c r="AF488" i="4"/>
  <c r="AF493" i="4"/>
  <c r="AF494" i="4"/>
  <c r="AF495" i="4"/>
  <c r="AF496" i="4"/>
  <c r="AF501" i="4"/>
  <c r="AF503" i="4"/>
  <c r="AF504" i="4"/>
  <c r="AF505" i="4"/>
  <c r="AF509" i="4"/>
  <c r="AF510" i="4"/>
  <c r="AF511" i="4"/>
  <c r="AF517" i="4"/>
  <c r="AF519" i="4"/>
  <c r="AF520" i="4"/>
  <c r="AF521" i="4"/>
  <c r="AF525" i="4"/>
  <c r="AF526" i="4"/>
  <c r="AF527" i="4"/>
  <c r="AF533" i="4"/>
  <c r="AF535" i="4"/>
  <c r="AF536" i="4"/>
  <c r="AF541" i="4"/>
  <c r="AF542" i="4"/>
  <c r="AF543" i="4"/>
  <c r="AF549" i="4"/>
  <c r="AF550" i="4"/>
  <c r="AF551" i="4"/>
  <c r="AF557" i="4"/>
  <c r="AF558" i="4"/>
  <c r="AF559" i="4"/>
  <c r="AF565" i="4"/>
  <c r="AF567" i="4"/>
  <c r="AF569" i="4"/>
  <c r="AF573" i="4"/>
  <c r="AF575" i="4"/>
  <c r="AF581" i="4"/>
  <c r="AF583" i="4"/>
  <c r="AF584" i="4"/>
  <c r="AF585" i="4"/>
  <c r="AF589" i="4"/>
  <c r="AF591" i="4"/>
  <c r="AF597" i="4"/>
  <c r="AF599" i="4"/>
  <c r="AF606" i="4"/>
  <c r="AF607" i="4"/>
  <c r="AF613" i="4"/>
  <c r="AF615" i="4"/>
  <c r="AF623" i="4"/>
  <c r="AF631" i="4"/>
  <c r="AF639" i="4"/>
  <c r="AF646" i="4"/>
  <c r="AF647" i="4"/>
  <c r="AF655" i="4"/>
  <c r="AF663" i="4"/>
  <c r="AF671" i="4"/>
  <c r="AF679" i="4"/>
  <c r="AF687" i="4"/>
  <c r="AF695" i="4"/>
  <c r="AF703" i="4"/>
  <c r="AF711" i="4"/>
  <c r="AE5" i="4"/>
  <c r="AE6" i="4"/>
  <c r="AE7" i="4"/>
  <c r="AE9" i="4"/>
  <c r="AE13" i="4"/>
  <c r="AE14" i="4"/>
  <c r="AE15" i="4"/>
  <c r="AE21" i="4"/>
  <c r="AE22" i="4"/>
  <c r="AE23" i="4"/>
  <c r="AE29" i="4"/>
  <c r="AE30" i="4"/>
  <c r="AE31" i="4"/>
  <c r="AE33" i="4"/>
  <c r="AE34" i="4"/>
  <c r="AE37" i="4"/>
  <c r="AE38" i="4"/>
  <c r="AE39" i="4"/>
  <c r="AE40" i="4"/>
  <c r="AE45" i="4"/>
  <c r="AE46" i="4"/>
  <c r="AE47" i="4"/>
  <c r="AE53" i="4"/>
  <c r="AE54" i="4"/>
  <c r="AE55" i="4"/>
  <c r="AE61" i="4"/>
  <c r="AE62" i="4"/>
  <c r="AE63" i="4"/>
  <c r="AE64" i="4"/>
  <c r="AE69" i="4"/>
  <c r="AE70" i="4"/>
  <c r="AE71" i="4"/>
  <c r="AE78" i="4"/>
  <c r="AE79" i="4"/>
  <c r="AE85" i="4"/>
  <c r="AE86" i="4"/>
  <c r="AE87" i="4"/>
  <c r="AE93" i="4"/>
  <c r="AE94" i="4"/>
  <c r="AE95" i="4"/>
  <c r="AE96" i="4"/>
  <c r="AE97" i="4"/>
  <c r="AE100" i="4"/>
  <c r="AE102" i="4"/>
  <c r="AE103" i="4"/>
  <c r="AE106" i="4"/>
  <c r="AE109" i="4"/>
  <c r="AE110" i="4"/>
  <c r="AE111" i="4"/>
  <c r="AE116" i="4"/>
  <c r="AE117" i="4"/>
  <c r="AE118" i="4"/>
  <c r="AE119" i="4"/>
  <c r="AE120" i="4"/>
  <c r="AE125" i="4"/>
  <c r="AE126" i="4"/>
  <c r="AE127" i="4"/>
  <c r="AE133" i="4"/>
  <c r="AE134" i="4"/>
  <c r="AE135" i="4"/>
  <c r="AE138" i="4"/>
  <c r="AE141" i="4"/>
  <c r="AE142" i="4"/>
  <c r="AE143" i="4"/>
  <c r="AE145" i="4"/>
  <c r="AE149" i="4"/>
  <c r="AE150" i="4"/>
  <c r="AE151" i="4"/>
  <c r="AE157" i="4"/>
  <c r="AE158" i="4"/>
  <c r="AE159" i="4"/>
  <c r="AE165" i="4"/>
  <c r="AE166" i="4"/>
  <c r="AE167" i="4"/>
  <c r="AE173" i="4"/>
  <c r="AE174" i="4"/>
  <c r="AE175" i="4"/>
  <c r="AE176" i="4"/>
  <c r="AE181" i="4"/>
  <c r="AE182" i="4"/>
  <c r="AE183" i="4"/>
  <c r="AE189" i="4"/>
  <c r="AE190" i="4"/>
  <c r="AE191" i="4"/>
  <c r="AE197" i="4"/>
  <c r="AE198" i="4"/>
  <c r="AE199" i="4"/>
  <c r="AE205" i="4"/>
  <c r="AE206" i="4"/>
  <c r="AE207" i="4"/>
  <c r="AE213" i="4"/>
  <c r="AE214" i="4"/>
  <c r="AE215" i="4"/>
  <c r="AE216" i="4"/>
  <c r="AE222" i="4"/>
  <c r="AE223" i="4"/>
  <c r="AE230" i="4"/>
  <c r="AE231" i="4"/>
  <c r="AE232" i="4"/>
  <c r="AE237" i="4"/>
  <c r="AE238" i="4"/>
  <c r="AE239" i="4"/>
  <c r="AE241" i="4"/>
  <c r="AE247" i="4"/>
  <c r="AE250" i="4"/>
  <c r="AE253" i="4"/>
  <c r="AE254" i="4"/>
  <c r="AE255" i="4"/>
  <c r="AE257" i="4"/>
  <c r="AE262" i="4"/>
  <c r="AE263" i="4"/>
  <c r="AE269" i="4"/>
  <c r="AE270" i="4"/>
  <c r="AE271" i="4"/>
  <c r="AE272" i="4"/>
  <c r="AE273" i="4"/>
  <c r="AE278" i="4"/>
  <c r="AE279" i="4"/>
  <c r="AE286" i="4"/>
  <c r="AE287" i="4"/>
  <c r="AE288" i="4"/>
  <c r="AE295" i="4"/>
  <c r="AE302" i="4"/>
  <c r="AE303" i="4"/>
  <c r="AE310" i="4"/>
  <c r="AE311" i="4"/>
  <c r="AE313" i="4"/>
  <c r="AE318" i="4"/>
  <c r="AE319" i="4"/>
  <c r="AE320" i="4"/>
  <c r="AE325" i="4"/>
  <c r="AE327" i="4"/>
  <c r="AE329" i="4"/>
  <c r="AE334" i="4"/>
  <c r="AE335" i="4"/>
  <c r="AE336" i="4"/>
  <c r="AE341" i="4"/>
  <c r="AE342" i="4"/>
  <c r="AE343" i="4"/>
  <c r="AE345" i="4"/>
  <c r="AE350" i="4"/>
  <c r="AE351" i="4"/>
  <c r="AE357" i="4"/>
  <c r="AE358" i="4"/>
  <c r="AE359" i="4"/>
  <c r="AE366" i="4"/>
  <c r="AE367" i="4"/>
  <c r="AE374" i="4"/>
  <c r="AE375" i="4"/>
  <c r="AE382" i="4"/>
  <c r="AE383" i="4"/>
  <c r="AE391" i="4"/>
  <c r="AE399" i="4"/>
  <c r="AE405" i="4"/>
  <c r="AE406" i="4"/>
  <c r="AE407" i="4"/>
  <c r="AE409" i="4"/>
  <c r="AE415" i="4"/>
  <c r="AE423" i="4"/>
  <c r="AE431" i="4"/>
  <c r="AE432" i="4"/>
  <c r="AE438" i="4"/>
  <c r="AE439" i="4"/>
  <c r="AE446" i="4"/>
  <c r="AE447" i="4"/>
  <c r="AE448" i="4"/>
  <c r="AE453" i="4"/>
  <c r="AE454" i="4"/>
  <c r="AE455" i="4"/>
  <c r="AE462" i="4"/>
  <c r="AE463" i="4"/>
  <c r="AE465" i="4"/>
  <c r="AE471" i="4"/>
  <c r="AE472" i="4"/>
  <c r="AE478" i="4"/>
  <c r="AE479" i="4"/>
  <c r="AE487" i="4"/>
  <c r="AE495" i="4"/>
  <c r="AE503" i="4"/>
  <c r="AE511" i="4"/>
  <c r="AE519" i="4"/>
  <c r="AE527" i="4"/>
  <c r="AE535" i="4"/>
  <c r="AE543" i="4"/>
  <c r="AE551" i="4"/>
  <c r="AE559" i="4"/>
  <c r="AE567" i="4"/>
  <c r="AE575" i="4"/>
  <c r="AE583" i="4"/>
  <c r="AE591" i="4"/>
  <c r="AE599" i="4"/>
  <c r="AE607" i="4"/>
  <c r="AE615" i="4"/>
  <c r="AE623" i="4"/>
  <c r="AE631" i="4"/>
  <c r="AE639" i="4"/>
  <c r="AE647" i="4"/>
  <c r="AE655" i="4"/>
  <c r="AE663" i="4"/>
  <c r="AE671" i="4"/>
  <c r="AE679" i="4"/>
  <c r="AE687" i="4"/>
  <c r="AE695" i="4"/>
  <c r="AE711" i="4"/>
  <c r="AD289" i="2"/>
  <c r="Z16" i="5" l="1"/>
  <c r="AA16" i="5" s="1"/>
  <c r="Z300" i="5"/>
  <c r="AA300" i="5" s="1"/>
  <c r="Z359" i="5"/>
  <c r="AA359" i="5" s="1"/>
  <c r="Z496" i="5"/>
  <c r="AA496" i="5" s="1"/>
  <c r="Z108" i="5"/>
  <c r="AA108" i="5" s="1"/>
  <c r="Z252" i="5"/>
  <c r="AA252" i="5" s="1"/>
  <c r="Z140" i="5"/>
  <c r="AA140" i="5" s="1"/>
  <c r="Z206" i="5"/>
  <c r="AA206" i="5" s="1"/>
  <c r="Z397" i="5"/>
  <c r="AA397" i="5" s="1"/>
  <c r="Z697" i="5"/>
  <c r="AA697" i="5" s="1"/>
  <c r="Z100" i="5"/>
  <c r="AA100" i="5" s="1"/>
  <c r="Z459" i="5"/>
  <c r="AA459" i="5" s="1"/>
  <c r="Z502" i="5"/>
  <c r="AA502" i="5" s="1"/>
  <c r="Z411" i="5"/>
  <c r="AA411" i="5" s="1"/>
  <c r="Z593" i="5"/>
  <c r="AA593" i="5" s="1"/>
  <c r="Z159" i="5"/>
  <c r="AA159" i="5" s="1"/>
  <c r="Z374" i="5"/>
  <c r="AA374" i="5" s="1"/>
  <c r="Z293" i="5"/>
  <c r="AA293" i="5" s="1"/>
  <c r="Z198" i="5"/>
  <c r="AA198" i="5" s="1"/>
  <c r="Z607" i="5"/>
  <c r="AA607" i="5" s="1"/>
  <c r="Z424" i="5"/>
  <c r="AA424" i="5" s="1"/>
  <c r="Z571" i="5"/>
  <c r="AA571" i="5" s="1"/>
  <c r="Z378" i="5"/>
  <c r="AA378" i="5" s="1"/>
  <c r="Z627" i="5"/>
  <c r="AA627" i="5" s="1"/>
  <c r="Z575" i="5"/>
  <c r="AA575" i="5" s="1"/>
  <c r="Z204" i="5"/>
  <c r="AA204" i="5" s="1"/>
  <c r="Z153" i="5"/>
  <c r="AA153" i="5" s="1"/>
  <c r="Z688" i="5"/>
  <c r="AA688" i="5" s="1"/>
  <c r="Z677" i="5"/>
  <c r="AA677" i="5" s="1"/>
  <c r="Z58" i="5"/>
  <c r="AA58" i="5" s="1"/>
  <c r="Z129" i="5"/>
  <c r="AA129" i="5" s="1"/>
  <c r="Z386" i="5"/>
  <c r="AA386" i="5" s="1"/>
  <c r="Z421" i="5"/>
  <c r="AA421" i="5" s="1"/>
  <c r="Z563" i="5"/>
  <c r="AA563" i="5" s="1"/>
  <c r="Z638" i="5"/>
  <c r="AA638" i="5" s="1"/>
  <c r="Z361" i="5"/>
  <c r="AA361" i="5" s="1"/>
  <c r="Z257" i="5"/>
  <c r="AA257" i="5" s="1"/>
  <c r="Z458" i="5"/>
  <c r="AA458" i="5" s="1"/>
  <c r="Z181" i="5"/>
  <c r="AA181" i="5" s="1"/>
  <c r="Z383" i="5"/>
  <c r="AA383" i="5" s="1"/>
  <c r="Z630" i="5"/>
  <c r="AA630" i="5" s="1"/>
  <c r="Z355" i="5"/>
  <c r="AA355" i="5" s="1"/>
  <c r="Z652" i="5"/>
  <c r="AA652" i="5" s="1"/>
  <c r="Z430" i="5"/>
  <c r="AA430" i="5" s="1"/>
  <c r="Z560" i="5"/>
  <c r="AA560" i="5" s="1"/>
  <c r="Z666" i="5"/>
  <c r="AA666" i="5" s="1"/>
  <c r="Z698" i="5"/>
  <c r="AA698" i="5" s="1"/>
  <c r="Z419" i="5"/>
  <c r="AA419" i="5" s="1"/>
  <c r="Z7" i="5"/>
  <c r="AA7" i="5" s="1"/>
  <c r="Z471" i="5"/>
  <c r="AA471" i="5" s="1"/>
  <c r="Z318" i="5"/>
  <c r="AA318" i="5" s="1"/>
  <c r="Z480" i="5"/>
  <c r="AA480" i="5" s="1"/>
  <c r="Z231" i="5"/>
  <c r="AA231" i="5" s="1"/>
  <c r="Z705" i="5"/>
  <c r="AA705" i="5" s="1"/>
  <c r="Z384" i="5"/>
  <c r="AA384" i="5" s="1"/>
  <c r="Z254" i="5"/>
  <c r="AA254" i="5" s="1"/>
  <c r="Z169" i="5"/>
  <c r="AA169" i="5" s="1"/>
  <c r="Z429" i="5"/>
  <c r="AA429" i="5" s="1"/>
  <c r="Z376" i="5"/>
  <c r="AA376" i="5" s="1"/>
  <c r="Z546" i="5"/>
  <c r="AA546" i="5" s="1"/>
  <c r="Z21" i="5"/>
  <c r="AA21" i="5" s="1"/>
  <c r="Z346" i="5"/>
  <c r="AA346" i="5" s="1"/>
  <c r="Z73" i="5"/>
  <c r="AA73" i="5" s="1"/>
  <c r="Z239" i="5"/>
  <c r="AA239" i="5" s="1"/>
  <c r="Z143" i="5"/>
  <c r="AA143" i="5" s="1"/>
  <c r="Z150" i="5"/>
  <c r="AA150" i="5" s="1"/>
  <c r="Z286" i="5"/>
  <c r="AA286" i="5" s="1"/>
  <c r="Z263" i="5"/>
  <c r="AA263" i="5" s="1"/>
  <c r="Z9" i="5"/>
  <c r="AA9" i="5" s="1"/>
  <c r="Z189" i="5"/>
  <c r="AA189" i="5" s="1"/>
  <c r="Z521" i="5"/>
  <c r="AA521" i="5" s="1"/>
  <c r="Z701" i="5"/>
  <c r="AA701" i="5" s="1"/>
  <c r="Z503" i="5"/>
  <c r="AA503" i="5" s="1"/>
  <c r="Z443" i="5"/>
  <c r="AA443" i="5" s="1"/>
  <c r="Z457" i="5"/>
  <c r="AA457" i="5" s="1"/>
  <c r="Z207" i="5"/>
  <c r="AA207" i="5" s="1"/>
  <c r="Z358" i="5"/>
  <c r="AA358" i="5" s="1"/>
  <c r="Z452" i="5"/>
  <c r="AA452" i="5" s="1"/>
  <c r="Z612" i="5"/>
  <c r="AA612" i="5" s="1"/>
  <c r="Z696" i="5"/>
  <c r="AA696" i="5" s="1"/>
  <c r="Z588" i="5"/>
  <c r="AA588" i="5" s="1"/>
  <c r="Z216" i="5"/>
  <c r="AA216" i="5" s="1"/>
  <c r="Z642" i="5"/>
  <c r="AA642" i="5" s="1"/>
  <c r="Z145" i="5"/>
  <c r="AA145" i="5" s="1"/>
  <c r="Z35" i="5"/>
  <c r="AA35" i="5" s="1"/>
  <c r="Z391" i="5"/>
  <c r="AA391" i="5" s="1"/>
  <c r="Z373" i="5"/>
  <c r="AA373" i="5" s="1"/>
  <c r="Z388" i="5"/>
  <c r="AA388" i="5" s="1"/>
  <c r="Z464" i="5"/>
  <c r="AA464" i="5" s="1"/>
  <c r="Z528" i="5"/>
  <c r="AA528" i="5" s="1"/>
  <c r="Z449" i="5"/>
  <c r="AA449" i="5" s="1"/>
  <c r="Z392" i="5"/>
  <c r="AA392" i="5" s="1"/>
  <c r="Z377" i="5"/>
  <c r="AA377" i="5" s="1"/>
  <c r="Z431" i="5"/>
  <c r="AA431" i="5" s="1"/>
  <c r="Z578" i="5"/>
  <c r="AA578" i="5" s="1"/>
  <c r="Z590" i="5"/>
  <c r="AA590" i="5" s="1"/>
  <c r="Z127" i="5"/>
  <c r="AA127" i="5" s="1"/>
  <c r="Z27" i="5"/>
  <c r="AA27" i="5" s="1"/>
  <c r="Z240" i="5"/>
  <c r="AA240" i="5" s="1"/>
  <c r="Z313" i="5"/>
  <c r="AA313" i="5" s="1"/>
  <c r="Z413" i="5"/>
  <c r="AA413" i="5" s="1"/>
  <c r="Z645" i="5"/>
  <c r="AA645" i="5" s="1"/>
  <c r="Z676" i="5"/>
  <c r="AA676" i="5" s="1"/>
  <c r="Z476" i="5"/>
  <c r="AA476" i="5" s="1"/>
  <c r="Z604" i="5"/>
  <c r="AA604" i="5" s="1"/>
  <c r="Z636" i="5"/>
  <c r="AA636" i="5" s="1"/>
  <c r="Z499" i="5"/>
  <c r="AA499" i="5" s="1"/>
  <c r="Z662" i="5"/>
  <c r="AA662" i="5" s="1"/>
  <c r="Z307" i="5"/>
  <c r="AA307" i="5" s="1"/>
  <c r="Z512" i="5"/>
  <c r="AA512" i="5" s="1"/>
  <c r="Z640" i="5"/>
  <c r="AA640" i="5" s="1"/>
  <c r="Z684" i="5"/>
  <c r="AA684" i="5" s="1"/>
  <c r="Z685" i="5"/>
  <c r="AA685" i="5" s="1"/>
  <c r="Z551" i="5"/>
  <c r="AA551" i="5" s="1"/>
  <c r="Z663" i="5"/>
  <c r="AA663" i="5" s="1"/>
  <c r="Z695" i="5"/>
  <c r="AA695" i="5" s="1"/>
  <c r="Z624" i="5"/>
  <c r="AA624" i="5" s="1"/>
  <c r="Z595" i="5"/>
  <c r="AA595" i="5" s="1"/>
  <c r="Z537" i="5"/>
  <c r="AA537" i="5" s="1"/>
  <c r="Z506" i="5"/>
  <c r="AA506" i="5" s="1"/>
  <c r="Z626" i="5"/>
  <c r="AA626" i="5" s="1"/>
  <c r="Z603" i="5"/>
  <c r="AA603" i="5" s="1"/>
  <c r="Z519" i="5"/>
  <c r="AA519" i="5" s="1"/>
  <c r="Z526" i="5"/>
  <c r="AA526" i="5" s="1"/>
  <c r="Z561" i="5"/>
  <c r="AA561" i="5" s="1"/>
  <c r="Z574" i="5"/>
  <c r="AA574" i="5" s="1"/>
  <c r="Z692" i="5"/>
  <c r="AA692" i="5" s="1"/>
  <c r="Z597" i="5"/>
  <c r="AA597" i="5" s="1"/>
  <c r="Z661" i="5"/>
  <c r="AA661" i="5" s="1"/>
  <c r="Z485" i="5"/>
  <c r="AA485" i="5" s="1"/>
  <c r="Z678" i="5"/>
  <c r="AA678" i="5" s="1"/>
  <c r="Z227" i="5"/>
  <c r="AA227" i="5" s="1"/>
  <c r="Z435" i="5"/>
  <c r="AA435" i="5" s="1"/>
  <c r="Z633" i="5"/>
  <c r="AA633" i="5" s="1"/>
  <c r="Z308" i="5"/>
  <c r="AA308" i="5" s="1"/>
  <c r="Z417" i="5"/>
  <c r="AA417" i="5" s="1"/>
  <c r="Z558" i="5"/>
  <c r="AA558" i="5" s="1"/>
  <c r="Z583" i="5"/>
  <c r="AA583" i="5" s="1"/>
  <c r="Z507" i="5"/>
  <c r="AA507" i="5" s="1"/>
  <c r="Z469" i="5"/>
  <c r="AA469" i="5" s="1"/>
  <c r="Z244" i="5"/>
  <c r="AA244" i="5" s="1"/>
  <c r="Z396" i="5"/>
  <c r="AA396" i="5" s="1"/>
  <c r="Z478" i="5"/>
  <c r="AA478" i="5" s="1"/>
  <c r="Z121" i="5"/>
  <c r="AA121" i="5" s="1"/>
  <c r="Z654" i="5"/>
  <c r="AA654" i="5" s="1"/>
  <c r="Z203" i="5"/>
  <c r="AA203" i="5" s="1"/>
  <c r="Z97" i="5"/>
  <c r="AA97" i="5" s="1"/>
  <c r="Z394" i="5"/>
  <c r="AA394" i="5" s="1"/>
  <c r="Z364" i="5"/>
  <c r="AA364" i="5" s="1"/>
  <c r="Z531" i="5"/>
  <c r="AA531" i="5" s="1"/>
  <c r="Z700" i="5"/>
  <c r="AA700" i="5" s="1"/>
  <c r="Z235" i="5"/>
  <c r="AA235" i="5" s="1"/>
  <c r="Z613" i="5"/>
  <c r="AA613" i="5" s="1"/>
  <c r="Z665" i="5"/>
  <c r="AA665" i="5" s="1"/>
  <c r="Z434" i="5"/>
  <c r="AA434" i="5" s="1"/>
  <c r="Z441" i="5"/>
  <c r="AA441" i="5" s="1"/>
  <c r="Z679" i="5"/>
  <c r="AA679" i="5" s="1"/>
  <c r="Z711" i="5"/>
  <c r="AA711" i="5" s="1"/>
  <c r="Z647" i="5"/>
  <c r="AA647" i="5" s="1"/>
  <c r="Z668" i="5"/>
  <c r="AA668" i="5" s="1"/>
  <c r="Z712" i="5"/>
  <c r="AA712" i="5" s="1"/>
  <c r="Z510" i="5"/>
  <c r="AA510" i="5" s="1"/>
  <c r="Z567" i="5"/>
  <c r="AA567" i="5" s="1"/>
  <c r="Z226" i="5"/>
  <c r="AA226" i="5" s="1"/>
  <c r="Z617" i="5"/>
  <c r="AA617" i="5" s="1"/>
  <c r="Z565" i="5"/>
  <c r="AA565" i="5" s="1"/>
  <c r="Z673" i="5"/>
  <c r="AA673" i="5" s="1"/>
  <c r="Z587" i="5"/>
  <c r="AA587" i="5" s="1"/>
  <c r="Z635" i="5"/>
  <c r="AA635" i="5" s="1"/>
  <c r="Z709" i="5"/>
  <c r="AA709" i="5" s="1"/>
  <c r="Z674" i="5"/>
  <c r="AA674" i="5" s="1"/>
  <c r="Z713" i="5"/>
  <c r="AA713" i="5" s="1"/>
  <c r="Z682" i="5"/>
  <c r="AA682" i="5" s="1"/>
  <c r="Z439" i="5"/>
  <c r="AA439" i="5" s="1"/>
  <c r="Z437" i="5"/>
  <c r="AA437" i="5" s="1"/>
  <c r="Z498" i="5"/>
  <c r="AA498" i="5" s="1"/>
  <c r="Z629" i="5"/>
  <c r="AA629" i="5" s="1"/>
  <c r="Z714" i="5"/>
  <c r="AA714" i="5" s="1"/>
  <c r="Z599" i="5"/>
  <c r="AA599" i="5" s="1"/>
  <c r="Z658" i="5"/>
  <c r="AA658" i="5" s="1"/>
  <c r="Z433" i="5"/>
  <c r="AA433" i="5" s="1"/>
  <c r="Z547" i="5"/>
  <c r="AA547" i="5" s="1"/>
  <c r="Z147" i="5"/>
  <c r="AA147" i="5" s="1"/>
  <c r="Z51" i="5"/>
  <c r="AA51" i="5" s="1"/>
  <c r="Z172" i="5"/>
  <c r="AA172" i="5" s="1"/>
  <c r="Z245" i="5"/>
  <c r="AA245" i="5" s="1"/>
  <c r="Z375" i="5"/>
  <c r="AA375" i="5" s="1"/>
  <c r="Z544" i="5"/>
  <c r="AA544" i="5" s="1"/>
  <c r="Z487" i="5"/>
  <c r="AA487" i="5" s="1"/>
  <c r="Z523" i="5"/>
  <c r="AA523" i="5" s="1"/>
  <c r="Z465" i="5"/>
  <c r="AA465" i="5" s="1"/>
  <c r="Z267" i="5"/>
  <c r="AA267" i="5" s="1"/>
  <c r="Z171" i="5"/>
  <c r="AA171" i="5" s="1"/>
  <c r="Z84" i="5"/>
  <c r="AA84" i="5" s="1"/>
  <c r="Z101" i="5"/>
  <c r="AA101" i="5" s="1"/>
  <c r="Z221" i="5"/>
  <c r="AA221" i="5" s="1"/>
  <c r="Z294" i="5"/>
  <c r="AA294" i="5" s="1"/>
  <c r="Z365" i="5"/>
  <c r="AA365" i="5" s="1"/>
  <c r="Z520" i="5"/>
  <c r="AA520" i="5" s="1"/>
  <c r="Z616" i="5"/>
  <c r="AA616" i="5" s="1"/>
  <c r="Z648" i="5"/>
  <c r="AA648" i="5" s="1"/>
  <c r="Z330" i="5"/>
  <c r="AA330" i="5" s="1"/>
  <c r="Z477" i="5"/>
  <c r="AA477" i="5" s="1"/>
  <c r="Z550" i="5"/>
  <c r="AA550" i="5" s="1"/>
  <c r="Z623" i="5"/>
  <c r="AA623" i="5" s="1"/>
  <c r="Z491" i="5"/>
  <c r="AA491" i="5" s="1"/>
  <c r="Z534" i="5"/>
  <c r="AA534" i="5" s="1"/>
  <c r="Z570" i="5"/>
  <c r="AA570" i="5" s="1"/>
  <c r="Z643" i="5"/>
  <c r="AA643" i="5" s="1"/>
  <c r="Z579" i="5"/>
  <c r="AA579" i="5" s="1"/>
  <c r="Z95" i="5"/>
  <c r="AA95" i="5" s="1"/>
  <c r="Z406" i="5"/>
  <c r="AA406" i="5" s="1"/>
  <c r="Z117" i="5"/>
  <c r="AA117" i="5" s="1"/>
  <c r="Z345" i="5"/>
  <c r="AA345" i="5" s="1"/>
  <c r="Z344" i="5"/>
  <c r="AA344" i="5" s="1"/>
  <c r="Z468" i="5"/>
  <c r="AA468" i="5" s="1"/>
  <c r="Z609" i="5"/>
  <c r="AA609" i="5" s="1"/>
  <c r="Z447" i="5"/>
  <c r="AA447" i="5" s="1"/>
  <c r="Z557" i="5"/>
  <c r="AA557" i="5" s="1"/>
  <c r="Z410" i="5"/>
  <c r="AA410" i="5" s="1"/>
  <c r="Z338" i="5"/>
  <c r="AA338" i="5" s="1"/>
  <c r="Z631" i="5"/>
  <c r="AA631" i="5" s="1"/>
  <c r="Z675" i="5"/>
  <c r="AA675" i="5" s="1"/>
  <c r="Z707" i="5"/>
  <c r="AA707" i="5" s="1"/>
  <c r="Z348" i="5"/>
  <c r="AA348" i="5" s="1"/>
  <c r="Z243" i="5"/>
  <c r="AA243" i="5" s="1"/>
  <c r="Z211" i="5"/>
  <c r="AA211" i="5" s="1"/>
  <c r="Z116" i="5"/>
  <c r="AA116" i="5" s="1"/>
  <c r="Z202" i="5"/>
  <c r="AA202" i="5" s="1"/>
  <c r="Z303" i="5"/>
  <c r="AA303" i="5" s="1"/>
  <c r="Z86" i="5"/>
  <c r="AA86" i="5" s="1"/>
  <c r="Z390" i="5"/>
  <c r="AA390" i="5" s="1"/>
  <c r="Z238" i="5"/>
  <c r="AA238" i="5" s="1"/>
  <c r="Z180" i="5"/>
  <c r="AA180" i="5" s="1"/>
  <c r="Z290" i="5"/>
  <c r="AA290" i="5" s="1"/>
  <c r="Z516" i="5"/>
  <c r="AA516" i="5" s="1"/>
  <c r="Z548" i="5"/>
  <c r="AA548" i="5" s="1"/>
  <c r="Z569" i="5"/>
  <c r="AA569" i="5" s="1"/>
  <c r="Z184" i="5"/>
  <c r="AA184" i="5" s="1"/>
  <c r="Z715" i="5"/>
  <c r="AA715" i="5" s="1"/>
  <c r="Z299" i="5"/>
  <c r="AA299" i="5" s="1"/>
  <c r="Z107" i="5"/>
  <c r="AA107" i="5" s="1"/>
  <c r="Z362" i="5"/>
  <c r="AA362" i="5" s="1"/>
  <c r="Z423" i="5"/>
  <c r="AA423" i="5" s="1"/>
  <c r="Z138" i="5"/>
  <c r="AA138" i="5" s="1"/>
  <c r="Z65" i="5"/>
  <c r="AA65" i="5" s="1"/>
  <c r="Z340" i="5"/>
  <c r="AA340" i="5" s="1"/>
  <c r="Z404" i="5"/>
  <c r="AA404" i="5" s="1"/>
  <c r="Z139" i="5"/>
  <c r="AA139" i="5" s="1"/>
  <c r="Z75" i="5"/>
  <c r="AA75" i="5" s="1"/>
  <c r="Z43" i="5"/>
  <c r="AA43" i="5" s="1"/>
  <c r="Z316" i="5"/>
  <c r="AA316" i="5" s="1"/>
  <c r="Z351" i="5"/>
  <c r="AA351" i="5" s="1"/>
  <c r="Z8" i="5"/>
  <c r="AA8" i="5" s="1"/>
  <c r="Z144" i="5"/>
  <c r="AA144" i="5" s="1"/>
  <c r="Z185" i="5"/>
  <c r="AA185" i="5" s="1"/>
  <c r="Z258" i="5"/>
  <c r="AA258" i="5" s="1"/>
  <c r="Z456" i="5"/>
  <c r="AA456" i="5" s="1"/>
  <c r="Z552" i="5"/>
  <c r="AA552" i="5" s="1"/>
  <c r="Z584" i="5"/>
  <c r="AA584" i="5" s="1"/>
  <c r="Z400" i="5"/>
  <c r="AA400" i="5" s="1"/>
  <c r="Z538" i="5"/>
  <c r="AA538" i="5" s="1"/>
  <c r="Z611" i="5"/>
  <c r="AA611" i="5" s="1"/>
  <c r="Z427" i="5"/>
  <c r="AA427" i="5" s="1"/>
  <c r="Z350" i="5"/>
  <c r="AA350" i="5" s="1"/>
  <c r="Z517" i="5"/>
  <c r="AA517" i="5" s="1"/>
  <c r="Z132" i="5"/>
  <c r="AA132" i="5" s="1"/>
  <c r="Z199" i="5"/>
  <c r="AA199" i="5" s="1"/>
  <c r="Z167" i="5"/>
  <c r="AA167" i="5" s="1"/>
  <c r="Z256" i="5"/>
  <c r="AA256" i="5" s="1"/>
  <c r="Z329" i="5"/>
  <c r="AA329" i="5" s="1"/>
  <c r="Z387" i="5"/>
  <c r="AA387" i="5" s="1"/>
  <c r="Z149" i="5"/>
  <c r="AA149" i="5" s="1"/>
  <c r="Z336" i="5"/>
  <c r="AA336" i="5" s="1"/>
  <c r="Z225" i="5"/>
  <c r="AA225" i="5" s="1"/>
  <c r="Z321" i="5"/>
  <c r="AA321" i="5" s="1"/>
  <c r="Z492" i="5"/>
  <c r="AA492" i="5" s="1"/>
  <c r="Z63" i="5"/>
  <c r="AA63" i="5" s="1"/>
  <c r="Z156" i="5"/>
  <c r="AA156" i="5" s="1"/>
  <c r="Z341" i="5"/>
  <c r="AA341" i="5" s="1"/>
  <c r="Z455" i="5"/>
  <c r="AA455" i="5" s="1"/>
  <c r="Z451" i="5"/>
  <c r="AA451" i="5" s="1"/>
  <c r="Z160" i="5"/>
  <c r="AA160" i="5" s="1"/>
  <c r="Z436" i="5"/>
  <c r="AA436" i="5" s="1"/>
  <c r="Z61" i="5"/>
  <c r="AA61" i="5" s="1"/>
  <c r="Z104" i="5"/>
  <c r="AA104" i="5" s="1"/>
  <c r="Z260" i="5"/>
  <c r="AA260" i="5" s="1"/>
  <c r="Z333" i="5"/>
  <c r="AA333" i="5" s="1"/>
  <c r="Z175" i="5"/>
  <c r="AA175" i="5" s="1"/>
  <c r="Z15" i="5"/>
  <c r="AA15" i="5" s="1"/>
  <c r="Z92" i="5"/>
  <c r="AA92" i="5" s="1"/>
  <c r="Z177" i="5"/>
  <c r="AA177" i="5" s="1"/>
  <c r="Z250" i="5"/>
  <c r="AA250" i="5" s="1"/>
  <c r="Z17" i="5"/>
  <c r="AA17" i="5" s="1"/>
  <c r="Z109" i="5"/>
  <c r="AA109" i="5" s="1"/>
  <c r="Z152" i="5"/>
  <c r="AA152" i="5" s="1"/>
  <c r="Z228" i="5"/>
  <c r="AA228" i="5" s="1"/>
  <c r="Z301" i="5"/>
  <c r="AA301" i="5" s="1"/>
  <c r="Z164" i="5"/>
  <c r="AA164" i="5" s="1"/>
  <c r="Z53" i="5"/>
  <c r="AA53" i="5" s="1"/>
  <c r="Z326" i="5"/>
  <c r="AA326" i="5" s="1"/>
  <c r="Z425" i="5"/>
  <c r="AA425" i="5" s="1"/>
  <c r="Z298" i="5"/>
  <c r="AA298" i="5" s="1"/>
  <c r="Z580" i="5"/>
  <c r="AA580" i="5" s="1"/>
  <c r="Z505" i="5"/>
  <c r="AA505" i="5" s="1"/>
  <c r="Z594" i="5"/>
  <c r="AA594" i="5" s="1"/>
  <c r="Z615" i="5"/>
  <c r="AA615" i="5" s="1"/>
  <c r="Z706" i="5"/>
  <c r="AA706" i="5" s="1"/>
  <c r="Z511" i="5"/>
  <c r="AA511" i="5" s="1"/>
  <c r="Z621" i="5"/>
  <c r="AA621" i="5" s="1"/>
  <c r="Z462" i="5"/>
  <c r="AA462" i="5" s="1"/>
  <c r="Z683" i="5"/>
  <c r="AA683" i="5" s="1"/>
  <c r="Z660" i="5"/>
  <c r="AA660" i="5" s="1"/>
  <c r="Z533" i="5"/>
  <c r="AA533" i="5" s="1"/>
  <c r="Z542" i="5"/>
  <c r="AA542" i="5" s="1"/>
  <c r="Z287" i="5"/>
  <c r="AA287" i="5" s="1"/>
  <c r="Z473" i="5"/>
  <c r="AA473" i="5" s="1"/>
  <c r="Z442" i="5"/>
  <c r="AA442" i="5" s="1"/>
  <c r="Z687" i="5"/>
  <c r="AA687" i="5" s="1"/>
  <c r="Z549" i="5"/>
  <c r="AA549" i="5" s="1"/>
  <c r="Z163" i="5"/>
  <c r="AA163" i="5" s="1"/>
  <c r="Z112" i="5"/>
  <c r="AA112" i="5" s="1"/>
  <c r="Z13" i="5"/>
  <c r="AA13" i="5" s="1"/>
  <c r="Z535" i="5"/>
  <c r="AA535" i="5" s="1"/>
  <c r="Z672" i="5"/>
  <c r="AA672" i="5" s="1"/>
  <c r="Z680" i="5"/>
  <c r="AA680" i="5" s="1"/>
  <c r="Z489" i="5"/>
  <c r="AA489" i="5" s="1"/>
  <c r="Z515" i="5"/>
  <c r="AA515" i="5" s="1"/>
  <c r="Z115" i="5"/>
  <c r="AA115" i="5" s="1"/>
  <c r="Z19" i="5"/>
  <c r="AA19" i="5" s="1"/>
  <c r="Z209" i="5"/>
  <c r="AA209" i="5" s="1"/>
  <c r="Z282" i="5"/>
  <c r="AA282" i="5" s="1"/>
  <c r="Z242" i="5"/>
  <c r="AA242" i="5" s="1"/>
  <c r="Z25" i="5"/>
  <c r="AA25" i="5" s="1"/>
  <c r="Z270" i="5"/>
  <c r="AA270" i="5" s="1"/>
  <c r="Z176" i="5"/>
  <c r="AA176" i="5" s="1"/>
  <c r="Z249" i="5"/>
  <c r="AA249" i="5" s="1"/>
  <c r="Z322" i="5"/>
  <c r="AA322" i="5" s="1"/>
  <c r="Z357" i="5"/>
  <c r="AA357" i="5" s="1"/>
  <c r="Z389" i="5"/>
  <c r="AA389" i="5" s="1"/>
  <c r="Z414" i="5"/>
  <c r="AA414" i="5" s="1"/>
  <c r="Z522" i="5"/>
  <c r="AA522" i="5" s="1"/>
  <c r="Z610" i="5"/>
  <c r="AA610" i="5" s="1"/>
  <c r="Z470" i="5"/>
  <c r="AA470" i="5" s="1"/>
  <c r="Z543" i="5"/>
  <c r="AA543" i="5" s="1"/>
  <c r="Z656" i="5"/>
  <c r="AA656" i="5" s="1"/>
  <c r="Z690" i="5"/>
  <c r="AA690" i="5" s="1"/>
  <c r="Z670" i="5"/>
  <c r="AA670" i="5" s="1"/>
  <c r="Z562" i="5"/>
  <c r="AA562" i="5" s="1"/>
  <c r="Z529" i="5"/>
  <c r="AA529" i="5" s="1"/>
  <c r="Z255" i="5"/>
  <c r="AA255" i="5" s="1"/>
  <c r="Z191" i="5"/>
  <c r="AA191" i="5" s="1"/>
  <c r="Z31" i="5"/>
  <c r="AA31" i="5" s="1"/>
  <c r="Z88" i="5"/>
  <c r="AA88" i="5" s="1"/>
  <c r="Z173" i="5"/>
  <c r="AA173" i="5" s="1"/>
  <c r="Z246" i="5"/>
  <c r="AA246" i="5" s="1"/>
  <c r="Z192" i="5"/>
  <c r="AA192" i="5" s="1"/>
  <c r="Z265" i="5"/>
  <c r="AA265" i="5" s="1"/>
  <c r="Z220" i="5"/>
  <c r="AA220" i="5" s="1"/>
  <c r="Z272" i="5"/>
  <c r="AA272" i="5" s="1"/>
  <c r="Z409" i="5"/>
  <c r="AA409" i="5" s="1"/>
  <c r="Z248" i="5"/>
  <c r="AA248" i="5" s="1"/>
  <c r="Z500" i="5"/>
  <c r="AA500" i="5" s="1"/>
  <c r="Z532" i="5"/>
  <c r="AA532" i="5" s="1"/>
  <c r="Z596" i="5"/>
  <c r="AA596" i="5" s="1"/>
  <c r="Z490" i="5"/>
  <c r="AA490" i="5" s="1"/>
  <c r="Z193" i="5"/>
  <c r="AA193" i="5" s="1"/>
  <c r="Z380" i="5"/>
  <c r="AA380" i="5" s="1"/>
  <c r="Z446" i="5"/>
  <c r="AA446" i="5" s="1"/>
  <c r="Z483" i="5"/>
  <c r="AA483" i="5" s="1"/>
  <c r="Z438" i="5"/>
  <c r="AA438" i="5" s="1"/>
  <c r="Z657" i="5"/>
  <c r="AA657" i="5" s="1"/>
  <c r="Z80" i="5"/>
  <c r="AA80" i="5" s="1"/>
  <c r="Z472" i="5"/>
  <c r="AA472" i="5" s="1"/>
  <c r="Z420" i="5"/>
  <c r="AA420" i="5" s="1"/>
  <c r="Z495" i="5"/>
  <c r="AA495" i="5" s="1"/>
  <c r="Z605" i="5"/>
  <c r="AA605" i="5" s="1"/>
  <c r="Z589" i="5"/>
  <c r="AA589" i="5" s="1"/>
  <c r="Z625" i="5"/>
  <c r="AA625" i="5" s="1"/>
  <c r="Z545" i="5"/>
  <c r="AA545" i="5" s="1"/>
  <c r="Z577" i="5"/>
  <c r="AA577" i="5" s="1"/>
  <c r="Z606" i="5"/>
  <c r="AA606" i="5" s="1"/>
  <c r="Z693" i="5"/>
  <c r="AA693" i="5" s="1"/>
  <c r="Z46" i="5"/>
  <c r="AA46" i="5" s="1"/>
  <c r="Z14" i="5"/>
  <c r="AA14" i="5" s="1"/>
  <c r="Z37" i="5"/>
  <c r="AA37" i="5" s="1"/>
  <c r="Z686" i="5"/>
  <c r="AA686" i="5" s="1"/>
  <c r="Z481" i="5"/>
  <c r="AA481" i="5" s="1"/>
  <c r="Z689" i="5"/>
  <c r="AA689" i="5" s="1"/>
  <c r="Z283" i="5"/>
  <c r="AA283" i="5" s="1"/>
  <c r="Z219" i="5"/>
  <c r="AA219" i="5" s="1"/>
  <c r="Z187" i="5"/>
  <c r="AA187" i="5" s="1"/>
  <c r="Z155" i="5"/>
  <c r="AA155" i="5" s="1"/>
  <c r="Z29" i="5"/>
  <c r="AA29" i="5" s="1"/>
  <c r="Z200" i="5"/>
  <c r="AA200" i="5" s="1"/>
  <c r="Z273" i="5"/>
  <c r="AA273" i="5" s="1"/>
  <c r="Z148" i="5"/>
  <c r="AA148" i="5" s="1"/>
  <c r="Z334" i="5"/>
  <c r="AA334" i="5" s="1"/>
  <c r="Z276" i="5"/>
  <c r="AA276" i="5" s="1"/>
  <c r="Z349" i="5"/>
  <c r="AA349" i="5" s="1"/>
  <c r="Z381" i="5"/>
  <c r="AA381" i="5" s="1"/>
  <c r="Z45" i="5"/>
  <c r="AA45" i="5" s="1"/>
  <c r="Z536" i="5"/>
  <c r="AA536" i="5" s="1"/>
  <c r="Z568" i="5"/>
  <c r="AA568" i="5" s="1"/>
  <c r="Z600" i="5"/>
  <c r="AA600" i="5" s="1"/>
  <c r="Z632" i="5"/>
  <c r="AA632" i="5" s="1"/>
  <c r="Z541" i="5"/>
  <c r="AA541" i="5" s="1"/>
  <c r="Z614" i="5"/>
  <c r="AA614" i="5" s="1"/>
  <c r="Z650" i="5"/>
  <c r="AA650" i="5" s="1"/>
  <c r="Z234" i="5"/>
  <c r="AA234" i="5" s="1"/>
  <c r="Z482" i="5"/>
  <c r="AA482" i="5" s="1"/>
  <c r="Z555" i="5"/>
  <c r="AA555" i="5" s="1"/>
  <c r="Z280" i="5"/>
  <c r="AA280" i="5" s="1"/>
  <c r="Z422" i="5"/>
  <c r="AA422" i="5" s="1"/>
  <c r="Z497" i="5"/>
  <c r="AA497" i="5" s="1"/>
  <c r="Z412" i="5"/>
  <c r="AA412" i="5" s="1"/>
  <c r="Z525" i="5"/>
  <c r="AA525" i="5" s="1"/>
  <c r="Z598" i="5"/>
  <c r="AA598" i="5" s="1"/>
  <c r="Z634" i="5"/>
  <c r="AA634" i="5" s="1"/>
  <c r="Z708" i="5"/>
  <c r="AA708" i="5" s="1"/>
  <c r="Z704" i="5"/>
  <c r="AA704" i="5" s="1"/>
  <c r="Z466" i="5"/>
  <c r="AA466" i="5" s="1"/>
  <c r="Z669" i="5"/>
  <c r="AA669" i="5" s="1"/>
  <c r="Z694" i="5"/>
  <c r="AA694" i="5" s="1"/>
  <c r="Z311" i="5"/>
  <c r="AA311" i="5" s="1"/>
  <c r="Z247" i="5"/>
  <c r="AA247" i="5" s="1"/>
  <c r="Z215" i="5"/>
  <c r="AA215" i="5" s="1"/>
  <c r="Z81" i="5"/>
  <c r="AA81" i="5" s="1"/>
  <c r="Z124" i="5"/>
  <c r="AA124" i="5" s="1"/>
  <c r="Z382" i="5"/>
  <c r="AA382" i="5" s="1"/>
  <c r="Z229" i="5"/>
  <c r="AA229" i="5" s="1"/>
  <c r="Z371" i="5"/>
  <c r="AA371" i="5" s="1"/>
  <c r="Z85" i="5"/>
  <c r="AA85" i="5" s="1"/>
  <c r="Z128" i="5"/>
  <c r="AA128" i="5" s="1"/>
  <c r="Z208" i="5"/>
  <c r="AA208" i="5" s="1"/>
  <c r="Z281" i="5"/>
  <c r="AA281" i="5" s="1"/>
  <c r="Z317" i="5"/>
  <c r="AA317" i="5" s="1"/>
  <c r="Z385" i="5"/>
  <c r="AA385" i="5" s="1"/>
  <c r="Z356" i="5"/>
  <c r="AA356" i="5" s="1"/>
  <c r="Z408" i="5"/>
  <c r="AA408" i="5" s="1"/>
  <c r="Z508" i="5"/>
  <c r="AA508" i="5" s="1"/>
  <c r="Z540" i="5"/>
  <c r="AA540" i="5" s="1"/>
  <c r="Z509" i="5"/>
  <c r="AA509" i="5" s="1"/>
  <c r="Z582" i="5"/>
  <c r="AA582" i="5" s="1"/>
  <c r="Z618" i="5"/>
  <c r="AA618" i="5" s="1"/>
  <c r="Z655" i="5"/>
  <c r="AA655" i="5" s="1"/>
  <c r="Z450" i="5"/>
  <c r="AA450" i="5" s="1"/>
  <c r="Z493" i="5"/>
  <c r="AA493" i="5" s="1"/>
  <c r="Z566" i="5"/>
  <c r="AA566" i="5" s="1"/>
  <c r="Z602" i="5"/>
  <c r="AA602" i="5" s="1"/>
  <c r="Z639" i="5"/>
  <c r="AA639" i="5" s="1"/>
  <c r="Z664" i="5"/>
  <c r="AA664" i="5" s="1"/>
  <c r="Z710" i="5"/>
  <c r="AA710" i="5" s="1"/>
  <c r="Z622" i="5"/>
  <c r="AA622" i="5" s="1"/>
  <c r="Z514" i="5"/>
  <c r="AA514" i="5" s="1"/>
  <c r="Z659" i="5"/>
  <c r="AA659" i="5" s="1"/>
  <c r="Z44" i="5"/>
  <c r="AA44" i="5" s="1"/>
  <c r="Z210" i="5"/>
  <c r="AA210" i="5" s="1"/>
  <c r="Z320" i="5"/>
  <c r="AA320" i="5" s="1"/>
  <c r="Z474" i="5"/>
  <c r="AA474" i="5" s="1"/>
  <c r="Z681" i="5"/>
  <c r="AA681" i="5" s="1"/>
  <c r="Z702" i="5"/>
  <c r="AA702" i="5" s="1"/>
  <c r="Z289" i="5"/>
  <c r="AA289" i="5" s="1"/>
  <c r="Z372" i="5"/>
  <c r="AA372" i="5" s="1"/>
  <c r="Z463" i="5"/>
  <c r="AA463" i="5" s="1"/>
  <c r="Z573" i="5"/>
  <c r="AA573" i="5" s="1"/>
  <c r="Z646" i="5"/>
  <c r="AA646" i="5" s="1"/>
  <c r="Z581" i="5"/>
  <c r="AA581" i="5" s="1"/>
  <c r="Z343" i="5"/>
  <c r="AA343" i="5" s="1"/>
  <c r="Z279" i="5"/>
  <c r="AA279" i="5" s="1"/>
  <c r="Z183" i="5"/>
  <c r="AA183" i="5" s="1"/>
  <c r="Z119" i="5"/>
  <c r="AA119" i="5" s="1"/>
  <c r="Z55" i="5"/>
  <c r="AA55" i="5" s="1"/>
  <c r="Z277" i="5"/>
  <c r="AA277" i="5" s="1"/>
  <c r="Z56" i="5"/>
  <c r="AA56" i="5" s="1"/>
  <c r="Z141" i="5"/>
  <c r="AA141" i="5" s="1"/>
  <c r="Z182" i="5"/>
  <c r="AA182" i="5" s="1"/>
  <c r="Z292" i="5"/>
  <c r="AA292" i="5" s="1"/>
  <c r="Z201" i="5"/>
  <c r="AA201" i="5" s="1"/>
  <c r="Z274" i="5"/>
  <c r="AA274" i="5" s="1"/>
  <c r="Z68" i="5"/>
  <c r="AA68" i="5" s="1"/>
  <c r="Z302" i="5"/>
  <c r="AA302" i="5" s="1"/>
  <c r="Z403" i="5"/>
  <c r="AA403" i="5" s="1"/>
  <c r="Z40" i="5"/>
  <c r="AA40" i="5" s="1"/>
  <c r="Z353" i="5"/>
  <c r="AA353" i="5" s="1"/>
  <c r="Z444" i="5"/>
  <c r="AA444" i="5" s="1"/>
  <c r="Z572" i="5"/>
  <c r="AA572" i="5" s="1"/>
  <c r="Z20" i="5"/>
  <c r="AA20" i="5" s="1"/>
  <c r="Z266" i="5"/>
  <c r="AA266" i="5" s="1"/>
  <c r="Z360" i="5"/>
  <c r="AA360" i="5" s="1"/>
  <c r="Z416" i="5"/>
  <c r="AA416" i="5" s="1"/>
  <c r="Z671" i="5"/>
  <c r="AA671" i="5" s="1"/>
  <c r="Z703" i="5"/>
  <c r="AA703" i="5" s="1"/>
  <c r="Z111" i="5"/>
  <c r="AA111" i="5" s="1"/>
  <c r="Z47" i="5"/>
  <c r="AA47" i="5" s="1"/>
  <c r="Z32" i="5"/>
  <c r="AA32" i="5" s="1"/>
  <c r="Z379" i="5"/>
  <c r="AA379" i="5" s="1"/>
  <c r="Z96" i="5"/>
  <c r="AA96" i="5" s="1"/>
  <c r="Z217" i="5"/>
  <c r="AA217" i="5" s="1"/>
  <c r="Z253" i="5"/>
  <c r="AA253" i="5" s="1"/>
  <c r="Z393" i="5"/>
  <c r="AA393" i="5" s="1"/>
  <c r="Z484" i="5"/>
  <c r="AA484" i="5" s="1"/>
  <c r="Z342" i="5"/>
  <c r="AA342" i="5" s="1"/>
  <c r="Z368" i="5"/>
  <c r="AA368" i="5" s="1"/>
  <c r="Z461" i="5"/>
  <c r="AA461" i="5" s="1"/>
  <c r="Z488" i="5"/>
  <c r="AA488" i="5" s="1"/>
  <c r="Z327" i="5"/>
  <c r="AA327" i="5" s="1"/>
  <c r="Z284" i="5"/>
  <c r="AA284" i="5" s="1"/>
  <c r="Z64" i="5"/>
  <c r="AA64" i="5" s="1"/>
  <c r="Z262" i="5"/>
  <c r="AA262" i="5" s="1"/>
  <c r="Z460" i="5"/>
  <c r="AA460" i="5" s="1"/>
  <c r="Z445" i="5"/>
  <c r="AA445" i="5" s="1"/>
  <c r="Z518" i="5"/>
  <c r="AA518" i="5" s="1"/>
  <c r="Z591" i="5"/>
  <c r="AA591" i="5" s="1"/>
  <c r="Z428" i="5"/>
  <c r="AA428" i="5" s="1"/>
  <c r="Z11" i="5"/>
  <c r="AA11" i="5" s="1"/>
  <c r="Z323" i="5"/>
  <c r="AA323" i="5" s="1"/>
  <c r="Z291" i="5"/>
  <c r="AA291" i="5" s="1"/>
  <c r="Z259" i="5"/>
  <c r="AA259" i="5" s="1"/>
  <c r="Z195" i="5"/>
  <c r="AA195" i="5" s="1"/>
  <c r="Z131" i="5"/>
  <c r="AA131" i="5" s="1"/>
  <c r="Z99" i="5"/>
  <c r="AA99" i="5" s="1"/>
  <c r="Z67" i="5"/>
  <c r="AA67" i="5" s="1"/>
  <c r="Z106" i="5"/>
  <c r="AA106" i="5" s="1"/>
  <c r="Z74" i="5"/>
  <c r="AA74" i="5" s="1"/>
  <c r="Z190" i="5"/>
  <c r="AA190" i="5" s="1"/>
  <c r="Z264" i="5"/>
  <c r="AA264" i="5" s="1"/>
  <c r="Z337" i="5"/>
  <c r="AA337" i="5" s="1"/>
  <c r="Z402" i="5"/>
  <c r="AA402" i="5" s="1"/>
  <c r="Z125" i="5"/>
  <c r="AA125" i="5" s="1"/>
  <c r="Z168" i="5"/>
  <c r="AA168" i="5" s="1"/>
  <c r="Z205" i="5"/>
  <c r="AA205" i="5" s="1"/>
  <c r="Z278" i="5"/>
  <c r="AA278" i="5" s="1"/>
  <c r="Z12" i="5"/>
  <c r="AA12" i="5" s="1"/>
  <c r="Z224" i="5"/>
  <c r="AA224" i="5" s="1"/>
  <c r="Z297" i="5"/>
  <c r="AA297" i="5" s="1"/>
  <c r="Z137" i="5"/>
  <c r="AA137" i="5" s="1"/>
  <c r="Z69" i="5"/>
  <c r="AA69" i="5" s="1"/>
  <c r="Z194" i="5"/>
  <c r="AA194" i="5" s="1"/>
  <c r="Z304" i="5"/>
  <c r="AA304" i="5" s="1"/>
  <c r="Z405" i="5"/>
  <c r="AA405" i="5" s="1"/>
  <c r="Z432" i="5"/>
  <c r="AA432" i="5" s="1"/>
  <c r="Z592" i="5"/>
  <c r="AA592" i="5" s="1"/>
  <c r="Z486" i="5"/>
  <c r="AA486" i="5" s="1"/>
  <c r="Z559" i="5"/>
  <c r="AA559" i="5" s="1"/>
  <c r="Z426" i="5"/>
  <c r="AA426" i="5" s="1"/>
  <c r="Z653" i="5"/>
  <c r="AA653" i="5" s="1"/>
  <c r="Z691" i="5"/>
  <c r="AA691" i="5" s="1"/>
  <c r="Z223" i="5"/>
  <c r="AA223" i="5" s="1"/>
  <c r="Z166" i="5"/>
  <c r="AA166" i="5" s="1"/>
  <c r="Z113" i="5"/>
  <c r="AA113" i="5" s="1"/>
  <c r="Z232" i="5"/>
  <c r="AA232" i="5" s="1"/>
  <c r="Z305" i="5"/>
  <c r="AA305" i="5" s="1"/>
  <c r="Z564" i="5"/>
  <c r="AA564" i="5" s="1"/>
  <c r="Z628" i="5"/>
  <c r="AA628" i="5" s="1"/>
  <c r="Z415" i="5"/>
  <c r="AA415" i="5" s="1"/>
  <c r="Z454" i="5"/>
  <c r="AA454" i="5" s="1"/>
  <c r="Z527" i="5"/>
  <c r="AA527" i="5" s="1"/>
  <c r="Z637" i="5"/>
  <c r="AA637" i="5" s="1"/>
  <c r="Z315" i="5"/>
  <c r="AA315" i="5" s="1"/>
  <c r="Z251" i="5"/>
  <c r="AA251" i="5" s="1"/>
  <c r="Z91" i="5"/>
  <c r="AA91" i="5" s="1"/>
  <c r="Z59" i="5"/>
  <c r="AA59" i="5" s="1"/>
  <c r="Z49" i="5"/>
  <c r="AA49" i="5" s="1"/>
  <c r="Z93" i="5"/>
  <c r="AA93" i="5" s="1"/>
  <c r="Z136" i="5"/>
  <c r="AA136" i="5" s="1"/>
  <c r="Z214" i="5"/>
  <c r="AA214" i="5" s="1"/>
  <c r="Z324" i="5"/>
  <c r="AA324" i="5" s="1"/>
  <c r="Z105" i="5"/>
  <c r="AA105" i="5" s="1"/>
  <c r="Z188" i="5"/>
  <c r="AA188" i="5" s="1"/>
  <c r="Z367" i="5"/>
  <c r="AA367" i="5" s="1"/>
  <c r="Z33" i="5"/>
  <c r="AA33" i="5" s="1"/>
  <c r="Z165" i="5"/>
  <c r="AA165" i="5" s="1"/>
  <c r="Z440" i="5"/>
  <c r="AA440" i="5" s="1"/>
  <c r="Z504" i="5"/>
  <c r="AA504" i="5" s="1"/>
  <c r="Z479" i="5"/>
  <c r="AA479" i="5" s="1"/>
  <c r="Z667" i="5"/>
  <c r="AA667" i="5" s="1"/>
  <c r="Z699" i="5"/>
  <c r="AA699" i="5" s="1"/>
  <c r="Z218" i="5"/>
  <c r="AA218" i="5" s="1"/>
  <c r="Z328" i="5"/>
  <c r="AA328" i="5" s="1"/>
  <c r="Z24" i="5"/>
  <c r="AA24" i="5" s="1"/>
  <c r="Z72" i="5"/>
  <c r="AA72" i="5" s="1"/>
  <c r="Z157" i="5"/>
  <c r="AA157" i="5" s="1"/>
  <c r="Z196" i="5"/>
  <c r="AA196" i="5" s="1"/>
  <c r="Z269" i="5"/>
  <c r="AA269" i="5" s="1"/>
  <c r="Z135" i="5"/>
  <c r="AA135" i="5" s="1"/>
  <c r="Z71" i="5"/>
  <c r="AA71" i="5" s="1"/>
  <c r="Z77" i="5"/>
  <c r="AA77" i="5" s="1"/>
  <c r="Z120" i="5"/>
  <c r="AA120" i="5" s="1"/>
  <c r="Z237" i="5"/>
  <c r="AA237" i="5" s="1"/>
  <c r="Z310" i="5"/>
  <c r="AA310" i="5" s="1"/>
  <c r="Z5" i="5"/>
  <c r="AA5" i="5" s="1"/>
  <c r="Z369" i="5"/>
  <c r="AA369" i="5" s="1"/>
  <c r="Z401" i="5"/>
  <c r="AA401" i="5" s="1"/>
  <c r="Z30" i="5"/>
  <c r="AA30" i="5" s="1"/>
  <c r="Z82" i="5"/>
  <c r="AA82" i="5" s="1"/>
  <c r="Z34" i="5"/>
  <c r="AA34" i="5" s="1"/>
  <c r="Z186" i="5"/>
  <c r="AA186" i="5" s="1"/>
  <c r="Z296" i="5"/>
  <c r="AA296" i="5" s="1"/>
  <c r="Z162" i="5"/>
  <c r="AA162" i="5" s="1"/>
  <c r="Z212" i="5"/>
  <c r="AA212" i="5" s="1"/>
  <c r="Z309" i="5"/>
  <c r="AA309" i="5" s="1"/>
  <c r="Z94" i="5"/>
  <c r="AA94" i="5" s="1"/>
  <c r="Z118" i="5"/>
  <c r="AA118" i="5" s="1"/>
  <c r="Z26" i="5"/>
  <c r="AA26" i="5" s="1"/>
  <c r="Z130" i="5"/>
  <c r="AA130" i="5" s="1"/>
  <c r="Z142" i="5"/>
  <c r="AA142" i="5" s="1"/>
  <c r="Z133" i="5"/>
  <c r="AA133" i="5" s="1"/>
  <c r="Z236" i="5"/>
  <c r="AA236" i="5" s="1"/>
  <c r="Z54" i="5"/>
  <c r="AA54" i="5" s="1"/>
  <c r="Z22" i="5"/>
  <c r="AA22" i="5" s="1"/>
  <c r="Z233" i="5"/>
  <c r="AA233" i="5" s="1"/>
  <c r="Z306" i="5"/>
  <c r="AA306" i="5" s="1"/>
  <c r="Z62" i="5"/>
  <c r="AA62" i="5" s="1"/>
  <c r="Z395" i="5"/>
  <c r="AA395" i="5" s="1"/>
  <c r="Z151" i="5"/>
  <c r="AA151" i="5" s="1"/>
  <c r="Z87" i="5"/>
  <c r="AA87" i="5" s="1"/>
  <c r="Z23" i="5"/>
  <c r="AA23" i="5" s="1"/>
  <c r="Z50" i="5"/>
  <c r="AA50" i="5" s="1"/>
  <c r="Z18" i="5"/>
  <c r="AA18" i="5" s="1"/>
  <c r="Z36" i="5"/>
  <c r="AA36" i="5" s="1"/>
  <c r="Z241" i="5"/>
  <c r="AA241" i="5" s="1"/>
  <c r="Z314" i="5"/>
  <c r="AA314" i="5" s="1"/>
  <c r="Z98" i="5"/>
  <c r="AA98" i="5" s="1"/>
  <c r="Z110" i="5"/>
  <c r="AA110" i="5" s="1"/>
  <c r="Z161" i="5"/>
  <c r="AA161" i="5" s="1"/>
  <c r="Z146" i="5"/>
  <c r="AA146" i="5" s="1"/>
  <c r="Z158" i="5"/>
  <c r="AA158" i="5" s="1"/>
  <c r="Z42" i="5"/>
  <c r="AA42" i="5" s="1"/>
  <c r="Z10" i="5"/>
  <c r="AA10" i="5" s="1"/>
  <c r="Z66" i="5"/>
  <c r="AA66" i="5" s="1"/>
  <c r="Z78" i="5"/>
  <c r="AA78" i="5" s="1"/>
  <c r="Z76" i="5"/>
  <c r="AA76" i="5" s="1"/>
  <c r="Z285" i="5"/>
  <c r="AA285" i="5" s="1"/>
  <c r="Z363" i="5"/>
  <c r="AA363" i="5" s="1"/>
  <c r="Z38" i="5"/>
  <c r="AA38" i="5" s="1"/>
  <c r="Z6" i="5"/>
  <c r="AA6" i="5" s="1"/>
  <c r="Z114" i="5"/>
  <c r="AA114" i="5" s="1"/>
  <c r="Z178" i="5"/>
  <c r="AA178" i="5" s="1"/>
  <c r="Z288" i="5"/>
  <c r="AA288" i="5" s="1"/>
  <c r="Z126" i="5"/>
  <c r="AA126" i="5" s="1"/>
  <c r="Z90" i="5"/>
  <c r="AA90" i="5" s="1"/>
  <c r="AG232" i="4"/>
  <c r="AH232" i="4" s="1"/>
  <c r="AG150" i="4"/>
  <c r="AH150" i="4" s="1"/>
  <c r="AG263" i="4"/>
  <c r="AH263" i="4" s="1"/>
  <c r="AG55" i="4"/>
  <c r="AH55" i="4" s="1"/>
  <c r="AG342" i="4"/>
  <c r="AH342" i="4" s="1"/>
  <c r="AG28" i="4"/>
  <c r="AH28" i="4" s="1"/>
  <c r="AG691" i="4"/>
  <c r="AH691" i="4" s="1"/>
  <c r="AG126" i="4"/>
  <c r="AH126" i="4" s="1"/>
  <c r="AG34" i="4"/>
  <c r="AH34" i="4" s="1"/>
  <c r="AG207" i="4"/>
  <c r="AH207" i="4" s="1"/>
  <c r="AG117" i="4"/>
  <c r="AH117" i="4" s="1"/>
  <c r="AG333" i="4"/>
  <c r="AH333" i="4" s="1"/>
  <c r="AG86" i="4"/>
  <c r="AH86" i="4" s="1"/>
  <c r="AG52" i="4"/>
  <c r="AH52" i="4" s="1"/>
  <c r="AG294" i="4"/>
  <c r="AH294" i="4" s="1"/>
  <c r="AG13" i="4"/>
  <c r="AH13" i="4" s="1"/>
  <c r="AG170" i="4"/>
  <c r="AH170" i="4" s="1"/>
  <c r="AG58" i="4"/>
  <c r="AH58" i="4" s="1"/>
  <c r="AG519" i="4"/>
  <c r="AH519" i="4" s="1"/>
  <c r="AG438" i="4"/>
  <c r="AH438" i="4" s="1"/>
  <c r="AG327" i="4"/>
  <c r="AH327" i="4" s="1"/>
  <c r="AG108" i="4"/>
  <c r="AH108" i="4" s="1"/>
  <c r="AG638" i="4"/>
  <c r="AH638" i="4" s="1"/>
  <c r="AG290" i="4"/>
  <c r="AH290" i="4" s="1"/>
  <c r="AG62" i="4"/>
  <c r="AH62" i="4" s="1"/>
  <c r="AG31" i="4"/>
  <c r="AH31" i="4" s="1"/>
  <c r="AG415" i="4"/>
  <c r="AH415" i="4" s="1"/>
  <c r="AG486" i="4"/>
  <c r="AH486" i="4" s="1"/>
  <c r="AG181" i="4"/>
  <c r="AH181" i="4" s="1"/>
  <c r="AG122" i="4"/>
  <c r="AH122" i="4" s="1"/>
  <c r="AG70" i="4"/>
  <c r="AH70" i="4" s="1"/>
  <c r="AG61" i="4"/>
  <c r="AH61" i="4" s="1"/>
  <c r="AG501" i="4"/>
  <c r="AH501" i="4" s="1"/>
  <c r="AG439" i="4"/>
  <c r="AH439" i="4" s="1"/>
  <c r="AG429" i="4"/>
  <c r="AH429" i="4" s="1"/>
  <c r="AG79" i="4"/>
  <c r="AH79" i="4" s="1"/>
  <c r="AG607" i="4"/>
  <c r="AH607" i="4" s="1"/>
  <c r="AG557" i="4"/>
  <c r="AH557" i="4" s="1"/>
  <c r="AG527" i="4"/>
  <c r="AH527" i="4" s="1"/>
  <c r="AG437" i="4"/>
  <c r="AH437" i="4" s="1"/>
  <c r="AG269" i="4"/>
  <c r="AH269" i="4" s="1"/>
  <c r="AG254" i="4"/>
  <c r="AH254" i="4" s="1"/>
  <c r="AG230" i="4"/>
  <c r="AH230" i="4" s="1"/>
  <c r="AG190" i="4"/>
  <c r="AH190" i="4" s="1"/>
  <c r="AG98" i="4"/>
  <c r="AH98" i="4" s="1"/>
  <c r="AG77" i="4"/>
  <c r="AH77" i="4" s="1"/>
  <c r="AG15" i="4"/>
  <c r="AH15" i="4" s="1"/>
  <c r="AG583" i="4"/>
  <c r="AH583" i="4" s="1"/>
  <c r="AG446" i="4"/>
  <c r="AH446" i="4" s="1"/>
  <c r="AG373" i="4"/>
  <c r="AH373" i="4" s="1"/>
  <c r="AG159" i="4"/>
  <c r="AH159" i="4" s="1"/>
  <c r="AG53" i="4"/>
  <c r="AH53" i="4" s="1"/>
  <c r="AG662" i="4"/>
  <c r="AH662" i="4" s="1"/>
  <c r="AG135" i="4"/>
  <c r="AH135" i="4" s="1"/>
  <c r="AG591" i="4"/>
  <c r="AH591" i="4" s="1"/>
  <c r="AG574" i="4"/>
  <c r="AH574" i="4" s="1"/>
  <c r="AG543" i="4"/>
  <c r="AH543" i="4" s="1"/>
  <c r="AG351" i="4"/>
  <c r="AH351" i="4" s="1"/>
  <c r="AG132" i="4"/>
  <c r="AH132" i="4" s="1"/>
  <c r="AG693" i="4"/>
  <c r="AH693" i="4" s="1"/>
  <c r="AG428" i="4"/>
  <c r="AH428" i="4" s="1"/>
  <c r="AG629" i="4"/>
  <c r="AH629" i="4" s="1"/>
  <c r="AG234" i="4"/>
  <c r="AH234" i="4" s="1"/>
  <c r="AG461" i="4"/>
  <c r="AH461" i="4" s="1"/>
  <c r="AG669" i="4"/>
  <c r="AH669" i="4" s="1"/>
  <c r="AG614" i="4"/>
  <c r="AH614" i="4" s="1"/>
  <c r="AG598" i="4"/>
  <c r="AH598" i="4" s="1"/>
  <c r="AG582" i="4"/>
  <c r="AH582" i="4" s="1"/>
  <c r="AG479" i="4"/>
  <c r="AH479" i="4" s="1"/>
  <c r="AG382" i="4"/>
  <c r="AH382" i="4" s="1"/>
  <c r="AG214" i="4"/>
  <c r="AH214" i="4" s="1"/>
  <c r="AG199" i="4"/>
  <c r="AH199" i="4" s="1"/>
  <c r="AG298" i="4"/>
  <c r="AH298" i="4" s="1"/>
  <c r="AG226" i="4"/>
  <c r="AH226" i="4" s="1"/>
  <c r="AG687" i="4"/>
  <c r="AH687" i="4" s="1"/>
  <c r="AG711" i="4"/>
  <c r="AH711" i="4" s="1"/>
  <c r="AG390" i="4"/>
  <c r="AH390" i="4" s="1"/>
  <c r="AG309" i="4"/>
  <c r="AH309" i="4" s="1"/>
  <c r="AG565" i="4"/>
  <c r="AH565" i="4" s="1"/>
  <c r="AG399" i="4"/>
  <c r="AH399" i="4" s="1"/>
  <c r="AG318" i="4"/>
  <c r="AH318" i="4" s="1"/>
  <c r="AG196" i="4"/>
  <c r="AH196" i="4" s="1"/>
  <c r="AG655" i="4"/>
  <c r="AH655" i="4" s="1"/>
  <c r="AG266" i="4"/>
  <c r="AH266" i="4" s="1"/>
  <c r="AG685" i="4"/>
  <c r="AH685" i="4" s="1"/>
  <c r="AG663" i="4"/>
  <c r="AH663" i="4" s="1"/>
  <c r="AG613" i="4"/>
  <c r="AH613" i="4" s="1"/>
  <c r="AG525" i="4"/>
  <c r="AH525" i="4" s="1"/>
  <c r="AG510" i="4"/>
  <c r="AH510" i="4" s="1"/>
  <c r="AG470" i="4"/>
  <c r="AH470" i="4" s="1"/>
  <c r="AG455" i="4"/>
  <c r="AH455" i="4" s="1"/>
  <c r="AG445" i="4"/>
  <c r="AH445" i="4" s="1"/>
  <c r="AG285" i="4"/>
  <c r="AH285" i="4" s="1"/>
  <c r="AG271" i="4"/>
  <c r="AH271" i="4" s="1"/>
  <c r="AG223" i="4"/>
  <c r="AH223" i="4" s="1"/>
  <c r="AG198" i="4"/>
  <c r="AH198" i="4" s="1"/>
  <c r="AG141" i="4"/>
  <c r="AH141" i="4" s="1"/>
  <c r="AG68" i="4"/>
  <c r="AH68" i="4" s="1"/>
  <c r="AG6" i="4"/>
  <c r="AH6" i="4" s="1"/>
  <c r="AG653" i="4"/>
  <c r="AH653" i="4" s="1"/>
  <c r="AG250" i="4"/>
  <c r="AH250" i="4" s="1"/>
  <c r="AG454" i="4"/>
  <c r="AH454" i="4" s="1"/>
  <c r="AG245" i="4"/>
  <c r="AH245" i="4" s="1"/>
  <c r="AG162" i="4"/>
  <c r="AH162" i="4" s="1"/>
  <c r="AG381" i="4"/>
  <c r="AH381" i="4" s="1"/>
  <c r="AG300" i="4"/>
  <c r="AH300" i="4" s="1"/>
  <c r="AG472" i="4"/>
  <c r="AH472" i="4" s="1"/>
  <c r="AG422" i="4"/>
  <c r="AH422" i="4" s="1"/>
  <c r="AG391" i="4"/>
  <c r="AH391" i="4" s="1"/>
  <c r="AG310" i="4"/>
  <c r="AH310" i="4" s="1"/>
  <c r="AG647" i="4"/>
  <c r="AH647" i="4" s="1"/>
  <c r="AG186" i="4"/>
  <c r="AH186" i="4" s="1"/>
  <c r="AG484" i="4"/>
  <c r="AH484" i="4" s="1"/>
  <c r="AG534" i="4"/>
  <c r="AH534" i="4" s="1"/>
  <c r="AG329" i="4"/>
  <c r="AH329" i="4" s="1"/>
  <c r="AG701" i="4"/>
  <c r="AH701" i="4" s="1"/>
  <c r="AG494" i="4"/>
  <c r="AH494" i="4" s="1"/>
  <c r="AG637" i="4"/>
  <c r="AH637" i="4" s="1"/>
  <c r="AG278" i="4"/>
  <c r="AH278" i="4" s="1"/>
  <c r="AG44" i="4"/>
  <c r="AH44" i="4" s="1"/>
  <c r="AG89" i="4"/>
  <c r="AH89" i="4" s="1"/>
  <c r="AG625" i="4"/>
  <c r="AH625" i="4" s="1"/>
  <c r="AG609" i="4"/>
  <c r="AH609" i="4" s="1"/>
  <c r="AG481" i="4"/>
  <c r="AH481" i="4" s="1"/>
  <c r="AG430" i="4"/>
  <c r="AH430" i="4" s="1"/>
  <c r="AG401" i="4"/>
  <c r="AH401" i="4" s="1"/>
  <c r="AG345" i="4"/>
  <c r="AH345" i="4" s="1"/>
  <c r="AG281" i="4"/>
  <c r="AH281" i="4" s="1"/>
  <c r="AG257" i="4"/>
  <c r="AH257" i="4" s="1"/>
  <c r="AG37" i="4"/>
  <c r="AH37" i="4" s="1"/>
  <c r="AG497" i="4"/>
  <c r="AH497" i="4" s="1"/>
  <c r="AG577" i="4"/>
  <c r="AH577" i="4" s="1"/>
  <c r="AG25" i="4"/>
  <c r="AH25" i="4" s="1"/>
  <c r="AG673" i="4"/>
  <c r="AH673" i="4" s="1"/>
  <c r="AG545" i="4"/>
  <c r="AH545" i="4" s="1"/>
  <c r="AG302" i="4"/>
  <c r="AH302" i="4" s="1"/>
  <c r="AG217" i="4"/>
  <c r="AH217" i="4" s="1"/>
  <c r="AG409" i="4"/>
  <c r="AH409" i="4" s="1"/>
  <c r="AG641" i="4"/>
  <c r="AH641" i="4" s="1"/>
  <c r="AG713" i="4"/>
  <c r="AH713" i="4" s="1"/>
  <c r="AG601" i="4"/>
  <c r="AH601" i="4" s="1"/>
  <c r="AG585" i="4"/>
  <c r="AH585" i="4" s="1"/>
  <c r="AG558" i="4"/>
  <c r="AH558" i="4" s="1"/>
  <c r="AG529" i="4"/>
  <c r="AH529" i="4" s="1"/>
  <c r="AG473" i="4"/>
  <c r="AH473" i="4" s="1"/>
  <c r="AG393" i="4"/>
  <c r="AH393" i="4" s="1"/>
  <c r="AG353" i="4"/>
  <c r="AH353" i="4" s="1"/>
  <c r="AG311" i="4"/>
  <c r="AH311" i="4" s="1"/>
  <c r="AG274" i="4"/>
  <c r="AH274" i="4" s="1"/>
  <c r="AG238" i="4"/>
  <c r="AH238" i="4" s="1"/>
  <c r="AG537" i="4"/>
  <c r="AH537" i="4" s="1"/>
  <c r="AG385" i="4"/>
  <c r="AH385" i="4" s="1"/>
  <c r="AG649" i="4"/>
  <c r="AH649" i="4" s="1"/>
  <c r="AG513" i="4"/>
  <c r="AH513" i="4" s="1"/>
  <c r="AG433" i="4"/>
  <c r="AH433" i="4" s="1"/>
  <c r="AG177" i="4"/>
  <c r="AH177" i="4" s="1"/>
  <c r="AG113" i="4"/>
  <c r="AH113" i="4" s="1"/>
  <c r="AG9" i="4"/>
  <c r="AH9" i="4" s="1"/>
  <c r="AG657" i="4"/>
  <c r="AH657" i="4" s="1"/>
  <c r="AG161" i="4"/>
  <c r="AH161" i="4" s="1"/>
  <c r="AG65" i="4"/>
  <c r="AH65" i="4" s="1"/>
  <c r="AG665" i="4"/>
  <c r="AH665" i="4" s="1"/>
  <c r="AG567" i="4"/>
  <c r="AH567" i="4" s="1"/>
  <c r="AG485" i="4"/>
  <c r="AH485" i="4" s="1"/>
  <c r="AG457" i="4"/>
  <c r="AH457" i="4" s="1"/>
  <c r="AG247" i="4"/>
  <c r="AH247" i="4" s="1"/>
  <c r="AG225" i="4"/>
  <c r="AH225" i="4" s="1"/>
  <c r="AG153" i="4"/>
  <c r="AH153" i="4" s="1"/>
  <c r="AG49" i="4"/>
  <c r="AH49" i="4" s="1"/>
  <c r="AG690" i="4"/>
  <c r="AH690" i="4" s="1"/>
  <c r="AG695" i="4"/>
  <c r="AH695" i="4" s="1"/>
  <c r="AG671" i="4"/>
  <c r="AH671" i="4" s="1"/>
  <c r="AG589" i="4"/>
  <c r="AH589" i="4" s="1"/>
  <c r="AG559" i="4"/>
  <c r="AH559" i="4" s="1"/>
  <c r="AG532" i="4"/>
  <c r="AH532" i="4" s="1"/>
  <c r="AG503" i="4"/>
  <c r="AH503" i="4" s="1"/>
  <c r="AG477" i="4"/>
  <c r="AH477" i="4" s="1"/>
  <c r="AG449" i="4"/>
  <c r="AH449" i="4" s="1"/>
  <c r="AG369" i="4"/>
  <c r="AH369" i="4" s="1"/>
  <c r="AG301" i="4"/>
  <c r="AH301" i="4" s="1"/>
  <c r="AG289" i="4"/>
  <c r="AH289" i="4" s="1"/>
  <c r="AG265" i="4"/>
  <c r="AH265" i="4" s="1"/>
  <c r="AG253" i="4"/>
  <c r="AH253" i="4" s="1"/>
  <c r="AG229" i="4"/>
  <c r="AH229" i="4" s="1"/>
  <c r="AG216" i="4"/>
  <c r="AH216" i="4" s="1"/>
  <c r="AG205" i="4"/>
  <c r="AH205" i="4" s="1"/>
  <c r="AG710" i="4"/>
  <c r="AH710" i="4" s="1"/>
  <c r="AG686" i="4"/>
  <c r="AH686" i="4" s="1"/>
  <c r="AG646" i="4"/>
  <c r="AH646" i="4" s="1"/>
  <c r="AG700" i="4"/>
  <c r="AH700" i="4" s="1"/>
  <c r="AG636" i="4"/>
  <c r="AH636" i="4" s="1"/>
  <c r="AG516" i="4"/>
  <c r="AH516" i="4" s="1"/>
  <c r="AG492" i="4"/>
  <c r="AH492" i="4" s="1"/>
  <c r="AG436" i="4"/>
  <c r="AH436" i="4" s="1"/>
  <c r="AG412" i="4"/>
  <c r="AH412" i="4" s="1"/>
  <c r="AG404" i="4"/>
  <c r="AH404" i="4" s="1"/>
  <c r="AG388" i="4"/>
  <c r="AH388" i="4" s="1"/>
  <c r="AG364" i="4"/>
  <c r="AH364" i="4" s="1"/>
  <c r="AG348" i="4"/>
  <c r="AH348" i="4" s="1"/>
  <c r="AG340" i="4"/>
  <c r="AH340" i="4" s="1"/>
  <c r="AG324" i="4"/>
  <c r="AH324" i="4" s="1"/>
  <c r="AG308" i="4"/>
  <c r="AH308" i="4" s="1"/>
  <c r="AG292" i="4"/>
  <c r="AH292" i="4" s="1"/>
  <c r="AG276" i="4"/>
  <c r="AH276" i="4" s="1"/>
  <c r="AG260" i="4"/>
  <c r="AH260" i="4" s="1"/>
  <c r="AG244" i="4"/>
  <c r="AH244" i="4" s="1"/>
  <c r="AG236" i="4"/>
  <c r="AH236" i="4" s="1"/>
  <c r="AG220" i="4"/>
  <c r="AH220" i="4" s="1"/>
  <c r="AG180" i="4"/>
  <c r="AH180" i="4" s="1"/>
  <c r="AG172" i="4"/>
  <c r="AH172" i="4" s="1"/>
  <c r="AG702" i="4"/>
  <c r="AH702" i="4" s="1"/>
  <c r="AG689" i="4"/>
  <c r="AH689" i="4" s="1"/>
  <c r="AG677" i="4"/>
  <c r="AH677" i="4" s="1"/>
  <c r="AG645" i="4"/>
  <c r="AH645" i="4" s="1"/>
  <c r="AG476" i="4"/>
  <c r="AH476" i="4" s="1"/>
  <c r="AG452" i="4"/>
  <c r="AH452" i="4" s="1"/>
  <c r="AG372" i="4"/>
  <c r="AH372" i="4" s="1"/>
  <c r="AG349" i="4"/>
  <c r="AH349" i="4" s="1"/>
  <c r="AG293" i="4"/>
  <c r="AH293" i="4" s="1"/>
  <c r="AG284" i="4"/>
  <c r="AH284" i="4" s="1"/>
  <c r="AG262" i="4"/>
  <c r="AH262" i="4" s="1"/>
  <c r="AG241" i="4"/>
  <c r="AH241" i="4" s="1"/>
  <c r="AG221" i="4"/>
  <c r="AH221" i="4" s="1"/>
  <c r="AG189" i="4"/>
  <c r="AH189" i="4" s="1"/>
  <c r="AG95" i="4"/>
  <c r="AH95" i="4" s="1"/>
  <c r="AG84" i="4"/>
  <c r="AH84" i="4" s="1"/>
  <c r="AG73" i="4"/>
  <c r="AH73" i="4" s="1"/>
  <c r="AG42" i="4"/>
  <c r="AH42" i="4" s="1"/>
  <c r="AG33" i="4"/>
  <c r="AH33" i="4" s="1"/>
  <c r="AG22" i="4"/>
  <c r="AH22" i="4" s="1"/>
  <c r="AG680" i="4"/>
  <c r="AH680" i="4" s="1"/>
  <c r="AG672" i="4"/>
  <c r="AH672" i="4" s="1"/>
  <c r="AG664" i="4"/>
  <c r="AH664" i="4" s="1"/>
  <c r="AG616" i="4"/>
  <c r="AH616" i="4" s="1"/>
  <c r="AG600" i="4"/>
  <c r="AH600" i="4" s="1"/>
  <c r="AG552" i="4"/>
  <c r="AH552" i="4" s="1"/>
  <c r="AG536" i="4"/>
  <c r="AH536" i="4" s="1"/>
  <c r="AG520" i="4"/>
  <c r="AH520" i="4" s="1"/>
  <c r="AG440" i="4"/>
  <c r="AH440" i="4" s="1"/>
  <c r="AG424" i="4"/>
  <c r="AH424" i="4" s="1"/>
  <c r="AG408" i="4"/>
  <c r="AH408" i="4" s="1"/>
  <c r="AG392" i="4"/>
  <c r="AH392" i="4" s="1"/>
  <c r="AG360" i="4"/>
  <c r="AH360" i="4" s="1"/>
  <c r="AG344" i="4"/>
  <c r="AH344" i="4" s="1"/>
  <c r="AG328" i="4"/>
  <c r="AH328" i="4" s="1"/>
  <c r="AG312" i="4"/>
  <c r="AH312" i="4" s="1"/>
  <c r="AG280" i="4"/>
  <c r="AH280" i="4" s="1"/>
  <c r="AG248" i="4"/>
  <c r="AH248" i="4" s="1"/>
  <c r="AG168" i="4"/>
  <c r="AH168" i="4" s="1"/>
  <c r="AG104" i="4"/>
  <c r="AH104" i="4" s="1"/>
  <c r="AG88" i="4"/>
  <c r="AH88" i="4" s="1"/>
  <c r="AG24" i="4"/>
  <c r="AH24" i="4" s="1"/>
  <c r="AG688" i="4"/>
  <c r="AH688" i="4" s="1"/>
  <c r="AG566" i="4"/>
  <c r="AH566" i="4" s="1"/>
  <c r="AG502" i="4"/>
  <c r="AH502" i="4" s="1"/>
  <c r="AG493" i="4"/>
  <c r="AH493" i="4" s="1"/>
  <c r="AG319" i="4"/>
  <c r="AH319" i="4" s="1"/>
  <c r="AG575" i="4"/>
  <c r="AH575" i="4" s="1"/>
  <c r="AG511" i="4"/>
  <c r="AH511" i="4" s="1"/>
  <c r="AG420" i="4"/>
  <c r="AH420" i="4" s="1"/>
  <c r="AG337" i="4"/>
  <c r="AH337" i="4" s="1"/>
  <c r="AG703" i="4"/>
  <c r="AH703" i="4" s="1"/>
  <c r="AG145" i="4"/>
  <c r="AH145" i="4" s="1"/>
  <c r="AG127" i="4"/>
  <c r="AH127" i="4" s="1"/>
  <c r="AG118" i="4"/>
  <c r="AH118" i="4" s="1"/>
  <c r="AG109" i="4"/>
  <c r="AH109" i="4" s="1"/>
  <c r="AG593" i="4"/>
  <c r="AH593" i="4" s="1"/>
  <c r="AG465" i="4"/>
  <c r="AH465" i="4" s="1"/>
  <c r="AG630" i="4"/>
  <c r="AH630" i="4" s="1"/>
  <c r="AG548" i="4"/>
  <c r="AH548" i="4" s="1"/>
  <c r="AG374" i="4"/>
  <c r="AH374" i="4" s="1"/>
  <c r="AG365" i="4"/>
  <c r="AH365" i="4" s="1"/>
  <c r="AG209" i="4"/>
  <c r="AH209" i="4" s="1"/>
  <c r="AG191" i="4"/>
  <c r="AH191" i="4" s="1"/>
  <c r="AG182" i="4"/>
  <c r="AH182" i="4" s="1"/>
  <c r="AG173" i="4"/>
  <c r="AH173" i="4" s="1"/>
  <c r="AG621" i="4"/>
  <c r="AH621" i="4" s="1"/>
  <c r="AG356" i="4"/>
  <c r="AH356" i="4" s="1"/>
  <c r="AG639" i="4"/>
  <c r="AH639" i="4" s="1"/>
  <c r="AG383" i="4"/>
  <c r="AH383" i="4" s="1"/>
  <c r="AG273" i="4"/>
  <c r="AH273" i="4" s="1"/>
  <c r="AG255" i="4"/>
  <c r="AH255" i="4" s="1"/>
  <c r="AG246" i="4"/>
  <c r="AH246" i="4" s="1"/>
  <c r="AG237" i="4"/>
  <c r="AH237" i="4" s="1"/>
  <c r="AG137" i="4"/>
  <c r="AH137" i="4" s="1"/>
  <c r="AG119" i="4"/>
  <c r="AH119" i="4" s="1"/>
  <c r="AG101" i="4"/>
  <c r="AH101" i="4" s="1"/>
  <c r="AG92" i="4"/>
  <c r="AH92" i="4" s="1"/>
  <c r="AG81" i="4"/>
  <c r="AH81" i="4" s="1"/>
  <c r="AG63" i="4"/>
  <c r="AH63" i="4" s="1"/>
  <c r="AG54" i="4"/>
  <c r="AH54" i="4" s="1"/>
  <c r="AG45" i="4"/>
  <c r="AH45" i="4" s="1"/>
  <c r="AG26" i="4"/>
  <c r="AH26" i="4" s="1"/>
  <c r="AG17" i="4"/>
  <c r="AH17" i="4" s="1"/>
  <c r="AG540" i="4"/>
  <c r="AH540" i="4" s="1"/>
  <c r="AG488" i="4"/>
  <c r="AH488" i="4" s="1"/>
  <c r="AG456" i="4"/>
  <c r="AH456" i="4" s="1"/>
  <c r="AG447" i="4"/>
  <c r="AH447" i="4" s="1"/>
  <c r="AG406" i="4"/>
  <c r="AH406" i="4" s="1"/>
  <c r="AG397" i="4"/>
  <c r="AH397" i="4" s="1"/>
  <c r="AG357" i="4"/>
  <c r="AH357" i="4" s="1"/>
  <c r="AG305" i="4"/>
  <c r="AH305" i="4" s="1"/>
  <c r="AG296" i="4"/>
  <c r="AH296" i="4" s="1"/>
  <c r="AG287" i="4"/>
  <c r="AH287" i="4" s="1"/>
  <c r="AG709" i="4"/>
  <c r="AH709" i="4" s="1"/>
  <c r="AG521" i="4"/>
  <c r="AH521" i="4" s="1"/>
  <c r="AG421" i="4"/>
  <c r="AH421" i="4" s="1"/>
  <c r="AG631" i="4"/>
  <c r="AH631" i="4" s="1"/>
  <c r="AG549" i="4"/>
  <c r="AH549" i="4" s="1"/>
  <c r="AG375" i="4"/>
  <c r="AH375" i="4" s="1"/>
  <c r="AG366" i="4"/>
  <c r="AH366" i="4" s="1"/>
  <c r="AG210" i="4"/>
  <c r="AH210" i="4" s="1"/>
  <c r="AG201" i="4"/>
  <c r="AH201" i="4" s="1"/>
  <c r="AG183" i="4"/>
  <c r="AH183" i="4" s="1"/>
  <c r="AG165" i="4"/>
  <c r="AH165" i="4" s="1"/>
  <c r="AG156" i="4"/>
  <c r="AH156" i="4" s="1"/>
  <c r="AG704" i="4"/>
  <c r="AH704" i="4" s="1"/>
  <c r="AG694" i="4"/>
  <c r="AH694" i="4" s="1"/>
  <c r="AG681" i="4"/>
  <c r="AH681" i="4" s="1"/>
  <c r="AG622" i="4"/>
  <c r="AH622" i="4" s="1"/>
  <c r="AG561" i="4"/>
  <c r="AH561" i="4" s="1"/>
  <c r="AG698" i="4"/>
  <c r="AH698" i="4" s="1"/>
  <c r="AG666" i="4"/>
  <c r="AH666" i="4" s="1"/>
  <c r="AG634" i="4"/>
  <c r="AH634" i="4" s="1"/>
  <c r="AG602" i="4"/>
  <c r="AH602" i="4" s="1"/>
  <c r="AG632" i="4"/>
  <c r="AH632" i="4" s="1"/>
  <c r="AG573" i="4"/>
  <c r="AH573" i="4" s="1"/>
  <c r="AG550" i="4"/>
  <c r="AH550" i="4" s="1"/>
  <c r="AG518" i="4"/>
  <c r="AH518" i="4" s="1"/>
  <c r="AG509" i="4"/>
  <c r="AH509" i="4" s="1"/>
  <c r="AG468" i="4"/>
  <c r="AH468" i="4" s="1"/>
  <c r="AG376" i="4"/>
  <c r="AH376" i="4" s="1"/>
  <c r="AG335" i="4"/>
  <c r="AH335" i="4" s="1"/>
  <c r="AG212" i="4"/>
  <c r="AH212" i="4" s="1"/>
  <c r="AG202" i="4"/>
  <c r="AH202" i="4" s="1"/>
  <c r="AG193" i="4"/>
  <c r="AH193" i="4" s="1"/>
  <c r="AG184" i="4"/>
  <c r="AH184" i="4" s="1"/>
  <c r="AG166" i="4"/>
  <c r="AH166" i="4" s="1"/>
  <c r="AG157" i="4"/>
  <c r="AH157" i="4" s="1"/>
  <c r="AG714" i="4"/>
  <c r="AH714" i="4" s="1"/>
  <c r="AG682" i="4"/>
  <c r="AH682" i="4" s="1"/>
  <c r="AG674" i="4"/>
  <c r="AH674" i="4" s="1"/>
  <c r="AG650" i="4"/>
  <c r="AH650" i="4" s="1"/>
  <c r="AG618" i="4"/>
  <c r="AH618" i="4" s="1"/>
  <c r="AG610" i="4"/>
  <c r="AH610" i="4" s="1"/>
  <c r="AG586" i="4"/>
  <c r="AH586" i="4" s="1"/>
  <c r="AG570" i="4"/>
  <c r="AH570" i="4" s="1"/>
  <c r="AG554" i="4"/>
  <c r="AH554" i="4" s="1"/>
  <c r="AG546" i="4"/>
  <c r="AH546" i="4" s="1"/>
  <c r="AG538" i="4"/>
  <c r="AH538" i="4" s="1"/>
  <c r="AG522" i="4"/>
  <c r="AH522" i="4" s="1"/>
  <c r="AG506" i="4"/>
  <c r="AH506" i="4" s="1"/>
  <c r="AG490" i="4"/>
  <c r="AH490" i="4" s="1"/>
  <c r="AG482" i="4"/>
  <c r="AH482" i="4" s="1"/>
  <c r="AG474" i="4"/>
  <c r="AH474" i="4" s="1"/>
  <c r="AG458" i="4"/>
  <c r="AH458" i="4" s="1"/>
  <c r="AG442" i="4"/>
  <c r="AH442" i="4" s="1"/>
  <c r="AG426" i="4"/>
  <c r="AH426" i="4" s="1"/>
  <c r="AG418" i="4"/>
  <c r="AH418" i="4" s="1"/>
  <c r="AG410" i="4"/>
  <c r="AH410" i="4" s="1"/>
  <c r="AG394" i="4"/>
  <c r="AH394" i="4" s="1"/>
  <c r="AG378" i="4"/>
  <c r="AH378" i="4" s="1"/>
  <c r="AG362" i="4"/>
  <c r="AH362" i="4" s="1"/>
  <c r="AG354" i="4"/>
  <c r="AH354" i="4" s="1"/>
  <c r="AG346" i="4"/>
  <c r="AH346" i="4" s="1"/>
  <c r="AG338" i="4"/>
  <c r="AH338" i="4" s="1"/>
  <c r="AG330" i="4"/>
  <c r="AH330" i="4" s="1"/>
  <c r="AG314" i="4"/>
  <c r="AH314" i="4" s="1"/>
  <c r="AG282" i="4"/>
  <c r="AH282" i="4" s="1"/>
  <c r="AG218" i="4"/>
  <c r="AH218" i="4" s="1"/>
  <c r="AG154" i="4"/>
  <c r="AH154" i="4" s="1"/>
  <c r="AG90" i="4"/>
  <c r="AH90" i="4" s="1"/>
  <c r="AG706" i="4"/>
  <c r="AH706" i="4" s="1"/>
  <c r="AG20" i="4"/>
  <c r="AH20" i="4" s="1"/>
  <c r="AG697" i="4"/>
  <c r="AH697" i="4" s="1"/>
  <c r="AG623" i="4"/>
  <c r="AH623" i="4" s="1"/>
  <c r="AG541" i="4"/>
  <c r="AH541" i="4" s="1"/>
  <c r="AG500" i="4"/>
  <c r="AH500" i="4" s="1"/>
  <c r="AG417" i="4"/>
  <c r="AH417" i="4" s="1"/>
  <c r="AG358" i="4"/>
  <c r="AH358" i="4" s="1"/>
  <c r="AG326" i="4"/>
  <c r="AH326" i="4" s="1"/>
  <c r="AG317" i="4"/>
  <c r="AH317" i="4" s="1"/>
  <c r="AG148" i="4"/>
  <c r="AH148" i="4" s="1"/>
  <c r="AG129" i="4"/>
  <c r="AH129" i="4" s="1"/>
  <c r="AG712" i="4"/>
  <c r="AH712" i="4" s="1"/>
  <c r="AG648" i="4"/>
  <c r="AH648" i="4" s="1"/>
  <c r="AG584" i="4"/>
  <c r="AH584" i="4" s="1"/>
  <c r="AG670" i="4"/>
  <c r="AH670" i="4" s="1"/>
  <c r="AG678" i="4"/>
  <c r="AH678" i="4" s="1"/>
  <c r="AG605" i="4"/>
  <c r="AH605" i="4" s="1"/>
  <c r="AG568" i="4"/>
  <c r="AH568" i="4" s="1"/>
  <c r="AG504" i="4"/>
  <c r="AH504" i="4" s="1"/>
  <c r="AG495" i="4"/>
  <c r="AH495" i="4" s="1"/>
  <c r="AG463" i="4"/>
  <c r="AH463" i="4" s="1"/>
  <c r="AG413" i="4"/>
  <c r="AH413" i="4" s="1"/>
  <c r="AG321" i="4"/>
  <c r="AH321" i="4" s="1"/>
  <c r="AG152" i="4"/>
  <c r="AH152" i="4" s="1"/>
  <c r="AG143" i="4"/>
  <c r="AH143" i="4" s="1"/>
  <c r="AG134" i="4"/>
  <c r="AH134" i="4" s="1"/>
  <c r="AG125" i="4"/>
  <c r="AH125" i="4" s="1"/>
  <c r="AG116" i="4"/>
  <c r="AH116" i="4" s="1"/>
  <c r="AG106" i="4"/>
  <c r="AH106" i="4" s="1"/>
  <c r="AG97" i="4"/>
  <c r="AH97" i="4" s="1"/>
  <c r="AG708" i="4"/>
  <c r="AH708" i="4" s="1"/>
  <c r="AG692" i="4"/>
  <c r="AH692" i="4" s="1"/>
  <c r="AG684" i="4"/>
  <c r="AH684" i="4" s="1"/>
  <c r="AG676" i="4"/>
  <c r="AH676" i="4" s="1"/>
  <c r="AG668" i="4"/>
  <c r="AH668" i="4" s="1"/>
  <c r="AG660" i="4"/>
  <c r="AH660" i="4" s="1"/>
  <c r="AG644" i="4"/>
  <c r="AH644" i="4" s="1"/>
  <c r="AG628" i="4"/>
  <c r="AH628" i="4" s="1"/>
  <c r="AG620" i="4"/>
  <c r="AH620" i="4" s="1"/>
  <c r="AG612" i="4"/>
  <c r="AH612" i="4" s="1"/>
  <c r="AG604" i="4"/>
  <c r="AH604" i="4" s="1"/>
  <c r="AG596" i="4"/>
  <c r="AH596" i="4" s="1"/>
  <c r="AG580" i="4"/>
  <c r="AH580" i="4" s="1"/>
  <c r="AG564" i="4"/>
  <c r="AH564" i="4" s="1"/>
  <c r="AG556" i="4"/>
  <c r="AH556" i="4" s="1"/>
  <c r="AG131" i="4"/>
  <c r="AH131" i="4" s="1"/>
  <c r="AG633" i="4"/>
  <c r="AH633" i="4" s="1"/>
  <c r="AG624" i="4"/>
  <c r="AH624" i="4" s="1"/>
  <c r="AG615" i="4"/>
  <c r="AH615" i="4" s="1"/>
  <c r="AG606" i="4"/>
  <c r="AH606" i="4" s="1"/>
  <c r="AG597" i="4"/>
  <c r="AH597" i="4" s="1"/>
  <c r="AG588" i="4"/>
  <c r="AH588" i="4" s="1"/>
  <c r="AG578" i="4"/>
  <c r="AH578" i="4" s="1"/>
  <c r="AG569" i="4"/>
  <c r="AH569" i="4" s="1"/>
  <c r="AG551" i="4"/>
  <c r="AH551" i="4" s="1"/>
  <c r="AG542" i="4"/>
  <c r="AH542" i="4" s="1"/>
  <c r="AG533" i="4"/>
  <c r="AH533" i="4" s="1"/>
  <c r="AG505" i="4"/>
  <c r="AH505" i="4" s="1"/>
  <c r="AG487" i="4"/>
  <c r="AH487" i="4" s="1"/>
  <c r="AG478" i="4"/>
  <c r="AH478" i="4" s="1"/>
  <c r="AG469" i="4"/>
  <c r="AH469" i="4" s="1"/>
  <c r="AG441" i="4"/>
  <c r="AH441" i="4" s="1"/>
  <c r="AG423" i="4"/>
  <c r="AH423" i="4" s="1"/>
  <c r="AG414" i="4"/>
  <c r="AH414" i="4" s="1"/>
  <c r="AG405" i="4"/>
  <c r="AH405" i="4" s="1"/>
  <c r="AG377" i="4"/>
  <c r="AH377" i="4" s="1"/>
  <c r="AG359" i="4"/>
  <c r="AH359" i="4" s="1"/>
  <c r="AG350" i="4"/>
  <c r="AH350" i="4" s="1"/>
  <c r="AG341" i="4"/>
  <c r="AH341" i="4" s="1"/>
  <c r="AG322" i="4"/>
  <c r="AH322" i="4" s="1"/>
  <c r="AG313" i="4"/>
  <c r="AH313" i="4" s="1"/>
  <c r="AG295" i="4"/>
  <c r="AH295" i="4" s="1"/>
  <c r="AG286" i="4"/>
  <c r="AH286" i="4" s="1"/>
  <c r="AG277" i="4"/>
  <c r="AH277" i="4" s="1"/>
  <c r="AG258" i="4"/>
  <c r="AH258" i="4" s="1"/>
  <c r="AG249" i="4"/>
  <c r="AH249" i="4" s="1"/>
  <c r="AG231" i="4"/>
  <c r="AH231" i="4" s="1"/>
  <c r="AG213" i="4"/>
  <c r="AH213" i="4" s="1"/>
  <c r="AG194" i="4"/>
  <c r="AH194" i="4" s="1"/>
  <c r="AG167" i="4"/>
  <c r="AH167" i="4" s="1"/>
  <c r="AG149" i="4"/>
  <c r="AH149" i="4" s="1"/>
  <c r="AG130" i="4"/>
  <c r="AH130" i="4" s="1"/>
  <c r="AG103" i="4"/>
  <c r="AH103" i="4" s="1"/>
  <c r="AG85" i="4"/>
  <c r="AH85" i="4" s="1"/>
  <c r="AG39" i="4"/>
  <c r="AH39" i="4" s="1"/>
  <c r="AG21" i="4"/>
  <c r="AH21" i="4" s="1"/>
  <c r="AG679" i="4"/>
  <c r="AH679" i="4" s="1"/>
  <c r="AG654" i="4"/>
  <c r="AH654" i="4" s="1"/>
  <c r="AG661" i="4"/>
  <c r="AH661" i="4" s="1"/>
  <c r="AG652" i="4"/>
  <c r="AH652" i="4" s="1"/>
  <c r="AG626" i="4"/>
  <c r="AH626" i="4" s="1"/>
  <c r="AG617" i="4"/>
  <c r="AH617" i="4" s="1"/>
  <c r="AG599" i="4"/>
  <c r="AH599" i="4" s="1"/>
  <c r="AG590" i="4"/>
  <c r="AH590" i="4" s="1"/>
  <c r="AG581" i="4"/>
  <c r="AH581" i="4" s="1"/>
  <c r="AG562" i="4"/>
  <c r="AH562" i="4" s="1"/>
  <c r="AG553" i="4"/>
  <c r="AH553" i="4" s="1"/>
  <c r="AG535" i="4"/>
  <c r="AH535" i="4" s="1"/>
  <c r="AG526" i="4"/>
  <c r="AH526" i="4" s="1"/>
  <c r="AG517" i="4"/>
  <c r="AH517" i="4" s="1"/>
  <c r="AG498" i="4"/>
  <c r="AH498" i="4" s="1"/>
  <c r="AG489" i="4"/>
  <c r="AH489" i="4" s="1"/>
  <c r="AG471" i="4"/>
  <c r="AH471" i="4" s="1"/>
  <c r="AG462" i="4"/>
  <c r="AH462" i="4" s="1"/>
  <c r="AG453" i="4"/>
  <c r="AH453" i="4" s="1"/>
  <c r="AG434" i="4"/>
  <c r="AH434" i="4" s="1"/>
  <c r="AG425" i="4"/>
  <c r="AH425" i="4" s="1"/>
  <c r="AG407" i="4"/>
  <c r="AH407" i="4" s="1"/>
  <c r="AG398" i="4"/>
  <c r="AH398" i="4" s="1"/>
  <c r="AG389" i="4"/>
  <c r="AH389" i="4" s="1"/>
  <c r="AG370" i="4"/>
  <c r="AH370" i="4" s="1"/>
  <c r="AG361" i="4"/>
  <c r="AH361" i="4" s="1"/>
  <c r="AG343" i="4"/>
  <c r="AH343" i="4" s="1"/>
  <c r="AG334" i="4"/>
  <c r="AH334" i="4" s="1"/>
  <c r="AG325" i="4"/>
  <c r="AH325" i="4" s="1"/>
  <c r="AG306" i="4"/>
  <c r="AH306" i="4" s="1"/>
  <c r="AG297" i="4"/>
  <c r="AH297" i="4" s="1"/>
  <c r="AG279" i="4"/>
  <c r="AH279" i="4" s="1"/>
  <c r="AG270" i="4"/>
  <c r="AH270" i="4" s="1"/>
  <c r="AG261" i="4"/>
  <c r="AH261" i="4" s="1"/>
  <c r="AG242" i="4"/>
  <c r="AH242" i="4" s="1"/>
  <c r="AG233" i="4"/>
  <c r="AH233" i="4" s="1"/>
  <c r="AG215" i="4"/>
  <c r="AH215" i="4" s="1"/>
  <c r="AG197" i="4"/>
  <c r="AH197" i="4" s="1"/>
  <c r="AG151" i="4"/>
  <c r="AH151" i="4" s="1"/>
  <c r="AG133" i="4"/>
  <c r="AH133" i="4" s="1"/>
  <c r="AG87" i="4"/>
  <c r="AH87" i="4" s="1"/>
  <c r="AG69" i="4"/>
  <c r="AH69" i="4" s="1"/>
  <c r="AG23" i="4"/>
  <c r="AH23" i="4" s="1"/>
  <c r="AG5" i="4"/>
  <c r="AH5" i="4" s="1"/>
  <c r="AG572" i="4"/>
  <c r="AH572" i="4" s="1"/>
  <c r="AG524" i="4"/>
  <c r="AH524" i="4" s="1"/>
  <c r="AG508" i="4"/>
  <c r="AH508" i="4" s="1"/>
  <c r="AG460" i="4"/>
  <c r="AH460" i="4" s="1"/>
  <c r="AG444" i="4"/>
  <c r="AH444" i="4" s="1"/>
  <c r="AG396" i="4"/>
  <c r="AH396" i="4" s="1"/>
  <c r="AG380" i="4"/>
  <c r="AH380" i="4" s="1"/>
  <c r="AG332" i="4"/>
  <c r="AH332" i="4" s="1"/>
  <c r="AG316" i="4"/>
  <c r="AH316" i="4" s="1"/>
  <c r="AG268" i="4"/>
  <c r="AH268" i="4" s="1"/>
  <c r="AG252" i="4"/>
  <c r="AH252" i="4" s="1"/>
  <c r="AG228" i="4"/>
  <c r="AH228" i="4" s="1"/>
  <c r="AG204" i="4"/>
  <c r="AH204" i="4" s="1"/>
  <c r="AG188" i="4"/>
  <c r="AH188" i="4" s="1"/>
  <c r="AG164" i="4"/>
  <c r="AH164" i="4" s="1"/>
  <c r="AG140" i="4"/>
  <c r="AH140" i="4" s="1"/>
  <c r="AG124" i="4"/>
  <c r="AH124" i="4" s="1"/>
  <c r="AG100" i="4"/>
  <c r="AH100" i="4" s="1"/>
  <c r="AG76" i="4"/>
  <c r="AH76" i="4" s="1"/>
  <c r="AG60" i="4"/>
  <c r="AH60" i="4" s="1"/>
  <c r="AG36" i="4"/>
  <c r="AH36" i="4" s="1"/>
  <c r="AG12" i="4"/>
  <c r="AH12" i="4" s="1"/>
  <c r="AG4" i="4"/>
  <c r="AH4" i="4" s="1"/>
  <c r="AG185" i="4"/>
  <c r="AH185" i="4" s="1"/>
  <c r="AG169" i="4"/>
  <c r="AH169" i="4" s="1"/>
  <c r="AG121" i="4"/>
  <c r="AH121" i="4" s="1"/>
  <c r="AG105" i="4"/>
  <c r="AH105" i="4" s="1"/>
  <c r="AG57" i="4"/>
  <c r="AH57" i="4" s="1"/>
  <c r="AG41" i="4"/>
  <c r="AH41" i="4" s="1"/>
  <c r="AG608" i="4"/>
  <c r="AH608" i="4" s="1"/>
  <c r="AG560" i="4"/>
  <c r="AH560" i="4" s="1"/>
  <c r="AG544" i="4"/>
  <c r="AH544" i="4" s="1"/>
  <c r="AG496" i="4"/>
  <c r="AH496" i="4" s="1"/>
  <c r="AG480" i="4"/>
  <c r="AH480" i="4" s="1"/>
  <c r="AG432" i="4"/>
  <c r="AH432" i="4" s="1"/>
  <c r="AG416" i="4"/>
  <c r="AH416" i="4" s="1"/>
  <c r="AG368" i="4"/>
  <c r="AH368" i="4" s="1"/>
  <c r="AG352" i="4"/>
  <c r="AH352" i="4" s="1"/>
  <c r="AG304" i="4"/>
  <c r="AH304" i="4" s="1"/>
  <c r="AG288" i="4"/>
  <c r="AH288" i="4" s="1"/>
  <c r="AG264" i="4"/>
  <c r="AH264" i="4" s="1"/>
  <c r="AG240" i="4"/>
  <c r="AH240" i="4" s="1"/>
  <c r="AG224" i="4"/>
  <c r="AH224" i="4" s="1"/>
  <c r="AG200" i="4"/>
  <c r="AH200" i="4" s="1"/>
  <c r="AG176" i="4"/>
  <c r="AH176" i="4" s="1"/>
  <c r="AG160" i="4"/>
  <c r="AH160" i="4" s="1"/>
  <c r="AG136" i="4"/>
  <c r="AH136" i="4" s="1"/>
  <c r="AG112" i="4"/>
  <c r="AH112" i="4" s="1"/>
  <c r="AG96" i="4"/>
  <c r="AH96" i="4" s="1"/>
  <c r="AG72" i="4"/>
  <c r="AH72" i="4" s="1"/>
  <c r="AG48" i="4"/>
  <c r="AH48" i="4" s="1"/>
  <c r="AG40" i="4"/>
  <c r="AH40" i="4" s="1"/>
  <c r="AG32" i="4"/>
  <c r="AH32" i="4" s="1"/>
  <c r="AG8" i="4"/>
  <c r="AH8" i="4" s="1"/>
  <c r="AG222" i="4"/>
  <c r="AH222" i="4" s="1"/>
  <c r="AG206" i="4"/>
  <c r="AH206" i="4" s="1"/>
  <c r="AG158" i="4"/>
  <c r="AH158" i="4" s="1"/>
  <c r="AG94" i="4"/>
  <c r="AH94" i="4" s="1"/>
  <c r="AG178" i="4"/>
  <c r="AH178" i="4" s="1"/>
  <c r="AG146" i="4"/>
  <c r="AH146" i="4" s="1"/>
  <c r="AG114" i="4"/>
  <c r="AH114" i="4" s="1"/>
  <c r="AG82" i="4"/>
  <c r="AH82" i="4" s="1"/>
  <c r="AG66" i="4"/>
  <c r="AH66" i="4" s="1"/>
  <c r="AG50" i="4"/>
  <c r="AH50" i="4" s="1"/>
  <c r="AG18" i="4"/>
  <c r="AH18" i="4" s="1"/>
  <c r="AG174" i="4"/>
  <c r="AH174" i="4" s="1"/>
  <c r="AG142" i="4"/>
  <c r="AH142" i="4" s="1"/>
  <c r="AG110" i="4"/>
  <c r="AH110" i="4" s="1"/>
  <c r="AG78" i="4"/>
  <c r="AH78" i="4" s="1"/>
  <c r="AG46" i="4"/>
  <c r="AH46" i="4" s="1"/>
  <c r="AG30" i="4"/>
  <c r="AH30" i="4" s="1"/>
  <c r="AG14" i="4"/>
  <c r="AH14" i="4" s="1"/>
  <c r="AG138" i="4"/>
  <c r="AH138" i="4" s="1"/>
  <c r="AG74" i="4"/>
  <c r="AH74" i="4" s="1"/>
  <c r="AG10" i="4"/>
  <c r="AH10" i="4" s="1"/>
  <c r="AG120" i="4"/>
  <c r="AH120" i="4" s="1"/>
  <c r="AG56" i="4"/>
  <c r="AH56" i="4" s="1"/>
  <c r="AG431" i="4"/>
  <c r="AH431" i="4" s="1"/>
  <c r="AG367" i="4"/>
  <c r="AH367" i="4" s="1"/>
  <c r="AG303" i="4"/>
  <c r="AH303" i="4" s="1"/>
  <c r="AG239" i="4"/>
  <c r="AH239" i="4" s="1"/>
  <c r="AG175" i="4"/>
  <c r="AH175" i="4" s="1"/>
  <c r="AG111" i="4"/>
  <c r="AH111" i="4" s="1"/>
  <c r="AG71" i="4"/>
  <c r="AH71" i="4" s="1"/>
  <c r="AG47" i="4"/>
  <c r="AH47" i="4" s="1"/>
  <c r="AG7" i="4"/>
  <c r="AH7" i="4" s="1"/>
  <c r="AG102" i="4"/>
  <c r="AH102" i="4" s="1"/>
  <c r="AG38" i="4"/>
  <c r="AH38" i="4" s="1"/>
  <c r="AG93" i="4"/>
  <c r="AH93" i="4" s="1"/>
  <c r="AG29" i="4"/>
  <c r="AH29" i="4" s="1"/>
  <c r="AG642" i="4"/>
  <c r="AH642" i="4" s="1"/>
  <c r="AG514" i="4"/>
  <c r="AH514" i="4" s="1"/>
  <c r="AG450" i="4"/>
  <c r="AH450" i="4" s="1"/>
  <c r="AG386" i="4"/>
  <c r="AH386" i="4" s="1"/>
  <c r="AG283" i="4"/>
  <c r="AH283" i="4" s="1"/>
  <c r="AG251" i="4"/>
  <c r="AH251" i="4" s="1"/>
  <c r="AG219" i="4"/>
  <c r="AH219" i="4" s="1"/>
  <c r="AG187" i="4"/>
  <c r="AH187" i="4" s="1"/>
  <c r="AG155" i="4"/>
  <c r="AH155" i="4" s="1"/>
  <c r="AG123" i="4"/>
  <c r="AH123" i="4" s="1"/>
  <c r="AG91" i="4"/>
  <c r="AH91" i="4" s="1"/>
  <c r="AG59" i="4"/>
  <c r="AH59" i="4" s="1"/>
  <c r="AG27" i="4"/>
  <c r="AH27" i="4" s="1"/>
  <c r="AG658" i="4"/>
  <c r="AH658" i="4" s="1"/>
  <c r="AG594" i="4"/>
  <c r="AH594" i="4" s="1"/>
  <c r="AG530" i="4"/>
  <c r="AH530" i="4" s="1"/>
  <c r="AG466" i="4"/>
  <c r="AH466" i="4" s="1"/>
  <c r="AG402" i="4"/>
  <c r="AH402" i="4" s="1"/>
  <c r="AG705" i="4"/>
  <c r="AH705" i="4" s="1"/>
  <c r="AG656" i="4"/>
  <c r="AH656" i="4" s="1"/>
  <c r="AG640" i="4"/>
  <c r="AH640" i="4" s="1"/>
  <c r="AG592" i="4"/>
  <c r="AH592" i="4" s="1"/>
  <c r="AG576" i="4"/>
  <c r="AH576" i="4" s="1"/>
  <c r="AG528" i="4"/>
  <c r="AH528" i="4" s="1"/>
  <c r="AG512" i="4"/>
  <c r="AH512" i="4" s="1"/>
  <c r="AG464" i="4"/>
  <c r="AH464" i="4" s="1"/>
  <c r="AG448" i="4"/>
  <c r="AH448" i="4" s="1"/>
  <c r="AG400" i="4"/>
  <c r="AH400" i="4" s="1"/>
  <c r="AG384" i="4"/>
  <c r="AH384" i="4" s="1"/>
  <c r="AG336" i="4"/>
  <c r="AH336" i="4" s="1"/>
  <c r="AG320" i="4"/>
  <c r="AH320" i="4" s="1"/>
  <c r="AG272" i="4"/>
  <c r="AH272" i="4" s="1"/>
  <c r="AG256" i="4"/>
  <c r="AH256" i="4" s="1"/>
  <c r="AG208" i="4"/>
  <c r="AH208" i="4" s="1"/>
  <c r="AG192" i="4"/>
  <c r="AH192" i="4" s="1"/>
  <c r="AG144" i="4"/>
  <c r="AH144" i="4" s="1"/>
  <c r="AG128" i="4"/>
  <c r="AH128" i="4" s="1"/>
  <c r="AG80" i="4"/>
  <c r="AH80" i="4" s="1"/>
  <c r="AG64" i="4"/>
  <c r="AH64" i="4" s="1"/>
  <c r="AG16" i="4"/>
  <c r="AH16" i="4" s="1"/>
  <c r="AA1" i="5" l="1"/>
  <c r="AH1" i="4"/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5" i="2"/>
  <c r="P32" i="2"/>
  <c r="P36" i="2"/>
  <c r="P33" i="2"/>
  <c r="P34" i="2"/>
  <c r="P37" i="2"/>
  <c r="P38" i="2"/>
  <c r="P39" i="2"/>
  <c r="P42" i="2"/>
  <c r="P40" i="2"/>
  <c r="P41" i="2"/>
  <c r="P43" i="2"/>
  <c r="P44" i="2"/>
  <c r="P45" i="2"/>
  <c r="P48" i="2"/>
  <c r="P49" i="2"/>
  <c r="P50" i="2"/>
  <c r="P51" i="2"/>
  <c r="P46" i="2"/>
  <c r="P47" i="2"/>
  <c r="P52" i="2"/>
  <c r="P53" i="2"/>
  <c r="P54" i="2"/>
  <c r="P56" i="2"/>
  <c r="P57" i="2"/>
  <c r="P55" i="2"/>
  <c r="P58" i="2"/>
  <c r="P59" i="2"/>
  <c r="P60" i="2"/>
  <c r="P62" i="2"/>
  <c r="P61" i="2"/>
  <c r="P63" i="2"/>
  <c r="P64" i="2"/>
  <c r="P65" i="2"/>
  <c r="P66" i="2"/>
  <c r="P67" i="2"/>
  <c r="P68" i="2"/>
  <c r="P71" i="2"/>
  <c r="P69" i="2"/>
  <c r="P72" i="2"/>
  <c r="P73" i="2"/>
  <c r="P74" i="2"/>
  <c r="P75" i="2"/>
  <c r="P70" i="2"/>
  <c r="P76" i="2"/>
  <c r="P77" i="2"/>
  <c r="P78" i="2"/>
  <c r="P79" i="2"/>
  <c r="P82" i="2"/>
  <c r="P80" i="2"/>
  <c r="P81" i="2"/>
  <c r="P83" i="2"/>
  <c r="P86" i="2"/>
  <c r="P87" i="2"/>
  <c r="P84" i="2"/>
  <c r="P85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3" i="2"/>
  <c r="P104" i="2"/>
  <c r="P102" i="2"/>
  <c r="P105" i="2"/>
  <c r="P106" i="2"/>
  <c r="P108" i="2"/>
  <c r="P109" i="2"/>
  <c r="P110" i="2"/>
  <c r="P111" i="2"/>
  <c r="P112" i="2"/>
  <c r="P113" i="2"/>
  <c r="P114" i="2"/>
  <c r="P107" i="2"/>
  <c r="P115" i="2"/>
  <c r="P116" i="2"/>
  <c r="P117" i="2"/>
  <c r="P118" i="2"/>
  <c r="P122" i="2"/>
  <c r="P119" i="2"/>
  <c r="P123" i="2"/>
  <c r="P121" i="2"/>
  <c r="P124" i="2"/>
  <c r="P120" i="2"/>
  <c r="P125" i="2"/>
  <c r="P126" i="2"/>
  <c r="P127" i="2"/>
  <c r="P128" i="2"/>
  <c r="P129" i="2"/>
  <c r="P130" i="2"/>
  <c r="P131" i="2"/>
  <c r="P132" i="2"/>
  <c r="P134" i="2"/>
  <c r="P135" i="2"/>
  <c r="P136" i="2"/>
  <c r="P137" i="2"/>
  <c r="P138" i="2"/>
  <c r="P139" i="2"/>
  <c r="P133" i="2"/>
  <c r="P140" i="2"/>
  <c r="P141" i="2"/>
  <c r="P142" i="2"/>
  <c r="P143" i="2"/>
  <c r="P144" i="2"/>
  <c r="P145" i="2"/>
  <c r="P147" i="2"/>
  <c r="P148" i="2"/>
  <c r="P146" i="2"/>
  <c r="P149" i="2"/>
  <c r="P150" i="2"/>
  <c r="P151" i="2"/>
  <c r="P153" i="2"/>
  <c r="P152" i="2"/>
  <c r="P154" i="2"/>
  <c r="P159" i="2"/>
  <c r="P160" i="2"/>
  <c r="P158" i="2"/>
  <c r="P155" i="2"/>
  <c r="P161" i="2"/>
  <c r="P156" i="2"/>
  <c r="P162" i="2"/>
  <c r="P163" i="2"/>
  <c r="P164" i="2"/>
  <c r="P165" i="2"/>
  <c r="P157" i="2"/>
  <c r="P166" i="2"/>
  <c r="P170" i="2"/>
  <c r="P171" i="2"/>
  <c r="P172" i="2"/>
  <c r="P173" i="2"/>
  <c r="P174" i="2"/>
  <c r="P167" i="2"/>
  <c r="P175" i="2"/>
  <c r="P176" i="2"/>
  <c r="P177" i="2"/>
  <c r="P178" i="2"/>
  <c r="P179" i="2"/>
  <c r="P180" i="2"/>
  <c r="P168" i="2"/>
  <c r="P169" i="2"/>
  <c r="P181" i="2"/>
  <c r="P184" i="2"/>
  <c r="P183" i="2"/>
  <c r="P185" i="2"/>
  <c r="P186" i="2"/>
  <c r="P187" i="2"/>
  <c r="P188" i="2"/>
  <c r="P189" i="2"/>
  <c r="P190" i="2"/>
  <c r="P182" i="2"/>
  <c r="P191" i="2"/>
  <c r="P193" i="2"/>
  <c r="P194" i="2"/>
  <c r="P195" i="2"/>
  <c r="P192" i="2"/>
  <c r="P196" i="2"/>
  <c r="P197" i="2"/>
  <c r="P198" i="2"/>
  <c r="P203" i="2"/>
  <c r="P204" i="2"/>
  <c r="P205" i="2"/>
  <c r="P199" i="2"/>
  <c r="P200" i="2"/>
  <c r="P206" i="2"/>
  <c r="P207" i="2"/>
  <c r="P208" i="2"/>
  <c r="P209" i="2"/>
  <c r="P210" i="2"/>
  <c r="P211" i="2"/>
  <c r="P212" i="2"/>
  <c r="P213" i="2"/>
  <c r="P214" i="2"/>
  <c r="P215" i="2"/>
  <c r="P201" i="2"/>
  <c r="P216" i="2"/>
  <c r="P217" i="2"/>
  <c r="P218" i="2"/>
  <c r="P202" i="2"/>
  <c r="P219" i="2"/>
  <c r="P220" i="2"/>
  <c r="P225" i="2"/>
  <c r="P226" i="2"/>
  <c r="P227" i="2"/>
  <c r="P228" i="2"/>
  <c r="P229" i="2"/>
  <c r="P221" i="2"/>
  <c r="P230" i="2"/>
  <c r="P231" i="2"/>
  <c r="P232" i="2"/>
  <c r="P233" i="2"/>
  <c r="P234" i="2"/>
  <c r="P235" i="2"/>
  <c r="P222" i="2"/>
  <c r="P236" i="2"/>
  <c r="P237" i="2"/>
  <c r="P223" i="2"/>
  <c r="P238" i="2"/>
  <c r="P224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8" i="2"/>
  <c r="P259" i="2"/>
  <c r="P255" i="2"/>
  <c r="P260" i="2"/>
  <c r="P256" i="2"/>
  <c r="P257" i="2"/>
  <c r="P261" i="2"/>
  <c r="P262" i="2"/>
  <c r="P263" i="2"/>
  <c r="P264" i="2"/>
  <c r="P265" i="2"/>
  <c r="P266" i="2"/>
  <c r="P267" i="2"/>
  <c r="P268" i="2"/>
  <c r="P269" i="2"/>
  <c r="P270" i="2"/>
  <c r="P271" i="2"/>
  <c r="P276" i="2"/>
  <c r="P277" i="2"/>
  <c r="P278" i="2"/>
  <c r="P279" i="2"/>
  <c r="P272" i="2"/>
  <c r="P280" i="2"/>
  <c r="P281" i="2"/>
  <c r="P282" i="2"/>
  <c r="P283" i="2"/>
  <c r="P284" i="2"/>
  <c r="P285" i="2"/>
  <c r="P273" i="2"/>
  <c r="P286" i="2"/>
  <c r="P274" i="2"/>
  <c r="P287" i="2"/>
  <c r="P288" i="2"/>
  <c r="P289" i="2"/>
  <c r="P275" i="2"/>
  <c r="P293" i="2"/>
  <c r="P290" i="2"/>
  <c r="P294" i="2"/>
  <c r="P295" i="2"/>
  <c r="P296" i="2"/>
  <c r="P297" i="2"/>
  <c r="P298" i="2"/>
  <c r="P299" i="2"/>
  <c r="P300" i="2"/>
  <c r="P301" i="2"/>
  <c r="P302" i="2"/>
  <c r="P292" i="2"/>
  <c r="P303" i="2"/>
  <c r="P304" i="2"/>
  <c r="P305" i="2"/>
  <c r="P291" i="2"/>
  <c r="P306" i="2"/>
  <c r="P307" i="2"/>
  <c r="P308" i="2"/>
  <c r="P317" i="2"/>
  <c r="P318" i="2"/>
  <c r="P319" i="2"/>
  <c r="P320" i="2"/>
  <c r="P321" i="2"/>
  <c r="P309" i="2"/>
  <c r="P322" i="2"/>
  <c r="P323" i="2"/>
  <c r="P324" i="2"/>
  <c r="P310" i="2"/>
  <c r="P311" i="2"/>
  <c r="P316" i="2"/>
  <c r="P325" i="2"/>
  <c r="P326" i="2"/>
  <c r="P312" i="2"/>
  <c r="P327" i="2"/>
  <c r="P328" i="2"/>
  <c r="P329" i="2"/>
  <c r="P313" i="2"/>
  <c r="P330" i="2"/>
  <c r="P331" i="2"/>
  <c r="P332" i="2"/>
  <c r="P314" i="2"/>
  <c r="P333" i="2"/>
  <c r="P315" i="2"/>
  <c r="P338" i="2"/>
  <c r="P339" i="2"/>
  <c r="P340" i="2"/>
  <c r="P341" i="2"/>
  <c r="P342" i="2"/>
  <c r="P343" i="2"/>
  <c r="P344" i="2"/>
  <c r="P345" i="2"/>
  <c r="P346" i="2"/>
  <c r="P334" i="2"/>
  <c r="P347" i="2"/>
  <c r="P335" i="2"/>
  <c r="P348" i="2"/>
  <c r="P336" i="2"/>
  <c r="P349" i="2"/>
  <c r="P337" i="2"/>
  <c r="P350" i="2"/>
  <c r="P351" i="2"/>
  <c r="P352" i="2"/>
  <c r="P353" i="2"/>
  <c r="P354" i="2"/>
  <c r="P355" i="2"/>
  <c r="P358" i="2"/>
  <c r="P356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57" i="2"/>
  <c r="P380" i="2"/>
  <c r="P385" i="2"/>
  <c r="P386" i="2"/>
  <c r="P387" i="2"/>
  <c r="P388" i="2"/>
  <c r="P389" i="2"/>
  <c r="P390" i="2"/>
  <c r="P381" i="2"/>
  <c r="P391" i="2"/>
  <c r="P392" i="2"/>
  <c r="P382" i="2"/>
  <c r="P383" i="2"/>
  <c r="P393" i="2"/>
  <c r="P394" i="2"/>
  <c r="P395" i="2"/>
  <c r="P396" i="2"/>
  <c r="P397" i="2"/>
  <c r="P384" i="2"/>
  <c r="P398" i="2"/>
  <c r="P402" i="2"/>
  <c r="P403" i="2"/>
  <c r="P399" i="2"/>
  <c r="P404" i="2"/>
  <c r="P405" i="2"/>
  <c r="P400" i="2"/>
  <c r="P406" i="2"/>
  <c r="P407" i="2"/>
  <c r="P408" i="2"/>
  <c r="P409" i="2"/>
  <c r="P410" i="2"/>
  <c r="P411" i="2"/>
  <c r="P412" i="2"/>
  <c r="P413" i="2"/>
  <c r="P414" i="2"/>
  <c r="P415" i="2"/>
  <c r="P416" i="2"/>
  <c r="P401" i="2"/>
  <c r="P422" i="2"/>
  <c r="P423" i="2"/>
  <c r="P424" i="2"/>
  <c r="P425" i="2"/>
  <c r="P426" i="2"/>
  <c r="P427" i="2"/>
  <c r="P428" i="2"/>
  <c r="P417" i="2"/>
  <c r="P429" i="2"/>
  <c r="P418" i="2"/>
  <c r="P430" i="2"/>
  <c r="P431" i="2"/>
  <c r="P432" i="2"/>
  <c r="P419" i="2"/>
  <c r="P420" i="2"/>
  <c r="P421" i="2"/>
  <c r="P433" i="2"/>
  <c r="P434" i="2"/>
  <c r="P435" i="2"/>
  <c r="P436" i="2"/>
  <c r="P437" i="2"/>
  <c r="P438" i="2"/>
  <c r="P439" i="2"/>
  <c r="P440" i="2"/>
  <c r="P448" i="2"/>
  <c r="P441" i="2"/>
  <c r="P449" i="2"/>
  <c r="P442" i="2"/>
  <c r="P450" i="2"/>
  <c r="P451" i="2"/>
  <c r="P452" i="2"/>
  <c r="P453" i="2"/>
  <c r="P454" i="2"/>
  <c r="P455" i="2"/>
  <c r="P456" i="2"/>
  <c r="P443" i="2"/>
  <c r="P457" i="2"/>
  <c r="P458" i="2"/>
  <c r="P459" i="2"/>
  <c r="P444" i="2"/>
  <c r="P460" i="2"/>
  <c r="P461" i="2"/>
  <c r="P462" i="2"/>
  <c r="P463" i="2"/>
  <c r="P464" i="2"/>
  <c r="P465" i="2"/>
  <c r="P466" i="2"/>
  <c r="P445" i="2"/>
  <c r="P467" i="2"/>
  <c r="P446" i="2"/>
  <c r="P468" i="2"/>
  <c r="P469" i="2"/>
  <c r="P447" i="2"/>
  <c r="P470" i="2"/>
  <c r="P471" i="2"/>
  <c r="P476" i="2"/>
  <c r="P472" i="2"/>
  <c r="P473" i="2"/>
  <c r="P477" i="2"/>
  <c r="P474" i="2"/>
  <c r="P478" i="2"/>
  <c r="P475" i="2"/>
  <c r="P479" i="2"/>
  <c r="P480" i="2"/>
  <c r="P481" i="2"/>
  <c r="P482" i="2"/>
  <c r="P483" i="2"/>
  <c r="P484" i="2"/>
  <c r="P485" i="2"/>
  <c r="P486" i="2"/>
  <c r="P493" i="2"/>
  <c r="P487" i="2"/>
  <c r="P494" i="2"/>
  <c r="P495" i="2"/>
  <c r="P496" i="2"/>
  <c r="P497" i="2"/>
  <c r="P498" i="2"/>
  <c r="P499" i="2"/>
  <c r="P500" i="2"/>
  <c r="P501" i="2"/>
  <c r="P492" i="2"/>
  <c r="P502" i="2"/>
  <c r="P503" i="2"/>
  <c r="P504" i="2"/>
  <c r="P488" i="2"/>
  <c r="P505" i="2"/>
  <c r="P506" i="2"/>
  <c r="P507" i="2"/>
  <c r="P508" i="2"/>
  <c r="P509" i="2"/>
  <c r="P489" i="2"/>
  <c r="P490" i="2"/>
  <c r="P510" i="2"/>
  <c r="P511" i="2"/>
  <c r="P491" i="2"/>
  <c r="P512" i="2"/>
  <c r="P513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15" i="2"/>
  <c r="P529" i="2"/>
  <c r="P530" i="2"/>
  <c r="P531" i="2"/>
  <c r="P516" i="2"/>
  <c r="P532" i="2"/>
  <c r="P533" i="2"/>
  <c r="P534" i="2"/>
  <c r="P535" i="2"/>
  <c r="P514" i="2"/>
  <c r="P536" i="2"/>
  <c r="P537" i="2"/>
  <c r="P538" i="2"/>
  <c r="P542" i="2"/>
  <c r="P543" i="2"/>
  <c r="P544" i="2"/>
  <c r="P545" i="2"/>
  <c r="P539" i="2"/>
  <c r="P546" i="2"/>
  <c r="P547" i="2"/>
  <c r="P540" i="2"/>
  <c r="P548" i="2"/>
  <c r="P549" i="2"/>
  <c r="P550" i="2"/>
  <c r="P551" i="2"/>
  <c r="P541" i="2"/>
  <c r="P552" i="2"/>
  <c r="P553" i="2"/>
  <c r="P557" i="2"/>
  <c r="P555" i="2"/>
  <c r="P558" i="2"/>
  <c r="P559" i="2"/>
  <c r="P556" i="2"/>
  <c r="P560" i="2"/>
  <c r="P561" i="2"/>
  <c r="P562" i="2"/>
  <c r="P563" i="2"/>
  <c r="P564" i="2"/>
  <c r="P565" i="2"/>
  <c r="P554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84" i="2"/>
  <c r="P585" i="2"/>
  <c r="P586" i="2"/>
  <c r="P587" i="2"/>
  <c r="P588" i="2"/>
  <c r="P589" i="2"/>
  <c r="P579" i="2"/>
  <c r="P590" i="2"/>
  <c r="P591" i="2"/>
  <c r="P592" i="2"/>
  <c r="P593" i="2"/>
  <c r="P580" i="2"/>
  <c r="P594" i="2"/>
  <c r="P595" i="2"/>
  <c r="P583" i="2"/>
  <c r="P596" i="2"/>
  <c r="P597" i="2"/>
  <c r="P598" i="2"/>
  <c r="P581" i="2"/>
  <c r="P582" i="2"/>
  <c r="P599" i="2"/>
  <c r="P600" i="2"/>
  <c r="P601" i="2"/>
  <c r="P602" i="2"/>
  <c r="P603" i="2"/>
  <c r="P604" i="2"/>
  <c r="P610" i="2"/>
  <c r="P611" i="2"/>
  <c r="P605" i="2"/>
  <c r="P612" i="2"/>
  <c r="P606" i="2"/>
  <c r="P607" i="2"/>
  <c r="P613" i="2"/>
  <c r="P614" i="2"/>
  <c r="P608" i="2"/>
  <c r="P609" i="2"/>
  <c r="P615" i="2"/>
  <c r="P616" i="2"/>
  <c r="P617" i="2"/>
  <c r="P621" i="2"/>
  <c r="P622" i="2"/>
  <c r="P623" i="2"/>
  <c r="P619" i="2"/>
  <c r="P620" i="2"/>
  <c r="P624" i="2"/>
  <c r="P625" i="2"/>
  <c r="P626" i="2"/>
  <c r="P618" i="2"/>
  <c r="P627" i="2"/>
  <c r="P628" i="2"/>
  <c r="P629" i="2"/>
  <c r="P630" i="2"/>
  <c r="P631" i="2"/>
  <c r="P632" i="2"/>
  <c r="P633" i="2"/>
  <c r="P634" i="2"/>
  <c r="P638" i="2"/>
  <c r="P635" i="2"/>
  <c r="P639" i="2"/>
  <c r="P636" i="2"/>
  <c r="P637" i="2"/>
  <c r="P640" i="2"/>
  <c r="P641" i="2"/>
  <c r="P643" i="2"/>
  <c r="P642" i="2"/>
  <c r="P644" i="2"/>
  <c r="P645" i="2"/>
  <c r="P646" i="2"/>
  <c r="P648" i="2"/>
  <c r="P647" i="2"/>
  <c r="P649" i="2"/>
  <c r="P651" i="2"/>
  <c r="P652" i="2"/>
  <c r="P650" i="2"/>
  <c r="P653" i="2"/>
  <c r="P654" i="2"/>
  <c r="P655" i="2"/>
  <c r="P657" i="2"/>
  <c r="P658" i="2"/>
  <c r="P659" i="2"/>
  <c r="P660" i="2"/>
  <c r="P661" i="2"/>
  <c r="P662" i="2"/>
  <c r="P663" i="2"/>
  <c r="P656" i="2"/>
  <c r="P665" i="2"/>
  <c r="P666" i="2"/>
  <c r="P667" i="2"/>
  <c r="P664" i="2"/>
  <c r="P669" i="2"/>
  <c r="P668" i="2"/>
  <c r="P670" i="2"/>
  <c r="P671" i="2"/>
  <c r="P672" i="2"/>
  <c r="P673" i="2"/>
  <c r="P675" i="2"/>
  <c r="P676" i="2"/>
  <c r="P674" i="2"/>
  <c r="P677" i="2"/>
  <c r="P680" i="2"/>
  <c r="P681" i="2"/>
  <c r="P679" i="2"/>
  <c r="P682" i="2"/>
  <c r="P683" i="2"/>
  <c r="P684" i="2"/>
  <c r="P678" i="2"/>
  <c r="P685" i="2"/>
  <c r="P686" i="2"/>
  <c r="P687" i="2"/>
  <c r="P688" i="2"/>
  <c r="P689" i="2"/>
  <c r="P690" i="2"/>
  <c r="P691" i="2"/>
  <c r="P692" i="2"/>
  <c r="P693" i="2"/>
  <c r="P695" i="2"/>
  <c r="P694" i="2"/>
  <c r="P696" i="2"/>
  <c r="P697" i="2"/>
  <c r="P698" i="2"/>
  <c r="P699" i="2"/>
  <c r="P700" i="2"/>
  <c r="P701" i="2"/>
  <c r="P702" i="2"/>
  <c r="P703" i="2"/>
  <c r="P706" i="2"/>
  <c r="P707" i="2"/>
  <c r="P708" i="2"/>
  <c r="P704" i="2"/>
  <c r="P709" i="2"/>
  <c r="P710" i="2"/>
  <c r="P705" i="2"/>
  <c r="P711" i="2"/>
  <c r="P712" i="2"/>
  <c r="P713" i="2"/>
  <c r="P714" i="2"/>
  <c r="P715" i="2"/>
  <c r="P716" i="2"/>
  <c r="P71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5" i="2"/>
  <c r="I32" i="2"/>
  <c r="I36" i="2"/>
  <c r="I33" i="2"/>
  <c r="I34" i="2"/>
  <c r="I37" i="2"/>
  <c r="I38" i="2"/>
  <c r="I39" i="2"/>
  <c r="I42" i="2"/>
  <c r="I40" i="2"/>
  <c r="I41" i="2"/>
  <c r="I43" i="2"/>
  <c r="I44" i="2"/>
  <c r="I45" i="2"/>
  <c r="I48" i="2"/>
  <c r="I49" i="2"/>
  <c r="I50" i="2"/>
  <c r="I51" i="2"/>
  <c r="I46" i="2"/>
  <c r="I47" i="2"/>
  <c r="I52" i="2"/>
  <c r="I53" i="2"/>
  <c r="I54" i="2"/>
  <c r="I56" i="2"/>
  <c r="I57" i="2"/>
  <c r="I55" i="2"/>
  <c r="I58" i="2"/>
  <c r="I59" i="2"/>
  <c r="I60" i="2"/>
  <c r="I62" i="2"/>
  <c r="I61" i="2"/>
  <c r="I63" i="2"/>
  <c r="I64" i="2"/>
  <c r="I65" i="2"/>
  <c r="I66" i="2"/>
  <c r="I67" i="2"/>
  <c r="I68" i="2"/>
  <c r="I71" i="2"/>
  <c r="I69" i="2"/>
  <c r="I72" i="2"/>
  <c r="I73" i="2"/>
  <c r="I74" i="2"/>
  <c r="I75" i="2"/>
  <c r="I70" i="2"/>
  <c r="I76" i="2"/>
  <c r="I77" i="2"/>
  <c r="I78" i="2"/>
  <c r="I79" i="2"/>
  <c r="I82" i="2"/>
  <c r="I80" i="2"/>
  <c r="I81" i="2"/>
  <c r="I83" i="2"/>
  <c r="I86" i="2"/>
  <c r="I87" i="2"/>
  <c r="I84" i="2"/>
  <c r="I85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3" i="2"/>
  <c r="I104" i="2"/>
  <c r="I102" i="2"/>
  <c r="I105" i="2"/>
  <c r="I106" i="2"/>
  <c r="I108" i="2"/>
  <c r="I109" i="2"/>
  <c r="I110" i="2"/>
  <c r="I111" i="2"/>
  <c r="I112" i="2"/>
  <c r="I113" i="2"/>
  <c r="I114" i="2"/>
  <c r="I107" i="2"/>
  <c r="I115" i="2"/>
  <c r="I116" i="2"/>
  <c r="I117" i="2"/>
  <c r="I118" i="2"/>
  <c r="I122" i="2"/>
  <c r="I119" i="2"/>
  <c r="I123" i="2"/>
  <c r="I121" i="2"/>
  <c r="I124" i="2"/>
  <c r="I120" i="2"/>
  <c r="I125" i="2"/>
  <c r="I126" i="2"/>
  <c r="I127" i="2"/>
  <c r="I128" i="2"/>
  <c r="I129" i="2"/>
  <c r="I130" i="2"/>
  <c r="I131" i="2"/>
  <c r="I132" i="2"/>
  <c r="I134" i="2"/>
  <c r="I135" i="2"/>
  <c r="I136" i="2"/>
  <c r="I137" i="2"/>
  <c r="I138" i="2"/>
  <c r="I139" i="2"/>
  <c r="I133" i="2"/>
  <c r="I140" i="2"/>
  <c r="I141" i="2"/>
  <c r="I142" i="2"/>
  <c r="I143" i="2"/>
  <c r="I144" i="2"/>
  <c r="I145" i="2"/>
  <c r="I147" i="2"/>
  <c r="I148" i="2"/>
  <c r="I146" i="2"/>
  <c r="I149" i="2"/>
  <c r="I150" i="2"/>
  <c r="I151" i="2"/>
  <c r="I153" i="2"/>
  <c r="I152" i="2"/>
  <c r="I154" i="2"/>
  <c r="I159" i="2"/>
  <c r="I160" i="2"/>
  <c r="I158" i="2"/>
  <c r="I155" i="2"/>
  <c r="I161" i="2"/>
  <c r="I156" i="2"/>
  <c r="I162" i="2"/>
  <c r="I163" i="2"/>
  <c r="I164" i="2"/>
  <c r="I165" i="2"/>
  <c r="I157" i="2"/>
  <c r="I166" i="2"/>
  <c r="I170" i="2"/>
  <c r="I171" i="2"/>
  <c r="I172" i="2"/>
  <c r="I173" i="2"/>
  <c r="I174" i="2"/>
  <c r="I167" i="2"/>
  <c r="I175" i="2"/>
  <c r="I176" i="2"/>
  <c r="I177" i="2"/>
  <c r="I178" i="2"/>
  <c r="I179" i="2"/>
  <c r="I180" i="2"/>
  <c r="I168" i="2"/>
  <c r="I169" i="2"/>
  <c r="I181" i="2"/>
  <c r="I184" i="2"/>
  <c r="I183" i="2"/>
  <c r="I185" i="2"/>
  <c r="I186" i="2"/>
  <c r="I187" i="2"/>
  <c r="I188" i="2"/>
  <c r="I189" i="2"/>
  <c r="I190" i="2"/>
  <c r="I182" i="2"/>
  <c r="I191" i="2"/>
  <c r="I193" i="2"/>
  <c r="I194" i="2"/>
  <c r="I195" i="2"/>
  <c r="I192" i="2"/>
  <c r="I196" i="2"/>
  <c r="I197" i="2"/>
  <c r="I198" i="2"/>
  <c r="I203" i="2"/>
  <c r="I204" i="2"/>
  <c r="I205" i="2"/>
  <c r="I199" i="2"/>
  <c r="I200" i="2"/>
  <c r="I206" i="2"/>
  <c r="I207" i="2"/>
  <c r="I208" i="2"/>
  <c r="I209" i="2"/>
  <c r="I210" i="2"/>
  <c r="I211" i="2"/>
  <c r="I212" i="2"/>
  <c r="I213" i="2"/>
  <c r="I214" i="2"/>
  <c r="I215" i="2"/>
  <c r="I201" i="2"/>
  <c r="I216" i="2"/>
  <c r="I217" i="2"/>
  <c r="I218" i="2"/>
  <c r="I202" i="2"/>
  <c r="I219" i="2"/>
  <c r="I220" i="2"/>
  <c r="I225" i="2"/>
  <c r="I226" i="2"/>
  <c r="I227" i="2"/>
  <c r="I228" i="2"/>
  <c r="I229" i="2"/>
  <c r="I221" i="2"/>
  <c r="I230" i="2"/>
  <c r="I231" i="2"/>
  <c r="I232" i="2"/>
  <c r="I233" i="2"/>
  <c r="I234" i="2"/>
  <c r="I235" i="2"/>
  <c r="I222" i="2"/>
  <c r="I236" i="2"/>
  <c r="I237" i="2"/>
  <c r="I223" i="2"/>
  <c r="I238" i="2"/>
  <c r="I224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8" i="2"/>
  <c r="I259" i="2"/>
  <c r="I255" i="2"/>
  <c r="I260" i="2"/>
  <c r="I256" i="2"/>
  <c r="I257" i="2"/>
  <c r="I261" i="2"/>
  <c r="I262" i="2"/>
  <c r="I263" i="2"/>
  <c r="I264" i="2"/>
  <c r="I265" i="2"/>
  <c r="I266" i="2"/>
  <c r="I267" i="2"/>
  <c r="I268" i="2"/>
  <c r="I269" i="2"/>
  <c r="I270" i="2"/>
  <c r="I271" i="2"/>
  <c r="I276" i="2"/>
  <c r="I277" i="2"/>
  <c r="I278" i="2"/>
  <c r="I279" i="2"/>
  <c r="I272" i="2"/>
  <c r="I280" i="2"/>
  <c r="I281" i="2"/>
  <c r="I282" i="2"/>
  <c r="I283" i="2"/>
  <c r="I284" i="2"/>
  <c r="I285" i="2"/>
  <c r="I273" i="2"/>
  <c r="I286" i="2"/>
  <c r="I274" i="2"/>
  <c r="I287" i="2"/>
  <c r="I288" i="2"/>
  <c r="I289" i="2"/>
  <c r="I275" i="2"/>
  <c r="I293" i="2"/>
  <c r="I290" i="2"/>
  <c r="I294" i="2"/>
  <c r="I295" i="2"/>
  <c r="I296" i="2"/>
  <c r="I297" i="2"/>
  <c r="I298" i="2"/>
  <c r="I299" i="2"/>
  <c r="I300" i="2"/>
  <c r="I301" i="2"/>
  <c r="I302" i="2"/>
  <c r="I292" i="2"/>
  <c r="I303" i="2"/>
  <c r="I304" i="2"/>
  <c r="I305" i="2"/>
  <c r="I291" i="2"/>
  <c r="I306" i="2"/>
  <c r="I307" i="2"/>
  <c r="I308" i="2"/>
  <c r="I317" i="2"/>
  <c r="I318" i="2"/>
  <c r="I319" i="2"/>
  <c r="I320" i="2"/>
  <c r="I321" i="2"/>
  <c r="I309" i="2"/>
  <c r="I322" i="2"/>
  <c r="I323" i="2"/>
  <c r="I324" i="2"/>
  <c r="I310" i="2"/>
  <c r="I311" i="2"/>
  <c r="I316" i="2"/>
  <c r="I325" i="2"/>
  <c r="I326" i="2"/>
  <c r="I312" i="2"/>
  <c r="I327" i="2"/>
  <c r="I328" i="2"/>
  <c r="I329" i="2"/>
  <c r="I313" i="2"/>
  <c r="I330" i="2"/>
  <c r="I331" i="2"/>
  <c r="I332" i="2"/>
  <c r="I314" i="2"/>
  <c r="I333" i="2"/>
  <c r="I315" i="2"/>
  <c r="I338" i="2"/>
  <c r="I339" i="2"/>
  <c r="I340" i="2"/>
  <c r="I341" i="2"/>
  <c r="I342" i="2"/>
  <c r="I343" i="2"/>
  <c r="I344" i="2"/>
  <c r="I345" i="2"/>
  <c r="I346" i="2"/>
  <c r="I334" i="2"/>
  <c r="I347" i="2"/>
  <c r="I335" i="2"/>
  <c r="I348" i="2"/>
  <c r="I336" i="2"/>
  <c r="I349" i="2"/>
  <c r="I337" i="2"/>
  <c r="I350" i="2"/>
  <c r="I351" i="2"/>
  <c r="I352" i="2"/>
  <c r="I353" i="2"/>
  <c r="I354" i="2"/>
  <c r="I355" i="2"/>
  <c r="I358" i="2"/>
  <c r="I356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57" i="2"/>
  <c r="I380" i="2"/>
  <c r="I385" i="2"/>
  <c r="I386" i="2"/>
  <c r="I387" i="2"/>
  <c r="I388" i="2"/>
  <c r="I389" i="2"/>
  <c r="I390" i="2"/>
  <c r="I381" i="2"/>
  <c r="I391" i="2"/>
  <c r="I392" i="2"/>
  <c r="I382" i="2"/>
  <c r="I383" i="2"/>
  <c r="I393" i="2"/>
  <c r="I394" i="2"/>
  <c r="I395" i="2"/>
  <c r="I396" i="2"/>
  <c r="I397" i="2"/>
  <c r="I384" i="2"/>
  <c r="I398" i="2"/>
  <c r="I402" i="2"/>
  <c r="I403" i="2"/>
  <c r="I399" i="2"/>
  <c r="I404" i="2"/>
  <c r="I405" i="2"/>
  <c r="I400" i="2"/>
  <c r="I406" i="2"/>
  <c r="I407" i="2"/>
  <c r="I408" i="2"/>
  <c r="I409" i="2"/>
  <c r="I410" i="2"/>
  <c r="I411" i="2"/>
  <c r="I412" i="2"/>
  <c r="I413" i="2"/>
  <c r="I414" i="2"/>
  <c r="I415" i="2"/>
  <c r="I416" i="2"/>
  <c r="I401" i="2"/>
  <c r="I422" i="2"/>
  <c r="I423" i="2"/>
  <c r="I424" i="2"/>
  <c r="I425" i="2"/>
  <c r="I426" i="2"/>
  <c r="I427" i="2"/>
  <c r="I428" i="2"/>
  <c r="I417" i="2"/>
  <c r="I429" i="2"/>
  <c r="I418" i="2"/>
  <c r="I430" i="2"/>
  <c r="I431" i="2"/>
  <c r="I432" i="2"/>
  <c r="I419" i="2"/>
  <c r="I420" i="2"/>
  <c r="I421" i="2"/>
  <c r="I433" i="2"/>
  <c r="I434" i="2"/>
  <c r="I435" i="2"/>
  <c r="I436" i="2"/>
  <c r="I437" i="2"/>
  <c r="I438" i="2"/>
  <c r="I439" i="2"/>
  <c r="I440" i="2"/>
  <c r="I448" i="2"/>
  <c r="I441" i="2"/>
  <c r="I449" i="2"/>
  <c r="I442" i="2"/>
  <c r="I450" i="2"/>
  <c r="I451" i="2"/>
  <c r="I452" i="2"/>
  <c r="I453" i="2"/>
  <c r="I454" i="2"/>
  <c r="I455" i="2"/>
  <c r="I456" i="2"/>
  <c r="I443" i="2"/>
  <c r="I457" i="2"/>
  <c r="I458" i="2"/>
  <c r="I459" i="2"/>
  <c r="I444" i="2"/>
  <c r="I460" i="2"/>
  <c r="I461" i="2"/>
  <c r="I462" i="2"/>
  <c r="I463" i="2"/>
  <c r="I464" i="2"/>
  <c r="I465" i="2"/>
  <c r="I466" i="2"/>
  <c r="I445" i="2"/>
  <c r="I467" i="2"/>
  <c r="I446" i="2"/>
  <c r="I468" i="2"/>
  <c r="I469" i="2"/>
  <c r="I447" i="2"/>
  <c r="I470" i="2"/>
  <c r="I471" i="2"/>
  <c r="I476" i="2"/>
  <c r="I472" i="2"/>
  <c r="I473" i="2"/>
  <c r="I477" i="2"/>
  <c r="I474" i="2"/>
  <c r="I478" i="2"/>
  <c r="I475" i="2"/>
  <c r="I479" i="2"/>
  <c r="I480" i="2"/>
  <c r="I481" i="2"/>
  <c r="I482" i="2"/>
  <c r="I483" i="2"/>
  <c r="I484" i="2"/>
  <c r="I485" i="2"/>
  <c r="I486" i="2"/>
  <c r="I493" i="2"/>
  <c r="I487" i="2"/>
  <c r="I494" i="2"/>
  <c r="I495" i="2"/>
  <c r="I496" i="2"/>
  <c r="I497" i="2"/>
  <c r="I498" i="2"/>
  <c r="I499" i="2"/>
  <c r="I500" i="2"/>
  <c r="I501" i="2"/>
  <c r="I492" i="2"/>
  <c r="I502" i="2"/>
  <c r="I503" i="2"/>
  <c r="I504" i="2"/>
  <c r="I488" i="2"/>
  <c r="I505" i="2"/>
  <c r="I506" i="2"/>
  <c r="I507" i="2"/>
  <c r="I508" i="2"/>
  <c r="I509" i="2"/>
  <c r="I489" i="2"/>
  <c r="I490" i="2"/>
  <c r="I510" i="2"/>
  <c r="I511" i="2"/>
  <c r="I491" i="2"/>
  <c r="I512" i="2"/>
  <c r="I513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15" i="2"/>
  <c r="I529" i="2"/>
  <c r="I530" i="2"/>
  <c r="I531" i="2"/>
  <c r="I516" i="2"/>
  <c r="I532" i="2"/>
  <c r="I533" i="2"/>
  <c r="I534" i="2"/>
  <c r="I535" i="2"/>
  <c r="I514" i="2"/>
  <c r="I536" i="2"/>
  <c r="I537" i="2"/>
  <c r="I538" i="2"/>
  <c r="I542" i="2"/>
  <c r="I543" i="2"/>
  <c r="I544" i="2"/>
  <c r="I545" i="2"/>
  <c r="I539" i="2"/>
  <c r="I546" i="2"/>
  <c r="I547" i="2"/>
  <c r="I540" i="2"/>
  <c r="I548" i="2"/>
  <c r="I549" i="2"/>
  <c r="I550" i="2"/>
  <c r="I551" i="2"/>
  <c r="I541" i="2"/>
  <c r="I552" i="2"/>
  <c r="I553" i="2"/>
  <c r="I557" i="2"/>
  <c r="I555" i="2"/>
  <c r="I558" i="2"/>
  <c r="I559" i="2"/>
  <c r="I556" i="2"/>
  <c r="I560" i="2"/>
  <c r="I561" i="2"/>
  <c r="I562" i="2"/>
  <c r="I563" i="2"/>
  <c r="I564" i="2"/>
  <c r="I565" i="2"/>
  <c r="I554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84" i="2"/>
  <c r="I585" i="2"/>
  <c r="I586" i="2"/>
  <c r="I587" i="2"/>
  <c r="I588" i="2"/>
  <c r="I589" i="2"/>
  <c r="I579" i="2"/>
  <c r="I590" i="2"/>
  <c r="I591" i="2"/>
  <c r="I592" i="2"/>
  <c r="I593" i="2"/>
  <c r="I580" i="2"/>
  <c r="I594" i="2"/>
  <c r="I595" i="2"/>
  <c r="I583" i="2"/>
  <c r="I596" i="2"/>
  <c r="I597" i="2"/>
  <c r="I598" i="2"/>
  <c r="I581" i="2"/>
  <c r="I582" i="2"/>
  <c r="I599" i="2"/>
  <c r="I600" i="2"/>
  <c r="I601" i="2"/>
  <c r="I602" i="2"/>
  <c r="I603" i="2"/>
  <c r="I604" i="2"/>
  <c r="I610" i="2"/>
  <c r="I611" i="2"/>
  <c r="I605" i="2"/>
  <c r="I612" i="2"/>
  <c r="I606" i="2"/>
  <c r="I607" i="2"/>
  <c r="I613" i="2"/>
  <c r="I614" i="2"/>
  <c r="I608" i="2"/>
  <c r="I609" i="2"/>
  <c r="I615" i="2"/>
  <c r="I616" i="2"/>
  <c r="I617" i="2"/>
  <c r="I621" i="2"/>
  <c r="I622" i="2"/>
  <c r="I623" i="2"/>
  <c r="I619" i="2"/>
  <c r="I620" i="2"/>
  <c r="I624" i="2"/>
  <c r="I625" i="2"/>
  <c r="I626" i="2"/>
  <c r="I618" i="2"/>
  <c r="I627" i="2"/>
  <c r="I628" i="2"/>
  <c r="I629" i="2"/>
  <c r="I630" i="2"/>
  <c r="I631" i="2"/>
  <c r="I632" i="2"/>
  <c r="I633" i="2"/>
  <c r="I634" i="2"/>
  <c r="I638" i="2"/>
  <c r="I635" i="2"/>
  <c r="I639" i="2"/>
  <c r="I636" i="2"/>
  <c r="I637" i="2"/>
  <c r="I640" i="2"/>
  <c r="I641" i="2"/>
  <c r="I643" i="2"/>
  <c r="I642" i="2"/>
  <c r="I644" i="2"/>
  <c r="I645" i="2"/>
  <c r="I646" i="2"/>
  <c r="I648" i="2"/>
  <c r="I647" i="2"/>
  <c r="I649" i="2"/>
  <c r="I651" i="2"/>
  <c r="I652" i="2"/>
  <c r="I650" i="2"/>
  <c r="I653" i="2"/>
  <c r="I654" i="2"/>
  <c r="I655" i="2"/>
  <c r="I657" i="2"/>
  <c r="I658" i="2"/>
  <c r="I659" i="2"/>
  <c r="I660" i="2"/>
  <c r="I661" i="2"/>
  <c r="I662" i="2"/>
  <c r="I663" i="2"/>
  <c r="I656" i="2"/>
  <c r="I665" i="2"/>
  <c r="I666" i="2"/>
  <c r="I667" i="2"/>
  <c r="I664" i="2"/>
  <c r="I669" i="2"/>
  <c r="I668" i="2"/>
  <c r="I670" i="2"/>
  <c r="I671" i="2"/>
  <c r="I672" i="2"/>
  <c r="I673" i="2"/>
  <c r="I675" i="2"/>
  <c r="I676" i="2"/>
  <c r="I674" i="2"/>
  <c r="I677" i="2"/>
  <c r="I680" i="2"/>
  <c r="I681" i="2"/>
  <c r="I679" i="2"/>
  <c r="I682" i="2"/>
  <c r="I683" i="2"/>
  <c r="I684" i="2"/>
  <c r="I678" i="2"/>
  <c r="I685" i="2"/>
  <c r="I686" i="2"/>
  <c r="I687" i="2"/>
  <c r="I688" i="2"/>
  <c r="I689" i="2"/>
  <c r="I690" i="2"/>
  <c r="I691" i="2"/>
  <c r="I692" i="2"/>
  <c r="I693" i="2"/>
  <c r="I695" i="2"/>
  <c r="I694" i="2"/>
  <c r="I696" i="2"/>
  <c r="I697" i="2"/>
  <c r="I698" i="2"/>
  <c r="I699" i="2"/>
  <c r="I700" i="2"/>
  <c r="I701" i="2"/>
  <c r="I702" i="2"/>
  <c r="I703" i="2"/>
  <c r="I706" i="2"/>
  <c r="I707" i="2"/>
  <c r="I708" i="2"/>
  <c r="I704" i="2"/>
  <c r="I709" i="2"/>
  <c r="I710" i="2"/>
  <c r="I705" i="2"/>
  <c r="I711" i="2"/>
  <c r="I712" i="2"/>
  <c r="I713" i="2"/>
  <c r="I714" i="2"/>
  <c r="I715" i="2"/>
  <c r="I716" i="2"/>
  <c r="I71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5" i="2"/>
  <c r="J32" i="2"/>
  <c r="J36" i="2"/>
  <c r="J33" i="2"/>
  <c r="J34" i="2"/>
  <c r="J37" i="2"/>
  <c r="J38" i="2"/>
  <c r="J39" i="2"/>
  <c r="J42" i="2"/>
  <c r="J40" i="2"/>
  <c r="J41" i="2"/>
  <c r="J43" i="2"/>
  <c r="J44" i="2"/>
  <c r="J45" i="2"/>
  <c r="J48" i="2"/>
  <c r="J49" i="2"/>
  <c r="J50" i="2"/>
  <c r="J51" i="2"/>
  <c r="J46" i="2"/>
  <c r="J47" i="2"/>
  <c r="J52" i="2"/>
  <c r="J53" i="2"/>
  <c r="J54" i="2"/>
  <c r="J56" i="2"/>
  <c r="J57" i="2"/>
  <c r="J55" i="2"/>
  <c r="J58" i="2"/>
  <c r="J59" i="2"/>
  <c r="J60" i="2"/>
  <c r="J62" i="2"/>
  <c r="J61" i="2"/>
  <c r="J63" i="2"/>
  <c r="J64" i="2"/>
  <c r="J65" i="2"/>
  <c r="J66" i="2"/>
  <c r="J67" i="2"/>
  <c r="J68" i="2"/>
  <c r="J71" i="2"/>
  <c r="J69" i="2"/>
  <c r="J72" i="2"/>
  <c r="J73" i="2"/>
  <c r="J74" i="2"/>
  <c r="J75" i="2"/>
  <c r="J70" i="2"/>
  <c r="J76" i="2"/>
  <c r="J77" i="2"/>
  <c r="J78" i="2"/>
  <c r="J79" i="2"/>
  <c r="J82" i="2"/>
  <c r="J80" i="2"/>
  <c r="J81" i="2"/>
  <c r="J83" i="2"/>
  <c r="J86" i="2"/>
  <c r="J87" i="2"/>
  <c r="J84" i="2"/>
  <c r="J85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2" i="2"/>
  <c r="J105" i="2"/>
  <c r="J106" i="2"/>
  <c r="J108" i="2"/>
  <c r="J109" i="2"/>
  <c r="J110" i="2"/>
  <c r="J111" i="2"/>
  <c r="J112" i="2"/>
  <c r="J113" i="2"/>
  <c r="J114" i="2"/>
  <c r="J107" i="2"/>
  <c r="J115" i="2"/>
  <c r="J116" i="2"/>
  <c r="J117" i="2"/>
  <c r="J118" i="2"/>
  <c r="J122" i="2"/>
  <c r="J119" i="2"/>
  <c r="J123" i="2"/>
  <c r="J121" i="2"/>
  <c r="J124" i="2"/>
  <c r="J120" i="2"/>
  <c r="J125" i="2"/>
  <c r="J126" i="2"/>
  <c r="J127" i="2"/>
  <c r="J128" i="2"/>
  <c r="J129" i="2"/>
  <c r="J130" i="2"/>
  <c r="J131" i="2"/>
  <c r="J132" i="2"/>
  <c r="J134" i="2"/>
  <c r="J135" i="2"/>
  <c r="J136" i="2"/>
  <c r="J137" i="2"/>
  <c r="J138" i="2"/>
  <c r="J139" i="2"/>
  <c r="J133" i="2"/>
  <c r="J140" i="2"/>
  <c r="J141" i="2"/>
  <c r="J142" i="2"/>
  <c r="J143" i="2"/>
  <c r="J144" i="2"/>
  <c r="J145" i="2"/>
  <c r="J147" i="2"/>
  <c r="J148" i="2"/>
  <c r="J146" i="2"/>
  <c r="J149" i="2"/>
  <c r="J150" i="2"/>
  <c r="J151" i="2"/>
  <c r="J153" i="2"/>
  <c r="J152" i="2"/>
  <c r="J154" i="2"/>
  <c r="J159" i="2"/>
  <c r="J160" i="2"/>
  <c r="J158" i="2"/>
  <c r="J155" i="2"/>
  <c r="J161" i="2"/>
  <c r="J156" i="2"/>
  <c r="J162" i="2"/>
  <c r="J163" i="2"/>
  <c r="J164" i="2"/>
  <c r="J165" i="2"/>
  <c r="J157" i="2"/>
  <c r="J166" i="2"/>
  <c r="J170" i="2"/>
  <c r="J171" i="2"/>
  <c r="J172" i="2"/>
  <c r="J173" i="2"/>
  <c r="J174" i="2"/>
  <c r="J167" i="2"/>
  <c r="J175" i="2"/>
  <c r="J176" i="2"/>
  <c r="J177" i="2"/>
  <c r="J178" i="2"/>
  <c r="J179" i="2"/>
  <c r="J180" i="2"/>
  <c r="J168" i="2"/>
  <c r="J169" i="2"/>
  <c r="J181" i="2"/>
  <c r="J184" i="2"/>
  <c r="J183" i="2"/>
  <c r="J185" i="2"/>
  <c r="J186" i="2"/>
  <c r="J187" i="2"/>
  <c r="J188" i="2"/>
  <c r="J189" i="2"/>
  <c r="J190" i="2"/>
  <c r="J182" i="2"/>
  <c r="J191" i="2"/>
  <c r="J193" i="2"/>
  <c r="J194" i="2"/>
  <c r="J195" i="2"/>
  <c r="J192" i="2"/>
  <c r="J196" i="2"/>
  <c r="J197" i="2"/>
  <c r="J198" i="2"/>
  <c r="J203" i="2"/>
  <c r="J204" i="2"/>
  <c r="J205" i="2"/>
  <c r="J199" i="2"/>
  <c r="J200" i="2"/>
  <c r="J206" i="2"/>
  <c r="J207" i="2"/>
  <c r="J208" i="2"/>
  <c r="J209" i="2"/>
  <c r="J210" i="2"/>
  <c r="J211" i="2"/>
  <c r="J212" i="2"/>
  <c r="J213" i="2"/>
  <c r="J214" i="2"/>
  <c r="J215" i="2"/>
  <c r="J201" i="2"/>
  <c r="J216" i="2"/>
  <c r="J217" i="2"/>
  <c r="J218" i="2"/>
  <c r="J202" i="2"/>
  <c r="J219" i="2"/>
  <c r="J220" i="2"/>
  <c r="J225" i="2"/>
  <c r="J226" i="2"/>
  <c r="J227" i="2"/>
  <c r="J228" i="2"/>
  <c r="J229" i="2"/>
  <c r="J221" i="2"/>
  <c r="J230" i="2"/>
  <c r="J231" i="2"/>
  <c r="J232" i="2"/>
  <c r="J233" i="2"/>
  <c r="J234" i="2"/>
  <c r="J235" i="2"/>
  <c r="J222" i="2"/>
  <c r="J236" i="2"/>
  <c r="J237" i="2"/>
  <c r="J223" i="2"/>
  <c r="J238" i="2"/>
  <c r="J224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8" i="2"/>
  <c r="J259" i="2"/>
  <c r="J255" i="2"/>
  <c r="J260" i="2"/>
  <c r="J256" i="2"/>
  <c r="J257" i="2"/>
  <c r="J261" i="2"/>
  <c r="J262" i="2"/>
  <c r="J263" i="2"/>
  <c r="J264" i="2"/>
  <c r="J265" i="2"/>
  <c r="J266" i="2"/>
  <c r="J267" i="2"/>
  <c r="J268" i="2"/>
  <c r="J269" i="2"/>
  <c r="J270" i="2"/>
  <c r="J271" i="2"/>
  <c r="J276" i="2"/>
  <c r="J277" i="2"/>
  <c r="J278" i="2"/>
  <c r="J279" i="2"/>
  <c r="J272" i="2"/>
  <c r="J280" i="2"/>
  <c r="J281" i="2"/>
  <c r="J282" i="2"/>
  <c r="J283" i="2"/>
  <c r="J284" i="2"/>
  <c r="J285" i="2"/>
  <c r="J273" i="2"/>
  <c r="J286" i="2"/>
  <c r="J274" i="2"/>
  <c r="J287" i="2"/>
  <c r="J288" i="2"/>
  <c r="J289" i="2"/>
  <c r="J275" i="2"/>
  <c r="J293" i="2"/>
  <c r="J290" i="2"/>
  <c r="J294" i="2"/>
  <c r="J295" i="2"/>
  <c r="J296" i="2"/>
  <c r="J297" i="2"/>
  <c r="J298" i="2"/>
  <c r="J299" i="2"/>
  <c r="J300" i="2"/>
  <c r="J301" i="2"/>
  <c r="J302" i="2"/>
  <c r="J292" i="2"/>
  <c r="J303" i="2"/>
  <c r="J304" i="2"/>
  <c r="J305" i="2"/>
  <c r="J291" i="2"/>
  <c r="J306" i="2"/>
  <c r="J307" i="2"/>
  <c r="J308" i="2"/>
  <c r="J317" i="2"/>
  <c r="J318" i="2"/>
  <c r="J319" i="2"/>
  <c r="J320" i="2"/>
  <c r="J321" i="2"/>
  <c r="J309" i="2"/>
  <c r="J322" i="2"/>
  <c r="J323" i="2"/>
  <c r="J324" i="2"/>
  <c r="J310" i="2"/>
  <c r="J311" i="2"/>
  <c r="J316" i="2"/>
  <c r="J325" i="2"/>
  <c r="J326" i="2"/>
  <c r="J312" i="2"/>
  <c r="J327" i="2"/>
  <c r="J328" i="2"/>
  <c r="J329" i="2"/>
  <c r="J313" i="2"/>
  <c r="J330" i="2"/>
  <c r="J331" i="2"/>
  <c r="J332" i="2"/>
  <c r="J314" i="2"/>
  <c r="J333" i="2"/>
  <c r="J315" i="2"/>
  <c r="J338" i="2"/>
  <c r="J339" i="2"/>
  <c r="J340" i="2"/>
  <c r="J341" i="2"/>
  <c r="J342" i="2"/>
  <c r="J343" i="2"/>
  <c r="J344" i="2"/>
  <c r="J345" i="2"/>
  <c r="J346" i="2"/>
  <c r="J334" i="2"/>
  <c r="J347" i="2"/>
  <c r="J335" i="2"/>
  <c r="J348" i="2"/>
  <c r="J336" i="2"/>
  <c r="J349" i="2"/>
  <c r="J337" i="2"/>
  <c r="J350" i="2"/>
  <c r="J351" i="2"/>
  <c r="J352" i="2"/>
  <c r="J353" i="2"/>
  <c r="J354" i="2"/>
  <c r="J355" i="2"/>
  <c r="J358" i="2"/>
  <c r="J356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57" i="2"/>
  <c r="J380" i="2"/>
  <c r="J385" i="2"/>
  <c r="J386" i="2"/>
  <c r="J387" i="2"/>
  <c r="J388" i="2"/>
  <c r="J389" i="2"/>
  <c r="J390" i="2"/>
  <c r="J381" i="2"/>
  <c r="J391" i="2"/>
  <c r="J392" i="2"/>
  <c r="J382" i="2"/>
  <c r="J383" i="2"/>
  <c r="J393" i="2"/>
  <c r="J394" i="2"/>
  <c r="J395" i="2"/>
  <c r="J396" i="2"/>
  <c r="J397" i="2"/>
  <c r="J384" i="2"/>
  <c r="J398" i="2"/>
  <c r="J402" i="2"/>
  <c r="J403" i="2"/>
  <c r="J399" i="2"/>
  <c r="J404" i="2"/>
  <c r="J405" i="2"/>
  <c r="J400" i="2"/>
  <c r="J406" i="2"/>
  <c r="J407" i="2"/>
  <c r="J408" i="2"/>
  <c r="J409" i="2"/>
  <c r="J410" i="2"/>
  <c r="J411" i="2"/>
  <c r="J412" i="2"/>
  <c r="J413" i="2"/>
  <c r="J414" i="2"/>
  <c r="J415" i="2"/>
  <c r="J416" i="2"/>
  <c r="J401" i="2"/>
  <c r="J422" i="2"/>
  <c r="J423" i="2"/>
  <c r="J424" i="2"/>
  <c r="J425" i="2"/>
  <c r="J426" i="2"/>
  <c r="J427" i="2"/>
  <c r="J428" i="2"/>
  <c r="J417" i="2"/>
  <c r="J429" i="2"/>
  <c r="J418" i="2"/>
  <c r="J430" i="2"/>
  <c r="J431" i="2"/>
  <c r="J432" i="2"/>
  <c r="J419" i="2"/>
  <c r="J420" i="2"/>
  <c r="J421" i="2"/>
  <c r="J433" i="2"/>
  <c r="J434" i="2"/>
  <c r="J435" i="2"/>
  <c r="J436" i="2"/>
  <c r="J437" i="2"/>
  <c r="J438" i="2"/>
  <c r="J439" i="2"/>
  <c r="J440" i="2"/>
  <c r="J448" i="2"/>
  <c r="J441" i="2"/>
  <c r="J449" i="2"/>
  <c r="J442" i="2"/>
  <c r="J450" i="2"/>
  <c r="J451" i="2"/>
  <c r="J452" i="2"/>
  <c r="J453" i="2"/>
  <c r="J454" i="2"/>
  <c r="J455" i="2"/>
  <c r="J456" i="2"/>
  <c r="J443" i="2"/>
  <c r="J457" i="2"/>
  <c r="J458" i="2"/>
  <c r="J459" i="2"/>
  <c r="J444" i="2"/>
  <c r="J460" i="2"/>
  <c r="J461" i="2"/>
  <c r="J462" i="2"/>
  <c r="J463" i="2"/>
  <c r="J464" i="2"/>
  <c r="J465" i="2"/>
  <c r="J466" i="2"/>
  <c r="J445" i="2"/>
  <c r="J467" i="2"/>
  <c r="J446" i="2"/>
  <c r="J468" i="2"/>
  <c r="J469" i="2"/>
  <c r="J447" i="2"/>
  <c r="J470" i="2"/>
  <c r="J471" i="2"/>
  <c r="J476" i="2"/>
  <c r="J472" i="2"/>
  <c r="J473" i="2"/>
  <c r="J477" i="2"/>
  <c r="J474" i="2"/>
  <c r="J478" i="2"/>
  <c r="J475" i="2"/>
  <c r="J479" i="2"/>
  <c r="J480" i="2"/>
  <c r="J481" i="2"/>
  <c r="J482" i="2"/>
  <c r="J483" i="2"/>
  <c r="J484" i="2"/>
  <c r="J485" i="2"/>
  <c r="J486" i="2"/>
  <c r="J493" i="2"/>
  <c r="J487" i="2"/>
  <c r="J494" i="2"/>
  <c r="J495" i="2"/>
  <c r="J496" i="2"/>
  <c r="J497" i="2"/>
  <c r="J498" i="2"/>
  <c r="J499" i="2"/>
  <c r="J500" i="2"/>
  <c r="J501" i="2"/>
  <c r="J492" i="2"/>
  <c r="J502" i="2"/>
  <c r="J503" i="2"/>
  <c r="J504" i="2"/>
  <c r="J488" i="2"/>
  <c r="J505" i="2"/>
  <c r="J506" i="2"/>
  <c r="J507" i="2"/>
  <c r="J508" i="2"/>
  <c r="J509" i="2"/>
  <c r="J489" i="2"/>
  <c r="J490" i="2"/>
  <c r="J510" i="2"/>
  <c r="J511" i="2"/>
  <c r="J491" i="2"/>
  <c r="J512" i="2"/>
  <c r="J513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15" i="2"/>
  <c r="J529" i="2"/>
  <c r="J530" i="2"/>
  <c r="J531" i="2"/>
  <c r="J516" i="2"/>
  <c r="J532" i="2"/>
  <c r="J533" i="2"/>
  <c r="J534" i="2"/>
  <c r="J535" i="2"/>
  <c r="J514" i="2"/>
  <c r="J536" i="2"/>
  <c r="J537" i="2"/>
  <c r="J538" i="2"/>
  <c r="J542" i="2"/>
  <c r="J543" i="2"/>
  <c r="J544" i="2"/>
  <c r="J545" i="2"/>
  <c r="J539" i="2"/>
  <c r="J546" i="2"/>
  <c r="J547" i="2"/>
  <c r="J540" i="2"/>
  <c r="J548" i="2"/>
  <c r="J549" i="2"/>
  <c r="J550" i="2"/>
  <c r="J551" i="2"/>
  <c r="J541" i="2"/>
  <c r="J552" i="2"/>
  <c r="J553" i="2"/>
  <c r="J557" i="2"/>
  <c r="J555" i="2"/>
  <c r="J558" i="2"/>
  <c r="J559" i="2"/>
  <c r="J556" i="2"/>
  <c r="J560" i="2"/>
  <c r="J561" i="2"/>
  <c r="J562" i="2"/>
  <c r="J563" i="2"/>
  <c r="J564" i="2"/>
  <c r="J565" i="2"/>
  <c r="J554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84" i="2"/>
  <c r="J585" i="2"/>
  <c r="J586" i="2"/>
  <c r="J587" i="2"/>
  <c r="J588" i="2"/>
  <c r="J589" i="2"/>
  <c r="J579" i="2"/>
  <c r="J590" i="2"/>
  <c r="J591" i="2"/>
  <c r="J592" i="2"/>
  <c r="J593" i="2"/>
  <c r="J580" i="2"/>
  <c r="J594" i="2"/>
  <c r="J595" i="2"/>
  <c r="J583" i="2"/>
  <c r="J596" i="2"/>
  <c r="J597" i="2"/>
  <c r="J598" i="2"/>
  <c r="J581" i="2"/>
  <c r="J582" i="2"/>
  <c r="J599" i="2"/>
  <c r="J600" i="2"/>
  <c r="J601" i="2"/>
  <c r="J602" i="2"/>
  <c r="J603" i="2"/>
  <c r="J604" i="2"/>
  <c r="J610" i="2"/>
  <c r="J611" i="2"/>
  <c r="J605" i="2"/>
  <c r="J612" i="2"/>
  <c r="J606" i="2"/>
  <c r="J607" i="2"/>
  <c r="J613" i="2"/>
  <c r="J614" i="2"/>
  <c r="J608" i="2"/>
  <c r="J609" i="2"/>
  <c r="J615" i="2"/>
  <c r="J616" i="2"/>
  <c r="J617" i="2"/>
  <c r="J621" i="2"/>
  <c r="J622" i="2"/>
  <c r="J623" i="2"/>
  <c r="J619" i="2"/>
  <c r="J620" i="2"/>
  <c r="J624" i="2"/>
  <c r="J625" i="2"/>
  <c r="J626" i="2"/>
  <c r="J618" i="2"/>
  <c r="J627" i="2"/>
  <c r="J628" i="2"/>
  <c r="J629" i="2"/>
  <c r="J630" i="2"/>
  <c r="J631" i="2"/>
  <c r="J632" i="2"/>
  <c r="J633" i="2"/>
  <c r="J634" i="2"/>
  <c r="J638" i="2"/>
  <c r="J635" i="2"/>
  <c r="J639" i="2"/>
  <c r="J636" i="2"/>
  <c r="J637" i="2"/>
  <c r="J640" i="2"/>
  <c r="J641" i="2"/>
  <c r="J643" i="2"/>
  <c r="J642" i="2"/>
  <c r="J644" i="2"/>
  <c r="J645" i="2"/>
  <c r="J646" i="2"/>
  <c r="J648" i="2"/>
  <c r="J647" i="2"/>
  <c r="J649" i="2"/>
  <c r="J651" i="2"/>
  <c r="J652" i="2"/>
  <c r="J650" i="2"/>
  <c r="J653" i="2"/>
  <c r="J654" i="2"/>
  <c r="J655" i="2"/>
  <c r="J657" i="2"/>
  <c r="J658" i="2"/>
  <c r="J659" i="2"/>
  <c r="J660" i="2"/>
  <c r="J661" i="2"/>
  <c r="J662" i="2"/>
  <c r="J663" i="2"/>
  <c r="J656" i="2"/>
  <c r="J665" i="2"/>
  <c r="J666" i="2"/>
  <c r="J667" i="2"/>
  <c r="J664" i="2"/>
  <c r="J669" i="2"/>
  <c r="J668" i="2"/>
  <c r="J670" i="2"/>
  <c r="J671" i="2"/>
  <c r="J672" i="2"/>
  <c r="J673" i="2"/>
  <c r="J675" i="2"/>
  <c r="J676" i="2"/>
  <c r="J674" i="2"/>
  <c r="J677" i="2"/>
  <c r="J680" i="2"/>
  <c r="J681" i="2"/>
  <c r="J679" i="2"/>
  <c r="J682" i="2"/>
  <c r="J683" i="2"/>
  <c r="J684" i="2"/>
  <c r="J678" i="2"/>
  <c r="J685" i="2"/>
  <c r="J686" i="2"/>
  <c r="J687" i="2"/>
  <c r="J688" i="2"/>
  <c r="J689" i="2"/>
  <c r="J690" i="2"/>
  <c r="J691" i="2"/>
  <c r="J692" i="2"/>
  <c r="J693" i="2"/>
  <c r="J695" i="2"/>
  <c r="J694" i="2"/>
  <c r="J696" i="2"/>
  <c r="J697" i="2"/>
  <c r="J698" i="2"/>
  <c r="J699" i="2"/>
  <c r="J700" i="2"/>
  <c r="J701" i="2"/>
  <c r="J702" i="2"/>
  <c r="J703" i="2"/>
  <c r="J706" i="2"/>
  <c r="J707" i="2"/>
  <c r="J708" i="2"/>
  <c r="J704" i="2"/>
  <c r="J709" i="2"/>
  <c r="J710" i="2"/>
  <c r="J705" i="2"/>
  <c r="J711" i="2"/>
  <c r="J712" i="2"/>
  <c r="J713" i="2"/>
  <c r="J714" i="2"/>
  <c r="J715" i="2"/>
  <c r="J716" i="2"/>
  <c r="J717" i="2"/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5" i="2"/>
  <c r="L32" i="2"/>
  <c r="L36" i="2"/>
  <c r="L33" i="2"/>
  <c r="L34" i="2"/>
  <c r="L37" i="2"/>
  <c r="L38" i="2"/>
  <c r="L39" i="2"/>
  <c r="L42" i="2"/>
  <c r="L40" i="2"/>
  <c r="L41" i="2"/>
  <c r="L43" i="2"/>
  <c r="L44" i="2"/>
  <c r="L45" i="2"/>
  <c r="L48" i="2"/>
  <c r="L49" i="2"/>
  <c r="L50" i="2"/>
  <c r="L51" i="2"/>
  <c r="L46" i="2"/>
  <c r="L47" i="2"/>
  <c r="L52" i="2"/>
  <c r="L53" i="2"/>
  <c r="L54" i="2"/>
  <c r="L56" i="2"/>
  <c r="L57" i="2"/>
  <c r="L55" i="2"/>
  <c r="L58" i="2"/>
  <c r="L59" i="2"/>
  <c r="L60" i="2"/>
  <c r="L62" i="2"/>
  <c r="L61" i="2"/>
  <c r="L63" i="2"/>
  <c r="L64" i="2"/>
  <c r="L65" i="2"/>
  <c r="L66" i="2"/>
  <c r="L67" i="2"/>
  <c r="L68" i="2"/>
  <c r="L71" i="2"/>
  <c r="L69" i="2"/>
  <c r="L72" i="2"/>
  <c r="L73" i="2"/>
  <c r="L74" i="2"/>
  <c r="L75" i="2"/>
  <c r="L70" i="2"/>
  <c r="L76" i="2"/>
  <c r="L77" i="2"/>
  <c r="L78" i="2"/>
  <c r="L79" i="2"/>
  <c r="L82" i="2"/>
  <c r="L80" i="2"/>
  <c r="L81" i="2"/>
  <c r="L83" i="2"/>
  <c r="L86" i="2"/>
  <c r="L87" i="2"/>
  <c r="L84" i="2"/>
  <c r="L85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3" i="2"/>
  <c r="L104" i="2"/>
  <c r="L102" i="2"/>
  <c r="L105" i="2"/>
  <c r="L106" i="2"/>
  <c r="L108" i="2"/>
  <c r="L109" i="2"/>
  <c r="L110" i="2"/>
  <c r="L111" i="2"/>
  <c r="L112" i="2"/>
  <c r="L113" i="2"/>
  <c r="L114" i="2"/>
  <c r="L107" i="2"/>
  <c r="L115" i="2"/>
  <c r="L116" i="2"/>
  <c r="L117" i="2"/>
  <c r="L118" i="2"/>
  <c r="L122" i="2"/>
  <c r="L119" i="2"/>
  <c r="L123" i="2"/>
  <c r="L121" i="2"/>
  <c r="L124" i="2"/>
  <c r="L120" i="2"/>
  <c r="L125" i="2"/>
  <c r="L126" i="2"/>
  <c r="L127" i="2"/>
  <c r="L128" i="2"/>
  <c r="L129" i="2"/>
  <c r="L130" i="2"/>
  <c r="L131" i="2"/>
  <c r="L132" i="2"/>
  <c r="L134" i="2"/>
  <c r="L135" i="2"/>
  <c r="L136" i="2"/>
  <c r="L137" i="2"/>
  <c r="L138" i="2"/>
  <c r="L139" i="2"/>
  <c r="L133" i="2"/>
  <c r="L140" i="2"/>
  <c r="L141" i="2"/>
  <c r="L142" i="2"/>
  <c r="L143" i="2"/>
  <c r="L144" i="2"/>
  <c r="L145" i="2"/>
  <c r="L147" i="2"/>
  <c r="L148" i="2"/>
  <c r="L146" i="2"/>
  <c r="L149" i="2"/>
  <c r="L150" i="2"/>
  <c r="L151" i="2"/>
  <c r="L153" i="2"/>
  <c r="L152" i="2"/>
  <c r="L154" i="2"/>
  <c r="L159" i="2"/>
  <c r="L160" i="2"/>
  <c r="L158" i="2"/>
  <c r="L155" i="2"/>
  <c r="L161" i="2"/>
  <c r="L156" i="2"/>
  <c r="L162" i="2"/>
  <c r="L163" i="2"/>
  <c r="L164" i="2"/>
  <c r="L165" i="2"/>
  <c r="L157" i="2"/>
  <c r="L166" i="2"/>
  <c r="L170" i="2"/>
  <c r="L171" i="2"/>
  <c r="L172" i="2"/>
  <c r="L173" i="2"/>
  <c r="L174" i="2"/>
  <c r="L167" i="2"/>
  <c r="L175" i="2"/>
  <c r="L176" i="2"/>
  <c r="L177" i="2"/>
  <c r="L178" i="2"/>
  <c r="L179" i="2"/>
  <c r="L180" i="2"/>
  <c r="L168" i="2"/>
  <c r="L169" i="2"/>
  <c r="L181" i="2"/>
  <c r="L184" i="2"/>
  <c r="L183" i="2"/>
  <c r="L185" i="2"/>
  <c r="L186" i="2"/>
  <c r="L187" i="2"/>
  <c r="L188" i="2"/>
  <c r="L189" i="2"/>
  <c r="L190" i="2"/>
  <c r="L182" i="2"/>
  <c r="L191" i="2"/>
  <c r="L193" i="2"/>
  <c r="L194" i="2"/>
  <c r="L195" i="2"/>
  <c r="L192" i="2"/>
  <c r="L196" i="2"/>
  <c r="L197" i="2"/>
  <c r="L198" i="2"/>
  <c r="L203" i="2"/>
  <c r="L204" i="2"/>
  <c r="L205" i="2"/>
  <c r="L199" i="2"/>
  <c r="L200" i="2"/>
  <c r="L206" i="2"/>
  <c r="L207" i="2"/>
  <c r="L208" i="2"/>
  <c r="L209" i="2"/>
  <c r="L210" i="2"/>
  <c r="L211" i="2"/>
  <c r="L212" i="2"/>
  <c r="L213" i="2"/>
  <c r="L214" i="2"/>
  <c r="L215" i="2"/>
  <c r="L201" i="2"/>
  <c r="L216" i="2"/>
  <c r="L217" i="2"/>
  <c r="L218" i="2"/>
  <c r="L202" i="2"/>
  <c r="L219" i="2"/>
  <c r="L220" i="2"/>
  <c r="L225" i="2"/>
  <c r="L226" i="2"/>
  <c r="L227" i="2"/>
  <c r="L228" i="2"/>
  <c r="L229" i="2"/>
  <c r="L221" i="2"/>
  <c r="L230" i="2"/>
  <c r="L231" i="2"/>
  <c r="L232" i="2"/>
  <c r="L233" i="2"/>
  <c r="L234" i="2"/>
  <c r="L235" i="2"/>
  <c r="L222" i="2"/>
  <c r="L236" i="2"/>
  <c r="L237" i="2"/>
  <c r="L223" i="2"/>
  <c r="L238" i="2"/>
  <c r="L224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8" i="2"/>
  <c r="L259" i="2"/>
  <c r="L255" i="2"/>
  <c r="L260" i="2"/>
  <c r="L256" i="2"/>
  <c r="L257" i="2"/>
  <c r="L261" i="2"/>
  <c r="L262" i="2"/>
  <c r="L263" i="2"/>
  <c r="L264" i="2"/>
  <c r="L265" i="2"/>
  <c r="L266" i="2"/>
  <c r="L267" i="2"/>
  <c r="L268" i="2"/>
  <c r="L269" i="2"/>
  <c r="L270" i="2"/>
  <c r="L271" i="2"/>
  <c r="L276" i="2"/>
  <c r="L277" i="2"/>
  <c r="L278" i="2"/>
  <c r="L279" i="2"/>
  <c r="L272" i="2"/>
  <c r="L280" i="2"/>
  <c r="L281" i="2"/>
  <c r="L282" i="2"/>
  <c r="L283" i="2"/>
  <c r="L284" i="2"/>
  <c r="L285" i="2"/>
  <c r="L273" i="2"/>
  <c r="L286" i="2"/>
  <c r="L274" i="2"/>
  <c r="L287" i="2"/>
  <c r="L288" i="2"/>
  <c r="L289" i="2"/>
  <c r="L275" i="2"/>
  <c r="L293" i="2"/>
  <c r="L290" i="2"/>
  <c r="L294" i="2"/>
  <c r="L295" i="2"/>
  <c r="L296" i="2"/>
  <c r="L297" i="2"/>
  <c r="L298" i="2"/>
  <c r="L299" i="2"/>
  <c r="L300" i="2"/>
  <c r="L301" i="2"/>
  <c r="L302" i="2"/>
  <c r="L292" i="2"/>
  <c r="L303" i="2"/>
  <c r="L304" i="2"/>
  <c r="L305" i="2"/>
  <c r="L291" i="2"/>
  <c r="L306" i="2"/>
  <c r="L307" i="2"/>
  <c r="L308" i="2"/>
  <c r="L317" i="2"/>
  <c r="L318" i="2"/>
  <c r="L319" i="2"/>
  <c r="L320" i="2"/>
  <c r="L321" i="2"/>
  <c r="L309" i="2"/>
  <c r="L322" i="2"/>
  <c r="L323" i="2"/>
  <c r="L324" i="2"/>
  <c r="L310" i="2"/>
  <c r="L311" i="2"/>
  <c r="L316" i="2"/>
  <c r="L325" i="2"/>
  <c r="L326" i="2"/>
  <c r="L312" i="2"/>
  <c r="L327" i="2"/>
  <c r="L328" i="2"/>
  <c r="L329" i="2"/>
  <c r="L313" i="2"/>
  <c r="L330" i="2"/>
  <c r="L331" i="2"/>
  <c r="L332" i="2"/>
  <c r="L314" i="2"/>
  <c r="L333" i="2"/>
  <c r="L315" i="2"/>
  <c r="L338" i="2"/>
  <c r="L339" i="2"/>
  <c r="L340" i="2"/>
  <c r="L341" i="2"/>
  <c r="L342" i="2"/>
  <c r="L343" i="2"/>
  <c r="L344" i="2"/>
  <c r="L345" i="2"/>
  <c r="L346" i="2"/>
  <c r="L334" i="2"/>
  <c r="L347" i="2"/>
  <c r="L335" i="2"/>
  <c r="L348" i="2"/>
  <c r="L336" i="2"/>
  <c r="L349" i="2"/>
  <c r="L337" i="2"/>
  <c r="L350" i="2"/>
  <c r="L351" i="2"/>
  <c r="L352" i="2"/>
  <c r="L353" i="2"/>
  <c r="L354" i="2"/>
  <c r="L355" i="2"/>
  <c r="L358" i="2"/>
  <c r="L356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57" i="2"/>
  <c r="L380" i="2"/>
  <c r="L385" i="2"/>
  <c r="L386" i="2"/>
  <c r="L387" i="2"/>
  <c r="L388" i="2"/>
  <c r="L389" i="2"/>
  <c r="L390" i="2"/>
  <c r="L381" i="2"/>
  <c r="L391" i="2"/>
  <c r="L392" i="2"/>
  <c r="L382" i="2"/>
  <c r="L383" i="2"/>
  <c r="L393" i="2"/>
  <c r="L394" i="2"/>
  <c r="L395" i="2"/>
  <c r="L396" i="2"/>
  <c r="L397" i="2"/>
  <c r="L384" i="2"/>
  <c r="L398" i="2"/>
  <c r="L402" i="2"/>
  <c r="L403" i="2"/>
  <c r="L399" i="2"/>
  <c r="L404" i="2"/>
  <c r="L405" i="2"/>
  <c r="L400" i="2"/>
  <c r="L406" i="2"/>
  <c r="L407" i="2"/>
  <c r="L408" i="2"/>
  <c r="L409" i="2"/>
  <c r="L410" i="2"/>
  <c r="L411" i="2"/>
  <c r="L412" i="2"/>
  <c r="L413" i="2"/>
  <c r="L414" i="2"/>
  <c r="L415" i="2"/>
  <c r="L416" i="2"/>
  <c r="L401" i="2"/>
  <c r="L422" i="2"/>
  <c r="L423" i="2"/>
  <c r="L424" i="2"/>
  <c r="L425" i="2"/>
  <c r="L426" i="2"/>
  <c r="L427" i="2"/>
  <c r="L428" i="2"/>
  <c r="L417" i="2"/>
  <c r="L429" i="2"/>
  <c r="L418" i="2"/>
  <c r="L430" i="2"/>
  <c r="L431" i="2"/>
  <c r="L432" i="2"/>
  <c r="L419" i="2"/>
  <c r="L420" i="2"/>
  <c r="L421" i="2"/>
  <c r="L433" i="2"/>
  <c r="L434" i="2"/>
  <c r="L435" i="2"/>
  <c r="L436" i="2"/>
  <c r="L437" i="2"/>
  <c r="L438" i="2"/>
  <c r="L439" i="2"/>
  <c r="L440" i="2"/>
  <c r="L448" i="2"/>
  <c r="L441" i="2"/>
  <c r="L449" i="2"/>
  <c r="L442" i="2"/>
  <c r="L450" i="2"/>
  <c r="L451" i="2"/>
  <c r="L452" i="2"/>
  <c r="L453" i="2"/>
  <c r="L454" i="2"/>
  <c r="L455" i="2"/>
  <c r="L456" i="2"/>
  <c r="L443" i="2"/>
  <c r="L457" i="2"/>
  <c r="L458" i="2"/>
  <c r="L459" i="2"/>
  <c r="L444" i="2"/>
  <c r="L460" i="2"/>
  <c r="L461" i="2"/>
  <c r="L462" i="2"/>
  <c r="L463" i="2"/>
  <c r="L464" i="2"/>
  <c r="L465" i="2"/>
  <c r="L466" i="2"/>
  <c r="L445" i="2"/>
  <c r="L467" i="2"/>
  <c r="L446" i="2"/>
  <c r="L468" i="2"/>
  <c r="L469" i="2"/>
  <c r="L447" i="2"/>
  <c r="L470" i="2"/>
  <c r="L471" i="2"/>
  <c r="L476" i="2"/>
  <c r="L472" i="2"/>
  <c r="L473" i="2"/>
  <c r="L477" i="2"/>
  <c r="L474" i="2"/>
  <c r="L478" i="2"/>
  <c r="L475" i="2"/>
  <c r="L479" i="2"/>
  <c r="L480" i="2"/>
  <c r="L481" i="2"/>
  <c r="L482" i="2"/>
  <c r="L483" i="2"/>
  <c r="L484" i="2"/>
  <c r="L485" i="2"/>
  <c r="L486" i="2"/>
  <c r="L493" i="2"/>
  <c r="L487" i="2"/>
  <c r="L494" i="2"/>
  <c r="L495" i="2"/>
  <c r="L496" i="2"/>
  <c r="L497" i="2"/>
  <c r="L498" i="2"/>
  <c r="L499" i="2"/>
  <c r="L500" i="2"/>
  <c r="L501" i="2"/>
  <c r="L492" i="2"/>
  <c r="L502" i="2"/>
  <c r="L503" i="2"/>
  <c r="L504" i="2"/>
  <c r="L488" i="2"/>
  <c r="L505" i="2"/>
  <c r="L506" i="2"/>
  <c r="L507" i="2"/>
  <c r="L508" i="2"/>
  <c r="L509" i="2"/>
  <c r="L489" i="2"/>
  <c r="L490" i="2"/>
  <c r="L510" i="2"/>
  <c r="L511" i="2"/>
  <c r="L491" i="2"/>
  <c r="L512" i="2"/>
  <c r="L513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15" i="2"/>
  <c r="L529" i="2"/>
  <c r="L530" i="2"/>
  <c r="L531" i="2"/>
  <c r="L516" i="2"/>
  <c r="L532" i="2"/>
  <c r="L533" i="2"/>
  <c r="L534" i="2"/>
  <c r="L535" i="2"/>
  <c r="L514" i="2"/>
  <c r="L536" i="2"/>
  <c r="L537" i="2"/>
  <c r="L538" i="2"/>
  <c r="L542" i="2"/>
  <c r="L543" i="2"/>
  <c r="L544" i="2"/>
  <c r="L545" i="2"/>
  <c r="L539" i="2"/>
  <c r="L546" i="2"/>
  <c r="L547" i="2"/>
  <c r="L540" i="2"/>
  <c r="L548" i="2"/>
  <c r="L549" i="2"/>
  <c r="L550" i="2"/>
  <c r="L551" i="2"/>
  <c r="L541" i="2"/>
  <c r="L552" i="2"/>
  <c r="L553" i="2"/>
  <c r="L557" i="2"/>
  <c r="L555" i="2"/>
  <c r="L558" i="2"/>
  <c r="L559" i="2"/>
  <c r="L556" i="2"/>
  <c r="L560" i="2"/>
  <c r="L561" i="2"/>
  <c r="L562" i="2"/>
  <c r="L563" i="2"/>
  <c r="L564" i="2"/>
  <c r="L565" i="2"/>
  <c r="L554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84" i="2"/>
  <c r="L585" i="2"/>
  <c r="L586" i="2"/>
  <c r="L587" i="2"/>
  <c r="L588" i="2"/>
  <c r="L589" i="2"/>
  <c r="L579" i="2"/>
  <c r="L590" i="2"/>
  <c r="L591" i="2"/>
  <c r="L592" i="2"/>
  <c r="L593" i="2"/>
  <c r="L580" i="2"/>
  <c r="L594" i="2"/>
  <c r="L595" i="2"/>
  <c r="L583" i="2"/>
  <c r="L596" i="2"/>
  <c r="L597" i="2"/>
  <c r="L598" i="2"/>
  <c r="L581" i="2"/>
  <c r="L582" i="2"/>
  <c r="L599" i="2"/>
  <c r="L600" i="2"/>
  <c r="L601" i="2"/>
  <c r="L602" i="2"/>
  <c r="L603" i="2"/>
  <c r="L604" i="2"/>
  <c r="L610" i="2"/>
  <c r="L611" i="2"/>
  <c r="L605" i="2"/>
  <c r="L612" i="2"/>
  <c r="L606" i="2"/>
  <c r="L607" i="2"/>
  <c r="L613" i="2"/>
  <c r="L614" i="2"/>
  <c r="L608" i="2"/>
  <c r="L609" i="2"/>
  <c r="L615" i="2"/>
  <c r="L616" i="2"/>
  <c r="L617" i="2"/>
  <c r="L621" i="2"/>
  <c r="L622" i="2"/>
  <c r="L623" i="2"/>
  <c r="L619" i="2"/>
  <c r="L620" i="2"/>
  <c r="L624" i="2"/>
  <c r="L625" i="2"/>
  <c r="L626" i="2"/>
  <c r="L618" i="2"/>
  <c r="L627" i="2"/>
  <c r="L628" i="2"/>
  <c r="L629" i="2"/>
  <c r="L630" i="2"/>
  <c r="L631" i="2"/>
  <c r="L632" i="2"/>
  <c r="L633" i="2"/>
  <c r="L634" i="2"/>
  <c r="L638" i="2"/>
  <c r="L635" i="2"/>
  <c r="L639" i="2"/>
  <c r="L636" i="2"/>
  <c r="L637" i="2"/>
  <c r="L640" i="2"/>
  <c r="L641" i="2"/>
  <c r="L643" i="2"/>
  <c r="L642" i="2"/>
  <c r="L644" i="2"/>
  <c r="L645" i="2"/>
  <c r="L646" i="2"/>
  <c r="L648" i="2"/>
  <c r="L647" i="2"/>
  <c r="L649" i="2"/>
  <c r="L651" i="2"/>
  <c r="L652" i="2"/>
  <c r="L650" i="2"/>
  <c r="L653" i="2"/>
  <c r="L654" i="2"/>
  <c r="L655" i="2"/>
  <c r="L657" i="2"/>
  <c r="L658" i="2"/>
  <c r="L659" i="2"/>
  <c r="L660" i="2"/>
  <c r="L661" i="2"/>
  <c r="L662" i="2"/>
  <c r="L663" i="2"/>
  <c r="L656" i="2"/>
  <c r="L665" i="2"/>
  <c r="L666" i="2"/>
  <c r="L667" i="2"/>
  <c r="L664" i="2"/>
  <c r="L669" i="2"/>
  <c r="L668" i="2"/>
  <c r="L670" i="2"/>
  <c r="L671" i="2"/>
  <c r="L672" i="2"/>
  <c r="L673" i="2"/>
  <c r="L675" i="2"/>
  <c r="L676" i="2"/>
  <c r="L674" i="2"/>
  <c r="L677" i="2"/>
  <c r="L680" i="2"/>
  <c r="L681" i="2"/>
  <c r="L679" i="2"/>
  <c r="L682" i="2"/>
  <c r="L683" i="2"/>
  <c r="L684" i="2"/>
  <c r="L678" i="2"/>
  <c r="L685" i="2"/>
  <c r="L686" i="2"/>
  <c r="L687" i="2"/>
  <c r="L688" i="2"/>
  <c r="L689" i="2"/>
  <c r="L690" i="2"/>
  <c r="L691" i="2"/>
  <c r="L692" i="2"/>
  <c r="L693" i="2"/>
  <c r="L695" i="2"/>
  <c r="L694" i="2"/>
  <c r="L696" i="2"/>
  <c r="L697" i="2"/>
  <c r="L698" i="2"/>
  <c r="L699" i="2"/>
  <c r="L700" i="2"/>
  <c r="L701" i="2"/>
  <c r="L702" i="2"/>
  <c r="L703" i="2"/>
  <c r="L706" i="2"/>
  <c r="L707" i="2"/>
  <c r="L708" i="2"/>
  <c r="L704" i="2"/>
  <c r="L709" i="2"/>
  <c r="L710" i="2"/>
  <c r="L705" i="2"/>
  <c r="L711" i="2"/>
  <c r="L712" i="2"/>
  <c r="L713" i="2"/>
  <c r="L714" i="2"/>
  <c r="L715" i="2"/>
  <c r="L716" i="2"/>
  <c r="L717" i="2"/>
  <c r="K6" i="2"/>
  <c r="K5" i="2"/>
  <c r="K4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5" i="2"/>
  <c r="K32" i="2"/>
  <c r="K36" i="2"/>
  <c r="K33" i="2"/>
  <c r="K34" i="2"/>
  <c r="K37" i="2"/>
  <c r="K38" i="2"/>
  <c r="K39" i="2"/>
  <c r="K42" i="2"/>
  <c r="K40" i="2"/>
  <c r="K41" i="2"/>
  <c r="K43" i="2"/>
  <c r="K44" i="2"/>
  <c r="K45" i="2"/>
  <c r="K48" i="2"/>
  <c r="K49" i="2"/>
  <c r="K50" i="2"/>
  <c r="K51" i="2"/>
  <c r="K46" i="2"/>
  <c r="K47" i="2"/>
  <c r="K52" i="2"/>
  <c r="K53" i="2"/>
  <c r="K54" i="2"/>
  <c r="K56" i="2"/>
  <c r="K57" i="2"/>
  <c r="K55" i="2"/>
  <c r="K58" i="2"/>
  <c r="K59" i="2"/>
  <c r="K60" i="2"/>
  <c r="K62" i="2"/>
  <c r="K61" i="2"/>
  <c r="K63" i="2"/>
  <c r="K64" i="2"/>
  <c r="K65" i="2"/>
  <c r="K66" i="2"/>
  <c r="K67" i="2"/>
  <c r="K68" i="2"/>
  <c r="K71" i="2"/>
  <c r="K69" i="2"/>
  <c r="K72" i="2"/>
  <c r="K73" i="2"/>
  <c r="K74" i="2"/>
  <c r="K75" i="2"/>
  <c r="K70" i="2"/>
  <c r="K76" i="2"/>
  <c r="K77" i="2"/>
  <c r="K78" i="2"/>
  <c r="K79" i="2"/>
  <c r="K82" i="2"/>
  <c r="K80" i="2"/>
  <c r="K81" i="2"/>
  <c r="K83" i="2"/>
  <c r="K86" i="2"/>
  <c r="K87" i="2"/>
  <c r="K84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3" i="2"/>
  <c r="K104" i="2"/>
  <c r="K102" i="2"/>
  <c r="K105" i="2"/>
  <c r="K106" i="2"/>
  <c r="K108" i="2"/>
  <c r="K109" i="2"/>
  <c r="K110" i="2"/>
  <c r="K111" i="2"/>
  <c r="K112" i="2"/>
  <c r="K113" i="2"/>
  <c r="K114" i="2"/>
  <c r="K107" i="2"/>
  <c r="K115" i="2"/>
  <c r="K116" i="2"/>
  <c r="K117" i="2"/>
  <c r="K118" i="2"/>
  <c r="K122" i="2"/>
  <c r="K119" i="2"/>
  <c r="K123" i="2"/>
  <c r="K121" i="2"/>
  <c r="K124" i="2"/>
  <c r="K120" i="2"/>
  <c r="K125" i="2"/>
  <c r="K126" i="2"/>
  <c r="K127" i="2"/>
  <c r="K128" i="2"/>
  <c r="K129" i="2"/>
  <c r="K130" i="2"/>
  <c r="K131" i="2"/>
  <c r="K132" i="2"/>
  <c r="K134" i="2"/>
  <c r="K135" i="2"/>
  <c r="K136" i="2"/>
  <c r="K137" i="2"/>
  <c r="K138" i="2"/>
  <c r="K139" i="2"/>
  <c r="K133" i="2"/>
  <c r="K140" i="2"/>
  <c r="K141" i="2"/>
  <c r="K142" i="2"/>
  <c r="K143" i="2"/>
  <c r="K144" i="2"/>
  <c r="K145" i="2"/>
  <c r="K147" i="2"/>
  <c r="K148" i="2"/>
  <c r="K146" i="2"/>
  <c r="K149" i="2"/>
  <c r="K150" i="2"/>
  <c r="K151" i="2"/>
  <c r="K153" i="2"/>
  <c r="K152" i="2"/>
  <c r="K154" i="2"/>
  <c r="K159" i="2"/>
  <c r="K160" i="2"/>
  <c r="K158" i="2"/>
  <c r="K155" i="2"/>
  <c r="K161" i="2"/>
  <c r="K156" i="2"/>
  <c r="K162" i="2"/>
  <c r="K163" i="2"/>
  <c r="K164" i="2"/>
  <c r="K165" i="2"/>
  <c r="K157" i="2"/>
  <c r="K166" i="2"/>
  <c r="K170" i="2"/>
  <c r="K171" i="2"/>
  <c r="K172" i="2"/>
  <c r="K173" i="2"/>
  <c r="K174" i="2"/>
  <c r="K167" i="2"/>
  <c r="K175" i="2"/>
  <c r="K176" i="2"/>
  <c r="K177" i="2"/>
  <c r="K178" i="2"/>
  <c r="K179" i="2"/>
  <c r="K180" i="2"/>
  <c r="K168" i="2"/>
  <c r="K169" i="2"/>
  <c r="K181" i="2"/>
  <c r="K184" i="2"/>
  <c r="K183" i="2"/>
  <c r="K185" i="2"/>
  <c r="K186" i="2"/>
  <c r="K187" i="2"/>
  <c r="K188" i="2"/>
  <c r="K189" i="2"/>
  <c r="K190" i="2"/>
  <c r="K182" i="2"/>
  <c r="K191" i="2"/>
  <c r="K193" i="2"/>
  <c r="K194" i="2"/>
  <c r="K195" i="2"/>
  <c r="K192" i="2"/>
  <c r="K196" i="2"/>
  <c r="K197" i="2"/>
  <c r="K198" i="2"/>
  <c r="K203" i="2"/>
  <c r="K204" i="2"/>
  <c r="K205" i="2"/>
  <c r="K199" i="2"/>
  <c r="K200" i="2"/>
  <c r="K206" i="2"/>
  <c r="K207" i="2"/>
  <c r="K208" i="2"/>
  <c r="K209" i="2"/>
  <c r="K210" i="2"/>
  <c r="K211" i="2"/>
  <c r="K212" i="2"/>
  <c r="K213" i="2"/>
  <c r="K214" i="2"/>
  <c r="K215" i="2"/>
  <c r="K201" i="2"/>
  <c r="K216" i="2"/>
  <c r="K217" i="2"/>
  <c r="K218" i="2"/>
  <c r="K202" i="2"/>
  <c r="K219" i="2"/>
  <c r="K220" i="2"/>
  <c r="K225" i="2"/>
  <c r="K226" i="2"/>
  <c r="K227" i="2"/>
  <c r="K228" i="2"/>
  <c r="K229" i="2"/>
  <c r="K221" i="2"/>
  <c r="K230" i="2"/>
  <c r="K231" i="2"/>
  <c r="K232" i="2"/>
  <c r="K233" i="2"/>
  <c r="K234" i="2"/>
  <c r="K235" i="2"/>
  <c r="K222" i="2"/>
  <c r="K236" i="2"/>
  <c r="K237" i="2"/>
  <c r="K223" i="2"/>
  <c r="K238" i="2"/>
  <c r="K224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8" i="2"/>
  <c r="K259" i="2"/>
  <c r="K255" i="2"/>
  <c r="K260" i="2"/>
  <c r="K256" i="2"/>
  <c r="K257" i="2"/>
  <c r="K261" i="2"/>
  <c r="K262" i="2"/>
  <c r="K263" i="2"/>
  <c r="K264" i="2"/>
  <c r="K265" i="2"/>
  <c r="K266" i="2"/>
  <c r="K267" i="2"/>
  <c r="K268" i="2"/>
  <c r="K269" i="2"/>
  <c r="K270" i="2"/>
  <c r="K271" i="2"/>
  <c r="K276" i="2"/>
  <c r="K277" i="2"/>
  <c r="K278" i="2"/>
  <c r="K279" i="2"/>
  <c r="K272" i="2"/>
  <c r="K280" i="2"/>
  <c r="K281" i="2"/>
  <c r="K282" i="2"/>
  <c r="K283" i="2"/>
  <c r="K284" i="2"/>
  <c r="K285" i="2"/>
  <c r="K273" i="2"/>
  <c r="K286" i="2"/>
  <c r="K274" i="2"/>
  <c r="K287" i="2"/>
  <c r="K288" i="2"/>
  <c r="K289" i="2"/>
  <c r="K275" i="2"/>
  <c r="K293" i="2"/>
  <c r="K290" i="2"/>
  <c r="K294" i="2"/>
  <c r="K295" i="2"/>
  <c r="K296" i="2"/>
  <c r="K297" i="2"/>
  <c r="K298" i="2"/>
  <c r="K299" i="2"/>
  <c r="K300" i="2"/>
  <c r="K301" i="2"/>
  <c r="K302" i="2"/>
  <c r="K292" i="2"/>
  <c r="K303" i="2"/>
  <c r="K304" i="2"/>
  <c r="K305" i="2"/>
  <c r="K291" i="2"/>
  <c r="K306" i="2"/>
  <c r="K307" i="2"/>
  <c r="K308" i="2"/>
  <c r="K317" i="2"/>
  <c r="K318" i="2"/>
  <c r="K319" i="2"/>
  <c r="K320" i="2"/>
  <c r="K321" i="2"/>
  <c r="K309" i="2"/>
  <c r="K322" i="2"/>
  <c r="K323" i="2"/>
  <c r="K324" i="2"/>
  <c r="K310" i="2"/>
  <c r="K311" i="2"/>
  <c r="K316" i="2"/>
  <c r="K325" i="2"/>
  <c r="K326" i="2"/>
  <c r="K312" i="2"/>
  <c r="K327" i="2"/>
  <c r="K328" i="2"/>
  <c r="K329" i="2"/>
  <c r="K313" i="2"/>
  <c r="K330" i="2"/>
  <c r="K331" i="2"/>
  <c r="K332" i="2"/>
  <c r="K314" i="2"/>
  <c r="K333" i="2"/>
  <c r="K315" i="2"/>
  <c r="K338" i="2"/>
  <c r="K339" i="2"/>
  <c r="K340" i="2"/>
  <c r="K341" i="2"/>
  <c r="K342" i="2"/>
  <c r="K343" i="2"/>
  <c r="K344" i="2"/>
  <c r="K345" i="2"/>
  <c r="K346" i="2"/>
  <c r="K334" i="2"/>
  <c r="K347" i="2"/>
  <c r="K335" i="2"/>
  <c r="K348" i="2"/>
  <c r="K336" i="2"/>
  <c r="K349" i="2"/>
  <c r="K337" i="2"/>
  <c r="K350" i="2"/>
  <c r="K351" i="2"/>
  <c r="K352" i="2"/>
  <c r="K353" i="2"/>
  <c r="K354" i="2"/>
  <c r="K355" i="2"/>
  <c r="K358" i="2"/>
  <c r="K356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57" i="2"/>
  <c r="K380" i="2"/>
  <c r="K385" i="2"/>
  <c r="K386" i="2"/>
  <c r="K387" i="2"/>
  <c r="K388" i="2"/>
  <c r="K389" i="2"/>
  <c r="K390" i="2"/>
  <c r="K381" i="2"/>
  <c r="K391" i="2"/>
  <c r="K392" i="2"/>
  <c r="K382" i="2"/>
  <c r="K383" i="2"/>
  <c r="K393" i="2"/>
  <c r="K394" i="2"/>
  <c r="K395" i="2"/>
  <c r="K396" i="2"/>
  <c r="K397" i="2"/>
  <c r="K384" i="2"/>
  <c r="K398" i="2"/>
  <c r="K402" i="2"/>
  <c r="K403" i="2"/>
  <c r="K399" i="2"/>
  <c r="K404" i="2"/>
  <c r="K405" i="2"/>
  <c r="K400" i="2"/>
  <c r="K406" i="2"/>
  <c r="K407" i="2"/>
  <c r="K408" i="2"/>
  <c r="K409" i="2"/>
  <c r="K410" i="2"/>
  <c r="K411" i="2"/>
  <c r="K412" i="2"/>
  <c r="K413" i="2"/>
  <c r="K414" i="2"/>
  <c r="K415" i="2"/>
  <c r="K416" i="2"/>
  <c r="K401" i="2"/>
  <c r="K422" i="2"/>
  <c r="K423" i="2"/>
  <c r="K424" i="2"/>
  <c r="K425" i="2"/>
  <c r="K426" i="2"/>
  <c r="K427" i="2"/>
  <c r="K428" i="2"/>
  <c r="K417" i="2"/>
  <c r="K429" i="2"/>
  <c r="K418" i="2"/>
  <c r="K430" i="2"/>
  <c r="K431" i="2"/>
  <c r="K432" i="2"/>
  <c r="K419" i="2"/>
  <c r="K420" i="2"/>
  <c r="K421" i="2"/>
  <c r="K433" i="2"/>
  <c r="K434" i="2"/>
  <c r="K435" i="2"/>
  <c r="K436" i="2"/>
  <c r="K437" i="2"/>
  <c r="K438" i="2"/>
  <c r="K439" i="2"/>
  <c r="K440" i="2"/>
  <c r="K448" i="2"/>
  <c r="K441" i="2"/>
  <c r="K449" i="2"/>
  <c r="K442" i="2"/>
  <c r="K450" i="2"/>
  <c r="K451" i="2"/>
  <c r="K452" i="2"/>
  <c r="K453" i="2"/>
  <c r="K454" i="2"/>
  <c r="K455" i="2"/>
  <c r="K456" i="2"/>
  <c r="K443" i="2"/>
  <c r="K457" i="2"/>
  <c r="K458" i="2"/>
  <c r="K459" i="2"/>
  <c r="K444" i="2"/>
  <c r="K460" i="2"/>
  <c r="K461" i="2"/>
  <c r="K462" i="2"/>
  <c r="K463" i="2"/>
  <c r="K464" i="2"/>
  <c r="K465" i="2"/>
  <c r="K466" i="2"/>
  <c r="K445" i="2"/>
  <c r="K467" i="2"/>
  <c r="K446" i="2"/>
  <c r="K468" i="2"/>
  <c r="K469" i="2"/>
  <c r="K447" i="2"/>
  <c r="K470" i="2"/>
  <c r="K471" i="2"/>
  <c r="K476" i="2"/>
  <c r="K472" i="2"/>
  <c r="K473" i="2"/>
  <c r="K477" i="2"/>
  <c r="K474" i="2"/>
  <c r="K478" i="2"/>
  <c r="K475" i="2"/>
  <c r="K479" i="2"/>
  <c r="K480" i="2"/>
  <c r="K481" i="2"/>
  <c r="K482" i="2"/>
  <c r="K483" i="2"/>
  <c r="K484" i="2"/>
  <c r="K485" i="2"/>
  <c r="K486" i="2"/>
  <c r="K493" i="2"/>
  <c r="K487" i="2"/>
  <c r="K494" i="2"/>
  <c r="K495" i="2"/>
  <c r="K496" i="2"/>
  <c r="K497" i="2"/>
  <c r="K498" i="2"/>
  <c r="K499" i="2"/>
  <c r="K500" i="2"/>
  <c r="K501" i="2"/>
  <c r="K492" i="2"/>
  <c r="K502" i="2"/>
  <c r="K503" i="2"/>
  <c r="K504" i="2"/>
  <c r="K488" i="2"/>
  <c r="K505" i="2"/>
  <c r="K506" i="2"/>
  <c r="K507" i="2"/>
  <c r="K508" i="2"/>
  <c r="K509" i="2"/>
  <c r="K489" i="2"/>
  <c r="K490" i="2"/>
  <c r="K510" i="2"/>
  <c r="K511" i="2"/>
  <c r="K491" i="2"/>
  <c r="K512" i="2"/>
  <c r="K513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15" i="2"/>
  <c r="K529" i="2"/>
  <c r="K530" i="2"/>
  <c r="K531" i="2"/>
  <c r="K516" i="2"/>
  <c r="K532" i="2"/>
  <c r="K533" i="2"/>
  <c r="K534" i="2"/>
  <c r="K535" i="2"/>
  <c r="K514" i="2"/>
  <c r="K536" i="2"/>
  <c r="K537" i="2"/>
  <c r="K538" i="2"/>
  <c r="K542" i="2"/>
  <c r="K543" i="2"/>
  <c r="K544" i="2"/>
  <c r="K545" i="2"/>
  <c r="K539" i="2"/>
  <c r="K546" i="2"/>
  <c r="K547" i="2"/>
  <c r="K540" i="2"/>
  <c r="K548" i="2"/>
  <c r="K549" i="2"/>
  <c r="K550" i="2"/>
  <c r="K551" i="2"/>
  <c r="K541" i="2"/>
  <c r="K552" i="2"/>
  <c r="K553" i="2"/>
  <c r="K557" i="2"/>
  <c r="K555" i="2"/>
  <c r="K558" i="2"/>
  <c r="K559" i="2"/>
  <c r="K556" i="2"/>
  <c r="K560" i="2"/>
  <c r="K561" i="2"/>
  <c r="K562" i="2"/>
  <c r="K563" i="2"/>
  <c r="K564" i="2"/>
  <c r="K565" i="2"/>
  <c r="K554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84" i="2"/>
  <c r="K585" i="2"/>
  <c r="K586" i="2"/>
  <c r="K587" i="2"/>
  <c r="K588" i="2"/>
  <c r="K589" i="2"/>
  <c r="K579" i="2"/>
  <c r="K590" i="2"/>
  <c r="K591" i="2"/>
  <c r="K592" i="2"/>
  <c r="K593" i="2"/>
  <c r="K580" i="2"/>
  <c r="K594" i="2"/>
  <c r="K595" i="2"/>
  <c r="K583" i="2"/>
  <c r="K596" i="2"/>
  <c r="K597" i="2"/>
  <c r="K598" i="2"/>
  <c r="K581" i="2"/>
  <c r="K582" i="2"/>
  <c r="K599" i="2"/>
  <c r="K600" i="2"/>
  <c r="K601" i="2"/>
  <c r="K602" i="2"/>
  <c r="K603" i="2"/>
  <c r="K604" i="2"/>
  <c r="K610" i="2"/>
  <c r="K611" i="2"/>
  <c r="K605" i="2"/>
  <c r="K612" i="2"/>
  <c r="K606" i="2"/>
  <c r="K607" i="2"/>
  <c r="K613" i="2"/>
  <c r="K614" i="2"/>
  <c r="K608" i="2"/>
  <c r="K609" i="2"/>
  <c r="K615" i="2"/>
  <c r="K616" i="2"/>
  <c r="K617" i="2"/>
  <c r="K621" i="2"/>
  <c r="K622" i="2"/>
  <c r="K623" i="2"/>
  <c r="K619" i="2"/>
  <c r="K620" i="2"/>
  <c r="K624" i="2"/>
  <c r="K625" i="2"/>
  <c r="K626" i="2"/>
  <c r="K618" i="2"/>
  <c r="K627" i="2"/>
  <c r="K628" i="2"/>
  <c r="K629" i="2"/>
  <c r="K630" i="2"/>
  <c r="K631" i="2"/>
  <c r="K632" i="2"/>
  <c r="K633" i="2"/>
  <c r="K634" i="2"/>
  <c r="K638" i="2"/>
  <c r="K635" i="2"/>
  <c r="K639" i="2"/>
  <c r="K636" i="2"/>
  <c r="K637" i="2"/>
  <c r="K640" i="2"/>
  <c r="K641" i="2"/>
  <c r="K643" i="2"/>
  <c r="K642" i="2"/>
  <c r="K644" i="2"/>
  <c r="K645" i="2"/>
  <c r="K646" i="2"/>
  <c r="K648" i="2"/>
  <c r="K647" i="2"/>
  <c r="K649" i="2"/>
  <c r="K651" i="2"/>
  <c r="K652" i="2"/>
  <c r="K650" i="2"/>
  <c r="K653" i="2"/>
  <c r="K654" i="2"/>
  <c r="K655" i="2"/>
  <c r="K657" i="2"/>
  <c r="K658" i="2"/>
  <c r="K659" i="2"/>
  <c r="K660" i="2"/>
  <c r="K661" i="2"/>
  <c r="K662" i="2"/>
  <c r="K663" i="2"/>
  <c r="K656" i="2"/>
  <c r="K665" i="2"/>
  <c r="K666" i="2"/>
  <c r="K667" i="2"/>
  <c r="K664" i="2"/>
  <c r="K669" i="2"/>
  <c r="K668" i="2"/>
  <c r="K670" i="2"/>
  <c r="K671" i="2"/>
  <c r="K672" i="2"/>
  <c r="K673" i="2"/>
  <c r="K675" i="2"/>
  <c r="K676" i="2"/>
  <c r="K674" i="2"/>
  <c r="K677" i="2"/>
  <c r="K680" i="2"/>
  <c r="K681" i="2"/>
  <c r="K679" i="2"/>
  <c r="K682" i="2"/>
  <c r="K683" i="2"/>
  <c r="K684" i="2"/>
  <c r="K678" i="2"/>
  <c r="K685" i="2"/>
  <c r="K686" i="2"/>
  <c r="K687" i="2"/>
  <c r="K688" i="2"/>
  <c r="K689" i="2"/>
  <c r="K690" i="2"/>
  <c r="K691" i="2"/>
  <c r="K692" i="2"/>
  <c r="K693" i="2"/>
  <c r="K695" i="2"/>
  <c r="K694" i="2"/>
  <c r="K696" i="2"/>
  <c r="K697" i="2"/>
  <c r="K698" i="2"/>
  <c r="K699" i="2"/>
  <c r="K700" i="2"/>
  <c r="K701" i="2"/>
  <c r="K702" i="2"/>
  <c r="K703" i="2"/>
  <c r="K706" i="2"/>
  <c r="K707" i="2"/>
  <c r="K708" i="2"/>
  <c r="K704" i="2"/>
  <c r="K709" i="2"/>
  <c r="K710" i="2"/>
  <c r="K705" i="2"/>
  <c r="K711" i="2"/>
  <c r="K712" i="2"/>
  <c r="K713" i="2"/>
  <c r="K714" i="2"/>
  <c r="K715" i="2"/>
  <c r="K716" i="2"/>
  <c r="K717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5" i="2"/>
  <c r="N32" i="2"/>
  <c r="N36" i="2"/>
  <c r="N33" i="2"/>
  <c r="N34" i="2"/>
  <c r="N37" i="2"/>
  <c r="N38" i="2"/>
  <c r="N39" i="2"/>
  <c r="N42" i="2"/>
  <c r="N40" i="2"/>
  <c r="N41" i="2"/>
  <c r="N43" i="2"/>
  <c r="N44" i="2"/>
  <c r="N45" i="2"/>
  <c r="N48" i="2"/>
  <c r="N49" i="2"/>
  <c r="N50" i="2"/>
  <c r="N51" i="2"/>
  <c r="N46" i="2"/>
  <c r="N47" i="2"/>
  <c r="N52" i="2"/>
  <c r="N53" i="2"/>
  <c r="N54" i="2"/>
  <c r="N56" i="2"/>
  <c r="N57" i="2"/>
  <c r="N55" i="2"/>
  <c r="N58" i="2"/>
  <c r="N59" i="2"/>
  <c r="N60" i="2"/>
  <c r="N62" i="2"/>
  <c r="N61" i="2"/>
  <c r="N63" i="2"/>
  <c r="N64" i="2"/>
  <c r="N65" i="2"/>
  <c r="N66" i="2"/>
  <c r="N67" i="2"/>
  <c r="N68" i="2"/>
  <c r="N71" i="2"/>
  <c r="N69" i="2"/>
  <c r="N72" i="2"/>
  <c r="N73" i="2"/>
  <c r="N74" i="2"/>
  <c r="N75" i="2"/>
  <c r="N70" i="2"/>
  <c r="N76" i="2"/>
  <c r="N77" i="2"/>
  <c r="N78" i="2"/>
  <c r="N79" i="2"/>
  <c r="N82" i="2"/>
  <c r="N80" i="2"/>
  <c r="N81" i="2"/>
  <c r="N83" i="2"/>
  <c r="N86" i="2"/>
  <c r="N87" i="2"/>
  <c r="N84" i="2"/>
  <c r="N85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2" i="2"/>
  <c r="N105" i="2"/>
  <c r="N106" i="2"/>
  <c r="N108" i="2"/>
  <c r="N109" i="2"/>
  <c r="N110" i="2"/>
  <c r="N111" i="2"/>
  <c r="N112" i="2"/>
  <c r="N113" i="2"/>
  <c r="N114" i="2"/>
  <c r="N107" i="2"/>
  <c r="N115" i="2"/>
  <c r="N116" i="2"/>
  <c r="N117" i="2"/>
  <c r="N118" i="2"/>
  <c r="N122" i="2"/>
  <c r="N119" i="2"/>
  <c r="N123" i="2"/>
  <c r="N121" i="2"/>
  <c r="N124" i="2"/>
  <c r="N120" i="2"/>
  <c r="N125" i="2"/>
  <c r="N126" i="2"/>
  <c r="N127" i="2"/>
  <c r="N128" i="2"/>
  <c r="N129" i="2"/>
  <c r="N130" i="2"/>
  <c r="N131" i="2"/>
  <c r="N132" i="2"/>
  <c r="N134" i="2"/>
  <c r="N135" i="2"/>
  <c r="N136" i="2"/>
  <c r="N137" i="2"/>
  <c r="N138" i="2"/>
  <c r="N139" i="2"/>
  <c r="N133" i="2"/>
  <c r="N140" i="2"/>
  <c r="N141" i="2"/>
  <c r="N142" i="2"/>
  <c r="N143" i="2"/>
  <c r="N144" i="2"/>
  <c r="N145" i="2"/>
  <c r="N147" i="2"/>
  <c r="N148" i="2"/>
  <c r="N146" i="2"/>
  <c r="N149" i="2"/>
  <c r="N150" i="2"/>
  <c r="N151" i="2"/>
  <c r="N153" i="2"/>
  <c r="N152" i="2"/>
  <c r="N154" i="2"/>
  <c r="N159" i="2"/>
  <c r="N160" i="2"/>
  <c r="N158" i="2"/>
  <c r="N155" i="2"/>
  <c r="N161" i="2"/>
  <c r="N156" i="2"/>
  <c r="N162" i="2"/>
  <c r="N163" i="2"/>
  <c r="N164" i="2"/>
  <c r="N165" i="2"/>
  <c r="N157" i="2"/>
  <c r="N166" i="2"/>
  <c r="N170" i="2"/>
  <c r="N171" i="2"/>
  <c r="N172" i="2"/>
  <c r="N173" i="2"/>
  <c r="N174" i="2"/>
  <c r="N167" i="2"/>
  <c r="N175" i="2"/>
  <c r="N176" i="2"/>
  <c r="N177" i="2"/>
  <c r="N178" i="2"/>
  <c r="N179" i="2"/>
  <c r="N180" i="2"/>
  <c r="N168" i="2"/>
  <c r="N169" i="2"/>
  <c r="N181" i="2"/>
  <c r="N184" i="2"/>
  <c r="N183" i="2"/>
  <c r="N185" i="2"/>
  <c r="N186" i="2"/>
  <c r="N187" i="2"/>
  <c r="N188" i="2"/>
  <c r="N189" i="2"/>
  <c r="N190" i="2"/>
  <c r="N182" i="2"/>
  <c r="N191" i="2"/>
  <c r="N193" i="2"/>
  <c r="N194" i="2"/>
  <c r="N195" i="2"/>
  <c r="N192" i="2"/>
  <c r="N196" i="2"/>
  <c r="N197" i="2"/>
  <c r="N198" i="2"/>
  <c r="N203" i="2"/>
  <c r="N204" i="2"/>
  <c r="N205" i="2"/>
  <c r="N199" i="2"/>
  <c r="N200" i="2"/>
  <c r="N206" i="2"/>
  <c r="N207" i="2"/>
  <c r="N208" i="2"/>
  <c r="N209" i="2"/>
  <c r="N210" i="2"/>
  <c r="N211" i="2"/>
  <c r="N212" i="2"/>
  <c r="N213" i="2"/>
  <c r="N214" i="2"/>
  <c r="N215" i="2"/>
  <c r="N201" i="2"/>
  <c r="N216" i="2"/>
  <c r="N217" i="2"/>
  <c r="N218" i="2"/>
  <c r="N202" i="2"/>
  <c r="N219" i="2"/>
  <c r="N220" i="2"/>
  <c r="N225" i="2"/>
  <c r="N226" i="2"/>
  <c r="N227" i="2"/>
  <c r="N228" i="2"/>
  <c r="N229" i="2"/>
  <c r="N221" i="2"/>
  <c r="N230" i="2"/>
  <c r="N231" i="2"/>
  <c r="N232" i="2"/>
  <c r="N233" i="2"/>
  <c r="N234" i="2"/>
  <c r="N235" i="2"/>
  <c r="N222" i="2"/>
  <c r="N236" i="2"/>
  <c r="N237" i="2"/>
  <c r="N223" i="2"/>
  <c r="N238" i="2"/>
  <c r="N224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8" i="2"/>
  <c r="N259" i="2"/>
  <c r="N255" i="2"/>
  <c r="N260" i="2"/>
  <c r="N256" i="2"/>
  <c r="N257" i="2"/>
  <c r="N261" i="2"/>
  <c r="N262" i="2"/>
  <c r="N263" i="2"/>
  <c r="N264" i="2"/>
  <c r="N265" i="2"/>
  <c r="N266" i="2"/>
  <c r="N267" i="2"/>
  <c r="N268" i="2"/>
  <c r="N269" i="2"/>
  <c r="N270" i="2"/>
  <c r="N271" i="2"/>
  <c r="N276" i="2"/>
  <c r="N277" i="2"/>
  <c r="N278" i="2"/>
  <c r="N279" i="2"/>
  <c r="N272" i="2"/>
  <c r="N280" i="2"/>
  <c r="N281" i="2"/>
  <c r="N282" i="2"/>
  <c r="N283" i="2"/>
  <c r="N284" i="2"/>
  <c r="N285" i="2"/>
  <c r="N273" i="2"/>
  <c r="N286" i="2"/>
  <c r="N274" i="2"/>
  <c r="N287" i="2"/>
  <c r="N288" i="2"/>
  <c r="N289" i="2"/>
  <c r="N275" i="2"/>
  <c r="N293" i="2"/>
  <c r="N290" i="2"/>
  <c r="N294" i="2"/>
  <c r="N295" i="2"/>
  <c r="N296" i="2"/>
  <c r="N297" i="2"/>
  <c r="N298" i="2"/>
  <c r="N299" i="2"/>
  <c r="N300" i="2"/>
  <c r="N301" i="2"/>
  <c r="N302" i="2"/>
  <c r="N292" i="2"/>
  <c r="N303" i="2"/>
  <c r="N304" i="2"/>
  <c r="N305" i="2"/>
  <c r="N291" i="2"/>
  <c r="N306" i="2"/>
  <c r="N307" i="2"/>
  <c r="N308" i="2"/>
  <c r="N317" i="2"/>
  <c r="N318" i="2"/>
  <c r="N319" i="2"/>
  <c r="N320" i="2"/>
  <c r="N321" i="2"/>
  <c r="N309" i="2"/>
  <c r="N322" i="2"/>
  <c r="N323" i="2"/>
  <c r="N324" i="2"/>
  <c r="N310" i="2"/>
  <c r="N311" i="2"/>
  <c r="N316" i="2"/>
  <c r="N325" i="2"/>
  <c r="N326" i="2"/>
  <c r="N312" i="2"/>
  <c r="N327" i="2"/>
  <c r="N328" i="2"/>
  <c r="N329" i="2"/>
  <c r="N313" i="2"/>
  <c r="N330" i="2"/>
  <c r="N331" i="2"/>
  <c r="N332" i="2"/>
  <c r="N314" i="2"/>
  <c r="N333" i="2"/>
  <c r="N315" i="2"/>
  <c r="N338" i="2"/>
  <c r="N339" i="2"/>
  <c r="N340" i="2"/>
  <c r="N341" i="2"/>
  <c r="N342" i="2"/>
  <c r="N343" i="2"/>
  <c r="N344" i="2"/>
  <c r="N345" i="2"/>
  <c r="N346" i="2"/>
  <c r="N334" i="2"/>
  <c r="N347" i="2"/>
  <c r="N335" i="2"/>
  <c r="N348" i="2"/>
  <c r="N336" i="2"/>
  <c r="N349" i="2"/>
  <c r="N337" i="2"/>
  <c r="N350" i="2"/>
  <c r="N351" i="2"/>
  <c r="N352" i="2"/>
  <c r="N353" i="2"/>
  <c r="N354" i="2"/>
  <c r="N355" i="2"/>
  <c r="N358" i="2"/>
  <c r="N356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57" i="2"/>
  <c r="N380" i="2"/>
  <c r="N385" i="2"/>
  <c r="N386" i="2"/>
  <c r="N387" i="2"/>
  <c r="N388" i="2"/>
  <c r="N389" i="2"/>
  <c r="N390" i="2"/>
  <c r="N381" i="2"/>
  <c r="N391" i="2"/>
  <c r="N392" i="2"/>
  <c r="N382" i="2"/>
  <c r="N383" i="2"/>
  <c r="N393" i="2"/>
  <c r="N394" i="2"/>
  <c r="N395" i="2"/>
  <c r="N396" i="2"/>
  <c r="N397" i="2"/>
  <c r="N384" i="2"/>
  <c r="N398" i="2"/>
  <c r="N402" i="2"/>
  <c r="N403" i="2"/>
  <c r="N399" i="2"/>
  <c r="N404" i="2"/>
  <c r="N405" i="2"/>
  <c r="N400" i="2"/>
  <c r="N406" i="2"/>
  <c r="N407" i="2"/>
  <c r="N408" i="2"/>
  <c r="N409" i="2"/>
  <c r="N410" i="2"/>
  <c r="N411" i="2"/>
  <c r="N412" i="2"/>
  <c r="N413" i="2"/>
  <c r="N414" i="2"/>
  <c r="N415" i="2"/>
  <c r="N416" i="2"/>
  <c r="N401" i="2"/>
  <c r="N422" i="2"/>
  <c r="N423" i="2"/>
  <c r="N424" i="2"/>
  <c r="N425" i="2"/>
  <c r="N426" i="2"/>
  <c r="N427" i="2"/>
  <c r="N428" i="2"/>
  <c r="N417" i="2"/>
  <c r="N429" i="2"/>
  <c r="N418" i="2"/>
  <c r="N430" i="2"/>
  <c r="N431" i="2"/>
  <c r="N432" i="2"/>
  <c r="N419" i="2"/>
  <c r="N420" i="2"/>
  <c r="N421" i="2"/>
  <c r="N433" i="2"/>
  <c r="N434" i="2"/>
  <c r="N435" i="2"/>
  <c r="N436" i="2"/>
  <c r="N437" i="2"/>
  <c r="N438" i="2"/>
  <c r="N439" i="2"/>
  <c r="N440" i="2"/>
  <c r="N448" i="2"/>
  <c r="N441" i="2"/>
  <c r="N449" i="2"/>
  <c r="N442" i="2"/>
  <c r="N450" i="2"/>
  <c r="N451" i="2"/>
  <c r="N452" i="2"/>
  <c r="N453" i="2"/>
  <c r="N454" i="2"/>
  <c r="N455" i="2"/>
  <c r="N456" i="2"/>
  <c r="N443" i="2"/>
  <c r="N457" i="2"/>
  <c r="N458" i="2"/>
  <c r="N459" i="2"/>
  <c r="N444" i="2"/>
  <c r="N460" i="2"/>
  <c r="N461" i="2"/>
  <c r="N462" i="2"/>
  <c r="N463" i="2"/>
  <c r="N464" i="2"/>
  <c r="N465" i="2"/>
  <c r="N466" i="2"/>
  <c r="N445" i="2"/>
  <c r="N467" i="2"/>
  <c r="N446" i="2"/>
  <c r="N468" i="2"/>
  <c r="N469" i="2"/>
  <c r="N447" i="2"/>
  <c r="N470" i="2"/>
  <c r="N471" i="2"/>
  <c r="N476" i="2"/>
  <c r="N472" i="2"/>
  <c r="N473" i="2"/>
  <c r="N477" i="2"/>
  <c r="N474" i="2"/>
  <c r="N478" i="2"/>
  <c r="N475" i="2"/>
  <c r="N479" i="2"/>
  <c r="N480" i="2"/>
  <c r="N481" i="2"/>
  <c r="N482" i="2"/>
  <c r="N483" i="2"/>
  <c r="N484" i="2"/>
  <c r="N485" i="2"/>
  <c r="N486" i="2"/>
  <c r="N493" i="2"/>
  <c r="N487" i="2"/>
  <c r="N494" i="2"/>
  <c r="N495" i="2"/>
  <c r="N496" i="2"/>
  <c r="N497" i="2"/>
  <c r="N498" i="2"/>
  <c r="N499" i="2"/>
  <c r="N500" i="2"/>
  <c r="N501" i="2"/>
  <c r="N492" i="2"/>
  <c r="N502" i="2"/>
  <c r="N503" i="2"/>
  <c r="N504" i="2"/>
  <c r="N488" i="2"/>
  <c r="N505" i="2"/>
  <c r="N506" i="2"/>
  <c r="N507" i="2"/>
  <c r="N508" i="2"/>
  <c r="N509" i="2"/>
  <c r="N489" i="2"/>
  <c r="N490" i="2"/>
  <c r="N510" i="2"/>
  <c r="N511" i="2"/>
  <c r="N491" i="2"/>
  <c r="N512" i="2"/>
  <c r="N513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15" i="2"/>
  <c r="N529" i="2"/>
  <c r="N530" i="2"/>
  <c r="N531" i="2"/>
  <c r="N516" i="2"/>
  <c r="N532" i="2"/>
  <c r="N533" i="2"/>
  <c r="N534" i="2"/>
  <c r="N535" i="2"/>
  <c r="N514" i="2"/>
  <c r="N536" i="2"/>
  <c r="N537" i="2"/>
  <c r="N538" i="2"/>
  <c r="N542" i="2"/>
  <c r="N543" i="2"/>
  <c r="N544" i="2"/>
  <c r="N545" i="2"/>
  <c r="N539" i="2"/>
  <c r="N546" i="2"/>
  <c r="N547" i="2"/>
  <c r="N540" i="2"/>
  <c r="N548" i="2"/>
  <c r="N549" i="2"/>
  <c r="N550" i="2"/>
  <c r="N551" i="2"/>
  <c r="N541" i="2"/>
  <c r="N552" i="2"/>
  <c r="N553" i="2"/>
  <c r="N557" i="2"/>
  <c r="N555" i="2"/>
  <c r="N558" i="2"/>
  <c r="N559" i="2"/>
  <c r="N556" i="2"/>
  <c r="N560" i="2"/>
  <c r="N561" i="2"/>
  <c r="N562" i="2"/>
  <c r="N563" i="2"/>
  <c r="N564" i="2"/>
  <c r="N565" i="2"/>
  <c r="N554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84" i="2"/>
  <c r="N585" i="2"/>
  <c r="N586" i="2"/>
  <c r="N587" i="2"/>
  <c r="N588" i="2"/>
  <c r="N589" i="2"/>
  <c r="N579" i="2"/>
  <c r="N590" i="2"/>
  <c r="N591" i="2"/>
  <c r="N592" i="2"/>
  <c r="N593" i="2"/>
  <c r="N580" i="2"/>
  <c r="N594" i="2"/>
  <c r="N595" i="2"/>
  <c r="N583" i="2"/>
  <c r="N596" i="2"/>
  <c r="N597" i="2"/>
  <c r="N598" i="2"/>
  <c r="N581" i="2"/>
  <c r="N582" i="2"/>
  <c r="N599" i="2"/>
  <c r="N600" i="2"/>
  <c r="N601" i="2"/>
  <c r="N602" i="2"/>
  <c r="N603" i="2"/>
  <c r="N604" i="2"/>
  <c r="N610" i="2"/>
  <c r="N611" i="2"/>
  <c r="N605" i="2"/>
  <c r="N612" i="2"/>
  <c r="N606" i="2"/>
  <c r="N607" i="2"/>
  <c r="N613" i="2"/>
  <c r="N614" i="2"/>
  <c r="N608" i="2"/>
  <c r="N609" i="2"/>
  <c r="N615" i="2"/>
  <c r="N616" i="2"/>
  <c r="N617" i="2"/>
  <c r="N621" i="2"/>
  <c r="N622" i="2"/>
  <c r="N623" i="2"/>
  <c r="N619" i="2"/>
  <c r="N620" i="2"/>
  <c r="N624" i="2"/>
  <c r="N625" i="2"/>
  <c r="N626" i="2"/>
  <c r="N618" i="2"/>
  <c r="N627" i="2"/>
  <c r="N628" i="2"/>
  <c r="N629" i="2"/>
  <c r="N630" i="2"/>
  <c r="N631" i="2"/>
  <c r="N632" i="2"/>
  <c r="N633" i="2"/>
  <c r="N634" i="2"/>
  <c r="N638" i="2"/>
  <c r="N635" i="2"/>
  <c r="N639" i="2"/>
  <c r="N636" i="2"/>
  <c r="N637" i="2"/>
  <c r="N640" i="2"/>
  <c r="N641" i="2"/>
  <c r="N643" i="2"/>
  <c r="N642" i="2"/>
  <c r="N644" i="2"/>
  <c r="N645" i="2"/>
  <c r="N646" i="2"/>
  <c r="N648" i="2"/>
  <c r="N647" i="2"/>
  <c r="N649" i="2"/>
  <c r="N651" i="2"/>
  <c r="N652" i="2"/>
  <c r="N650" i="2"/>
  <c r="N653" i="2"/>
  <c r="N654" i="2"/>
  <c r="N655" i="2"/>
  <c r="N657" i="2"/>
  <c r="N658" i="2"/>
  <c r="N659" i="2"/>
  <c r="N660" i="2"/>
  <c r="N661" i="2"/>
  <c r="N662" i="2"/>
  <c r="N663" i="2"/>
  <c r="N656" i="2"/>
  <c r="N665" i="2"/>
  <c r="N666" i="2"/>
  <c r="N667" i="2"/>
  <c r="N664" i="2"/>
  <c r="N669" i="2"/>
  <c r="N668" i="2"/>
  <c r="N670" i="2"/>
  <c r="N671" i="2"/>
  <c r="N672" i="2"/>
  <c r="N673" i="2"/>
  <c r="N675" i="2"/>
  <c r="N676" i="2"/>
  <c r="N674" i="2"/>
  <c r="N677" i="2"/>
  <c r="N680" i="2"/>
  <c r="N681" i="2"/>
  <c r="N679" i="2"/>
  <c r="N682" i="2"/>
  <c r="N683" i="2"/>
  <c r="N684" i="2"/>
  <c r="N678" i="2"/>
  <c r="N685" i="2"/>
  <c r="N686" i="2"/>
  <c r="N687" i="2"/>
  <c r="N688" i="2"/>
  <c r="N689" i="2"/>
  <c r="N690" i="2"/>
  <c r="N691" i="2"/>
  <c r="N692" i="2"/>
  <c r="N693" i="2"/>
  <c r="N695" i="2"/>
  <c r="N694" i="2"/>
  <c r="N696" i="2"/>
  <c r="N697" i="2"/>
  <c r="N698" i="2"/>
  <c r="N699" i="2"/>
  <c r="N700" i="2"/>
  <c r="N701" i="2"/>
  <c r="N702" i="2"/>
  <c r="N703" i="2"/>
  <c r="N706" i="2"/>
  <c r="N707" i="2"/>
  <c r="N708" i="2"/>
  <c r="N704" i="2"/>
  <c r="N709" i="2"/>
  <c r="N710" i="2"/>
  <c r="N705" i="2"/>
  <c r="N711" i="2"/>
  <c r="N712" i="2"/>
  <c r="N713" i="2"/>
  <c r="N714" i="2"/>
  <c r="N715" i="2"/>
  <c r="N716" i="2"/>
  <c r="N717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5" i="2"/>
  <c r="M32" i="2"/>
  <c r="M36" i="2"/>
  <c r="M33" i="2"/>
  <c r="M34" i="2"/>
  <c r="M37" i="2"/>
  <c r="M38" i="2"/>
  <c r="M39" i="2"/>
  <c r="M42" i="2"/>
  <c r="M40" i="2"/>
  <c r="M41" i="2"/>
  <c r="M43" i="2"/>
  <c r="M44" i="2"/>
  <c r="M45" i="2"/>
  <c r="M48" i="2"/>
  <c r="M49" i="2"/>
  <c r="M50" i="2"/>
  <c r="M51" i="2"/>
  <c r="M46" i="2"/>
  <c r="M47" i="2"/>
  <c r="M52" i="2"/>
  <c r="M53" i="2"/>
  <c r="M54" i="2"/>
  <c r="M56" i="2"/>
  <c r="M57" i="2"/>
  <c r="M55" i="2"/>
  <c r="M58" i="2"/>
  <c r="M59" i="2"/>
  <c r="M60" i="2"/>
  <c r="M62" i="2"/>
  <c r="M61" i="2"/>
  <c r="M63" i="2"/>
  <c r="M64" i="2"/>
  <c r="M65" i="2"/>
  <c r="M66" i="2"/>
  <c r="M67" i="2"/>
  <c r="M68" i="2"/>
  <c r="M71" i="2"/>
  <c r="M69" i="2"/>
  <c r="M72" i="2"/>
  <c r="M73" i="2"/>
  <c r="M74" i="2"/>
  <c r="M75" i="2"/>
  <c r="M70" i="2"/>
  <c r="M76" i="2"/>
  <c r="M77" i="2"/>
  <c r="M78" i="2"/>
  <c r="M79" i="2"/>
  <c r="M82" i="2"/>
  <c r="M80" i="2"/>
  <c r="M81" i="2"/>
  <c r="M83" i="2"/>
  <c r="M86" i="2"/>
  <c r="M87" i="2"/>
  <c r="M84" i="2"/>
  <c r="M85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3" i="2"/>
  <c r="M104" i="2"/>
  <c r="M102" i="2"/>
  <c r="M105" i="2"/>
  <c r="M106" i="2"/>
  <c r="M108" i="2"/>
  <c r="M109" i="2"/>
  <c r="M110" i="2"/>
  <c r="M111" i="2"/>
  <c r="M112" i="2"/>
  <c r="M113" i="2"/>
  <c r="M114" i="2"/>
  <c r="M107" i="2"/>
  <c r="M115" i="2"/>
  <c r="M116" i="2"/>
  <c r="M117" i="2"/>
  <c r="M118" i="2"/>
  <c r="M122" i="2"/>
  <c r="M119" i="2"/>
  <c r="M123" i="2"/>
  <c r="M121" i="2"/>
  <c r="M124" i="2"/>
  <c r="M120" i="2"/>
  <c r="M125" i="2"/>
  <c r="M126" i="2"/>
  <c r="M127" i="2"/>
  <c r="M128" i="2"/>
  <c r="M129" i="2"/>
  <c r="M130" i="2"/>
  <c r="M131" i="2"/>
  <c r="M132" i="2"/>
  <c r="M134" i="2"/>
  <c r="M135" i="2"/>
  <c r="M136" i="2"/>
  <c r="M137" i="2"/>
  <c r="M138" i="2"/>
  <c r="M139" i="2"/>
  <c r="M133" i="2"/>
  <c r="M140" i="2"/>
  <c r="M141" i="2"/>
  <c r="M142" i="2"/>
  <c r="M143" i="2"/>
  <c r="M144" i="2"/>
  <c r="M145" i="2"/>
  <c r="M147" i="2"/>
  <c r="M148" i="2"/>
  <c r="M146" i="2"/>
  <c r="M149" i="2"/>
  <c r="M150" i="2"/>
  <c r="M151" i="2"/>
  <c r="M153" i="2"/>
  <c r="M152" i="2"/>
  <c r="M154" i="2"/>
  <c r="M159" i="2"/>
  <c r="M160" i="2"/>
  <c r="M158" i="2"/>
  <c r="M155" i="2"/>
  <c r="M161" i="2"/>
  <c r="M156" i="2"/>
  <c r="M162" i="2"/>
  <c r="M163" i="2"/>
  <c r="M164" i="2"/>
  <c r="M165" i="2"/>
  <c r="M157" i="2"/>
  <c r="M166" i="2"/>
  <c r="M170" i="2"/>
  <c r="M171" i="2"/>
  <c r="M172" i="2"/>
  <c r="M173" i="2"/>
  <c r="M174" i="2"/>
  <c r="M167" i="2"/>
  <c r="M175" i="2"/>
  <c r="M176" i="2"/>
  <c r="M177" i="2"/>
  <c r="M178" i="2"/>
  <c r="M179" i="2"/>
  <c r="M180" i="2"/>
  <c r="M168" i="2"/>
  <c r="M169" i="2"/>
  <c r="M181" i="2"/>
  <c r="M184" i="2"/>
  <c r="M183" i="2"/>
  <c r="M185" i="2"/>
  <c r="M186" i="2"/>
  <c r="M187" i="2"/>
  <c r="M188" i="2"/>
  <c r="M189" i="2"/>
  <c r="M190" i="2"/>
  <c r="M182" i="2"/>
  <c r="M191" i="2"/>
  <c r="M193" i="2"/>
  <c r="M194" i="2"/>
  <c r="M195" i="2"/>
  <c r="M192" i="2"/>
  <c r="M196" i="2"/>
  <c r="M197" i="2"/>
  <c r="M198" i="2"/>
  <c r="M203" i="2"/>
  <c r="M204" i="2"/>
  <c r="M205" i="2"/>
  <c r="M199" i="2"/>
  <c r="M200" i="2"/>
  <c r="M206" i="2"/>
  <c r="M207" i="2"/>
  <c r="M208" i="2"/>
  <c r="M209" i="2"/>
  <c r="M210" i="2"/>
  <c r="M211" i="2"/>
  <c r="M212" i="2"/>
  <c r="M213" i="2"/>
  <c r="M214" i="2"/>
  <c r="M215" i="2"/>
  <c r="M201" i="2"/>
  <c r="M216" i="2"/>
  <c r="M217" i="2"/>
  <c r="M218" i="2"/>
  <c r="M202" i="2"/>
  <c r="M219" i="2"/>
  <c r="M220" i="2"/>
  <c r="M225" i="2"/>
  <c r="M226" i="2"/>
  <c r="M227" i="2"/>
  <c r="M228" i="2"/>
  <c r="M229" i="2"/>
  <c r="M221" i="2"/>
  <c r="M230" i="2"/>
  <c r="M231" i="2"/>
  <c r="M232" i="2"/>
  <c r="M233" i="2"/>
  <c r="M234" i="2"/>
  <c r="M235" i="2"/>
  <c r="M222" i="2"/>
  <c r="M236" i="2"/>
  <c r="M237" i="2"/>
  <c r="M223" i="2"/>
  <c r="M238" i="2"/>
  <c r="M224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8" i="2"/>
  <c r="M259" i="2"/>
  <c r="M255" i="2"/>
  <c r="M260" i="2"/>
  <c r="M256" i="2"/>
  <c r="M257" i="2"/>
  <c r="M261" i="2"/>
  <c r="M262" i="2"/>
  <c r="M263" i="2"/>
  <c r="M264" i="2"/>
  <c r="M265" i="2"/>
  <c r="M266" i="2"/>
  <c r="M267" i="2"/>
  <c r="M268" i="2"/>
  <c r="M269" i="2"/>
  <c r="M270" i="2"/>
  <c r="M271" i="2"/>
  <c r="M276" i="2"/>
  <c r="M277" i="2"/>
  <c r="M278" i="2"/>
  <c r="M279" i="2"/>
  <c r="M272" i="2"/>
  <c r="M280" i="2"/>
  <c r="M281" i="2"/>
  <c r="M282" i="2"/>
  <c r="M283" i="2"/>
  <c r="M284" i="2"/>
  <c r="M285" i="2"/>
  <c r="M273" i="2"/>
  <c r="M286" i="2"/>
  <c r="M274" i="2"/>
  <c r="M287" i="2"/>
  <c r="M288" i="2"/>
  <c r="M289" i="2"/>
  <c r="M275" i="2"/>
  <c r="M293" i="2"/>
  <c r="M290" i="2"/>
  <c r="M294" i="2"/>
  <c r="M295" i="2"/>
  <c r="M296" i="2"/>
  <c r="M297" i="2"/>
  <c r="M298" i="2"/>
  <c r="M299" i="2"/>
  <c r="M300" i="2"/>
  <c r="M301" i="2"/>
  <c r="M302" i="2"/>
  <c r="M292" i="2"/>
  <c r="M303" i="2"/>
  <c r="M304" i="2"/>
  <c r="M305" i="2"/>
  <c r="M291" i="2"/>
  <c r="M306" i="2"/>
  <c r="M307" i="2"/>
  <c r="M308" i="2"/>
  <c r="M317" i="2"/>
  <c r="M318" i="2"/>
  <c r="M319" i="2"/>
  <c r="M320" i="2"/>
  <c r="M321" i="2"/>
  <c r="M309" i="2"/>
  <c r="M322" i="2"/>
  <c r="M323" i="2"/>
  <c r="M324" i="2"/>
  <c r="M310" i="2"/>
  <c r="M311" i="2"/>
  <c r="M316" i="2"/>
  <c r="M325" i="2"/>
  <c r="M326" i="2"/>
  <c r="M312" i="2"/>
  <c r="M327" i="2"/>
  <c r="M328" i="2"/>
  <c r="M329" i="2"/>
  <c r="M313" i="2"/>
  <c r="M330" i="2"/>
  <c r="M331" i="2"/>
  <c r="M332" i="2"/>
  <c r="M314" i="2"/>
  <c r="M333" i="2"/>
  <c r="M315" i="2"/>
  <c r="M338" i="2"/>
  <c r="M339" i="2"/>
  <c r="M340" i="2"/>
  <c r="M341" i="2"/>
  <c r="M342" i="2"/>
  <c r="M343" i="2"/>
  <c r="M344" i="2"/>
  <c r="M345" i="2"/>
  <c r="M346" i="2"/>
  <c r="M334" i="2"/>
  <c r="M347" i="2"/>
  <c r="M335" i="2"/>
  <c r="M348" i="2"/>
  <c r="M336" i="2"/>
  <c r="M349" i="2"/>
  <c r="M337" i="2"/>
  <c r="M350" i="2"/>
  <c r="M351" i="2"/>
  <c r="M352" i="2"/>
  <c r="M353" i="2"/>
  <c r="M354" i="2"/>
  <c r="M355" i="2"/>
  <c r="M358" i="2"/>
  <c r="M356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57" i="2"/>
  <c r="M380" i="2"/>
  <c r="M385" i="2"/>
  <c r="M386" i="2"/>
  <c r="M387" i="2"/>
  <c r="M388" i="2"/>
  <c r="M389" i="2"/>
  <c r="M390" i="2"/>
  <c r="M381" i="2"/>
  <c r="M391" i="2"/>
  <c r="M392" i="2"/>
  <c r="M382" i="2"/>
  <c r="M383" i="2"/>
  <c r="M393" i="2"/>
  <c r="M394" i="2"/>
  <c r="M395" i="2"/>
  <c r="M396" i="2"/>
  <c r="M397" i="2"/>
  <c r="M384" i="2"/>
  <c r="M398" i="2"/>
  <c r="M402" i="2"/>
  <c r="M403" i="2"/>
  <c r="M399" i="2"/>
  <c r="M404" i="2"/>
  <c r="M405" i="2"/>
  <c r="M400" i="2"/>
  <c r="M406" i="2"/>
  <c r="M407" i="2"/>
  <c r="M408" i="2"/>
  <c r="M409" i="2"/>
  <c r="M410" i="2"/>
  <c r="M411" i="2"/>
  <c r="M412" i="2"/>
  <c r="M413" i="2"/>
  <c r="M414" i="2"/>
  <c r="M415" i="2"/>
  <c r="M416" i="2"/>
  <c r="M401" i="2"/>
  <c r="M422" i="2"/>
  <c r="M423" i="2"/>
  <c r="M424" i="2"/>
  <c r="M425" i="2"/>
  <c r="M426" i="2"/>
  <c r="M427" i="2"/>
  <c r="M428" i="2"/>
  <c r="M417" i="2"/>
  <c r="M429" i="2"/>
  <c r="M418" i="2"/>
  <c r="M430" i="2"/>
  <c r="M431" i="2"/>
  <c r="M432" i="2"/>
  <c r="M419" i="2"/>
  <c r="M420" i="2"/>
  <c r="M421" i="2"/>
  <c r="M433" i="2"/>
  <c r="M434" i="2"/>
  <c r="M435" i="2"/>
  <c r="M436" i="2"/>
  <c r="M437" i="2"/>
  <c r="M438" i="2"/>
  <c r="M439" i="2"/>
  <c r="M440" i="2"/>
  <c r="M448" i="2"/>
  <c r="M441" i="2"/>
  <c r="M449" i="2"/>
  <c r="M442" i="2"/>
  <c r="M450" i="2"/>
  <c r="M451" i="2"/>
  <c r="M452" i="2"/>
  <c r="M453" i="2"/>
  <c r="M454" i="2"/>
  <c r="M455" i="2"/>
  <c r="M456" i="2"/>
  <c r="M443" i="2"/>
  <c r="M457" i="2"/>
  <c r="M458" i="2"/>
  <c r="M459" i="2"/>
  <c r="M444" i="2"/>
  <c r="M460" i="2"/>
  <c r="M461" i="2"/>
  <c r="M462" i="2"/>
  <c r="M463" i="2"/>
  <c r="M464" i="2"/>
  <c r="M465" i="2"/>
  <c r="M466" i="2"/>
  <c r="M445" i="2"/>
  <c r="M467" i="2"/>
  <c r="M446" i="2"/>
  <c r="M468" i="2"/>
  <c r="M469" i="2"/>
  <c r="M447" i="2"/>
  <c r="M470" i="2"/>
  <c r="M471" i="2"/>
  <c r="M476" i="2"/>
  <c r="M472" i="2"/>
  <c r="M473" i="2"/>
  <c r="M477" i="2"/>
  <c r="M474" i="2"/>
  <c r="M478" i="2"/>
  <c r="M475" i="2"/>
  <c r="M479" i="2"/>
  <c r="M480" i="2"/>
  <c r="M481" i="2"/>
  <c r="M482" i="2"/>
  <c r="M483" i="2"/>
  <c r="M484" i="2"/>
  <c r="M485" i="2"/>
  <c r="M486" i="2"/>
  <c r="M493" i="2"/>
  <c r="M487" i="2"/>
  <c r="M494" i="2"/>
  <c r="M495" i="2"/>
  <c r="M496" i="2"/>
  <c r="M497" i="2"/>
  <c r="M498" i="2"/>
  <c r="M499" i="2"/>
  <c r="M500" i="2"/>
  <c r="M501" i="2"/>
  <c r="M492" i="2"/>
  <c r="M502" i="2"/>
  <c r="M503" i="2"/>
  <c r="M504" i="2"/>
  <c r="M488" i="2"/>
  <c r="M505" i="2"/>
  <c r="M506" i="2"/>
  <c r="M507" i="2"/>
  <c r="M508" i="2"/>
  <c r="M509" i="2"/>
  <c r="M489" i="2"/>
  <c r="M490" i="2"/>
  <c r="M510" i="2"/>
  <c r="M511" i="2"/>
  <c r="M491" i="2"/>
  <c r="M512" i="2"/>
  <c r="M513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15" i="2"/>
  <c r="M529" i="2"/>
  <c r="M530" i="2"/>
  <c r="M531" i="2"/>
  <c r="M516" i="2"/>
  <c r="M532" i="2"/>
  <c r="M533" i="2"/>
  <c r="M534" i="2"/>
  <c r="M535" i="2"/>
  <c r="M514" i="2"/>
  <c r="M536" i="2"/>
  <c r="M537" i="2"/>
  <c r="M538" i="2"/>
  <c r="M542" i="2"/>
  <c r="M543" i="2"/>
  <c r="M544" i="2"/>
  <c r="M545" i="2"/>
  <c r="M539" i="2"/>
  <c r="M546" i="2"/>
  <c r="M547" i="2"/>
  <c r="M540" i="2"/>
  <c r="M548" i="2"/>
  <c r="M549" i="2"/>
  <c r="M550" i="2"/>
  <c r="M551" i="2"/>
  <c r="M541" i="2"/>
  <c r="M552" i="2"/>
  <c r="M553" i="2"/>
  <c r="M557" i="2"/>
  <c r="M555" i="2"/>
  <c r="M558" i="2"/>
  <c r="M559" i="2"/>
  <c r="M556" i="2"/>
  <c r="M560" i="2"/>
  <c r="M561" i="2"/>
  <c r="M562" i="2"/>
  <c r="M563" i="2"/>
  <c r="M564" i="2"/>
  <c r="M565" i="2"/>
  <c r="M554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84" i="2"/>
  <c r="M585" i="2"/>
  <c r="M586" i="2"/>
  <c r="M587" i="2"/>
  <c r="M588" i="2"/>
  <c r="M589" i="2"/>
  <c r="M579" i="2"/>
  <c r="M590" i="2"/>
  <c r="M591" i="2"/>
  <c r="M592" i="2"/>
  <c r="M593" i="2"/>
  <c r="M580" i="2"/>
  <c r="M594" i="2"/>
  <c r="M595" i="2"/>
  <c r="M583" i="2"/>
  <c r="M596" i="2"/>
  <c r="M597" i="2"/>
  <c r="M598" i="2"/>
  <c r="M581" i="2"/>
  <c r="M582" i="2"/>
  <c r="M599" i="2"/>
  <c r="M600" i="2"/>
  <c r="M601" i="2"/>
  <c r="M602" i="2"/>
  <c r="M603" i="2"/>
  <c r="M604" i="2"/>
  <c r="M610" i="2"/>
  <c r="M611" i="2"/>
  <c r="M605" i="2"/>
  <c r="M612" i="2"/>
  <c r="M606" i="2"/>
  <c r="M607" i="2"/>
  <c r="M613" i="2"/>
  <c r="M614" i="2"/>
  <c r="M608" i="2"/>
  <c r="M609" i="2"/>
  <c r="M615" i="2"/>
  <c r="M616" i="2"/>
  <c r="M617" i="2"/>
  <c r="M621" i="2"/>
  <c r="M622" i="2"/>
  <c r="M623" i="2"/>
  <c r="M619" i="2"/>
  <c r="M620" i="2"/>
  <c r="M624" i="2"/>
  <c r="M625" i="2"/>
  <c r="M626" i="2"/>
  <c r="M618" i="2"/>
  <c r="M627" i="2"/>
  <c r="M628" i="2"/>
  <c r="M629" i="2"/>
  <c r="M630" i="2"/>
  <c r="M631" i="2"/>
  <c r="M632" i="2"/>
  <c r="M633" i="2"/>
  <c r="M634" i="2"/>
  <c r="M638" i="2"/>
  <c r="M635" i="2"/>
  <c r="M639" i="2"/>
  <c r="M636" i="2"/>
  <c r="M637" i="2"/>
  <c r="M640" i="2"/>
  <c r="M641" i="2"/>
  <c r="M643" i="2"/>
  <c r="M642" i="2"/>
  <c r="M644" i="2"/>
  <c r="M645" i="2"/>
  <c r="M646" i="2"/>
  <c r="M648" i="2"/>
  <c r="M647" i="2"/>
  <c r="M649" i="2"/>
  <c r="M651" i="2"/>
  <c r="M652" i="2"/>
  <c r="M650" i="2"/>
  <c r="M653" i="2"/>
  <c r="M654" i="2"/>
  <c r="M655" i="2"/>
  <c r="M657" i="2"/>
  <c r="M658" i="2"/>
  <c r="M659" i="2"/>
  <c r="M660" i="2"/>
  <c r="M661" i="2"/>
  <c r="M662" i="2"/>
  <c r="M663" i="2"/>
  <c r="M656" i="2"/>
  <c r="M665" i="2"/>
  <c r="M666" i="2"/>
  <c r="M667" i="2"/>
  <c r="M664" i="2"/>
  <c r="M669" i="2"/>
  <c r="M668" i="2"/>
  <c r="M670" i="2"/>
  <c r="M671" i="2"/>
  <c r="M672" i="2"/>
  <c r="M673" i="2"/>
  <c r="M675" i="2"/>
  <c r="M676" i="2"/>
  <c r="M674" i="2"/>
  <c r="M677" i="2"/>
  <c r="M680" i="2"/>
  <c r="M681" i="2"/>
  <c r="M679" i="2"/>
  <c r="M682" i="2"/>
  <c r="M683" i="2"/>
  <c r="M684" i="2"/>
  <c r="M678" i="2"/>
  <c r="M685" i="2"/>
  <c r="M686" i="2"/>
  <c r="M687" i="2"/>
  <c r="M688" i="2"/>
  <c r="M689" i="2"/>
  <c r="M690" i="2"/>
  <c r="M691" i="2"/>
  <c r="M692" i="2"/>
  <c r="M693" i="2"/>
  <c r="M695" i="2"/>
  <c r="M694" i="2"/>
  <c r="M696" i="2"/>
  <c r="M697" i="2"/>
  <c r="M698" i="2"/>
  <c r="M699" i="2"/>
  <c r="M700" i="2"/>
  <c r="M701" i="2"/>
  <c r="M702" i="2"/>
  <c r="M703" i="2"/>
  <c r="M706" i="2"/>
  <c r="M707" i="2"/>
  <c r="M708" i="2"/>
  <c r="M704" i="2"/>
  <c r="M709" i="2"/>
  <c r="M710" i="2"/>
  <c r="M705" i="2"/>
  <c r="M711" i="2"/>
  <c r="M712" i="2"/>
  <c r="M713" i="2"/>
  <c r="M714" i="2"/>
  <c r="M715" i="2"/>
  <c r="M716" i="2"/>
  <c r="M71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5" i="2"/>
  <c r="O32" i="2"/>
  <c r="O36" i="2"/>
  <c r="O33" i="2"/>
  <c r="O34" i="2"/>
  <c r="O37" i="2"/>
  <c r="O38" i="2"/>
  <c r="O39" i="2"/>
  <c r="O42" i="2"/>
  <c r="O40" i="2"/>
  <c r="O41" i="2"/>
  <c r="O43" i="2"/>
  <c r="O44" i="2"/>
  <c r="O45" i="2"/>
  <c r="O48" i="2"/>
  <c r="O49" i="2"/>
  <c r="O50" i="2"/>
  <c r="O51" i="2"/>
  <c r="O46" i="2"/>
  <c r="O47" i="2"/>
  <c r="O52" i="2"/>
  <c r="O53" i="2"/>
  <c r="O54" i="2"/>
  <c r="O56" i="2"/>
  <c r="O57" i="2"/>
  <c r="O55" i="2"/>
  <c r="O58" i="2"/>
  <c r="O59" i="2"/>
  <c r="O60" i="2"/>
  <c r="O62" i="2"/>
  <c r="O61" i="2"/>
  <c r="O63" i="2"/>
  <c r="O64" i="2"/>
  <c r="O65" i="2"/>
  <c r="O66" i="2"/>
  <c r="O67" i="2"/>
  <c r="O68" i="2"/>
  <c r="O71" i="2"/>
  <c r="O69" i="2"/>
  <c r="O72" i="2"/>
  <c r="O73" i="2"/>
  <c r="O74" i="2"/>
  <c r="O75" i="2"/>
  <c r="O70" i="2"/>
  <c r="O76" i="2"/>
  <c r="O77" i="2"/>
  <c r="O78" i="2"/>
  <c r="O79" i="2"/>
  <c r="O82" i="2"/>
  <c r="O80" i="2"/>
  <c r="O81" i="2"/>
  <c r="O83" i="2"/>
  <c r="O86" i="2"/>
  <c r="O87" i="2"/>
  <c r="O84" i="2"/>
  <c r="O85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3" i="2"/>
  <c r="O104" i="2"/>
  <c r="O102" i="2"/>
  <c r="O105" i="2"/>
  <c r="O106" i="2"/>
  <c r="O108" i="2"/>
  <c r="O109" i="2"/>
  <c r="O110" i="2"/>
  <c r="O111" i="2"/>
  <c r="O112" i="2"/>
  <c r="O113" i="2"/>
  <c r="O114" i="2"/>
  <c r="O107" i="2"/>
  <c r="O115" i="2"/>
  <c r="O116" i="2"/>
  <c r="O117" i="2"/>
  <c r="O118" i="2"/>
  <c r="O122" i="2"/>
  <c r="O119" i="2"/>
  <c r="O123" i="2"/>
  <c r="O121" i="2"/>
  <c r="O124" i="2"/>
  <c r="O120" i="2"/>
  <c r="O125" i="2"/>
  <c r="O126" i="2"/>
  <c r="O127" i="2"/>
  <c r="O128" i="2"/>
  <c r="O129" i="2"/>
  <c r="O130" i="2"/>
  <c r="O131" i="2"/>
  <c r="O132" i="2"/>
  <c r="O134" i="2"/>
  <c r="O135" i="2"/>
  <c r="O136" i="2"/>
  <c r="O137" i="2"/>
  <c r="O138" i="2"/>
  <c r="O139" i="2"/>
  <c r="O133" i="2"/>
  <c r="O140" i="2"/>
  <c r="O141" i="2"/>
  <c r="O142" i="2"/>
  <c r="O143" i="2"/>
  <c r="O144" i="2"/>
  <c r="O145" i="2"/>
  <c r="O147" i="2"/>
  <c r="O148" i="2"/>
  <c r="O146" i="2"/>
  <c r="O149" i="2"/>
  <c r="O150" i="2"/>
  <c r="O151" i="2"/>
  <c r="O153" i="2"/>
  <c r="O152" i="2"/>
  <c r="O154" i="2"/>
  <c r="O159" i="2"/>
  <c r="O160" i="2"/>
  <c r="O158" i="2"/>
  <c r="O155" i="2"/>
  <c r="O161" i="2"/>
  <c r="O156" i="2"/>
  <c r="O162" i="2"/>
  <c r="O163" i="2"/>
  <c r="O164" i="2"/>
  <c r="O165" i="2"/>
  <c r="O157" i="2"/>
  <c r="O166" i="2"/>
  <c r="O170" i="2"/>
  <c r="O171" i="2"/>
  <c r="O172" i="2"/>
  <c r="O173" i="2"/>
  <c r="O174" i="2"/>
  <c r="O167" i="2"/>
  <c r="O175" i="2"/>
  <c r="O176" i="2"/>
  <c r="O177" i="2"/>
  <c r="O178" i="2"/>
  <c r="O179" i="2"/>
  <c r="O180" i="2"/>
  <c r="O168" i="2"/>
  <c r="O169" i="2"/>
  <c r="O181" i="2"/>
  <c r="O184" i="2"/>
  <c r="O183" i="2"/>
  <c r="O185" i="2"/>
  <c r="O186" i="2"/>
  <c r="O187" i="2"/>
  <c r="O188" i="2"/>
  <c r="O189" i="2"/>
  <c r="O190" i="2"/>
  <c r="O182" i="2"/>
  <c r="O191" i="2"/>
  <c r="O193" i="2"/>
  <c r="O194" i="2"/>
  <c r="O195" i="2"/>
  <c r="O192" i="2"/>
  <c r="O196" i="2"/>
  <c r="O197" i="2"/>
  <c r="O198" i="2"/>
  <c r="O203" i="2"/>
  <c r="O204" i="2"/>
  <c r="O205" i="2"/>
  <c r="O199" i="2"/>
  <c r="O200" i="2"/>
  <c r="O206" i="2"/>
  <c r="O207" i="2"/>
  <c r="O208" i="2"/>
  <c r="O209" i="2"/>
  <c r="O210" i="2"/>
  <c r="O211" i="2"/>
  <c r="O212" i="2"/>
  <c r="O213" i="2"/>
  <c r="O214" i="2"/>
  <c r="O215" i="2"/>
  <c r="O201" i="2"/>
  <c r="O216" i="2"/>
  <c r="O217" i="2"/>
  <c r="O218" i="2"/>
  <c r="O202" i="2"/>
  <c r="O219" i="2"/>
  <c r="O220" i="2"/>
  <c r="O225" i="2"/>
  <c r="O226" i="2"/>
  <c r="O227" i="2"/>
  <c r="O228" i="2"/>
  <c r="O229" i="2"/>
  <c r="O221" i="2"/>
  <c r="O230" i="2"/>
  <c r="O231" i="2"/>
  <c r="O232" i="2"/>
  <c r="O233" i="2"/>
  <c r="O234" i="2"/>
  <c r="O235" i="2"/>
  <c r="O222" i="2"/>
  <c r="O236" i="2"/>
  <c r="O237" i="2"/>
  <c r="O223" i="2"/>
  <c r="O238" i="2"/>
  <c r="O224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8" i="2"/>
  <c r="O259" i="2"/>
  <c r="O255" i="2"/>
  <c r="O260" i="2"/>
  <c r="O256" i="2"/>
  <c r="O257" i="2"/>
  <c r="O261" i="2"/>
  <c r="O262" i="2"/>
  <c r="O263" i="2"/>
  <c r="O264" i="2"/>
  <c r="O265" i="2"/>
  <c r="O266" i="2"/>
  <c r="O267" i="2"/>
  <c r="O268" i="2"/>
  <c r="O269" i="2"/>
  <c r="O270" i="2"/>
  <c r="O271" i="2"/>
  <c r="O276" i="2"/>
  <c r="O277" i="2"/>
  <c r="O278" i="2"/>
  <c r="O279" i="2"/>
  <c r="O272" i="2"/>
  <c r="O280" i="2"/>
  <c r="O281" i="2"/>
  <c r="O282" i="2"/>
  <c r="O283" i="2"/>
  <c r="O284" i="2"/>
  <c r="O285" i="2"/>
  <c r="O273" i="2"/>
  <c r="O286" i="2"/>
  <c r="O274" i="2"/>
  <c r="O287" i="2"/>
  <c r="O288" i="2"/>
  <c r="O289" i="2"/>
  <c r="O275" i="2"/>
  <c r="O293" i="2"/>
  <c r="O290" i="2"/>
  <c r="O294" i="2"/>
  <c r="O295" i="2"/>
  <c r="O296" i="2"/>
  <c r="O297" i="2"/>
  <c r="O298" i="2"/>
  <c r="O299" i="2"/>
  <c r="O300" i="2"/>
  <c r="O301" i="2"/>
  <c r="O302" i="2"/>
  <c r="O292" i="2"/>
  <c r="O303" i="2"/>
  <c r="O304" i="2"/>
  <c r="O305" i="2"/>
  <c r="O291" i="2"/>
  <c r="O306" i="2"/>
  <c r="O307" i="2"/>
  <c r="O308" i="2"/>
  <c r="O317" i="2"/>
  <c r="O318" i="2"/>
  <c r="O319" i="2"/>
  <c r="O320" i="2"/>
  <c r="O321" i="2"/>
  <c r="O309" i="2"/>
  <c r="O322" i="2"/>
  <c r="O323" i="2"/>
  <c r="O324" i="2"/>
  <c r="O310" i="2"/>
  <c r="O311" i="2"/>
  <c r="O316" i="2"/>
  <c r="O325" i="2"/>
  <c r="O326" i="2"/>
  <c r="O312" i="2"/>
  <c r="O327" i="2"/>
  <c r="O328" i="2"/>
  <c r="O329" i="2"/>
  <c r="O313" i="2"/>
  <c r="O330" i="2"/>
  <c r="O331" i="2"/>
  <c r="O332" i="2"/>
  <c r="O314" i="2"/>
  <c r="O333" i="2"/>
  <c r="O315" i="2"/>
  <c r="O338" i="2"/>
  <c r="O339" i="2"/>
  <c r="O340" i="2"/>
  <c r="O341" i="2"/>
  <c r="O342" i="2"/>
  <c r="O343" i="2"/>
  <c r="O344" i="2"/>
  <c r="O345" i="2"/>
  <c r="O346" i="2"/>
  <c r="O334" i="2"/>
  <c r="O347" i="2"/>
  <c r="O335" i="2"/>
  <c r="O348" i="2"/>
  <c r="O336" i="2"/>
  <c r="O349" i="2"/>
  <c r="O337" i="2"/>
  <c r="O350" i="2"/>
  <c r="O351" i="2"/>
  <c r="O352" i="2"/>
  <c r="O353" i="2"/>
  <c r="O354" i="2"/>
  <c r="O355" i="2"/>
  <c r="O358" i="2"/>
  <c r="O356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57" i="2"/>
  <c r="O380" i="2"/>
  <c r="O385" i="2"/>
  <c r="O386" i="2"/>
  <c r="O387" i="2"/>
  <c r="O388" i="2"/>
  <c r="O389" i="2"/>
  <c r="O390" i="2"/>
  <c r="O381" i="2"/>
  <c r="O391" i="2"/>
  <c r="O392" i="2"/>
  <c r="O382" i="2"/>
  <c r="O383" i="2"/>
  <c r="O393" i="2"/>
  <c r="O394" i="2"/>
  <c r="O395" i="2"/>
  <c r="O396" i="2"/>
  <c r="O397" i="2"/>
  <c r="O384" i="2"/>
  <c r="O398" i="2"/>
  <c r="O402" i="2"/>
  <c r="O403" i="2"/>
  <c r="O399" i="2"/>
  <c r="O404" i="2"/>
  <c r="O405" i="2"/>
  <c r="O400" i="2"/>
  <c r="O406" i="2"/>
  <c r="O407" i="2"/>
  <c r="O408" i="2"/>
  <c r="O409" i="2"/>
  <c r="O410" i="2"/>
  <c r="O411" i="2"/>
  <c r="O412" i="2"/>
  <c r="O413" i="2"/>
  <c r="O414" i="2"/>
  <c r="O415" i="2"/>
  <c r="O416" i="2"/>
  <c r="O401" i="2"/>
  <c r="O422" i="2"/>
  <c r="O423" i="2"/>
  <c r="O424" i="2"/>
  <c r="O425" i="2"/>
  <c r="O426" i="2"/>
  <c r="O427" i="2"/>
  <c r="O428" i="2"/>
  <c r="O417" i="2"/>
  <c r="O429" i="2"/>
  <c r="O418" i="2"/>
  <c r="O430" i="2"/>
  <c r="O431" i="2"/>
  <c r="O432" i="2"/>
  <c r="O419" i="2"/>
  <c r="O420" i="2"/>
  <c r="O421" i="2"/>
  <c r="O433" i="2"/>
  <c r="O434" i="2"/>
  <c r="O435" i="2"/>
  <c r="O436" i="2"/>
  <c r="O437" i="2"/>
  <c r="O438" i="2"/>
  <c r="O439" i="2"/>
  <c r="O440" i="2"/>
  <c r="O448" i="2"/>
  <c r="O441" i="2"/>
  <c r="O449" i="2"/>
  <c r="O442" i="2"/>
  <c r="O450" i="2"/>
  <c r="O451" i="2"/>
  <c r="O452" i="2"/>
  <c r="O453" i="2"/>
  <c r="O454" i="2"/>
  <c r="O455" i="2"/>
  <c r="O456" i="2"/>
  <c r="O443" i="2"/>
  <c r="O457" i="2"/>
  <c r="O458" i="2"/>
  <c r="O459" i="2"/>
  <c r="O444" i="2"/>
  <c r="O460" i="2"/>
  <c r="O461" i="2"/>
  <c r="O462" i="2"/>
  <c r="O463" i="2"/>
  <c r="O464" i="2"/>
  <c r="O465" i="2"/>
  <c r="O466" i="2"/>
  <c r="O445" i="2"/>
  <c r="O467" i="2"/>
  <c r="O446" i="2"/>
  <c r="O468" i="2"/>
  <c r="O469" i="2"/>
  <c r="O447" i="2"/>
  <c r="O470" i="2"/>
  <c r="O471" i="2"/>
  <c r="O476" i="2"/>
  <c r="O472" i="2"/>
  <c r="O473" i="2"/>
  <c r="O477" i="2"/>
  <c r="O474" i="2"/>
  <c r="O478" i="2"/>
  <c r="O475" i="2"/>
  <c r="O479" i="2"/>
  <c r="O480" i="2"/>
  <c r="O481" i="2"/>
  <c r="O482" i="2"/>
  <c r="O483" i="2"/>
  <c r="O484" i="2"/>
  <c r="O485" i="2"/>
  <c r="O486" i="2"/>
  <c r="O493" i="2"/>
  <c r="O487" i="2"/>
  <c r="O494" i="2"/>
  <c r="O495" i="2"/>
  <c r="O496" i="2"/>
  <c r="O497" i="2"/>
  <c r="O498" i="2"/>
  <c r="O499" i="2"/>
  <c r="O500" i="2"/>
  <c r="O501" i="2"/>
  <c r="O492" i="2"/>
  <c r="O502" i="2"/>
  <c r="O503" i="2"/>
  <c r="O504" i="2"/>
  <c r="O488" i="2"/>
  <c r="O505" i="2"/>
  <c r="O506" i="2"/>
  <c r="O507" i="2"/>
  <c r="O508" i="2"/>
  <c r="O509" i="2"/>
  <c r="O489" i="2"/>
  <c r="O490" i="2"/>
  <c r="O510" i="2"/>
  <c r="O511" i="2"/>
  <c r="O491" i="2"/>
  <c r="O512" i="2"/>
  <c r="O513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15" i="2"/>
  <c r="O529" i="2"/>
  <c r="O530" i="2"/>
  <c r="O531" i="2"/>
  <c r="O516" i="2"/>
  <c r="O532" i="2"/>
  <c r="O533" i="2"/>
  <c r="O534" i="2"/>
  <c r="O535" i="2"/>
  <c r="O514" i="2"/>
  <c r="O536" i="2"/>
  <c r="O537" i="2"/>
  <c r="O538" i="2"/>
  <c r="O542" i="2"/>
  <c r="O543" i="2"/>
  <c r="O544" i="2"/>
  <c r="O545" i="2"/>
  <c r="O539" i="2"/>
  <c r="O546" i="2"/>
  <c r="O547" i="2"/>
  <c r="O540" i="2"/>
  <c r="O548" i="2"/>
  <c r="O549" i="2"/>
  <c r="O550" i="2"/>
  <c r="O551" i="2"/>
  <c r="O541" i="2"/>
  <c r="O552" i="2"/>
  <c r="O553" i="2"/>
  <c r="O557" i="2"/>
  <c r="O555" i="2"/>
  <c r="O558" i="2"/>
  <c r="O559" i="2"/>
  <c r="O556" i="2"/>
  <c r="O560" i="2"/>
  <c r="O561" i="2"/>
  <c r="O562" i="2"/>
  <c r="O563" i="2"/>
  <c r="O564" i="2"/>
  <c r="O565" i="2"/>
  <c r="O554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84" i="2"/>
  <c r="O585" i="2"/>
  <c r="O586" i="2"/>
  <c r="O587" i="2"/>
  <c r="O588" i="2"/>
  <c r="O589" i="2"/>
  <c r="O579" i="2"/>
  <c r="O590" i="2"/>
  <c r="O591" i="2"/>
  <c r="O592" i="2"/>
  <c r="O593" i="2"/>
  <c r="O580" i="2"/>
  <c r="O594" i="2"/>
  <c r="O595" i="2"/>
  <c r="O583" i="2"/>
  <c r="O596" i="2"/>
  <c r="O597" i="2"/>
  <c r="O598" i="2"/>
  <c r="O581" i="2"/>
  <c r="O582" i="2"/>
  <c r="O599" i="2"/>
  <c r="O600" i="2"/>
  <c r="O601" i="2"/>
  <c r="O602" i="2"/>
  <c r="O603" i="2"/>
  <c r="O604" i="2"/>
  <c r="O610" i="2"/>
  <c r="O611" i="2"/>
  <c r="O605" i="2"/>
  <c r="O612" i="2"/>
  <c r="O606" i="2"/>
  <c r="O607" i="2"/>
  <c r="O613" i="2"/>
  <c r="O614" i="2"/>
  <c r="O608" i="2"/>
  <c r="O609" i="2"/>
  <c r="O615" i="2"/>
  <c r="O616" i="2"/>
  <c r="O617" i="2"/>
  <c r="O621" i="2"/>
  <c r="O622" i="2"/>
  <c r="O623" i="2"/>
  <c r="O619" i="2"/>
  <c r="O620" i="2"/>
  <c r="O624" i="2"/>
  <c r="O625" i="2"/>
  <c r="O626" i="2"/>
  <c r="O618" i="2"/>
  <c r="O627" i="2"/>
  <c r="O628" i="2"/>
  <c r="O629" i="2"/>
  <c r="O630" i="2"/>
  <c r="O631" i="2"/>
  <c r="O632" i="2"/>
  <c r="O633" i="2"/>
  <c r="O634" i="2"/>
  <c r="O638" i="2"/>
  <c r="O635" i="2"/>
  <c r="O639" i="2"/>
  <c r="O636" i="2"/>
  <c r="O637" i="2"/>
  <c r="O640" i="2"/>
  <c r="O641" i="2"/>
  <c r="O643" i="2"/>
  <c r="O642" i="2"/>
  <c r="O644" i="2"/>
  <c r="O645" i="2"/>
  <c r="O646" i="2"/>
  <c r="O648" i="2"/>
  <c r="O647" i="2"/>
  <c r="O649" i="2"/>
  <c r="O651" i="2"/>
  <c r="O652" i="2"/>
  <c r="O650" i="2"/>
  <c r="O653" i="2"/>
  <c r="O654" i="2"/>
  <c r="O655" i="2"/>
  <c r="O657" i="2"/>
  <c r="O658" i="2"/>
  <c r="O659" i="2"/>
  <c r="O660" i="2"/>
  <c r="O661" i="2"/>
  <c r="O662" i="2"/>
  <c r="O663" i="2"/>
  <c r="O656" i="2"/>
  <c r="O665" i="2"/>
  <c r="O666" i="2"/>
  <c r="O667" i="2"/>
  <c r="O664" i="2"/>
  <c r="O669" i="2"/>
  <c r="O668" i="2"/>
  <c r="O670" i="2"/>
  <c r="O671" i="2"/>
  <c r="O672" i="2"/>
  <c r="O673" i="2"/>
  <c r="O675" i="2"/>
  <c r="O676" i="2"/>
  <c r="O674" i="2"/>
  <c r="O677" i="2"/>
  <c r="O680" i="2"/>
  <c r="O681" i="2"/>
  <c r="O679" i="2"/>
  <c r="O682" i="2"/>
  <c r="O683" i="2"/>
  <c r="O684" i="2"/>
  <c r="O678" i="2"/>
  <c r="O685" i="2"/>
  <c r="O686" i="2"/>
  <c r="O687" i="2"/>
  <c r="O688" i="2"/>
  <c r="O689" i="2"/>
  <c r="O690" i="2"/>
  <c r="O691" i="2"/>
  <c r="O692" i="2"/>
  <c r="O693" i="2"/>
  <c r="O695" i="2"/>
  <c r="O694" i="2"/>
  <c r="O696" i="2"/>
  <c r="O697" i="2"/>
  <c r="O698" i="2"/>
  <c r="O699" i="2"/>
  <c r="O700" i="2"/>
  <c r="O701" i="2"/>
  <c r="O702" i="2"/>
  <c r="O703" i="2"/>
  <c r="O706" i="2"/>
  <c r="O707" i="2"/>
  <c r="O708" i="2"/>
  <c r="O704" i="2"/>
  <c r="O709" i="2"/>
  <c r="O710" i="2"/>
  <c r="O705" i="2"/>
  <c r="O711" i="2"/>
  <c r="O712" i="2"/>
  <c r="O713" i="2"/>
  <c r="O714" i="2"/>
  <c r="O715" i="2"/>
  <c r="O716" i="2"/>
  <c r="O717" i="2"/>
  <c r="AE289" i="2" l="1"/>
  <c r="AD263" i="2"/>
  <c r="AE263" i="2" s="1"/>
  <c r="AD255" i="2"/>
  <c r="AE255" i="2" s="1"/>
  <c r="AD224" i="2"/>
  <c r="AE224" i="2" s="1"/>
  <c r="AD216" i="2"/>
  <c r="AE216" i="2" s="1"/>
  <c r="AD128" i="2"/>
  <c r="AE128" i="2" s="1"/>
  <c r="AD87" i="2"/>
  <c r="AE87" i="2" s="1"/>
  <c r="AD79" i="2"/>
  <c r="AE79" i="2" s="1"/>
  <c r="AD344" i="2"/>
  <c r="AE344" i="2" s="1"/>
  <c r="AD391" i="2"/>
  <c r="AE391" i="2" s="1"/>
  <c r="AD383" i="2"/>
  <c r="AE383" i="2" s="1"/>
  <c r="AD191" i="2"/>
  <c r="AE191" i="2" s="1"/>
  <c r="AD183" i="2"/>
  <c r="AE183" i="2" s="1"/>
  <c r="AD7" i="2"/>
  <c r="AE7" i="2" s="1"/>
  <c r="AD374" i="2"/>
  <c r="AE374" i="2" s="1"/>
  <c r="AD366" i="2"/>
  <c r="AE366" i="2" s="1"/>
  <c r="AD352" i="2"/>
  <c r="AE352" i="2" s="1"/>
  <c r="AD701" i="2"/>
  <c r="AE701" i="2" s="1"/>
  <c r="AD661" i="2"/>
  <c r="AE661" i="2" s="1"/>
  <c r="AD533" i="2"/>
  <c r="AE533" i="2" s="1"/>
  <c r="AD525" i="2"/>
  <c r="AE525" i="2" s="1"/>
  <c r="AD365" i="2"/>
  <c r="AE365" i="2" s="1"/>
  <c r="AD357" i="2"/>
  <c r="AE357" i="2" s="1"/>
  <c r="AD221" i="2"/>
  <c r="AE221" i="2" s="1"/>
  <c r="AD205" i="2"/>
  <c r="AE205" i="2" s="1"/>
  <c r="AD197" i="2"/>
  <c r="AE197" i="2" s="1"/>
  <c r="AD77" i="2"/>
  <c r="AE77" i="2" s="1"/>
  <c r="AD69" i="2"/>
  <c r="AE69" i="2" s="1"/>
  <c r="AD705" i="2"/>
  <c r="AE705" i="2" s="1"/>
  <c r="AD593" i="2"/>
  <c r="AE593" i="2" s="1"/>
  <c r="AD585" i="2"/>
  <c r="AE585" i="2" s="1"/>
  <c r="AD457" i="2"/>
  <c r="AE457" i="2" s="1"/>
  <c r="AD449" i="2"/>
  <c r="AE449" i="2" s="1"/>
  <c r="AD169" i="2"/>
  <c r="AE169" i="2" s="1"/>
  <c r="AD161" i="2"/>
  <c r="AE161" i="2" s="1"/>
  <c r="AD57" i="2"/>
  <c r="AE57" i="2" s="1"/>
  <c r="AD49" i="2"/>
  <c r="AE49" i="2" s="1"/>
  <c r="AD612" i="2"/>
  <c r="AE612" i="2" s="1"/>
  <c r="AD604" i="2"/>
  <c r="AE604" i="2" s="1"/>
  <c r="AD52" i="2"/>
  <c r="AE52" i="2" s="1"/>
  <c r="AD44" i="2"/>
  <c r="AE44" i="2" s="1"/>
  <c r="AD712" i="2"/>
  <c r="AE712" i="2" s="1"/>
  <c r="AD704" i="2"/>
  <c r="AE704" i="2" s="1"/>
  <c r="AD696" i="2"/>
  <c r="AE696" i="2" s="1"/>
  <c r="AD688" i="2"/>
  <c r="AE688" i="2" s="1"/>
  <c r="AD680" i="2"/>
  <c r="AE680" i="2" s="1"/>
  <c r="AD672" i="2"/>
  <c r="AE672" i="2" s="1"/>
  <c r="AD664" i="2"/>
  <c r="AE664" i="2" s="1"/>
  <c r="AD656" i="2"/>
  <c r="AE656" i="2" s="1"/>
  <c r="AD648" i="2"/>
  <c r="AE648" i="2" s="1"/>
  <c r="AD640" i="2"/>
  <c r="AE640" i="2" s="1"/>
  <c r="AD632" i="2"/>
  <c r="AE632" i="2" s="1"/>
  <c r="AD624" i="2"/>
  <c r="AE624" i="2" s="1"/>
  <c r="AD616" i="2"/>
  <c r="AE616" i="2" s="1"/>
  <c r="AD608" i="2"/>
  <c r="AE608" i="2" s="1"/>
  <c r="AD600" i="2"/>
  <c r="AE600" i="2" s="1"/>
  <c r="AD592" i="2"/>
  <c r="AE592" i="2" s="1"/>
  <c r="AD584" i="2"/>
  <c r="AE584" i="2" s="1"/>
  <c r="AD576" i="2"/>
  <c r="AE576" i="2" s="1"/>
  <c r="AD568" i="2"/>
  <c r="AE568" i="2" s="1"/>
  <c r="AD560" i="2"/>
  <c r="AE560" i="2" s="1"/>
  <c r="AD552" i="2"/>
  <c r="AE552" i="2" s="1"/>
  <c r="AD544" i="2"/>
  <c r="AE544" i="2" s="1"/>
  <c r="AD536" i="2"/>
  <c r="AE536" i="2" s="1"/>
  <c r="AD528" i="2"/>
  <c r="AE528" i="2" s="1"/>
  <c r="AD520" i="2"/>
  <c r="AE520" i="2" s="1"/>
  <c r="AD512" i="2"/>
  <c r="AE512" i="2" s="1"/>
  <c r="AD504" i="2"/>
  <c r="AE504" i="2" s="1"/>
  <c r="AD496" i="2"/>
  <c r="AE496" i="2" s="1"/>
  <c r="AD488" i="2"/>
  <c r="AE488" i="2" s="1"/>
  <c r="AD480" i="2"/>
  <c r="AE480" i="2" s="1"/>
  <c r="AD472" i="2"/>
  <c r="AE472" i="2" s="1"/>
  <c r="AD464" i="2"/>
  <c r="AE464" i="2" s="1"/>
  <c r="AD456" i="2"/>
  <c r="AE456" i="2" s="1"/>
  <c r="AD448" i="2"/>
  <c r="AE448" i="2" s="1"/>
  <c r="AD440" i="2"/>
  <c r="AE440" i="2" s="1"/>
  <c r="AD432" i="2"/>
  <c r="AE432" i="2" s="1"/>
  <c r="AD424" i="2"/>
  <c r="AE424" i="2" s="1"/>
  <c r="AD416" i="2"/>
  <c r="AE416" i="2" s="1"/>
  <c r="AD408" i="2"/>
  <c r="AE408" i="2" s="1"/>
  <c r="AD400" i="2"/>
  <c r="AE400" i="2" s="1"/>
  <c r="AD392" i="2"/>
  <c r="AE392" i="2" s="1"/>
  <c r="AD336" i="2"/>
  <c r="AE336" i="2" s="1"/>
  <c r="AD328" i="2"/>
  <c r="AE328" i="2" s="1"/>
  <c r="AD288" i="2"/>
  <c r="AE288" i="2" s="1"/>
  <c r="AD280" i="2"/>
  <c r="AE280" i="2" s="1"/>
  <c r="AD272" i="2"/>
  <c r="AE272" i="2" s="1"/>
  <c r="AD264" i="2"/>
  <c r="AE264" i="2" s="1"/>
  <c r="AD208" i="2"/>
  <c r="AE208" i="2" s="1"/>
  <c r="AD192" i="2"/>
  <c r="AE192" i="2" s="1"/>
  <c r="AD184" i="2"/>
  <c r="AE184" i="2" s="1"/>
  <c r="AD176" i="2"/>
  <c r="AE176" i="2" s="1"/>
  <c r="AD168" i="2"/>
  <c r="AE168" i="2" s="1"/>
  <c r="AD112" i="2"/>
  <c r="AE112" i="2" s="1"/>
  <c r="AD104" i="2"/>
  <c r="AE104" i="2" s="1"/>
  <c r="AD64" i="2"/>
  <c r="AE64" i="2" s="1"/>
  <c r="AD56" i="2"/>
  <c r="AE56" i="2" s="1"/>
  <c r="AD48" i="2"/>
  <c r="AE48" i="2" s="1"/>
  <c r="AD40" i="2"/>
  <c r="AE40" i="2" s="1"/>
  <c r="AD297" i="2"/>
  <c r="AE297" i="2" s="1"/>
  <c r="AD555" i="2"/>
  <c r="AE555" i="2" s="1"/>
  <c r="AD455" i="2"/>
  <c r="AE455" i="2" s="1"/>
  <c r="AD447" i="2"/>
  <c r="AE447" i="2" s="1"/>
  <c r="AD439" i="2"/>
  <c r="AE439" i="2" s="1"/>
  <c r="AD431" i="2"/>
  <c r="AE431" i="2" s="1"/>
  <c r="AD375" i="2"/>
  <c r="AE375" i="2" s="1"/>
  <c r="AD367" i="2"/>
  <c r="AE367" i="2" s="1"/>
  <c r="AD327" i="2"/>
  <c r="AE327" i="2" s="1"/>
  <c r="AD319" i="2"/>
  <c r="AE319" i="2" s="1"/>
  <c r="AD311" i="2"/>
  <c r="AE311" i="2" s="1"/>
  <c r="AD303" i="2"/>
  <c r="AE303" i="2" s="1"/>
  <c r="AD247" i="2"/>
  <c r="AE247" i="2" s="1"/>
  <c r="AD239" i="2"/>
  <c r="AE239" i="2" s="1"/>
  <c r="AD199" i="2"/>
  <c r="AE199" i="2" s="1"/>
  <c r="AD175" i="2"/>
  <c r="AE175" i="2" s="1"/>
  <c r="AD167" i="2"/>
  <c r="AE167" i="2" s="1"/>
  <c r="AD127" i="2"/>
  <c r="AE127" i="2" s="1"/>
  <c r="AD119" i="2"/>
  <c r="AE119" i="2" s="1"/>
  <c r="AD111" i="2"/>
  <c r="AE111" i="2" s="1"/>
  <c r="AD103" i="2"/>
  <c r="AE103" i="2" s="1"/>
  <c r="AD63" i="2"/>
  <c r="AE63" i="2" s="1"/>
  <c r="AD55" i="2"/>
  <c r="AE55" i="2" s="1"/>
  <c r="AD47" i="2"/>
  <c r="AE47" i="2" s="1"/>
  <c r="AD39" i="2"/>
  <c r="AE39" i="2" s="1"/>
  <c r="AD23" i="2"/>
  <c r="AE23" i="2" s="1"/>
  <c r="AD15" i="2"/>
  <c r="AE15" i="2" s="1"/>
  <c r="AD120" i="2"/>
  <c r="AE120" i="2" s="1"/>
  <c r="AD435" i="2"/>
  <c r="AE435" i="2" s="1"/>
  <c r="AD615" i="2"/>
  <c r="AE615" i="2" s="1"/>
  <c r="AD567" i="2"/>
  <c r="AE567" i="2" s="1"/>
  <c r="AD547" i="2"/>
  <c r="AE547" i="2" s="1"/>
  <c r="AD630" i="2"/>
  <c r="AE630" i="2" s="1"/>
  <c r="AD622" i="2"/>
  <c r="AE622" i="2" s="1"/>
  <c r="AD502" i="2"/>
  <c r="AE502" i="2" s="1"/>
  <c r="AD494" i="2"/>
  <c r="AE494" i="2" s="1"/>
  <c r="AD246" i="2"/>
  <c r="AE246" i="2" s="1"/>
  <c r="AD238" i="2"/>
  <c r="AE238" i="2" s="1"/>
  <c r="AD118" i="2"/>
  <c r="AE118" i="2" s="1"/>
  <c r="AD110" i="2"/>
  <c r="AE110" i="2" s="1"/>
  <c r="AD30" i="2"/>
  <c r="AE30" i="2" s="1"/>
  <c r="AD714" i="2"/>
  <c r="AE714" i="2" s="1"/>
  <c r="AD706" i="2"/>
  <c r="AE706" i="2" s="1"/>
  <c r="AD698" i="2"/>
  <c r="AE698" i="2" s="1"/>
  <c r="AD690" i="2"/>
  <c r="AE690" i="2" s="1"/>
  <c r="AD682" i="2"/>
  <c r="AE682" i="2" s="1"/>
  <c r="AD674" i="2"/>
  <c r="AE674" i="2" s="1"/>
  <c r="AD474" i="2"/>
  <c r="AE474" i="2" s="1"/>
  <c r="AD410" i="2"/>
  <c r="AE410" i="2" s="1"/>
  <c r="AD354" i="2"/>
  <c r="AE354" i="2" s="1"/>
  <c r="AD346" i="2"/>
  <c r="AE346" i="2" s="1"/>
  <c r="AD298" i="2"/>
  <c r="AE298" i="2" s="1"/>
  <c r="AD274" i="2"/>
  <c r="AE274" i="2" s="1"/>
  <c r="AD218" i="2"/>
  <c r="AE218" i="2" s="1"/>
  <c r="AD10" i="2"/>
  <c r="AE10" i="2" s="1"/>
  <c r="AD323" i="2"/>
  <c r="AE323" i="2" s="1"/>
  <c r="AD139" i="2"/>
  <c r="AE139" i="2" s="1"/>
  <c r="AD703" i="2"/>
  <c r="AE703" i="2" s="1"/>
  <c r="AD639" i="2"/>
  <c r="AE639" i="2" s="1"/>
  <c r="AD535" i="2"/>
  <c r="AE535" i="2" s="1"/>
  <c r="AD283" i="2"/>
  <c r="AE283" i="2" s="1"/>
  <c r="AD695" i="2"/>
  <c r="AE695" i="2" s="1"/>
  <c r="AD647" i="2"/>
  <c r="AE647" i="2" s="1"/>
  <c r="AD551" i="2"/>
  <c r="AE551" i="2" s="1"/>
  <c r="AD495" i="2"/>
  <c r="AE495" i="2" s="1"/>
  <c r="AD27" i="2"/>
  <c r="AE27" i="2" s="1"/>
  <c r="AD579" i="2"/>
  <c r="AE579" i="2" s="1"/>
  <c r="AD711" i="2"/>
  <c r="AE711" i="2" s="1"/>
  <c r="AD687" i="2"/>
  <c r="AE687" i="2" s="1"/>
  <c r="AD451" i="2"/>
  <c r="AE451" i="2" s="1"/>
  <c r="AD123" i="2"/>
  <c r="AE123" i="2" s="1"/>
  <c r="AD468" i="2"/>
  <c r="AE468" i="2" s="1"/>
  <c r="AD460" i="2"/>
  <c r="AE460" i="2" s="1"/>
  <c r="AD308" i="2"/>
  <c r="AE308" i="2" s="1"/>
  <c r="AD300" i="2"/>
  <c r="AE300" i="2" s="1"/>
  <c r="AD180" i="2"/>
  <c r="AE180" i="2" s="1"/>
  <c r="AD172" i="2"/>
  <c r="AE172" i="2" s="1"/>
  <c r="AD694" i="2"/>
  <c r="AE694" i="2" s="1"/>
  <c r="AD686" i="2"/>
  <c r="AE686" i="2" s="1"/>
  <c r="AD678" i="2"/>
  <c r="AE678" i="2" s="1"/>
  <c r="AD670" i="2"/>
  <c r="AE670" i="2" s="1"/>
  <c r="AD614" i="2"/>
  <c r="AE614" i="2" s="1"/>
  <c r="AD606" i="2"/>
  <c r="AE606" i="2" s="1"/>
  <c r="AD566" i="2"/>
  <c r="AE566" i="2" s="1"/>
  <c r="AD558" i="2"/>
  <c r="AE558" i="2" s="1"/>
  <c r="AD550" i="2"/>
  <c r="AE550" i="2" s="1"/>
  <c r="AD542" i="2"/>
  <c r="AE542" i="2" s="1"/>
  <c r="AD486" i="2"/>
  <c r="AE486" i="2" s="1"/>
  <c r="AD478" i="2"/>
  <c r="AE478" i="2" s="1"/>
  <c r="AD438" i="2"/>
  <c r="AE438" i="2" s="1"/>
  <c r="AD430" i="2"/>
  <c r="AE430" i="2" s="1"/>
  <c r="AD422" i="2"/>
  <c r="AE422" i="2" s="1"/>
  <c r="AD414" i="2"/>
  <c r="AE414" i="2" s="1"/>
  <c r="AD358" i="2"/>
  <c r="AE358" i="2" s="1"/>
  <c r="AD350" i="2"/>
  <c r="AE350" i="2" s="1"/>
  <c r="AD310" i="2"/>
  <c r="AE310" i="2" s="1"/>
  <c r="AD302" i="2"/>
  <c r="AE302" i="2" s="1"/>
  <c r="AD294" i="2"/>
  <c r="AE294" i="2" s="1"/>
  <c r="AD286" i="2"/>
  <c r="AE286" i="2" s="1"/>
  <c r="AD230" i="2"/>
  <c r="AE230" i="2" s="1"/>
  <c r="AD222" i="2"/>
  <c r="AE222" i="2" s="1"/>
  <c r="AD182" i="2"/>
  <c r="AE182" i="2" s="1"/>
  <c r="AD174" i="2"/>
  <c r="AE174" i="2" s="1"/>
  <c r="AD166" i="2"/>
  <c r="AE166" i="2" s="1"/>
  <c r="AD158" i="2"/>
  <c r="AE158" i="2" s="1"/>
  <c r="AD102" i="2"/>
  <c r="AE102" i="2" s="1"/>
  <c r="AD94" i="2"/>
  <c r="AE94" i="2" s="1"/>
  <c r="AD54" i="2"/>
  <c r="AE54" i="2" s="1"/>
  <c r="AD46" i="2"/>
  <c r="AE46" i="2" s="1"/>
  <c r="AD38" i="2"/>
  <c r="AE38" i="2" s="1"/>
  <c r="AD717" i="2"/>
  <c r="AE717" i="2" s="1"/>
  <c r="AD653" i="2"/>
  <c r="AE653" i="2" s="1"/>
  <c r="AD637" i="2"/>
  <c r="AE637" i="2" s="1"/>
  <c r="AD597" i="2"/>
  <c r="AE597" i="2" s="1"/>
  <c r="AD589" i="2"/>
  <c r="AE589" i="2" s="1"/>
  <c r="AD581" i="2"/>
  <c r="AE581" i="2" s="1"/>
  <c r="AD573" i="2"/>
  <c r="AE573" i="2" s="1"/>
  <c r="AD517" i="2"/>
  <c r="AE517" i="2" s="1"/>
  <c r="AD509" i="2"/>
  <c r="AE509" i="2" s="1"/>
  <c r="AD501" i="2"/>
  <c r="AE501" i="2" s="1"/>
  <c r="AD453" i="2"/>
  <c r="AE453" i="2" s="1"/>
  <c r="AD445" i="2"/>
  <c r="AE445" i="2" s="1"/>
  <c r="AD429" i="2"/>
  <c r="AE429" i="2" s="1"/>
  <c r="AD421" i="2"/>
  <c r="AE421" i="2" s="1"/>
  <c r="AD413" i="2"/>
  <c r="AE413" i="2" s="1"/>
  <c r="AD341" i="2"/>
  <c r="AE341" i="2" s="1"/>
  <c r="AD333" i="2"/>
  <c r="AE333" i="2" s="1"/>
  <c r="AD293" i="2"/>
  <c r="AE293" i="2" s="1"/>
  <c r="AD277" i="2"/>
  <c r="AE277" i="2" s="1"/>
  <c r="AD269" i="2"/>
  <c r="AE269" i="2" s="1"/>
  <c r="AD261" i="2"/>
  <c r="AE261" i="2" s="1"/>
  <c r="AD189" i="2"/>
  <c r="AE189" i="2" s="1"/>
  <c r="AD181" i="2"/>
  <c r="AE181" i="2" s="1"/>
  <c r="AD141" i="2"/>
  <c r="AE141" i="2" s="1"/>
  <c r="AD133" i="2"/>
  <c r="AE133" i="2" s="1"/>
  <c r="AD125" i="2"/>
  <c r="AE125" i="2" s="1"/>
  <c r="AD117" i="2"/>
  <c r="AE117" i="2" s="1"/>
  <c r="AD61" i="2"/>
  <c r="AE61" i="2" s="1"/>
  <c r="AD53" i="2"/>
  <c r="AE53" i="2" s="1"/>
  <c r="AD13" i="2"/>
  <c r="AE13" i="2" s="1"/>
  <c r="AD5" i="2"/>
  <c r="AE5" i="2" s="1"/>
  <c r="AD716" i="2"/>
  <c r="AE716" i="2" s="1"/>
  <c r="AD708" i="2"/>
  <c r="AE708" i="2" s="1"/>
  <c r="AD700" i="2"/>
  <c r="AE700" i="2" s="1"/>
  <c r="AD692" i="2"/>
  <c r="AE692" i="2" s="1"/>
  <c r="AD684" i="2"/>
  <c r="AE684" i="2" s="1"/>
  <c r="AD676" i="2"/>
  <c r="AE676" i="2" s="1"/>
  <c r="AD668" i="2"/>
  <c r="AE668" i="2" s="1"/>
  <c r="AD660" i="2"/>
  <c r="AE660" i="2" s="1"/>
  <c r="AD652" i="2"/>
  <c r="AE652" i="2" s="1"/>
  <c r="AD644" i="2"/>
  <c r="AE644" i="2" s="1"/>
  <c r="AD636" i="2"/>
  <c r="AE636" i="2" s="1"/>
  <c r="AD628" i="2"/>
  <c r="AE628" i="2" s="1"/>
  <c r="AD620" i="2"/>
  <c r="AE620" i="2" s="1"/>
  <c r="AD596" i="2"/>
  <c r="AE596" i="2" s="1"/>
  <c r="AD588" i="2"/>
  <c r="AE588" i="2" s="1"/>
  <c r="AD580" i="2"/>
  <c r="AE580" i="2" s="1"/>
  <c r="AD572" i="2"/>
  <c r="AE572" i="2" s="1"/>
  <c r="AD564" i="2"/>
  <c r="AE564" i="2" s="1"/>
  <c r="AD556" i="2"/>
  <c r="AE556" i="2" s="1"/>
  <c r="AD548" i="2"/>
  <c r="AE548" i="2" s="1"/>
  <c r="AD540" i="2"/>
  <c r="AE540" i="2" s="1"/>
  <c r="AD532" i="2"/>
  <c r="AE532" i="2" s="1"/>
  <c r="AD524" i="2"/>
  <c r="AE524" i="2" s="1"/>
  <c r="AD516" i="2"/>
  <c r="AE516" i="2" s="1"/>
  <c r="AD508" i="2"/>
  <c r="AE508" i="2" s="1"/>
  <c r="AD500" i="2"/>
  <c r="AE500" i="2" s="1"/>
  <c r="AD492" i="2"/>
  <c r="AE492" i="2" s="1"/>
  <c r="AD484" i="2"/>
  <c r="AE484" i="2" s="1"/>
  <c r="AD476" i="2"/>
  <c r="AE476" i="2" s="1"/>
  <c r="AD452" i="2"/>
  <c r="AE452" i="2" s="1"/>
  <c r="AD444" i="2"/>
  <c r="AE444" i="2" s="1"/>
  <c r="AD436" i="2"/>
  <c r="AE436" i="2" s="1"/>
  <c r="AD428" i="2"/>
  <c r="AE428" i="2" s="1"/>
  <c r="AD420" i="2"/>
  <c r="AE420" i="2" s="1"/>
  <c r="AD412" i="2"/>
  <c r="AE412" i="2" s="1"/>
  <c r="AD404" i="2"/>
  <c r="AE404" i="2" s="1"/>
  <c r="AD396" i="2"/>
  <c r="AE396" i="2" s="1"/>
  <c r="AD388" i="2"/>
  <c r="AE388" i="2" s="1"/>
  <c r="AD380" i="2"/>
  <c r="AE380" i="2" s="1"/>
  <c r="AD372" i="2"/>
  <c r="AE372" i="2" s="1"/>
  <c r="AD364" i="2"/>
  <c r="AE364" i="2" s="1"/>
  <c r="AD356" i="2"/>
  <c r="AE356" i="2" s="1"/>
  <c r="AD348" i="2"/>
  <c r="AE348" i="2" s="1"/>
  <c r="AD340" i="2"/>
  <c r="AE340" i="2" s="1"/>
  <c r="AD332" i="2"/>
  <c r="AE332" i="2" s="1"/>
  <c r="AD324" i="2"/>
  <c r="AE324" i="2" s="1"/>
  <c r="AD316" i="2"/>
  <c r="AE316" i="2" s="1"/>
  <c r="AD292" i="2"/>
  <c r="AE292" i="2" s="1"/>
  <c r="AD284" i="2"/>
  <c r="AE284" i="2" s="1"/>
  <c r="AD276" i="2"/>
  <c r="AE276" i="2" s="1"/>
  <c r="AD268" i="2"/>
  <c r="AE268" i="2" s="1"/>
  <c r="AD260" i="2"/>
  <c r="AE260" i="2" s="1"/>
  <c r="AD252" i="2"/>
  <c r="AE252" i="2" s="1"/>
  <c r="AD244" i="2"/>
  <c r="AE244" i="2" s="1"/>
  <c r="AD236" i="2"/>
  <c r="AE236" i="2" s="1"/>
  <c r="AD228" i="2"/>
  <c r="AE228" i="2" s="1"/>
  <c r="AD220" i="2"/>
  <c r="AE220" i="2" s="1"/>
  <c r="AD212" i="2"/>
  <c r="AE212" i="2" s="1"/>
  <c r="AD204" i="2"/>
  <c r="AE204" i="2" s="1"/>
  <c r="AD196" i="2"/>
  <c r="AE196" i="2" s="1"/>
  <c r="AD188" i="2"/>
  <c r="AE188" i="2" s="1"/>
  <c r="AD164" i="2"/>
  <c r="AE164" i="2" s="1"/>
  <c r="AD156" i="2"/>
  <c r="AE156" i="2" s="1"/>
  <c r="AD148" i="2"/>
  <c r="AE148" i="2" s="1"/>
  <c r="AD140" i="2"/>
  <c r="AE140" i="2" s="1"/>
  <c r="AD132" i="2"/>
  <c r="AE132" i="2" s="1"/>
  <c r="AD124" i="2"/>
  <c r="AE124" i="2" s="1"/>
  <c r="AD116" i="2"/>
  <c r="AE116" i="2" s="1"/>
  <c r="AD108" i="2"/>
  <c r="AE108" i="2" s="1"/>
  <c r="AD100" i="2"/>
  <c r="AE100" i="2" s="1"/>
  <c r="AD92" i="2"/>
  <c r="AE92" i="2" s="1"/>
  <c r="AD84" i="2"/>
  <c r="AE84" i="2" s="1"/>
  <c r="AD76" i="2"/>
  <c r="AE76" i="2" s="1"/>
  <c r="AD36" i="2"/>
  <c r="AE36" i="2" s="1"/>
  <c r="AD28" i="2"/>
  <c r="AE28" i="2" s="1"/>
  <c r="AD715" i="2"/>
  <c r="AE715" i="2" s="1"/>
  <c r="AD707" i="2"/>
  <c r="AE707" i="2" s="1"/>
  <c r="AD699" i="2"/>
  <c r="AE699" i="2" s="1"/>
  <c r="AD619" i="2"/>
  <c r="AE619" i="2" s="1"/>
  <c r="AD611" i="2"/>
  <c r="AE611" i="2" s="1"/>
  <c r="AD603" i="2"/>
  <c r="AE603" i="2" s="1"/>
  <c r="AD595" i="2"/>
  <c r="AE595" i="2" s="1"/>
  <c r="AD587" i="2"/>
  <c r="AE587" i="2" s="1"/>
  <c r="AD571" i="2"/>
  <c r="AE571" i="2" s="1"/>
  <c r="AD531" i="2"/>
  <c r="AE531" i="2" s="1"/>
  <c r="AD507" i="2"/>
  <c r="AE507" i="2" s="1"/>
  <c r="AD427" i="2"/>
  <c r="AE427" i="2" s="1"/>
  <c r="AD411" i="2"/>
  <c r="AE411" i="2" s="1"/>
  <c r="AD403" i="2"/>
  <c r="AE403" i="2" s="1"/>
  <c r="AD387" i="2"/>
  <c r="AE387" i="2" s="1"/>
  <c r="AD347" i="2"/>
  <c r="AE347" i="2" s="1"/>
  <c r="AD339" i="2"/>
  <c r="AE339" i="2" s="1"/>
  <c r="AD275" i="2"/>
  <c r="AE275" i="2" s="1"/>
  <c r="AD251" i="2"/>
  <c r="AE251" i="2" s="1"/>
  <c r="AD211" i="2"/>
  <c r="AE211" i="2" s="1"/>
  <c r="AD203" i="2"/>
  <c r="AE203" i="2" s="1"/>
  <c r="AD187" i="2"/>
  <c r="AE187" i="2" s="1"/>
  <c r="AD147" i="2"/>
  <c r="AE147" i="2" s="1"/>
  <c r="AD83" i="2"/>
  <c r="AE83" i="2" s="1"/>
  <c r="AD75" i="2"/>
  <c r="AE75" i="2" s="1"/>
  <c r="AD67" i="2"/>
  <c r="AE67" i="2" s="1"/>
  <c r="AD51" i="2"/>
  <c r="AE51" i="2" s="1"/>
  <c r="AD666" i="2"/>
  <c r="AE666" i="2" s="1"/>
  <c r="AD658" i="2"/>
  <c r="AE658" i="2" s="1"/>
  <c r="AD650" i="2"/>
  <c r="AE650" i="2" s="1"/>
  <c r="AD642" i="2"/>
  <c r="AE642" i="2" s="1"/>
  <c r="AD634" i="2"/>
  <c r="AE634" i="2" s="1"/>
  <c r="AD626" i="2"/>
  <c r="AE626" i="2" s="1"/>
  <c r="AD618" i="2"/>
  <c r="AE618" i="2" s="1"/>
  <c r="AD610" i="2"/>
  <c r="AE610" i="2" s="1"/>
  <c r="AD602" i="2"/>
  <c r="AE602" i="2" s="1"/>
  <c r="AD594" i="2"/>
  <c r="AE594" i="2" s="1"/>
  <c r="AD586" i="2"/>
  <c r="AE586" i="2" s="1"/>
  <c r="AD578" i="2"/>
  <c r="AE578" i="2" s="1"/>
  <c r="AD570" i="2"/>
  <c r="AE570" i="2" s="1"/>
  <c r="AD562" i="2"/>
  <c r="AE562" i="2" s="1"/>
  <c r="AD554" i="2"/>
  <c r="AE554" i="2" s="1"/>
  <c r="AD546" i="2"/>
  <c r="AE546" i="2" s="1"/>
  <c r="AD538" i="2"/>
  <c r="AE538" i="2" s="1"/>
  <c r="AD530" i="2"/>
  <c r="AE530" i="2" s="1"/>
  <c r="AD522" i="2"/>
  <c r="AE522" i="2" s="1"/>
  <c r="AD514" i="2"/>
  <c r="AE514" i="2" s="1"/>
  <c r="AD506" i="2"/>
  <c r="AE506" i="2" s="1"/>
  <c r="AD498" i="2"/>
  <c r="AE498" i="2" s="1"/>
  <c r="AD490" i="2"/>
  <c r="AE490" i="2" s="1"/>
  <c r="AD482" i="2"/>
  <c r="AE482" i="2" s="1"/>
  <c r="AD466" i="2"/>
  <c r="AE466" i="2" s="1"/>
  <c r="AD458" i="2"/>
  <c r="AE458" i="2" s="1"/>
  <c r="AD450" i="2"/>
  <c r="AE450" i="2" s="1"/>
  <c r="AD442" i="2"/>
  <c r="AE442" i="2" s="1"/>
  <c r="AD434" i="2"/>
  <c r="AE434" i="2" s="1"/>
  <c r="AD426" i="2"/>
  <c r="AE426" i="2" s="1"/>
  <c r="AD418" i="2"/>
  <c r="AE418" i="2" s="1"/>
  <c r="AD402" i="2"/>
  <c r="AE402" i="2" s="1"/>
  <c r="AD394" i="2"/>
  <c r="AE394" i="2" s="1"/>
  <c r="AD386" i="2"/>
  <c r="AE386" i="2" s="1"/>
  <c r="AD378" i="2"/>
  <c r="AE378" i="2" s="1"/>
  <c r="AD370" i="2"/>
  <c r="AE370" i="2" s="1"/>
  <c r="AD362" i="2"/>
  <c r="AE362" i="2" s="1"/>
  <c r="AD338" i="2"/>
  <c r="AE338" i="2" s="1"/>
  <c r="AD330" i="2"/>
  <c r="AE330" i="2" s="1"/>
  <c r="AD322" i="2"/>
  <c r="AE322" i="2" s="1"/>
  <c r="AD314" i="2"/>
  <c r="AE314" i="2" s="1"/>
  <c r="AD306" i="2"/>
  <c r="AE306" i="2" s="1"/>
  <c r="AD290" i="2"/>
  <c r="AE290" i="2" s="1"/>
  <c r="AD282" i="2"/>
  <c r="AE282" i="2" s="1"/>
  <c r="AD266" i="2"/>
  <c r="AE266" i="2" s="1"/>
  <c r="AD258" i="2"/>
  <c r="AE258" i="2" s="1"/>
  <c r="AD250" i="2"/>
  <c r="AE250" i="2" s="1"/>
  <c r="AD242" i="2"/>
  <c r="AE242" i="2" s="1"/>
  <c r="AD234" i="2"/>
  <c r="AE234" i="2" s="1"/>
  <c r="AD226" i="2"/>
  <c r="AE226" i="2" s="1"/>
  <c r="AD210" i="2"/>
  <c r="AE210" i="2" s="1"/>
  <c r="AD202" i="2"/>
  <c r="AE202" i="2" s="1"/>
  <c r="AD194" i="2"/>
  <c r="AE194" i="2" s="1"/>
  <c r="AD186" i="2"/>
  <c r="AE186" i="2" s="1"/>
  <c r="AD178" i="2"/>
  <c r="AE178" i="2" s="1"/>
  <c r="AD170" i="2"/>
  <c r="AE170" i="2" s="1"/>
  <c r="AD162" i="2"/>
  <c r="AE162" i="2" s="1"/>
  <c r="AD154" i="2"/>
  <c r="AE154" i="2" s="1"/>
  <c r="AD146" i="2"/>
  <c r="AE146" i="2" s="1"/>
  <c r="AD138" i="2"/>
  <c r="AE138" i="2" s="1"/>
  <c r="AD130" i="2"/>
  <c r="AE130" i="2" s="1"/>
  <c r="AD122" i="2"/>
  <c r="AE122" i="2" s="1"/>
  <c r="AD114" i="2"/>
  <c r="AE114" i="2" s="1"/>
  <c r="AD106" i="2"/>
  <c r="AE106" i="2" s="1"/>
  <c r="AD98" i="2"/>
  <c r="AE98" i="2" s="1"/>
  <c r="AD90" i="2"/>
  <c r="AE90" i="2" s="1"/>
  <c r="AD82" i="2"/>
  <c r="AE82" i="2" s="1"/>
  <c r="AD74" i="2"/>
  <c r="AE74" i="2" s="1"/>
  <c r="AD66" i="2"/>
  <c r="AE66" i="2" s="1"/>
  <c r="AD58" i="2"/>
  <c r="AE58" i="2" s="1"/>
  <c r="AD50" i="2"/>
  <c r="AE50" i="2" s="1"/>
  <c r="AD42" i="2"/>
  <c r="AE42" i="2" s="1"/>
  <c r="AD34" i="2"/>
  <c r="AE34" i="2" s="1"/>
  <c r="AD26" i="2"/>
  <c r="AE26" i="2" s="1"/>
  <c r="AD18" i="2"/>
  <c r="AE18" i="2" s="1"/>
  <c r="AD713" i="2"/>
  <c r="AE713" i="2" s="1"/>
  <c r="AD697" i="2"/>
  <c r="AE697" i="2" s="1"/>
  <c r="AD689" i="2"/>
  <c r="AE689" i="2" s="1"/>
  <c r="AD681" i="2"/>
  <c r="AE681" i="2" s="1"/>
  <c r="AD673" i="2"/>
  <c r="AE673" i="2" s="1"/>
  <c r="AD665" i="2"/>
  <c r="AE665" i="2" s="1"/>
  <c r="AD657" i="2"/>
  <c r="AE657" i="2" s="1"/>
  <c r="AD649" i="2"/>
  <c r="AE649" i="2" s="1"/>
  <c r="AD641" i="2"/>
  <c r="AE641" i="2" s="1"/>
  <c r="AD633" i="2"/>
  <c r="AE633" i="2" s="1"/>
  <c r="AD625" i="2"/>
  <c r="AE625" i="2" s="1"/>
  <c r="AD617" i="2"/>
  <c r="AE617" i="2" s="1"/>
  <c r="AD609" i="2"/>
  <c r="AE609" i="2" s="1"/>
  <c r="AD601" i="2"/>
  <c r="AE601" i="2" s="1"/>
  <c r="AD577" i="2"/>
  <c r="AE577" i="2" s="1"/>
  <c r="AD569" i="2"/>
  <c r="AE569" i="2" s="1"/>
  <c r="AD561" i="2"/>
  <c r="AE561" i="2" s="1"/>
  <c r="AD553" i="2"/>
  <c r="AE553" i="2" s="1"/>
  <c r="AD545" i="2"/>
  <c r="AE545" i="2" s="1"/>
  <c r="AD537" i="2"/>
  <c r="AE537" i="2" s="1"/>
  <c r="AD529" i="2"/>
  <c r="AE529" i="2" s="1"/>
  <c r="AD521" i="2"/>
  <c r="AE521" i="2" s="1"/>
  <c r="AD513" i="2"/>
  <c r="AE513" i="2" s="1"/>
  <c r="AD505" i="2"/>
  <c r="AE505" i="2" s="1"/>
  <c r="AD497" i="2"/>
  <c r="AE497" i="2" s="1"/>
  <c r="AD489" i="2"/>
  <c r="AE489" i="2" s="1"/>
  <c r="AD481" i="2"/>
  <c r="AE481" i="2" s="1"/>
  <c r="AD473" i="2"/>
  <c r="AE473" i="2" s="1"/>
  <c r="AD465" i="2"/>
  <c r="AE465" i="2" s="1"/>
  <c r="AD441" i="2"/>
  <c r="AE441" i="2" s="1"/>
  <c r="AD433" i="2"/>
  <c r="AE433" i="2" s="1"/>
  <c r="AD425" i="2"/>
  <c r="AE425" i="2" s="1"/>
  <c r="AD417" i="2"/>
  <c r="AE417" i="2" s="1"/>
  <c r="AD409" i="2"/>
  <c r="AE409" i="2" s="1"/>
  <c r="AD401" i="2"/>
  <c r="AE401" i="2" s="1"/>
  <c r="AD393" i="2"/>
  <c r="AE393" i="2" s="1"/>
  <c r="AD385" i="2"/>
  <c r="AE385" i="2" s="1"/>
  <c r="AD377" i="2"/>
  <c r="AE377" i="2" s="1"/>
  <c r="AD369" i="2"/>
  <c r="AE369" i="2" s="1"/>
  <c r="AD361" i="2"/>
  <c r="AE361" i="2" s="1"/>
  <c r="AD353" i="2"/>
  <c r="AE353" i="2" s="1"/>
  <c r="AD345" i="2"/>
  <c r="AE345" i="2" s="1"/>
  <c r="AD337" i="2"/>
  <c r="AE337" i="2" s="1"/>
  <c r="AD329" i="2"/>
  <c r="AE329" i="2" s="1"/>
  <c r="AD321" i="2"/>
  <c r="AE321" i="2" s="1"/>
  <c r="AD313" i="2"/>
  <c r="AE313" i="2" s="1"/>
  <c r="AD305" i="2"/>
  <c r="AE305" i="2" s="1"/>
  <c r="AD281" i="2"/>
  <c r="AE281" i="2" s="1"/>
  <c r="AD273" i="2"/>
  <c r="AE273" i="2" s="1"/>
  <c r="AD265" i="2"/>
  <c r="AE265" i="2" s="1"/>
  <c r="AD257" i="2"/>
  <c r="AE257" i="2" s="1"/>
  <c r="AD249" i="2"/>
  <c r="AE249" i="2" s="1"/>
  <c r="AD241" i="2"/>
  <c r="AE241" i="2" s="1"/>
  <c r="AD233" i="2"/>
  <c r="AE233" i="2" s="1"/>
  <c r="AD225" i="2"/>
  <c r="AE225" i="2" s="1"/>
  <c r="AD217" i="2"/>
  <c r="AE217" i="2" s="1"/>
  <c r="AD209" i="2"/>
  <c r="AE209" i="2" s="1"/>
  <c r="AD201" i="2"/>
  <c r="AE201" i="2" s="1"/>
  <c r="AD193" i="2"/>
  <c r="AE193" i="2" s="1"/>
  <c r="AD185" i="2"/>
  <c r="AE185" i="2" s="1"/>
  <c r="AD177" i="2"/>
  <c r="AE177" i="2" s="1"/>
  <c r="AD153" i="2"/>
  <c r="AE153" i="2" s="1"/>
  <c r="AD145" i="2"/>
  <c r="AE145" i="2" s="1"/>
  <c r="AD137" i="2"/>
  <c r="AE137" i="2" s="1"/>
  <c r="AD129" i="2"/>
  <c r="AE129" i="2" s="1"/>
  <c r="AD121" i="2"/>
  <c r="AE121" i="2" s="1"/>
  <c r="AD113" i="2"/>
  <c r="AE113" i="2" s="1"/>
  <c r="AD105" i="2"/>
  <c r="AE105" i="2" s="1"/>
  <c r="AD97" i="2"/>
  <c r="AE97" i="2" s="1"/>
  <c r="AD89" i="2"/>
  <c r="AE89" i="2" s="1"/>
  <c r="AD81" i="2"/>
  <c r="AE81" i="2" s="1"/>
  <c r="AD73" i="2"/>
  <c r="AE73" i="2" s="1"/>
  <c r="AD65" i="2"/>
  <c r="AE65" i="2" s="1"/>
  <c r="AD41" i="2"/>
  <c r="AE41" i="2" s="1"/>
  <c r="AD33" i="2"/>
  <c r="AE33" i="2" s="1"/>
  <c r="AD25" i="2"/>
  <c r="AE25" i="2" s="1"/>
  <c r="AD17" i="2"/>
  <c r="AE17" i="2" s="1"/>
  <c r="AD9" i="2"/>
  <c r="AE9" i="2" s="1"/>
  <c r="AD384" i="2"/>
  <c r="AE384" i="2" s="1"/>
  <c r="AD376" i="2"/>
  <c r="AE376" i="2" s="1"/>
  <c r="AD368" i="2"/>
  <c r="AE368" i="2" s="1"/>
  <c r="AD360" i="2"/>
  <c r="AE360" i="2" s="1"/>
  <c r="AD320" i="2"/>
  <c r="AE320" i="2" s="1"/>
  <c r="AD312" i="2"/>
  <c r="AE312" i="2" s="1"/>
  <c r="AD304" i="2"/>
  <c r="AE304" i="2" s="1"/>
  <c r="AD296" i="2"/>
  <c r="AE296" i="2" s="1"/>
  <c r="AD256" i="2"/>
  <c r="AE256" i="2" s="1"/>
  <c r="AD248" i="2"/>
  <c r="AE248" i="2" s="1"/>
  <c r="AD240" i="2"/>
  <c r="AE240" i="2" s="1"/>
  <c r="AD232" i="2"/>
  <c r="AE232" i="2" s="1"/>
  <c r="AD200" i="2"/>
  <c r="AE200" i="2" s="1"/>
  <c r="AD160" i="2"/>
  <c r="AE160" i="2" s="1"/>
  <c r="AD152" i="2"/>
  <c r="AE152" i="2" s="1"/>
  <c r="AD144" i="2"/>
  <c r="AE144" i="2" s="1"/>
  <c r="AD136" i="2"/>
  <c r="AE136" i="2" s="1"/>
  <c r="AD96" i="2"/>
  <c r="AE96" i="2" s="1"/>
  <c r="AD88" i="2"/>
  <c r="AE88" i="2" s="1"/>
  <c r="AD80" i="2"/>
  <c r="AE80" i="2" s="1"/>
  <c r="AD72" i="2"/>
  <c r="AE72" i="2" s="1"/>
  <c r="AD32" i="2"/>
  <c r="AE32" i="2" s="1"/>
  <c r="AD24" i="2"/>
  <c r="AE24" i="2" s="1"/>
  <c r="AD16" i="2"/>
  <c r="AE16" i="2" s="1"/>
  <c r="AD8" i="2"/>
  <c r="AE8" i="2" s="1"/>
  <c r="AD679" i="2"/>
  <c r="AE679" i="2" s="1"/>
  <c r="AD671" i="2"/>
  <c r="AE671" i="2" s="1"/>
  <c r="AD663" i="2"/>
  <c r="AE663" i="2" s="1"/>
  <c r="AD655" i="2"/>
  <c r="AE655" i="2" s="1"/>
  <c r="AD631" i="2"/>
  <c r="AE631" i="2" s="1"/>
  <c r="AD623" i="2"/>
  <c r="AE623" i="2" s="1"/>
  <c r="AD607" i="2"/>
  <c r="AE607" i="2" s="1"/>
  <c r="AD599" i="2"/>
  <c r="AE599" i="2" s="1"/>
  <c r="AD591" i="2"/>
  <c r="AE591" i="2" s="1"/>
  <c r="AD583" i="2"/>
  <c r="AE583" i="2" s="1"/>
  <c r="AD575" i="2"/>
  <c r="AE575" i="2" s="1"/>
  <c r="AD559" i="2"/>
  <c r="AE559" i="2" s="1"/>
  <c r="AD543" i="2"/>
  <c r="AE543" i="2" s="1"/>
  <c r="AD527" i="2"/>
  <c r="AE527" i="2" s="1"/>
  <c r="AD519" i="2"/>
  <c r="AE519" i="2" s="1"/>
  <c r="AD511" i="2"/>
  <c r="AE511" i="2" s="1"/>
  <c r="AD503" i="2"/>
  <c r="AE503" i="2" s="1"/>
  <c r="AD487" i="2"/>
  <c r="AE487" i="2" s="1"/>
  <c r="AD479" i="2"/>
  <c r="AE479" i="2" s="1"/>
  <c r="AD471" i="2"/>
  <c r="AE471" i="2" s="1"/>
  <c r="AD463" i="2"/>
  <c r="AE463" i="2" s="1"/>
  <c r="AD423" i="2"/>
  <c r="AE423" i="2" s="1"/>
  <c r="AD415" i="2"/>
  <c r="AE415" i="2" s="1"/>
  <c r="AD407" i="2"/>
  <c r="AE407" i="2" s="1"/>
  <c r="AD399" i="2"/>
  <c r="AE399" i="2" s="1"/>
  <c r="AD359" i="2"/>
  <c r="AE359" i="2" s="1"/>
  <c r="AD351" i="2"/>
  <c r="AE351" i="2" s="1"/>
  <c r="AD343" i="2"/>
  <c r="AE343" i="2" s="1"/>
  <c r="AD335" i="2"/>
  <c r="AE335" i="2" s="1"/>
  <c r="AD295" i="2"/>
  <c r="AE295" i="2" s="1"/>
  <c r="AD287" i="2"/>
  <c r="AE287" i="2" s="1"/>
  <c r="AD279" i="2"/>
  <c r="AE279" i="2" s="1"/>
  <c r="AD271" i="2"/>
  <c r="AE271" i="2" s="1"/>
  <c r="AD231" i="2"/>
  <c r="AE231" i="2" s="1"/>
  <c r="AD223" i="2"/>
  <c r="AE223" i="2" s="1"/>
  <c r="AD215" i="2"/>
  <c r="AE215" i="2" s="1"/>
  <c r="AD207" i="2"/>
  <c r="AE207" i="2" s="1"/>
  <c r="AD159" i="2"/>
  <c r="AE159" i="2" s="1"/>
  <c r="AD151" i="2"/>
  <c r="AE151" i="2" s="1"/>
  <c r="AD143" i="2"/>
  <c r="AE143" i="2" s="1"/>
  <c r="AD135" i="2"/>
  <c r="AE135" i="2" s="1"/>
  <c r="AD95" i="2"/>
  <c r="AE95" i="2" s="1"/>
  <c r="AD71" i="2"/>
  <c r="AE71" i="2" s="1"/>
  <c r="AD31" i="2"/>
  <c r="AE31" i="2" s="1"/>
  <c r="AD710" i="2"/>
  <c r="AE710" i="2" s="1"/>
  <c r="AD702" i="2"/>
  <c r="AE702" i="2" s="1"/>
  <c r="AD662" i="2"/>
  <c r="AE662" i="2" s="1"/>
  <c r="AD654" i="2"/>
  <c r="AE654" i="2" s="1"/>
  <c r="AD646" i="2"/>
  <c r="AE646" i="2" s="1"/>
  <c r="AD638" i="2"/>
  <c r="AE638" i="2" s="1"/>
  <c r="AD598" i="2"/>
  <c r="AE598" i="2" s="1"/>
  <c r="AD590" i="2"/>
  <c r="AE590" i="2" s="1"/>
  <c r="AD582" i="2"/>
  <c r="AE582" i="2" s="1"/>
  <c r="AD574" i="2"/>
  <c r="AE574" i="2" s="1"/>
  <c r="AD534" i="2"/>
  <c r="AE534" i="2" s="1"/>
  <c r="AD526" i="2"/>
  <c r="AE526" i="2" s="1"/>
  <c r="AD518" i="2"/>
  <c r="AE518" i="2" s="1"/>
  <c r="AD510" i="2"/>
  <c r="AE510" i="2" s="1"/>
  <c r="AD470" i="2"/>
  <c r="AE470" i="2" s="1"/>
  <c r="AD462" i="2"/>
  <c r="AE462" i="2" s="1"/>
  <c r="AD454" i="2"/>
  <c r="AE454" i="2" s="1"/>
  <c r="AD446" i="2"/>
  <c r="AE446" i="2" s="1"/>
  <c r="AD406" i="2"/>
  <c r="AE406" i="2" s="1"/>
  <c r="AD398" i="2"/>
  <c r="AE398" i="2" s="1"/>
  <c r="AD390" i="2"/>
  <c r="AE390" i="2" s="1"/>
  <c r="AD382" i="2"/>
  <c r="AE382" i="2" s="1"/>
  <c r="AD342" i="2"/>
  <c r="AE342" i="2" s="1"/>
  <c r="AD334" i="2"/>
  <c r="AE334" i="2" s="1"/>
  <c r="AD326" i="2"/>
  <c r="AE326" i="2" s="1"/>
  <c r="AD318" i="2"/>
  <c r="AE318" i="2" s="1"/>
  <c r="AD278" i="2"/>
  <c r="AE278" i="2" s="1"/>
  <c r="AD270" i="2"/>
  <c r="AE270" i="2" s="1"/>
  <c r="AD262" i="2"/>
  <c r="AE262" i="2" s="1"/>
  <c r="AD254" i="2"/>
  <c r="AE254" i="2" s="1"/>
  <c r="AD214" i="2"/>
  <c r="AE214" i="2" s="1"/>
  <c r="AD206" i="2"/>
  <c r="AE206" i="2" s="1"/>
  <c r="AD198" i="2"/>
  <c r="AE198" i="2" s="1"/>
  <c r="AD190" i="2"/>
  <c r="AE190" i="2" s="1"/>
  <c r="AD150" i="2"/>
  <c r="AE150" i="2" s="1"/>
  <c r="AD142" i="2"/>
  <c r="AE142" i="2" s="1"/>
  <c r="AD134" i="2"/>
  <c r="AE134" i="2" s="1"/>
  <c r="AD126" i="2"/>
  <c r="AE126" i="2" s="1"/>
  <c r="AD86" i="2"/>
  <c r="AE86" i="2" s="1"/>
  <c r="AD78" i="2"/>
  <c r="AE78" i="2" s="1"/>
  <c r="AD70" i="2"/>
  <c r="AE70" i="2" s="1"/>
  <c r="AD62" i="2"/>
  <c r="AE62" i="2" s="1"/>
  <c r="AD22" i="2"/>
  <c r="AE22" i="2" s="1"/>
  <c r="AD14" i="2"/>
  <c r="AE14" i="2" s="1"/>
  <c r="AD709" i="2"/>
  <c r="AE709" i="2" s="1"/>
  <c r="AD693" i="2"/>
  <c r="AE693" i="2" s="1"/>
  <c r="AD685" i="2"/>
  <c r="AE685" i="2" s="1"/>
  <c r="AD677" i="2"/>
  <c r="AE677" i="2" s="1"/>
  <c r="AD669" i="2"/>
  <c r="AE669" i="2" s="1"/>
  <c r="AD645" i="2"/>
  <c r="AE645" i="2" s="1"/>
  <c r="AD629" i="2"/>
  <c r="AE629" i="2" s="1"/>
  <c r="AD621" i="2"/>
  <c r="AE621" i="2" s="1"/>
  <c r="AD613" i="2"/>
  <c r="AE613" i="2" s="1"/>
  <c r="AD605" i="2"/>
  <c r="AE605" i="2" s="1"/>
  <c r="AD565" i="2"/>
  <c r="AE565" i="2" s="1"/>
  <c r="AD557" i="2"/>
  <c r="AE557" i="2" s="1"/>
  <c r="AD549" i="2"/>
  <c r="AE549" i="2" s="1"/>
  <c r="AD541" i="2"/>
  <c r="AE541" i="2" s="1"/>
  <c r="AD493" i="2"/>
  <c r="AE493" i="2" s="1"/>
  <c r="AD485" i="2"/>
  <c r="AE485" i="2" s="1"/>
  <c r="AD477" i="2"/>
  <c r="AE477" i="2" s="1"/>
  <c r="AD469" i="2"/>
  <c r="AE469" i="2" s="1"/>
  <c r="AD461" i="2"/>
  <c r="AE461" i="2" s="1"/>
  <c r="AD437" i="2"/>
  <c r="AE437" i="2" s="1"/>
  <c r="AD405" i="2"/>
  <c r="AE405" i="2" s="1"/>
  <c r="AD397" i="2"/>
  <c r="AE397" i="2" s="1"/>
  <c r="AD389" i="2"/>
  <c r="AE389" i="2" s="1"/>
  <c r="AD381" i="2"/>
  <c r="AE381" i="2" s="1"/>
  <c r="AD373" i="2"/>
  <c r="AE373" i="2" s="1"/>
  <c r="AD349" i="2"/>
  <c r="AE349" i="2" s="1"/>
  <c r="AD325" i="2"/>
  <c r="AE325" i="2" s="1"/>
  <c r="AD317" i="2"/>
  <c r="AE317" i="2" s="1"/>
  <c r="AD309" i="2"/>
  <c r="AE309" i="2" s="1"/>
  <c r="AD301" i="2"/>
  <c r="AE301" i="2" s="1"/>
  <c r="AD285" i="2"/>
  <c r="AE285" i="2" s="1"/>
  <c r="AD253" i="2"/>
  <c r="AE253" i="2" s="1"/>
  <c r="AD245" i="2"/>
  <c r="AE245" i="2" s="1"/>
  <c r="AD237" i="2"/>
  <c r="AE237" i="2" s="1"/>
  <c r="AD229" i="2"/>
  <c r="AE229" i="2" s="1"/>
  <c r="AD213" i="2"/>
  <c r="AE213" i="2" s="1"/>
  <c r="AD173" i="2"/>
  <c r="AE173" i="2" s="1"/>
  <c r="AD165" i="2"/>
  <c r="AE165" i="2" s="1"/>
  <c r="AD157" i="2"/>
  <c r="AE157" i="2" s="1"/>
  <c r="AD149" i="2"/>
  <c r="AE149" i="2" s="1"/>
  <c r="AD109" i="2"/>
  <c r="AE109" i="2" s="1"/>
  <c r="AD101" i="2"/>
  <c r="AE101" i="2" s="1"/>
  <c r="AD93" i="2"/>
  <c r="AE93" i="2" s="1"/>
  <c r="AD85" i="2"/>
  <c r="AE85" i="2" s="1"/>
  <c r="AD45" i="2"/>
  <c r="AE45" i="2" s="1"/>
  <c r="AD37" i="2"/>
  <c r="AE37" i="2" s="1"/>
  <c r="AD29" i="2"/>
  <c r="AE29" i="2" s="1"/>
  <c r="AD21" i="2"/>
  <c r="AE21" i="2" s="1"/>
  <c r="AD68" i="2"/>
  <c r="AE68" i="2" s="1"/>
  <c r="AD60" i="2"/>
  <c r="AE60" i="2" s="1"/>
  <c r="AD20" i="2"/>
  <c r="AE20" i="2" s="1"/>
  <c r="AD12" i="2"/>
  <c r="AE12" i="2" s="1"/>
  <c r="AD6" i="2"/>
  <c r="AE6" i="2" s="1"/>
  <c r="AD691" i="2"/>
  <c r="AE691" i="2" s="1"/>
  <c r="AD683" i="2"/>
  <c r="AE683" i="2" s="1"/>
  <c r="AD675" i="2"/>
  <c r="AE675" i="2" s="1"/>
  <c r="AD667" i="2"/>
  <c r="AE667" i="2" s="1"/>
  <c r="AD659" i="2"/>
  <c r="AE659" i="2" s="1"/>
  <c r="AD651" i="2"/>
  <c r="AE651" i="2" s="1"/>
  <c r="AD643" i="2"/>
  <c r="AE643" i="2" s="1"/>
  <c r="AD635" i="2"/>
  <c r="AE635" i="2" s="1"/>
  <c r="AD627" i="2"/>
  <c r="AE627" i="2" s="1"/>
  <c r="AD563" i="2"/>
  <c r="AE563" i="2" s="1"/>
  <c r="AD539" i="2"/>
  <c r="AE539" i="2" s="1"/>
  <c r="AD523" i="2"/>
  <c r="AE523" i="2" s="1"/>
  <c r="AD515" i="2"/>
  <c r="AE515" i="2" s="1"/>
  <c r="AD499" i="2"/>
  <c r="AE499" i="2" s="1"/>
  <c r="AD491" i="2"/>
  <c r="AE491" i="2" s="1"/>
  <c r="AD483" i="2"/>
  <c r="AE483" i="2" s="1"/>
  <c r="AD475" i="2"/>
  <c r="AE475" i="2" s="1"/>
  <c r="AD467" i="2"/>
  <c r="AE467" i="2" s="1"/>
  <c r="AD459" i="2"/>
  <c r="AE459" i="2" s="1"/>
  <c r="AD443" i="2"/>
  <c r="AE443" i="2" s="1"/>
  <c r="AD419" i="2"/>
  <c r="AE419" i="2" s="1"/>
  <c r="AD395" i="2"/>
  <c r="AE395" i="2" s="1"/>
  <c r="AD379" i="2"/>
  <c r="AE379" i="2" s="1"/>
  <c r="AD371" i="2"/>
  <c r="AE371" i="2" s="1"/>
  <c r="AD363" i="2"/>
  <c r="AE363" i="2" s="1"/>
  <c r="AD355" i="2"/>
  <c r="AE355" i="2" s="1"/>
  <c r="AD331" i="2"/>
  <c r="AE331" i="2" s="1"/>
  <c r="AD315" i="2"/>
  <c r="AE315" i="2" s="1"/>
  <c r="AD307" i="2"/>
  <c r="AE307" i="2" s="1"/>
  <c r="AD299" i="2"/>
  <c r="AE299" i="2" s="1"/>
  <c r="AD291" i="2"/>
  <c r="AE291" i="2" s="1"/>
  <c r="AD267" i="2"/>
  <c r="AE267" i="2" s="1"/>
  <c r="AD259" i="2"/>
  <c r="AE259" i="2" s="1"/>
  <c r="AD243" i="2"/>
  <c r="AE243" i="2" s="1"/>
  <c r="AD235" i="2"/>
  <c r="AE235" i="2" s="1"/>
  <c r="AD227" i="2"/>
  <c r="AE227" i="2" s="1"/>
  <c r="AD219" i="2"/>
  <c r="AE219" i="2" s="1"/>
  <c r="AD195" i="2"/>
  <c r="AE195" i="2" s="1"/>
  <c r="AD179" i="2"/>
  <c r="AE179" i="2" s="1"/>
  <c r="AD171" i="2"/>
  <c r="AE171" i="2" s="1"/>
  <c r="AD163" i="2"/>
  <c r="AE163" i="2" s="1"/>
  <c r="AD155" i="2"/>
  <c r="AE155" i="2" s="1"/>
  <c r="AD131" i="2"/>
  <c r="AE131" i="2" s="1"/>
  <c r="AD115" i="2"/>
  <c r="AE115" i="2" s="1"/>
  <c r="AD107" i="2"/>
  <c r="AE107" i="2" s="1"/>
  <c r="AD99" i="2"/>
  <c r="AE99" i="2" s="1"/>
  <c r="AD91" i="2"/>
  <c r="AE91" i="2" s="1"/>
  <c r="AD59" i="2"/>
  <c r="AE59" i="2" s="1"/>
  <c r="AD43" i="2"/>
  <c r="AE43" i="2" s="1"/>
  <c r="AD35" i="2"/>
  <c r="AE35" i="2" s="1"/>
  <c r="AD19" i="2"/>
  <c r="AE19" i="2" s="1"/>
  <c r="AD11" i="2"/>
  <c r="AE11" i="2" s="1"/>
  <c r="AD4" i="2"/>
  <c r="AE4" i="2" s="1"/>
  <c r="AB7" i="2" l="1"/>
</calcChain>
</file>

<file path=xl/sharedStrings.xml><?xml version="1.0" encoding="utf-8"?>
<sst xmlns="http://schemas.openxmlformats.org/spreadsheetml/2006/main" count="7498" uniqueCount="1253">
  <si>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</si>
  <si>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</si>
  <si>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</si>
  <si>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</si>
  <si>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</si>
  <si>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</si>
  <si>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</si>
  <si>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</si>
  <si>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</si>
  <si>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</si>
  <si>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</si>
  <si>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</si>
  <si>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</si>
  <si>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</si>
  <si>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</si>
  <si>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</si>
  <si>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</si>
  <si>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</si>
  <si>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</si>
  <si>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</si>
  <si>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</si>
  <si>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</si>
  <si>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</si>
  <si>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</si>
  <si>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</si>
  <si>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</si>
  <si>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</si>
  <si>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</si>
  <si>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</si>
  <si>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</si>
  <si>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</si>
  <si>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</si>
  <si>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</si>
  <si>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</si>
  <si>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</si>
  <si>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</si>
  <si>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</si>
  <si>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</si>
  <si>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</si>
  <si>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</si>
  <si>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</si>
  <si>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</si>
  <si>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</si>
  <si>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</si>
  <si>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</si>
  <si>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</si>
  <si>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</si>
  <si>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</si>
  <si>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</si>
  <si>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</si>
  <si>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</si>
  <si>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</si>
  <si>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</si>
  <si>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</si>
  <si>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</si>
  <si>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</si>
  <si>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</si>
  <si>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</si>
  <si>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</si>
  <si>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</si>
  <si>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</si>
  <si>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</si>
  <si>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</si>
  <si>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</si>
  <si>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</si>
  <si>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</si>
  <si>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</si>
  <si>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</si>
  <si>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</si>
  <si>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</si>
  <si>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</si>
  <si>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</si>
  <si>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</si>
  <si>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</si>
  <si>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</si>
  <si>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</si>
  <si>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</si>
  <si>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</si>
  <si>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</si>
  <si>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</si>
  <si>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</si>
  <si>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</si>
  <si>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</si>
  <si>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</si>
  <si>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</si>
  <si>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</si>
  <si>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</si>
  <si>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</si>
  <si>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</si>
  <si>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</si>
  <si>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</si>
  <si>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</si>
  <si>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</si>
  <si>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</si>
  <si>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</si>
  <si>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</si>
  <si>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</si>
  <si>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</si>
  <si>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</si>
  <si>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</si>
  <si>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</si>
  <si>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</si>
  <si>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</si>
  <si>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</si>
  <si>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</si>
  <si>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</si>
  <si>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</si>
  <si>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</si>
  <si>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</si>
  <si>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</si>
  <si>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</si>
  <si>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</si>
  <si>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</si>
  <si>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</si>
  <si>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</si>
  <si>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</si>
  <si>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</si>
  <si>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</si>
  <si>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</si>
  <si>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</si>
  <si>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</si>
  <si>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</si>
  <si>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</si>
  <si>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</si>
  <si>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</si>
  <si>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</si>
  <si>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</si>
  <si>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</si>
  <si>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</si>
  <si>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</si>
  <si>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</si>
  <si>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</si>
  <si>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</si>
  <si>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</si>
  <si>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</si>
  <si>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</si>
  <si>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</si>
  <si>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</si>
  <si>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</si>
  <si>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</si>
  <si>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</si>
  <si>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</si>
  <si>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</si>
  <si>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</si>
  <si>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</si>
  <si>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</si>
  <si>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</si>
  <si>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</si>
  <si>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</si>
  <si>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</si>
  <si>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</si>
  <si>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</si>
  <si>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</si>
  <si>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</si>
  <si>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</si>
  <si>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</si>
  <si>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</si>
  <si>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</si>
  <si>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</si>
  <si>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</si>
  <si>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</si>
  <si>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</si>
  <si>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</si>
  <si>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</si>
  <si>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</si>
  <si>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</si>
  <si>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</si>
  <si>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</si>
  <si>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</si>
  <si>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</si>
  <si>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</si>
  <si>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</si>
  <si>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</si>
  <si>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</si>
  <si>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</si>
  <si>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</si>
  <si>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</si>
  <si>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</si>
  <si>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</si>
  <si>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</si>
  <si>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</si>
  <si>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</si>
  <si>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</si>
  <si>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</si>
  <si>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</si>
  <si>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</si>
  <si>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</si>
  <si>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</si>
  <si>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</si>
  <si>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</si>
  <si>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</si>
  <si>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</si>
  <si>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</si>
  <si>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</si>
  <si>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</si>
  <si>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</si>
  <si>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</si>
  <si>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</si>
  <si>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</si>
  <si>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</si>
  <si>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</si>
  <si>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</si>
  <si>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</si>
  <si>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</si>
  <si>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</si>
  <si>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</si>
  <si>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</si>
  <si>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</si>
  <si>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</si>
  <si>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</si>
  <si>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</si>
  <si>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</si>
  <si>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</si>
  <si>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</si>
  <si>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</si>
  <si>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</si>
  <si>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</si>
  <si>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</si>
  <si>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</si>
  <si>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</si>
  <si>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</si>
  <si>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</si>
  <si>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</si>
  <si>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</si>
  <si>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</si>
  <si>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</si>
  <si>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</si>
  <si>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</si>
  <si>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</si>
  <si>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</si>
  <si>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</si>
  <si>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</si>
  <si>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</si>
  <si>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</si>
  <si>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</si>
  <si>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</si>
  <si>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</si>
  <si>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</si>
  <si>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</si>
  <si>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</si>
  <si>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</si>
  <si>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</si>
  <si>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</si>
  <si>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</si>
  <si>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</si>
  <si>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</si>
  <si>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</si>
  <si>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</si>
  <si>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</si>
  <si>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</si>
  <si>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</si>
  <si>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</si>
  <si>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</si>
  <si>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</si>
  <si>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</si>
  <si>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</si>
  <si>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</si>
  <si>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</si>
  <si>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</si>
  <si>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</si>
  <si>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</si>
  <si>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</si>
  <si>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</si>
  <si>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</si>
  <si>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</si>
  <si>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</si>
  <si>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</si>
  <si>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</si>
  <si>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</si>
  <si>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</si>
  <si>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</si>
  <si>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</si>
  <si>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</si>
  <si>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</si>
  <si>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</si>
  <si>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</si>
  <si>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</si>
  <si>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</si>
  <si>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</si>
  <si>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</si>
  <si>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</si>
  <si>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</si>
  <si>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</si>
  <si>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</si>
  <si>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</si>
  <si>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</si>
  <si>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</si>
  <si>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</si>
  <si>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</si>
  <si>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</si>
  <si>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</si>
  <si>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</si>
  <si>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</si>
  <si>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</si>
  <si>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</si>
  <si>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</si>
  <si>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</si>
  <si>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</si>
  <si>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</si>
  <si>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</si>
  <si>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</si>
  <si>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</si>
  <si>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</si>
  <si>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</si>
  <si>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</si>
  <si>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</si>
  <si>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</si>
  <si>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</si>
  <si>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</si>
  <si>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</si>
  <si>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</si>
  <si>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</si>
  <si>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</si>
  <si>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</si>
  <si>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</si>
  <si>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</si>
  <si>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</si>
  <si>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</si>
  <si>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</si>
  <si>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</si>
  <si>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</si>
  <si>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</si>
  <si>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</si>
  <si>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</si>
  <si>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</si>
  <si>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</si>
  <si>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</si>
  <si>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</si>
  <si>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</si>
  <si>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</si>
  <si>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</si>
  <si>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</si>
  <si>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</si>
  <si>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</si>
  <si>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</si>
  <si>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</si>
  <si>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</si>
  <si>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</si>
  <si>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</si>
  <si>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</si>
  <si>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</si>
  <si>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</si>
  <si>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</si>
  <si>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</si>
  <si>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</si>
  <si>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</si>
  <si>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</si>
  <si>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</si>
  <si>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</si>
  <si>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</si>
  <si>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</si>
  <si>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</si>
  <si>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</si>
  <si>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</si>
  <si>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</si>
  <si>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</si>
  <si>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</si>
  <si>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</si>
  <si>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</si>
  <si>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</si>
  <si>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</si>
  <si>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</si>
  <si>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</si>
  <si>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</si>
  <si>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</si>
  <si>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</si>
  <si>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</si>
  <si>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</si>
  <si>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</si>
  <si>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</si>
  <si>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</si>
  <si>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</si>
  <si>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</si>
  <si>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</si>
  <si>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</si>
  <si>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</si>
  <si>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</si>
  <si>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</si>
  <si>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</si>
  <si>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</si>
  <si>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</si>
  <si>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</si>
  <si>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</si>
  <si>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</si>
  <si>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</si>
  <si>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</si>
  <si>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</si>
  <si>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</si>
  <si>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</si>
  <si>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</si>
  <si>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</si>
  <si>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</si>
  <si>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</si>
  <si>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</si>
  <si>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</si>
  <si>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</si>
  <si>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</si>
  <si>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</si>
  <si>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</si>
  <si>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</si>
  <si>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</si>
  <si>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</si>
  <si>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</si>
  <si>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</si>
  <si>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</si>
  <si>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</si>
  <si>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</si>
  <si>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</si>
  <si>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</si>
  <si>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</si>
  <si>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</si>
  <si>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</si>
  <si>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</si>
  <si>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</si>
  <si>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</si>
  <si>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</si>
  <si>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</si>
  <si>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</si>
  <si>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</si>
  <si>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</si>
  <si>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</si>
  <si>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</si>
  <si>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</si>
  <si>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</si>
  <si>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</si>
  <si>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</si>
  <si>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</si>
  <si>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</si>
  <si>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</si>
  <si>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</si>
  <si>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</si>
  <si>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</si>
  <si>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</si>
  <si>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</si>
  <si>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</si>
  <si>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</si>
  <si>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</si>
  <si>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</si>
  <si>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</si>
  <si>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</si>
  <si>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</si>
  <si>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</si>
  <si>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</si>
  <si>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</si>
  <si>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</si>
  <si>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</si>
  <si>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</si>
  <si>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</si>
  <si>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</si>
  <si>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</si>
  <si>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</si>
  <si>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</si>
  <si>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</si>
  <si>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</si>
  <si>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</si>
  <si>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</si>
  <si>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</si>
  <si>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</si>
  <si>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</si>
  <si>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</si>
  <si>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</si>
  <si>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</si>
  <si>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</si>
  <si>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</si>
  <si>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</si>
  <si>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</si>
  <si>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</si>
  <si>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</si>
  <si>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</si>
  <si>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</si>
  <si>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</si>
  <si>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</si>
  <si>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</si>
  <si>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</si>
  <si>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</si>
  <si>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</si>
  <si>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</si>
  <si>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</si>
  <si>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</si>
  <si>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</si>
  <si>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</si>
  <si>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</si>
  <si>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</si>
  <si>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</si>
  <si>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</si>
  <si>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</si>
  <si>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</si>
  <si>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</si>
  <si>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</si>
  <si>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</si>
  <si>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</si>
  <si>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</si>
  <si>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</si>
  <si>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</si>
  <si>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</si>
  <si>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</si>
  <si>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</si>
  <si>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</si>
  <si>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</si>
  <si>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</si>
  <si>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</si>
  <si>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</si>
  <si>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</si>
  <si>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</si>
  <si>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</si>
  <si>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</si>
  <si>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</si>
  <si>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</si>
  <si>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</si>
  <si>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</si>
  <si>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</si>
  <si>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</si>
  <si>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</si>
  <si>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</si>
  <si>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</si>
  <si>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</si>
  <si>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</si>
  <si>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</si>
  <si>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</si>
  <si>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</si>
  <si>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</si>
  <si>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</si>
  <si>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</si>
  <si>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</si>
  <si>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</si>
  <si>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</si>
  <si>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</si>
  <si>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</si>
  <si>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</si>
  <si>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</si>
  <si>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</si>
  <si>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</si>
  <si>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</si>
  <si>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</si>
  <si>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</si>
  <si>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</si>
  <si>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</si>
  <si>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</si>
  <si>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</si>
  <si>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</si>
  <si>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</si>
  <si>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</si>
  <si>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</si>
  <si>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</si>
  <si>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</si>
  <si>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</si>
  <si>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</si>
  <si>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</si>
  <si>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</si>
  <si>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</si>
  <si>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</si>
  <si>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</si>
  <si>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</si>
  <si>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</si>
  <si>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</si>
  <si>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</si>
  <si>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</si>
  <si>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</si>
  <si>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</si>
  <si>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</si>
  <si>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</si>
  <si>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</si>
  <si>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</si>
  <si>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</si>
  <si>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</si>
  <si>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</si>
  <si>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</si>
  <si>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</si>
  <si>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</si>
  <si>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</si>
  <si>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</si>
  <si>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</si>
  <si>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</si>
  <si>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</si>
  <si>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</si>
  <si>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</si>
  <si>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</si>
  <si>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</si>
  <si>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</si>
  <si>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</si>
  <si>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</si>
  <si>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</si>
  <si>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</si>
  <si>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</si>
  <si>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</si>
  <si>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</si>
  <si>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</si>
  <si>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</si>
  <si>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</si>
  <si>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</si>
  <si>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</si>
  <si>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</si>
  <si>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</si>
  <si>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</si>
  <si>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</si>
  <si>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</si>
  <si>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</si>
  <si>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</si>
  <si>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</si>
  <si>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</si>
  <si>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</si>
  <si>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</si>
  <si>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</si>
  <si>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</si>
  <si>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</si>
  <si>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</si>
  <si>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</si>
  <si>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</si>
  <si>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</si>
  <si>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</si>
  <si>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</si>
  <si>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</si>
  <si>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</si>
  <si>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</si>
  <si>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</si>
  <si>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</si>
  <si>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</si>
  <si>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</si>
  <si>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</si>
  <si>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</si>
  <si>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</si>
  <si>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</si>
  <si>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</si>
  <si>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</si>
  <si>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</si>
  <si>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</si>
  <si>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</si>
  <si>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</si>
  <si>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</si>
  <si>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</si>
  <si>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</si>
  <si>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</si>
  <si>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</si>
  <si>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</si>
  <si>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</si>
  <si>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</si>
  <si>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</si>
  <si>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</si>
  <si>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</si>
  <si>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</si>
  <si>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</si>
  <si>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</si>
  <si>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</si>
  <si>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</si>
  <si>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</si>
  <si>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</si>
  <si>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</si>
  <si>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</si>
  <si>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</si>
  <si>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</si>
  <si>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</si>
  <si>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</si>
  <si>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</si>
  <si>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</si>
  <si>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</si>
  <si>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</si>
  <si>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</si>
  <si>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</si>
  <si>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</si>
  <si>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</si>
  <si>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</si>
  <si>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</si>
  <si>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</si>
  <si>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</si>
  <si>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</si>
  <si>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</si>
  <si>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</si>
  <si>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</si>
  <si>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</si>
  <si>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</si>
  <si>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</si>
  <si>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</si>
  <si>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</si>
  <si>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</si>
  <si>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</si>
  <si>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</si>
  <si>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</si>
  <si>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</si>
  <si>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</si>
  <si>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</si>
  <si>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</si>
  <si>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</si>
  <si>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</si>
  <si>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</si>
  <si>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</si>
  <si>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</si>
  <si>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</si>
  <si>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</si>
  <si>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</si>
  <si>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</si>
  <si>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</si>
  <si>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</si>
  <si>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</si>
  <si>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</si>
  <si>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</si>
  <si>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</si>
  <si>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</si>
  <si>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</si>
  <si>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</si>
  <si>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</si>
  <si>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</si>
  <si>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</si>
  <si>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</si>
  <si>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</si>
  <si>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</si>
  <si>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</si>
  <si>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</si>
  <si>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</si>
  <si>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</si>
  <si>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</si>
  <si>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</si>
  <si>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</si>
  <si>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</si>
  <si>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</si>
  <si>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</si>
  <si>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</si>
  <si>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</si>
  <si>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</si>
  <si>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</si>
  <si>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</si>
  <si>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</si>
  <si>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</si>
  <si>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</si>
  <si>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</si>
  <si>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</si>
  <si>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</si>
  <si>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</si>
  <si>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</si>
  <si>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</si>
  <si>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</si>
  <si>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</si>
  <si>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</si>
  <si>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</si>
  <si>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</si>
  <si>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</si>
  <si>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</si>
  <si>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</si>
  <si>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</si>
  <si>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</si>
  <si>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</si>
  <si>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</si>
  <si>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</si>
  <si>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</si>
  <si>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</si>
  <si>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</si>
  <si>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</si>
  <si>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</si>
  <si>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</si>
  <si>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</si>
  <si>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</si>
  <si>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</si>
  <si>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</si>
  <si>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</si>
  <si>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</si>
  <si>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</si>
  <si>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</si>
  <si>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</si>
  <si>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</si>
  <si>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</si>
  <si>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</si>
  <si>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</si>
  <si>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</si>
  <si>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</si>
  <si>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</si>
  <si>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</si>
  <si>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</si>
  <si>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</si>
  <si>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</si>
  <si>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</si>
  <si>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</si>
  <si>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</si>
  <si>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</si>
  <si>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</si>
  <si>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</si>
  <si>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</si>
  <si>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</si>
  <si>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</si>
  <si>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</si>
  <si>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</si>
  <si>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</si>
  <si>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</si>
  <si>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</si>
  <si>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</si>
  <si>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</si>
  <si>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</si>
  <si>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</si>
  <si>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</si>
  <si>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</si>
  <si>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</si>
  <si>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</si>
  <si>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</si>
  <si>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</si>
  <si>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</si>
  <si>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</si>
  <si>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</si>
  <si>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</si>
  <si>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</si>
  <si>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</si>
  <si>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</si>
  <si>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</si>
  <si>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</si>
  <si>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</si>
  <si>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</si>
  <si>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</si>
  <si>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</si>
  <si>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</si>
  <si>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</si>
  <si>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</si>
  <si>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</si>
  <si>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</si>
  <si>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</si>
  <si>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</si>
  <si>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</si>
  <si>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</si>
  <si>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</si>
  <si>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</si>
  <si>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</si>
  <si>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</si>
  <si>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</si>
  <si>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</si>
  <si>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</si>
  <si>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</si>
  <si>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</si>
  <si>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</si>
  <si>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</si>
  <si>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</si>
  <si>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</si>
  <si>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</si>
  <si>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</si>
  <si>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</si>
  <si>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</si>
  <si>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</si>
  <si>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</si>
  <si>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</si>
  <si>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</si>
  <si>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</si>
  <si>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</si>
  <si>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</si>
  <si>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</si>
  <si>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</si>
  <si>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</si>
  <si>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</si>
  <si>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</si>
  <si>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</si>
  <si>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</si>
  <si>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</si>
  <si>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</si>
  <si>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</si>
  <si>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</si>
  <si>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</si>
  <si>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</si>
  <si>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</si>
  <si>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</si>
  <si>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</si>
  <si>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</si>
  <si>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</si>
  <si>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</si>
  <si>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</si>
  <si>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</si>
  <si>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</si>
  <si>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</si>
  <si>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</si>
  <si>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</si>
  <si>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</si>
  <si>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</si>
  <si>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</si>
  <si>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</si>
  <si>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</si>
  <si>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</si>
  <si>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</si>
  <si>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</si>
  <si>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</si>
  <si>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</si>
  <si>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</si>
  <si>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</si>
  <si>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</si>
  <si>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</si>
  <si>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</si>
  <si>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</si>
  <si>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</si>
  <si>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</si>
  <si>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</si>
  <si>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</si>
  <si>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</si>
  <si>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</si>
  <si>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</si>
  <si>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</si>
  <si>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</si>
  <si>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</si>
  <si>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</si>
  <si>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</si>
  <si>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</si>
  <si>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</si>
  <si>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</si>
  <si>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</si>
  <si>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</si>
  <si>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</si>
  <si>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</si>
  <si>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</si>
  <si>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</si>
  <si>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</si>
  <si>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</si>
  <si>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</si>
  <si>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</si>
  <si>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</si>
  <si>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</si>
  <si>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</si>
  <si>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</si>
  <si>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</si>
  <si>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</si>
  <si>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</si>
  <si>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</si>
  <si>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</si>
  <si>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</si>
  <si>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</si>
  <si>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</si>
  <si>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</si>
  <si>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</si>
  <si>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</si>
  <si>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</si>
  <si>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</si>
  <si>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</si>
  <si>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</si>
  <si>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</si>
  <si>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</si>
  <si>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</si>
  <si>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</si>
  <si>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</si>
  <si>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</si>
  <si>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</si>
  <si>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</si>
  <si>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</si>
  <si>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</si>
  <si>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</si>
  <si>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</si>
  <si>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</si>
  <si>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</si>
  <si>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</si>
  <si>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</si>
  <si>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</si>
  <si>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</si>
  <si>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</si>
  <si>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</si>
  <si>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</si>
  <si>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</si>
  <si>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</si>
  <si>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</si>
  <si>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</si>
  <si>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</si>
  <si>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</si>
  <si>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</si>
  <si>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</si>
  <si>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</si>
  <si>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</si>
  <si>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</si>
  <si>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</si>
  <si>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</si>
  <si>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</si>
  <si>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</si>
  <si>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</si>
  <si>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</si>
  <si>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</si>
  <si>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</si>
  <si>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</si>
  <si>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</si>
  <si>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</si>
  <si>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</si>
  <si>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</si>
  <si>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</si>
  <si>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</si>
  <si>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</si>
  <si>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</si>
  <si>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</si>
  <si>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</si>
  <si>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</si>
  <si>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</si>
  <si>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</si>
  <si>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</si>
  <si>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</si>
  <si>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</si>
  <si>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</si>
  <si>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</si>
  <si>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</si>
  <si>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</si>
  <si>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</si>
  <si>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</si>
  <si>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</si>
  <si>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</si>
  <si>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</si>
  <si>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</si>
  <si>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</si>
  <si>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</si>
  <si>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</si>
  <si>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</si>
  <si>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</si>
  <si>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</si>
  <si>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</si>
  <si>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</si>
  <si>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</si>
  <si>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</si>
  <si>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</si>
  <si>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</si>
  <si>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</si>
  <si>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</si>
  <si>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</si>
  <si>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</si>
  <si>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</si>
  <si>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</si>
  <si>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</si>
  <si>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</si>
  <si>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</si>
  <si>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</si>
  <si>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</si>
  <si>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</si>
  <si>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</si>
  <si>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</si>
  <si>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</si>
  <si>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</si>
  <si>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</si>
  <si>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</si>
  <si>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</si>
  <si>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</si>
  <si>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</si>
  <si>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</si>
  <si>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</si>
  <si>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</si>
  <si>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</si>
  <si>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</si>
  <si>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</si>
  <si>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</si>
  <si>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</si>
  <si>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</si>
  <si>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</si>
  <si>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</si>
  <si>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</si>
  <si>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</si>
  <si>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</si>
  <si>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</si>
  <si>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</si>
  <si>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</si>
  <si>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</si>
  <si>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</si>
  <si>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</si>
  <si>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</si>
  <si>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</si>
  <si>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</si>
  <si>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</si>
  <si>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</si>
  <si>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</si>
  <si>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</si>
  <si>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</si>
  <si>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</si>
  <si>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</si>
  <si>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</si>
  <si>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</si>
  <si>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</si>
  <si>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</si>
  <si>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</si>
  <si>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</si>
  <si>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</si>
  <si>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</si>
  <si>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</si>
  <si>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</si>
  <si>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</si>
  <si>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</si>
  <si>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</si>
  <si>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</si>
  <si>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</si>
  <si>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</si>
  <si>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</si>
  <si>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</si>
  <si>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</si>
  <si>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</si>
  <si>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</si>
  <si>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</si>
  <si>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</si>
  <si>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</si>
  <si>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</si>
  <si>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</si>
  <si>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</si>
  <si>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</si>
  <si>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</si>
  <si>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</si>
  <si>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</si>
  <si>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</si>
  <si>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</si>
  <si>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</si>
  <si>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</si>
  <si>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</si>
  <si>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</si>
  <si>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</si>
  <si>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</si>
  <si>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</si>
  <si>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</si>
  <si>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</si>
  <si>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</si>
  <si>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</si>
  <si>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</si>
  <si>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</si>
  <si>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</si>
  <si>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</si>
  <si>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</si>
  <si>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</si>
  <si>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</si>
  <si>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</si>
  <si>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</si>
  <si>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</si>
  <si>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</si>
  <si>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</si>
  <si>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</si>
  <si>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</si>
  <si>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</si>
  <si>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</si>
  <si>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</si>
  <si>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</si>
  <si>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</si>
  <si>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</si>
  <si>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</si>
  <si>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</si>
  <si>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</si>
  <si>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</si>
  <si>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</si>
  <si>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</si>
  <si>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</si>
  <si>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</si>
  <si>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</si>
  <si>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</si>
  <si>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</si>
  <si>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</si>
  <si>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</si>
  <si>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</si>
  <si>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</si>
  <si>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</si>
  <si>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</si>
  <si>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</si>
  <si>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</si>
  <si>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</si>
  <si>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</si>
  <si>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</si>
  <si>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</si>
  <si>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</si>
  <si>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</si>
  <si>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</si>
  <si>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</si>
  <si>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</si>
  <si>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</si>
  <si>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</si>
  <si>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</si>
  <si>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</si>
  <si>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</si>
  <si>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</si>
  <si>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</si>
  <si>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</si>
  <si>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</si>
  <si>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</si>
  <si>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</si>
  <si>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</si>
  <si>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</si>
  <si>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</si>
  <si>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</si>
  <si>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</si>
  <si>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</si>
  <si>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</si>
  <si>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</si>
  <si>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</si>
  <si>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</si>
  <si>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</si>
  <si>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</si>
  <si>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</si>
  <si>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</si>
  <si>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</si>
  <si>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</si>
  <si>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</si>
  <si>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</si>
  <si>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</si>
  <si>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</si>
  <si>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</si>
  <si>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</si>
  <si>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</si>
  <si>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</si>
  <si>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</si>
  <si>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</si>
  <si>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</si>
  <si>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</si>
  <si>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</si>
  <si>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</si>
  <si>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</si>
  <si>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</si>
  <si>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</si>
  <si>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</si>
  <si>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</si>
  <si>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</si>
  <si>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</si>
  <si>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</si>
  <si>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</si>
  <si>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</si>
  <si>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</si>
  <si>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</si>
  <si>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</si>
  <si>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</si>
  <si>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</si>
  <si>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</si>
  <si>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</si>
  <si>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</si>
  <si>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</si>
  <si>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</si>
  <si>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</si>
  <si>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</si>
  <si>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</si>
  <si>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</si>
  <si>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</si>
  <si>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</si>
  <si>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</si>
  <si>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</si>
  <si>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</si>
  <si>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</si>
  <si>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</si>
  <si>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</si>
  <si>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</si>
  <si>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</si>
  <si>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</si>
  <si>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</si>
  <si>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male/Female</t>
  </si>
  <si>
    <t>Embark_S</t>
  </si>
  <si>
    <t>Embark_C</t>
  </si>
  <si>
    <t>Pclass_1</t>
  </si>
  <si>
    <t>Pclass_2</t>
  </si>
  <si>
    <t>log_fare</t>
  </si>
  <si>
    <t>Age_N</t>
  </si>
  <si>
    <t>Model</t>
  </si>
  <si>
    <t>Linear</t>
  </si>
  <si>
    <t>Loss</t>
  </si>
  <si>
    <t>Ones</t>
  </si>
  <si>
    <t>Params</t>
  </si>
  <si>
    <t>Total Loss</t>
  </si>
  <si>
    <t>log_Fare</t>
  </si>
  <si>
    <t>Male</t>
  </si>
  <si>
    <t>Const</t>
  </si>
  <si>
    <t>Data</t>
  </si>
  <si>
    <t>lin1</t>
  </si>
  <si>
    <t>lin2</t>
  </si>
  <si>
    <t>relu1</t>
  </si>
  <si>
    <t>relu2</t>
  </si>
  <si>
    <t>preds</t>
  </si>
  <si>
    <t>loss</t>
  </si>
  <si>
    <t>Total Loss:</t>
  </si>
  <si>
    <t>Max:</t>
  </si>
  <si>
    <t>Preds</t>
  </si>
  <si>
    <t>Column</t>
  </si>
  <si>
    <t>Param1</t>
  </si>
  <si>
    <t>Param2</t>
  </si>
  <si>
    <t>Relu1</t>
  </si>
  <si>
    <t>Relu2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</si>
</sst>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0" fontId="18" fillId="0" borderId="0" xfId="0" applyFont="1"/>
    <xf numFmtId="0" fontId="0" fillId="0" borderId="0" xfId="0" applyNumberFormat="1"/>
    <xf numFmtId="0" fontId="13" fillId="33" borderId="0" xfId="0" applyFont="1" applyFill="1" applyBorder="1"/>
    <xf numFmtId="4" fontId="0" fillId="0" borderId="0" xfId="0" applyNumberFormat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 applyBorder="1"/>
    <xf numFmtId="2" fontId="0" fillId="0" borderId="0" xfId="0" applyNumberFormat="1" applyFill="1" applyBorder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B1:L892" totalsRowShown="0">
  <autoFilter ref="B1:L892">
    <filterColumn colId="4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tableColumns count="11">
    <tableColumn id="1" name="Survived"/>
    <tableColumn id="2" name="Pclass"/>
    <tableColumn id="3" name="Name"/>
    <tableColumn id="4" name="Sex"/>
    <tableColumn id="5" name="Age"/>
    <tableColumn id="6" name="SibSp"/>
    <tableColumn id="7" name="Parch"/>
    <tableColumn id="8" name="Ticket"/>
    <tableColumn id="9" name="Fare"/>
    <tableColumn id="10" name="Cabin"/>
    <tableColumn id="11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P717" totalsRowShown="0">
  <autoFilter ref="A3:P717">
    <filterColumn colId="1">
      <customFilters>
        <customFilter operator="notEqual" val=" "/>
      </customFilters>
    </filterColumn>
  </autoFilter>
  <sortState ref="A4:P717">
    <sortCondition descending="1" ref="E3:E717"/>
  </sortState>
  <tableColumns count="16">
    <tableColumn id="1" name="Survived"/>
    <tableColumn id="2" name="Embarked"/>
    <tableColumn id="3" name="Pclass"/>
    <tableColumn id="4" name="Sex"/>
    <tableColumn id="5" name="Age"/>
    <tableColumn id="6" name="Fare" dataCellStyle="Currency"/>
    <tableColumn id="7" name="SibSp"/>
    <tableColumn id="8" name="Parch"/>
    <tableColumn id="15" name="Age_N" dataDxfId="35">
      <calculatedColumnFormula>Table1[[#This Row],[Age]]/$E$4</calculatedColumnFormula>
    </tableColumn>
    <tableColumn id="14" name="log_fare" dataDxfId="34">
      <calculatedColumnFormula>LOG10(Table1[[#This Row],[Fare]]+1)</calculatedColumnFormula>
    </tableColumn>
    <tableColumn id="12" name="Pclass_1" dataDxfId="33">
      <calculatedColumnFormula>IF(Table1[[#This Row],[Pclass]]=1,1,0)</calculatedColumnFormula>
    </tableColumn>
    <tableColumn id="13" name="Pclass_2" dataDxfId="32">
      <calculatedColumnFormula>IF(Table1[[#This Row],[Pclass]]=2,1,0)</calculatedColumnFormula>
    </tableColumn>
    <tableColumn id="10" name="Embark_S" dataDxfId="31">
      <calculatedColumnFormula>IF(Table1[[#This Row],[Embarked]]="S",1,0)</calculatedColumnFormula>
    </tableColumn>
    <tableColumn id="11" name="Embark_C" dataDxfId="30">
      <calculatedColumnFormula>IF(Table1[[#This Row],[Embarked]]="C",1,0)</calculatedColumnFormula>
    </tableColumn>
    <tableColumn id="9" name="male/Female" dataDxfId="29">
      <calculatedColumnFormula>IF(Table1[[#This Row],[Sex]]="male",1,0)</calculatedColumnFormula>
    </tableColumn>
    <tableColumn id="16" name="Ones" dataDxfId="28">
      <calculatedColumnFormula>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S3:AB4" totalsRowShown="0" headerRowDxfId="27">
  <autoFilter ref="S3:AB4"/>
  <tableColumns count="10">
    <tableColumn id="4" name="SibSp" dataDxfId="26"/>
    <tableColumn id="19" name="Parch" dataDxfId="25"/>
    <tableColumn id="5" name="Age_N" dataDxfId="24"/>
    <tableColumn id="21" name="log_Fare" dataDxfId="23"/>
    <tableColumn id="9" name="Pclass_1" dataDxfId="22"/>
    <tableColumn id="10" name="Pclass_2" dataDxfId="21"/>
    <tableColumn id="11" name="Embark_S" dataDxfId="20"/>
    <tableColumn id="12" name="Embark_C" dataDxfId="19"/>
    <tableColumn id="13" name="Male" dataDxfId="18"/>
    <tableColumn id="22" name="Const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D3:AE717" totalsRowShown="0">
  <autoFilter ref="AD3:AE717"/>
  <tableColumns count="2">
    <tableColumn id="1" name="Linear">
      <calculatedColumnFormula>SUMPRODUCT(Table1[[#This Row],[SibSp]:[Ones]],$S$4:$AB$4)</calculatedColumnFormula>
    </tableColumn>
    <tableColumn id="2" name="Loss" dataDxfId="16">
      <calculatedColumnFormula>(AD4-Table1[[#This Row],[Survived]])^2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nnetTable1" displayName="nnetTable1" ref="A3:P715" totalsRowShown="0">
  <autoFilter ref="A3:P715"/>
  <tableColumns count="16">
    <tableColumn id="1" name="Survived"/>
    <tableColumn id="2" name="Embarked"/>
    <tableColumn id="3" name="Pclass"/>
    <tableColumn id="4" name="Sex"/>
    <tableColumn id="5" name="Age"/>
    <tableColumn id="6" name="Fare" dataDxfId="15" dataCellStyle="Currency"/>
    <tableColumn id="7" name="SibSp"/>
    <tableColumn id="8" name="Parch"/>
    <tableColumn id="9" name="Age_N" dataDxfId="14"/>
    <tableColumn id="10" name="log_fare" dataDxfId="13"/>
    <tableColumn id="11" name="Pclass_1"/>
    <tableColumn id="12" name="Pclass_2"/>
    <tableColumn id="13" name="Embark_S"/>
    <tableColumn id="14" name="Embark_C"/>
    <tableColumn id="15" name="male/Female"/>
    <tableColumn id="16" name="One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R3:AA5" totalsRowShown="0" headerRowDxfId="11">
  <autoFilter ref="R3:AA5"/>
  <tableColumns count="10">
    <tableColumn id="1" name="SibSp"/>
    <tableColumn id="2" name="Parch"/>
    <tableColumn id="3" name="Age_N"/>
    <tableColumn id="4" name="log_Fare"/>
    <tableColumn id="5" name="Pclass_1"/>
    <tableColumn id="6" name="Pclass_2"/>
    <tableColumn id="7" name="Embark_S"/>
    <tableColumn id="8" name="Embark_C"/>
    <tableColumn id="9" name="Male"/>
    <tableColumn id="10" name="Cons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C3:AH715" totalsRowShown="0" headerRowDxfId="10">
  <autoFilter ref="AC3:AH715"/>
  <tableColumns count="6">
    <tableColumn id="1" name="lin1" dataDxfId="9">
      <calculatedColumnFormula>SUMPRODUCT(nnetTable1[[#This Row],[SibSp]:[Ones]],$R$4:$AA$4)</calculatedColumnFormula>
    </tableColumn>
    <tableColumn id="2" name="lin2" dataDxfId="8">
      <calculatedColumnFormula>SUMPRODUCT(nnetTable1[[#This Row],[SibSp]:[Ones]],$R$5:$AA$5)</calculatedColumnFormula>
    </tableColumn>
    <tableColumn id="3" name="relu1" dataDxfId="7">
      <calculatedColumnFormula>IF(AC4&lt;0,0,AC4)</calculatedColumnFormula>
    </tableColumn>
    <tableColumn id="4" name="relu2" dataDxfId="6">
      <calculatedColumnFormula>IF(AD4&lt;0,0,AD4)</calculatedColumnFormula>
    </tableColumn>
    <tableColumn id="5" name="preds" dataDxfId="5">
      <calculatedColumnFormula>AE4+AF4</calculatedColumnFormula>
    </tableColumn>
    <tableColumn id="6" name="loss" dataDxfId="4">
      <calculatedColumnFormula>(nnetTable1[Survived]-AG4)^2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mmultTable1" displayName="mmultTable1" ref="A3:P715" totalsRowShown="0">
  <autoFilter ref="A3:P715"/>
  <tableColumns count="16">
    <tableColumn id="1" name="Survived"/>
    <tableColumn id="2" name="Embarked"/>
    <tableColumn id="3" name="Pclass"/>
    <tableColumn id="4" name="Sex"/>
    <tableColumn id="5" name="Age"/>
    <tableColumn id="6" name="Fare" dataDxfId="3" dataCellStyle="Currency"/>
    <tableColumn id="7" name="SibSp"/>
    <tableColumn id="8" name="Parch"/>
    <tableColumn id="9" name="Age_N" dataDxfId="2"/>
    <tableColumn id="10" name="log_fare" dataDxfId="1"/>
    <tableColumn id="11" name="Pclass_1"/>
    <tableColumn id="12" name="Pclass_2"/>
    <tableColumn id="13" name="Embark_S"/>
    <tableColumn id="14" name="Embark_C"/>
    <tableColumn id="15" name="male/Female"/>
    <tableColumn id="16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opLeftCell="B1" workbookViewId="0">
      <selection activeCell="L861" sqref="L861"/>
    </sheetView>
  </sheetViews>
  <sheetFormatPr defaultRowHeight="15" x14ac:dyDescent="0.25"/>
  <cols>
    <col min="1" max="1" width="0" hidden="1" customWidth="1"/>
    <col min="2" max="2" width="10.85546875" customWidth="1"/>
    <col min="4" max="4" width="0" hidden="1" customWidth="1"/>
    <col min="9" max="9" width="0" hidden="1" customWidth="1"/>
    <col min="11" max="11" width="0" hidden="1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hidden="1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hidden="1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idden="1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hidden="1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hidden="1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hidden="1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hidden="1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hidden="1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hidden="1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hidden="1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hidden="1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hidden="1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hidden="1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hidden="1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hidden="1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hidden="1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hidden="1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hidden="1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hidden="1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hidden="1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hidden="1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hidden="1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hidden="1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hidden="1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hidden="1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hidden="1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hidden="1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hidden="1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hidden="1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hidden="1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hidden="1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hidden="1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hidden="1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hidden="1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hidden="1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hidden="1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hidden="1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hidden="1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hidden="1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hidden="1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hidden="1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hidden="1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hidden="1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hidden="1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hidden="1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hidden="1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hidden="1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hidden="1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hidden="1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hidden="1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hidden="1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hidden="1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hidden="1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hidden="1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hidden="1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hidden="1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hidden="1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hidden="1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hidden="1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hidden="1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hidden="1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hidden="1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hidden="1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hidden="1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hidden="1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hidden="1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hidden="1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hidden="1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hidden="1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hidden="1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hidden="1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hidden="1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hidden="1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hidden="1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hidden="1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hidden="1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hidden="1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hidden="1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hidden="1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hidden="1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hidden="1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hidden="1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hidden="1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hidden="1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hidden="1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hidden="1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hidden="1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hidden="1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hidden="1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hidden="1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hidden="1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hidden="1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hidden="1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hidden="1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hidden="1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hidden="1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hidden="1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hidden="1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hidden="1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hidden="1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hidden="1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hidden="1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hidden="1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hidden="1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hidden="1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hidden="1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hidden="1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hidden="1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hidden="1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hidden="1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hidden="1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hidden="1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hidden="1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hidden="1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hidden="1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hidden="1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hidden="1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hidden="1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hidden="1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hidden="1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hidden="1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hidden="1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hidden="1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hidden="1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hidden="1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hidden="1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hidden="1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hidden="1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hidden="1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hidden="1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hidden="1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hidden="1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hidden="1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hidden="1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hidden="1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hidden="1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hidden="1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hidden="1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hidden="1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hidden="1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hidden="1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hidden="1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hidden="1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hidden="1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hidden="1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hidden="1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hidden="1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hidden="1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hidden="1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hidden="1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hidden="1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hidden="1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hidden="1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hidden="1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hidden="1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hidden="1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hidden="1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hidden="1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hidden="1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hidden="1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hidden="1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hidden="1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hidden="1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hidden="1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hidden="1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hidden="1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hidden="1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hidden="1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hidden="1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hidden="1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hidden="1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hidden="1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hidden="1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hidden="1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hidden="1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hidden="1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hidden="1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hidden="1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hidden="1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7"/>
  <sheetViews>
    <sheetView workbookViewId="0">
      <selection activeCell="P717" sqref="A1:P717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8.5703125" bestFit="1" customWidth="1"/>
    <col min="4" max="4" width="7.28515625" bestFit="1" customWidth="1"/>
    <col min="5" max="5" width="6.7109375" bestFit="1" customWidth="1"/>
    <col min="6" max="6" width="9" style="1" bestFit="1" customWidth="1"/>
    <col min="7" max="8" width="8.140625" bestFit="1" customWidth="1"/>
    <col min="9" max="10" width="10.5703125" customWidth="1"/>
    <col min="11" max="11" width="11.85546875" bestFit="1" customWidth="1"/>
    <col min="12" max="12" width="12" bestFit="1" customWidth="1"/>
    <col min="13" max="13" width="15.140625" bestFit="1" customWidth="1"/>
    <col min="17" max="17" width="7.85546875" customWidth="1"/>
    <col min="18" max="18" width="8.140625" customWidth="1"/>
    <col min="19" max="19" width="6.42578125" customWidth="1"/>
    <col min="20" max="22" width="10.5703125" bestFit="1" customWidth="1"/>
    <col min="23" max="24" width="11.85546875" bestFit="1" customWidth="1"/>
    <col min="25" max="25" width="14.85546875" bestFit="1" customWidth="1"/>
    <col min="26" max="26" width="8" customWidth="1"/>
    <col min="30" max="30" width="11" customWidth="1"/>
  </cols>
  <sheetData>
    <row r="1" spans="1:31" ht="18.75" x14ac:dyDescent="0.4">
      <c r="A1" s="5" t="s">
        <v>1238</v>
      </c>
      <c r="S1" s="5" t="s">
        <v>1233</v>
      </c>
      <c r="AD1" s="5" t="s">
        <v>1229</v>
      </c>
    </row>
    <row r="3" spans="1:31" x14ac:dyDescent="0.25">
      <c r="A3" t="s">
        <v>1</v>
      </c>
      <c r="B3" t="s">
        <v>11</v>
      </c>
      <c r="C3" t="s">
        <v>2</v>
      </c>
      <c r="D3" t="s">
        <v>4</v>
      </c>
      <c r="E3" t="s">
        <v>5</v>
      </c>
      <c r="F3" s="1" t="s">
        <v>9</v>
      </c>
      <c r="G3" t="s">
        <v>6</v>
      </c>
      <c r="H3" t="s">
        <v>7</v>
      </c>
      <c r="I3" t="s">
        <v>1228</v>
      </c>
      <c r="J3" t="s">
        <v>1227</v>
      </c>
      <c r="K3" t="s">
        <v>1225</v>
      </c>
      <c r="L3" t="s">
        <v>1226</v>
      </c>
      <c r="M3" t="s">
        <v>1223</v>
      </c>
      <c r="N3" t="s">
        <v>1224</v>
      </c>
      <c r="O3" t="s">
        <v>1222</v>
      </c>
      <c r="P3" t="s">
        <v>1232</v>
      </c>
      <c r="S3" s="2" t="s">
        <v>6</v>
      </c>
      <c r="T3" s="2" t="s">
        <v>7</v>
      </c>
      <c r="U3" s="2" t="s">
        <v>1228</v>
      </c>
      <c r="V3" s="2" t="s">
        <v>1235</v>
      </c>
      <c r="W3" s="2" t="s">
        <v>1225</v>
      </c>
      <c r="X3" s="2" t="s">
        <v>1226</v>
      </c>
      <c r="Y3" s="2" t="s">
        <v>1223</v>
      </c>
      <c r="Z3" s="2" t="s">
        <v>1224</v>
      </c>
      <c r="AA3" s="3" t="s">
        <v>1236</v>
      </c>
      <c r="AB3" s="7" t="s">
        <v>1237</v>
      </c>
      <c r="AD3" t="s">
        <v>1230</v>
      </c>
      <c r="AE3" t="s">
        <v>1231</v>
      </c>
    </row>
    <row r="4" spans="1:31" x14ac:dyDescent="0.25">
      <c r="A4">
        <v>1</v>
      </c>
      <c r="B4" t="s">
        <v>15</v>
      </c>
      <c r="C4">
        <v>1</v>
      </c>
      <c r="D4" t="s">
        <v>13</v>
      </c>
      <c r="E4">
        <v>80</v>
      </c>
      <c r="F4" s="1">
        <v>30</v>
      </c>
      <c r="G4">
        <v>0</v>
      </c>
      <c r="H4">
        <v>0</v>
      </c>
      <c r="I4" s="4">
        <f>Table1[[#This Row],[Age]]/$E$4</f>
        <v>1</v>
      </c>
      <c r="J4" s="4">
        <f>LOG10(Table1[[#This Row],[Fare]]+1)</f>
        <v>1.4913616938342726</v>
      </c>
      <c r="K4">
        <f>IF(Table1[[#This Row],[Pclass]]=1,1,0)</f>
        <v>1</v>
      </c>
      <c r="L4">
        <f>IF(Table1[[#This Row],[Pclass]]=2,1,0)</f>
        <v>0</v>
      </c>
      <c r="M4">
        <f>IF(Table1[[#This Row],[Embarked]]="S",1,0)</f>
        <v>1</v>
      </c>
      <c r="N4">
        <f>IF(Table1[[#This Row],[Embarked]]="C",1,0)</f>
        <v>0</v>
      </c>
      <c r="O4">
        <f>IF(Table1[[#This Row],[Sex]]="male",1,0)</f>
        <v>1</v>
      </c>
      <c r="P4" s="6">
        <f>1</f>
        <v>1</v>
      </c>
      <c r="S4" s="4">
        <v>0</v>
      </c>
      <c r="T4" s="4">
        <v>3.4798704714714336E-2</v>
      </c>
      <c r="U4" s="4">
        <v>0</v>
      </c>
      <c r="V4" s="4">
        <v>0.15091188480360979</v>
      </c>
      <c r="W4" s="4">
        <v>0.27139360638688159</v>
      </c>
      <c r="X4" s="4">
        <v>0.21253807081995843</v>
      </c>
      <c r="Y4" s="4">
        <v>0</v>
      </c>
      <c r="Z4" s="4">
        <v>0.12862157611908315</v>
      </c>
      <c r="AA4" s="4">
        <v>0</v>
      </c>
      <c r="AB4" s="4">
        <v>4.6162161405114387E-2</v>
      </c>
      <c r="AD4">
        <f>SUMPRODUCT(Table1[[#This Row],[SibSp]:[Ones]],$S$4:$AB$4)</f>
        <v>0.54261997193243017</v>
      </c>
      <c r="AE4">
        <f>(AD4-Table1[[#This Row],[Survived]])^2</f>
        <v>0.20919649007509097</v>
      </c>
    </row>
    <row r="5" spans="1:31" x14ac:dyDescent="0.25">
      <c r="A5">
        <v>0</v>
      </c>
      <c r="B5" t="s">
        <v>15</v>
      </c>
      <c r="C5">
        <v>3</v>
      </c>
      <c r="D5" t="s">
        <v>13</v>
      </c>
      <c r="E5">
        <v>74</v>
      </c>
      <c r="F5" s="1">
        <v>7.7750000000000004</v>
      </c>
      <c r="G5">
        <v>0</v>
      </c>
      <c r="H5">
        <v>0</v>
      </c>
      <c r="I5" s="4">
        <f>Table1[[#This Row],[Age]]/$E$4</f>
        <v>0.92500000000000004</v>
      </c>
      <c r="J5" s="4">
        <f>LOG10(Table1[[#This Row],[Fare]]+1)</f>
        <v>0.94324712513786169</v>
      </c>
      <c r="K5">
        <f>IF(Table1[[#This Row],[Pclass]]=1,1,0)</f>
        <v>0</v>
      </c>
      <c r="L5">
        <f>IF(Table1[[#This Row],[Pclass]]=2,1,0)</f>
        <v>0</v>
      </c>
      <c r="M5">
        <f>IF(Table1[[#This Row],[Embarked]]="S",1,0)</f>
        <v>1</v>
      </c>
      <c r="N5">
        <f>IF(Table1[[#This Row],[Embarked]]="C",1,0)</f>
        <v>0</v>
      </c>
      <c r="O5">
        <f>IF(Table1[[#This Row],[Sex]]="male",1,0)</f>
        <v>1</v>
      </c>
      <c r="P5" s="6">
        <f>1</f>
        <v>1</v>
      </c>
      <c r="AD5">
        <f>SUMPRODUCT(Table1[[#This Row],[SibSp]:[Ones]],$S$4:$AB$4)</f>
        <v>0.18850936289525549</v>
      </c>
      <c r="AE5">
        <f>(AD5-Table1[[#This Row],[Survived]])^2</f>
        <v>3.5535779899175127E-2</v>
      </c>
    </row>
    <row r="6" spans="1:31" x14ac:dyDescent="0.25">
      <c r="A6">
        <v>0</v>
      </c>
      <c r="B6" t="s">
        <v>20</v>
      </c>
      <c r="C6">
        <v>1</v>
      </c>
      <c r="D6" t="s">
        <v>13</v>
      </c>
      <c r="E6">
        <v>71</v>
      </c>
      <c r="F6" s="1">
        <v>34.654200000000003</v>
      </c>
      <c r="G6">
        <v>0</v>
      </c>
      <c r="H6">
        <v>0</v>
      </c>
      <c r="I6" s="4">
        <f>Table1[[#This Row],[Age]]/$E$4</f>
        <v>0.88749999999999996</v>
      </c>
      <c r="J6" s="4">
        <f>LOG10(Table1[[#This Row],[Fare]]+1)</f>
        <v>1.5521106963024893</v>
      </c>
      <c r="K6">
        <f>IF(Table1[[#This Row],[Pclass]]=1,1,0)</f>
        <v>1</v>
      </c>
      <c r="L6">
        <f>IF(Table1[[#This Row],[Pclass]]=2,1,0)</f>
        <v>0</v>
      </c>
      <c r="M6">
        <f>IF(Table1[[#This Row],[Embarked]]="S",1,0)</f>
        <v>0</v>
      </c>
      <c r="N6">
        <f>IF(Table1[[#This Row],[Embarked]]="C",1,0)</f>
        <v>1</v>
      </c>
      <c r="O6">
        <f>IF(Table1[[#This Row],[Sex]]="male",1,0)</f>
        <v>1</v>
      </c>
      <c r="P6" s="6">
        <f>1</f>
        <v>1</v>
      </c>
      <c r="AD6">
        <f>SUMPRODUCT(Table1[[#This Row],[SibSp]:[Ones]],$S$4:$AB$4)</f>
        <v>0.68040929451393106</v>
      </c>
      <c r="AE6">
        <f>(AD6-Table1[[#This Row],[Survived]])^2</f>
        <v>0.46295680806094536</v>
      </c>
    </row>
    <row r="7" spans="1:31" x14ac:dyDescent="0.25">
      <c r="A7">
        <v>0</v>
      </c>
      <c r="B7" t="s">
        <v>20</v>
      </c>
      <c r="C7">
        <v>1</v>
      </c>
      <c r="D7" t="s">
        <v>13</v>
      </c>
      <c r="E7">
        <v>71</v>
      </c>
      <c r="F7" s="1">
        <v>49.504199999999997</v>
      </c>
      <c r="G7">
        <v>0</v>
      </c>
      <c r="H7">
        <v>0</v>
      </c>
      <c r="I7" s="4">
        <f>Table1[[#This Row],[Age]]/$E$4</f>
        <v>0.88749999999999996</v>
      </c>
      <c r="J7" s="4">
        <f>LOG10(Table1[[#This Row],[Fare]]+1)</f>
        <v>1.7033274961578131</v>
      </c>
      <c r="K7">
        <f>IF(Table1[[#This Row],[Pclass]]=1,1,0)</f>
        <v>1</v>
      </c>
      <c r="L7">
        <f>IF(Table1[[#This Row],[Pclass]]=2,1,0)</f>
        <v>0</v>
      </c>
      <c r="M7">
        <f>IF(Table1[[#This Row],[Embarked]]="S",1,0)</f>
        <v>0</v>
      </c>
      <c r="N7">
        <f>IF(Table1[[#This Row],[Embarked]]="C",1,0)</f>
        <v>1</v>
      </c>
      <c r="O7">
        <f>IF(Table1[[#This Row],[Sex]]="male",1,0)</f>
        <v>1</v>
      </c>
      <c r="P7" s="6">
        <f>1</f>
        <v>1</v>
      </c>
      <c r="AA7" t="s">
        <v>1234</v>
      </c>
      <c r="AB7">
        <f>AVERAGE(AE4:AE717)</f>
        <v>0.20322045075739881</v>
      </c>
      <c r="AD7">
        <f>SUMPRODUCT(Table1[[#This Row],[SibSp]:[Ones]],$S$4:$AB$4)</f>
        <v>0.70322970679406827</v>
      </c>
      <c r="AE7">
        <f>(AD7-Table1[[#This Row],[Survived]])^2</f>
        <v>0.4945320205176712</v>
      </c>
    </row>
    <row r="8" spans="1:31" x14ac:dyDescent="0.25">
      <c r="A8">
        <v>0</v>
      </c>
      <c r="B8" t="s">
        <v>27</v>
      </c>
      <c r="C8">
        <v>3</v>
      </c>
      <c r="D8" t="s">
        <v>13</v>
      </c>
      <c r="E8">
        <v>70.5</v>
      </c>
      <c r="F8" s="1">
        <v>7.75</v>
      </c>
      <c r="G8">
        <v>0</v>
      </c>
      <c r="H8">
        <v>0</v>
      </c>
      <c r="I8" s="4">
        <f>Table1[[#This Row],[Age]]/$E$4</f>
        <v>0.88124999999999998</v>
      </c>
      <c r="J8" s="4">
        <f>LOG10(Table1[[#This Row],[Fare]]+1)</f>
        <v>0.94200805302231327</v>
      </c>
      <c r="K8">
        <f>IF(Table1[[#This Row],[Pclass]]=1,1,0)</f>
        <v>0</v>
      </c>
      <c r="L8">
        <f>IF(Table1[[#This Row],[Pclass]]=2,1,0)</f>
        <v>0</v>
      </c>
      <c r="M8">
        <f>IF(Table1[[#This Row],[Embarked]]="S",1,0)</f>
        <v>0</v>
      </c>
      <c r="N8">
        <f>IF(Table1[[#This Row],[Embarked]]="C",1,0)</f>
        <v>0</v>
      </c>
      <c r="O8">
        <f>IF(Table1[[#This Row],[Sex]]="male",1,0)</f>
        <v>1</v>
      </c>
      <c r="P8" s="6">
        <f>1</f>
        <v>1</v>
      </c>
      <c r="AD8">
        <f>SUMPRODUCT(Table1[[#This Row],[SibSp]:[Ones]],$S$4:$AB$4)</f>
        <v>0.18832237218689046</v>
      </c>
      <c r="AE8">
        <f>(AD8-Table1[[#This Row],[Survived]])^2</f>
        <v>3.5465315866097698E-2</v>
      </c>
    </row>
    <row r="9" spans="1:31" x14ac:dyDescent="0.25">
      <c r="A9">
        <v>0</v>
      </c>
      <c r="B9" t="s">
        <v>15</v>
      </c>
      <c r="C9">
        <v>2</v>
      </c>
      <c r="D9" t="s">
        <v>13</v>
      </c>
      <c r="E9">
        <v>70</v>
      </c>
      <c r="F9" s="1">
        <v>10.5</v>
      </c>
      <c r="G9">
        <v>0</v>
      </c>
      <c r="H9">
        <v>0</v>
      </c>
      <c r="I9" s="4">
        <f>Table1[[#This Row],[Age]]/$E$4</f>
        <v>0.875</v>
      </c>
      <c r="J9" s="4">
        <f>LOG10(Table1[[#This Row],[Fare]]+1)</f>
        <v>1.0606978403536116</v>
      </c>
      <c r="K9">
        <f>IF(Table1[[#This Row],[Pclass]]=1,1,0)</f>
        <v>0</v>
      </c>
      <c r="L9">
        <f>IF(Table1[[#This Row],[Pclass]]=2,1,0)</f>
        <v>1</v>
      </c>
      <c r="M9">
        <f>IF(Table1[[#This Row],[Embarked]]="S",1,0)</f>
        <v>1</v>
      </c>
      <c r="N9">
        <f>IF(Table1[[#This Row],[Embarked]]="C",1,0)</f>
        <v>0</v>
      </c>
      <c r="O9">
        <f>IF(Table1[[#This Row],[Sex]]="male",1,0)</f>
        <v>1</v>
      </c>
      <c r="P9" s="6">
        <f>1</f>
        <v>1</v>
      </c>
      <c r="AD9">
        <f>SUMPRODUCT(Table1[[#This Row],[SibSp]:[Ones]],$S$4:$AB$4)</f>
        <v>0.4187721425199547</v>
      </c>
      <c r="AE9">
        <f>(AD9-Table1[[#This Row],[Survived]])^2</f>
        <v>0.17537010735075326</v>
      </c>
    </row>
    <row r="10" spans="1:31" x14ac:dyDescent="0.25">
      <c r="A10">
        <v>0</v>
      </c>
      <c r="B10" t="s">
        <v>15</v>
      </c>
      <c r="C10">
        <v>1</v>
      </c>
      <c r="D10" t="s">
        <v>13</v>
      </c>
      <c r="E10">
        <v>70</v>
      </c>
      <c r="F10" s="1">
        <v>71</v>
      </c>
      <c r="G10">
        <v>1</v>
      </c>
      <c r="H10">
        <v>1</v>
      </c>
      <c r="I10" s="4">
        <f>Table1[[#This Row],[Age]]/$E$4</f>
        <v>0.875</v>
      </c>
      <c r="J10" s="4">
        <f>LOG10(Table1[[#This Row],[Fare]]+1)</f>
        <v>1.8573324964312685</v>
      </c>
      <c r="K10">
        <f>IF(Table1[[#This Row],[Pclass]]=1,1,0)</f>
        <v>1</v>
      </c>
      <c r="L10">
        <f>IF(Table1[[#This Row],[Pclass]]=2,1,0)</f>
        <v>0</v>
      </c>
      <c r="M10">
        <f>IF(Table1[[#This Row],[Embarked]]="S",1,0)</f>
        <v>1</v>
      </c>
      <c r="N10">
        <f>IF(Table1[[#This Row],[Embarked]]="C",1,0)</f>
        <v>0</v>
      </c>
      <c r="O10">
        <f>IF(Table1[[#This Row],[Sex]]="male",1,0)</f>
        <v>1</v>
      </c>
      <c r="P10" s="6">
        <f>1</f>
        <v>1</v>
      </c>
      <c r="AD10">
        <f>SUMPRODUCT(Table1[[#This Row],[SibSp]:[Ones]],$S$4:$AB$4)</f>
        <v>0.63264802025014699</v>
      </c>
      <c r="AE10">
        <f>(AD10-Table1[[#This Row],[Survived]])^2</f>
        <v>0.40024351752643039</v>
      </c>
    </row>
    <row r="11" spans="1:31" x14ac:dyDescent="0.25">
      <c r="A11">
        <v>0</v>
      </c>
      <c r="B11" t="s">
        <v>15</v>
      </c>
      <c r="C11">
        <v>2</v>
      </c>
      <c r="D11" t="s">
        <v>13</v>
      </c>
      <c r="E11">
        <v>66</v>
      </c>
      <c r="F11" s="1">
        <v>10.5</v>
      </c>
      <c r="G11">
        <v>0</v>
      </c>
      <c r="H11">
        <v>0</v>
      </c>
      <c r="I11" s="4">
        <f>Table1[[#This Row],[Age]]/$E$4</f>
        <v>0.82499999999999996</v>
      </c>
      <c r="J11" s="4">
        <f>LOG10(Table1[[#This Row],[Fare]]+1)</f>
        <v>1.0606978403536116</v>
      </c>
      <c r="K11">
        <f>IF(Table1[[#This Row],[Pclass]]=1,1,0)</f>
        <v>0</v>
      </c>
      <c r="L11">
        <f>IF(Table1[[#This Row],[Pclass]]=2,1,0)</f>
        <v>1</v>
      </c>
      <c r="M11">
        <f>IF(Table1[[#This Row],[Embarked]]="S",1,0)</f>
        <v>1</v>
      </c>
      <c r="N11">
        <f>IF(Table1[[#This Row],[Embarked]]="C",1,0)</f>
        <v>0</v>
      </c>
      <c r="O11">
        <f>IF(Table1[[#This Row],[Sex]]="male",1,0)</f>
        <v>1</v>
      </c>
      <c r="P11" s="6">
        <f>1</f>
        <v>1</v>
      </c>
      <c r="AD11">
        <f>SUMPRODUCT(Table1[[#This Row],[SibSp]:[Ones]],$S$4:$AB$4)</f>
        <v>0.4187721425199547</v>
      </c>
      <c r="AE11">
        <f>(AD11-Table1[[#This Row],[Survived]])^2</f>
        <v>0.17537010735075326</v>
      </c>
    </row>
    <row r="12" spans="1:31" x14ac:dyDescent="0.25">
      <c r="A12">
        <v>0</v>
      </c>
      <c r="B12" t="s">
        <v>20</v>
      </c>
      <c r="C12">
        <v>1</v>
      </c>
      <c r="D12" t="s">
        <v>13</v>
      </c>
      <c r="E12">
        <v>65</v>
      </c>
      <c r="F12" s="1">
        <v>61.979199999999999</v>
      </c>
      <c r="G12">
        <v>0</v>
      </c>
      <c r="H12">
        <v>1</v>
      </c>
      <c r="I12" s="4">
        <f>Table1[[#This Row],[Age]]/$E$4</f>
        <v>0.8125</v>
      </c>
      <c r="J12" s="4">
        <f>LOG10(Table1[[#This Row],[Fare]]+1)</f>
        <v>1.7991971396636215</v>
      </c>
      <c r="K12">
        <f>IF(Table1[[#This Row],[Pclass]]=1,1,0)</f>
        <v>1</v>
      </c>
      <c r="L12">
        <f>IF(Table1[[#This Row],[Pclass]]=2,1,0)</f>
        <v>0</v>
      </c>
      <c r="M12">
        <f>IF(Table1[[#This Row],[Embarked]]="S",1,0)</f>
        <v>0</v>
      </c>
      <c r="N12">
        <f>IF(Table1[[#This Row],[Embarked]]="C",1,0)</f>
        <v>1</v>
      </c>
      <c r="O12">
        <f>IF(Table1[[#This Row],[Sex]]="male",1,0)</f>
        <v>1</v>
      </c>
      <c r="P12" s="6">
        <f>1</f>
        <v>1</v>
      </c>
      <c r="AD12">
        <f>SUMPRODUCT(Table1[[#This Row],[SibSp]:[Ones]],$S$4:$AB$4)</f>
        <v>0.75249628010569425</v>
      </c>
      <c r="AE12">
        <f>(AD12-Table1[[#This Row],[Survived]])^2</f>
        <v>0.56625065157290744</v>
      </c>
    </row>
    <row r="13" spans="1:31" x14ac:dyDescent="0.25">
      <c r="A13">
        <v>0</v>
      </c>
      <c r="B13" t="s">
        <v>27</v>
      </c>
      <c r="C13">
        <v>3</v>
      </c>
      <c r="D13" t="s">
        <v>13</v>
      </c>
      <c r="E13">
        <v>65</v>
      </c>
      <c r="F13" s="1">
        <v>7.75</v>
      </c>
      <c r="G13">
        <v>0</v>
      </c>
      <c r="H13">
        <v>0</v>
      </c>
      <c r="I13" s="4">
        <f>Table1[[#This Row],[Age]]/$E$4</f>
        <v>0.8125</v>
      </c>
      <c r="J13" s="4">
        <f>LOG10(Table1[[#This Row],[Fare]]+1)</f>
        <v>0.94200805302231327</v>
      </c>
      <c r="K13">
        <f>IF(Table1[[#This Row],[Pclass]]=1,1,0)</f>
        <v>0</v>
      </c>
      <c r="L13">
        <f>IF(Table1[[#This Row],[Pclass]]=2,1,0)</f>
        <v>0</v>
      </c>
      <c r="M13">
        <f>IF(Table1[[#This Row],[Embarked]]="S",1,0)</f>
        <v>0</v>
      </c>
      <c r="N13">
        <f>IF(Table1[[#This Row],[Embarked]]="C",1,0)</f>
        <v>0</v>
      </c>
      <c r="O13">
        <f>IF(Table1[[#This Row],[Sex]]="male",1,0)</f>
        <v>1</v>
      </c>
      <c r="P13" s="6">
        <f>1</f>
        <v>1</v>
      </c>
      <c r="AD13">
        <f>SUMPRODUCT(Table1[[#This Row],[SibSp]:[Ones]],$S$4:$AB$4)</f>
        <v>0.18832237218689046</v>
      </c>
      <c r="AE13">
        <f>(AD13-Table1[[#This Row],[Survived]])^2</f>
        <v>3.5465315866097698E-2</v>
      </c>
    </row>
    <row r="14" spans="1:31" x14ac:dyDescent="0.25">
      <c r="A14">
        <v>0</v>
      </c>
      <c r="B14" t="s">
        <v>15</v>
      </c>
      <c r="C14">
        <v>1</v>
      </c>
      <c r="D14" t="s">
        <v>13</v>
      </c>
      <c r="E14">
        <v>65</v>
      </c>
      <c r="F14" s="1">
        <v>26.55</v>
      </c>
      <c r="G14">
        <v>0</v>
      </c>
      <c r="H14">
        <v>0</v>
      </c>
      <c r="I14" s="4">
        <f>Table1[[#This Row],[Age]]/$E$4</f>
        <v>0.8125</v>
      </c>
      <c r="J14" s="4">
        <f>LOG10(Table1[[#This Row],[Fare]]+1)</f>
        <v>1.4401216031878039</v>
      </c>
      <c r="K14">
        <f>IF(Table1[[#This Row],[Pclass]]=1,1,0)</f>
        <v>1</v>
      </c>
      <c r="L14">
        <f>IF(Table1[[#This Row],[Pclass]]=2,1,0)</f>
        <v>0</v>
      </c>
      <c r="M14">
        <f>IF(Table1[[#This Row],[Embarked]]="S",1,0)</f>
        <v>1</v>
      </c>
      <c r="N14">
        <f>IF(Table1[[#This Row],[Embarked]]="C",1,0)</f>
        <v>0</v>
      </c>
      <c r="O14">
        <f>IF(Table1[[#This Row],[Sex]]="male",1,0)</f>
        <v>1</v>
      </c>
      <c r="P14" s="6">
        <f>1</f>
        <v>1</v>
      </c>
      <c r="AD14">
        <f>SUMPRODUCT(Table1[[#This Row],[SibSp]:[Ones]],$S$4:$AB$4)</f>
        <v>0.53488723327546372</v>
      </c>
      <c r="AE14">
        <f>(AD14-Table1[[#This Row],[Survived]])^2</f>
        <v>0.28610435232108034</v>
      </c>
    </row>
    <row r="15" spans="1:31" x14ac:dyDescent="0.25">
      <c r="A15">
        <v>0</v>
      </c>
      <c r="B15" t="s">
        <v>15</v>
      </c>
      <c r="C15">
        <v>1</v>
      </c>
      <c r="D15" t="s">
        <v>13</v>
      </c>
      <c r="E15">
        <v>64</v>
      </c>
      <c r="F15" s="1">
        <v>263</v>
      </c>
      <c r="G15">
        <v>1</v>
      </c>
      <c r="H15">
        <v>4</v>
      </c>
      <c r="I15" s="4">
        <f>Table1[[#This Row],[Age]]/$E$4</f>
        <v>0.8</v>
      </c>
      <c r="J15" s="4">
        <f>LOG10(Table1[[#This Row],[Fare]]+1)</f>
        <v>2.4216039268698313</v>
      </c>
      <c r="K15">
        <f>IF(Table1[[#This Row],[Pclass]]=1,1,0)</f>
        <v>1</v>
      </c>
      <c r="L15">
        <f>IF(Table1[[#This Row],[Pclass]]=2,1,0)</f>
        <v>0</v>
      </c>
      <c r="M15">
        <f>IF(Table1[[#This Row],[Embarked]]="S",1,0)</f>
        <v>1</v>
      </c>
      <c r="N15">
        <f>IF(Table1[[#This Row],[Embarked]]="C",1,0)</f>
        <v>0</v>
      </c>
      <c r="O15">
        <f>IF(Table1[[#This Row],[Sex]]="male",1,0)</f>
        <v>1</v>
      </c>
      <c r="P15" s="6">
        <f>1</f>
        <v>1</v>
      </c>
      <c r="AD15">
        <f>SUMPRODUCT(Table1[[#This Row],[SibSp]:[Ones]],$S$4:$AB$4)</f>
        <v>0.82219939950260246</v>
      </c>
      <c r="AE15">
        <f>(AD15-Table1[[#This Row],[Survived]])^2</f>
        <v>0.67601185254244012</v>
      </c>
    </row>
    <row r="16" spans="1:31" x14ac:dyDescent="0.25">
      <c r="A16">
        <v>0</v>
      </c>
      <c r="B16" t="s">
        <v>15</v>
      </c>
      <c r="C16">
        <v>1</v>
      </c>
      <c r="D16" t="s">
        <v>13</v>
      </c>
      <c r="E16">
        <v>64</v>
      </c>
      <c r="F16" s="1">
        <v>26</v>
      </c>
      <c r="G16">
        <v>0</v>
      </c>
      <c r="H16">
        <v>0</v>
      </c>
      <c r="I16" s="4">
        <f>Table1[[#This Row],[Age]]/$E$4</f>
        <v>0.8</v>
      </c>
      <c r="J16" s="4">
        <f>LOG10(Table1[[#This Row],[Fare]]+1)</f>
        <v>1.4313637641589874</v>
      </c>
      <c r="K16">
        <f>IF(Table1[[#This Row],[Pclass]]=1,1,0)</f>
        <v>1</v>
      </c>
      <c r="L16">
        <f>IF(Table1[[#This Row],[Pclass]]=2,1,0)</f>
        <v>0</v>
      </c>
      <c r="M16">
        <f>IF(Table1[[#This Row],[Embarked]]="S",1,0)</f>
        <v>1</v>
      </c>
      <c r="N16">
        <f>IF(Table1[[#This Row],[Embarked]]="C",1,0)</f>
        <v>0</v>
      </c>
      <c r="O16">
        <f>IF(Table1[[#This Row],[Sex]]="male",1,0)</f>
        <v>1</v>
      </c>
      <c r="P16" s="6">
        <f>1</f>
        <v>1</v>
      </c>
      <c r="AD16">
        <f>SUMPRODUCT(Table1[[#This Row],[SibSp]:[Ones]],$S$4:$AB$4)</f>
        <v>0.53356557128081838</v>
      </c>
      <c r="AE16">
        <f>(AD16-Table1[[#This Row],[Survived]])^2</f>
        <v>0.28469221885622609</v>
      </c>
    </row>
    <row r="17" spans="1:31" x14ac:dyDescent="0.25">
      <c r="A17">
        <v>1</v>
      </c>
      <c r="B17" t="s">
        <v>15</v>
      </c>
      <c r="C17">
        <v>1</v>
      </c>
      <c r="D17" t="s">
        <v>17</v>
      </c>
      <c r="E17">
        <v>63</v>
      </c>
      <c r="F17" s="1">
        <v>77.958299999999994</v>
      </c>
      <c r="G17">
        <v>1</v>
      </c>
      <c r="H17">
        <v>0</v>
      </c>
      <c r="I17" s="4">
        <f>Table1[[#This Row],[Age]]/$E$4</f>
        <v>0.78749999999999998</v>
      </c>
      <c r="J17" s="4">
        <f>LOG10(Table1[[#This Row],[Fare]]+1)</f>
        <v>1.8973977892491294</v>
      </c>
      <c r="K17">
        <f>IF(Table1[[#This Row],[Pclass]]=1,1,0)</f>
        <v>1</v>
      </c>
      <c r="L17">
        <f>IF(Table1[[#This Row],[Pclass]]=2,1,0)</f>
        <v>0</v>
      </c>
      <c r="M17">
        <f>IF(Table1[[#This Row],[Embarked]]="S",1,0)</f>
        <v>1</v>
      </c>
      <c r="N17">
        <f>IF(Table1[[#This Row],[Embarked]]="C",1,0)</f>
        <v>0</v>
      </c>
      <c r="O17">
        <f>IF(Table1[[#This Row],[Sex]]="male",1,0)</f>
        <v>0</v>
      </c>
      <c r="P17" s="6">
        <f>1</f>
        <v>1</v>
      </c>
      <c r="AD17">
        <f>SUMPRODUCT(Table1[[#This Row],[SibSp]:[Ones]],$S$4:$AB$4)</f>
        <v>0.60389564438978449</v>
      </c>
      <c r="AE17">
        <f>(AD17-Table1[[#This Row],[Survived]])^2</f>
        <v>0.15689866053338405</v>
      </c>
    </row>
    <row r="18" spans="1:31" x14ac:dyDescent="0.25">
      <c r="A18">
        <v>1</v>
      </c>
      <c r="B18" t="s">
        <v>15</v>
      </c>
      <c r="C18">
        <v>3</v>
      </c>
      <c r="D18" t="s">
        <v>17</v>
      </c>
      <c r="E18">
        <v>63</v>
      </c>
      <c r="F18" s="1">
        <v>9.5875000000000004</v>
      </c>
      <c r="G18">
        <v>0</v>
      </c>
      <c r="H18">
        <v>0</v>
      </c>
      <c r="I18" s="4">
        <f>Table1[[#This Row],[Age]]/$E$4</f>
        <v>0.78749999999999998</v>
      </c>
      <c r="J18" s="4">
        <f>LOG10(Table1[[#This Row],[Fare]]+1)</f>
        <v>1.0247934233387634</v>
      </c>
      <c r="K18">
        <f>IF(Table1[[#This Row],[Pclass]]=1,1,0)</f>
        <v>0</v>
      </c>
      <c r="L18">
        <f>IF(Table1[[#This Row],[Pclass]]=2,1,0)</f>
        <v>0</v>
      </c>
      <c r="M18">
        <f>IF(Table1[[#This Row],[Embarked]]="S",1,0)</f>
        <v>1</v>
      </c>
      <c r="N18">
        <f>IF(Table1[[#This Row],[Embarked]]="C",1,0)</f>
        <v>0</v>
      </c>
      <c r="O18">
        <f>IF(Table1[[#This Row],[Sex]]="male",1,0)</f>
        <v>0</v>
      </c>
      <c r="P18" s="6">
        <f>1</f>
        <v>1</v>
      </c>
      <c r="AD18">
        <f>SUMPRODUCT(Table1[[#This Row],[SibSp]:[Ones]],$S$4:$AB$4)</f>
        <v>0.20081566845551077</v>
      </c>
      <c r="AE18">
        <f>(AD18-Table1[[#This Row],[Survived]])^2</f>
        <v>0.63869559578621204</v>
      </c>
    </row>
    <row r="19" spans="1:31" x14ac:dyDescent="0.25">
      <c r="A19">
        <v>0</v>
      </c>
      <c r="B19" t="s">
        <v>15</v>
      </c>
      <c r="C19">
        <v>1</v>
      </c>
      <c r="D19" t="s">
        <v>13</v>
      </c>
      <c r="E19">
        <v>62</v>
      </c>
      <c r="F19" s="1">
        <v>26.55</v>
      </c>
      <c r="G19">
        <v>0</v>
      </c>
      <c r="H19">
        <v>0</v>
      </c>
      <c r="I19" s="4">
        <f>Table1[[#This Row],[Age]]/$E$4</f>
        <v>0.77500000000000002</v>
      </c>
      <c r="J19" s="4">
        <f>LOG10(Table1[[#This Row],[Fare]]+1)</f>
        <v>1.4401216031878039</v>
      </c>
      <c r="K19">
        <f>IF(Table1[[#This Row],[Pclass]]=1,1,0)</f>
        <v>1</v>
      </c>
      <c r="L19">
        <f>IF(Table1[[#This Row],[Pclass]]=2,1,0)</f>
        <v>0</v>
      </c>
      <c r="M19">
        <f>IF(Table1[[#This Row],[Embarked]]="S",1,0)</f>
        <v>1</v>
      </c>
      <c r="N19">
        <f>IF(Table1[[#This Row],[Embarked]]="C",1,0)</f>
        <v>0</v>
      </c>
      <c r="O19">
        <f>IF(Table1[[#This Row],[Sex]]="male",1,0)</f>
        <v>1</v>
      </c>
      <c r="P19" s="6">
        <f>1</f>
        <v>1</v>
      </c>
      <c r="AD19">
        <f>SUMPRODUCT(Table1[[#This Row],[SibSp]:[Ones]],$S$4:$AB$4)</f>
        <v>0.53488723327546372</v>
      </c>
      <c r="AE19">
        <f>(AD19-Table1[[#This Row],[Survived]])^2</f>
        <v>0.28610435232108034</v>
      </c>
    </row>
    <row r="20" spans="1:31" x14ac:dyDescent="0.25">
      <c r="A20">
        <v>0</v>
      </c>
      <c r="B20" t="s">
        <v>15</v>
      </c>
      <c r="C20">
        <v>1</v>
      </c>
      <c r="D20" t="s">
        <v>13</v>
      </c>
      <c r="E20">
        <v>62</v>
      </c>
      <c r="F20" s="1">
        <v>26.55</v>
      </c>
      <c r="G20">
        <v>0</v>
      </c>
      <c r="H20">
        <v>0</v>
      </c>
      <c r="I20" s="4">
        <f>Table1[[#This Row],[Age]]/$E$4</f>
        <v>0.77500000000000002</v>
      </c>
      <c r="J20" s="4">
        <f>LOG10(Table1[[#This Row],[Fare]]+1)</f>
        <v>1.4401216031878039</v>
      </c>
      <c r="K20">
        <f>IF(Table1[[#This Row],[Pclass]]=1,1,0)</f>
        <v>1</v>
      </c>
      <c r="L20">
        <f>IF(Table1[[#This Row],[Pclass]]=2,1,0)</f>
        <v>0</v>
      </c>
      <c r="M20">
        <f>IF(Table1[[#This Row],[Embarked]]="S",1,0)</f>
        <v>1</v>
      </c>
      <c r="N20">
        <f>IF(Table1[[#This Row],[Embarked]]="C",1,0)</f>
        <v>0</v>
      </c>
      <c r="O20">
        <f>IF(Table1[[#This Row],[Sex]]="male",1,0)</f>
        <v>1</v>
      </c>
      <c r="P20" s="6">
        <f>1</f>
        <v>1</v>
      </c>
      <c r="AD20">
        <f>SUMPRODUCT(Table1[[#This Row],[SibSp]:[Ones]],$S$4:$AB$4)</f>
        <v>0.53488723327546372</v>
      </c>
      <c r="AE20">
        <f>(AD20-Table1[[#This Row],[Survived]])^2</f>
        <v>0.28610435232108034</v>
      </c>
    </row>
    <row r="21" spans="1:31" x14ac:dyDescent="0.25">
      <c r="A21">
        <v>1</v>
      </c>
      <c r="B21" t="s">
        <v>15</v>
      </c>
      <c r="C21">
        <v>2</v>
      </c>
      <c r="D21" t="s">
        <v>13</v>
      </c>
      <c r="E21">
        <v>62</v>
      </c>
      <c r="F21" s="1">
        <v>10.5</v>
      </c>
      <c r="G21">
        <v>0</v>
      </c>
      <c r="H21">
        <v>0</v>
      </c>
      <c r="I21" s="4">
        <f>Table1[[#This Row],[Age]]/$E$4</f>
        <v>0.77500000000000002</v>
      </c>
      <c r="J21" s="4">
        <f>LOG10(Table1[[#This Row],[Fare]]+1)</f>
        <v>1.0606978403536116</v>
      </c>
      <c r="K21">
        <f>IF(Table1[[#This Row],[Pclass]]=1,1,0)</f>
        <v>0</v>
      </c>
      <c r="L21">
        <f>IF(Table1[[#This Row],[Pclass]]=2,1,0)</f>
        <v>1</v>
      </c>
      <c r="M21">
        <f>IF(Table1[[#This Row],[Embarked]]="S",1,0)</f>
        <v>1</v>
      </c>
      <c r="N21">
        <f>IF(Table1[[#This Row],[Embarked]]="C",1,0)</f>
        <v>0</v>
      </c>
      <c r="O21">
        <f>IF(Table1[[#This Row],[Sex]]="male",1,0)</f>
        <v>1</v>
      </c>
      <c r="P21" s="6">
        <f>1</f>
        <v>1</v>
      </c>
      <c r="AD21">
        <f>SUMPRODUCT(Table1[[#This Row],[SibSp]:[Ones]],$S$4:$AB$4)</f>
        <v>0.4187721425199547</v>
      </c>
      <c r="AE21">
        <f>(AD21-Table1[[#This Row],[Survived]])^2</f>
        <v>0.3378258223108439</v>
      </c>
    </row>
    <row r="22" spans="1:31" hidden="1" x14ac:dyDescent="0.25">
      <c r="A22">
        <v>1</v>
      </c>
      <c r="C22">
        <v>1</v>
      </c>
      <c r="D22" t="s">
        <v>17</v>
      </c>
      <c r="E22">
        <v>62</v>
      </c>
      <c r="F22" s="1">
        <v>80</v>
      </c>
      <c r="G22">
        <v>0</v>
      </c>
      <c r="H22">
        <v>0</v>
      </c>
      <c r="I22" s="4">
        <f>Table1[[#This Row],[Age]]/$E$4</f>
        <v>0.77500000000000002</v>
      </c>
      <c r="J22" s="4">
        <f>LOG10(Table1[[#This Row],[Fare]]+1)</f>
        <v>1.9084850188786497</v>
      </c>
      <c r="K22">
        <f>IF(Table1[[#This Row],[Pclass]]=1,1,0)</f>
        <v>1</v>
      </c>
      <c r="L22">
        <f>IF(Table1[[#This Row],[Pclass]]=2,1,0)</f>
        <v>0</v>
      </c>
      <c r="M22">
        <f>IF(Table1[[#This Row],[Embarked]]="S",1,0)</f>
        <v>0</v>
      </c>
      <c r="N22">
        <f>IF(Table1[[#This Row],[Embarked]]="C",1,0)</f>
        <v>0</v>
      </c>
      <c r="O22">
        <f>IF(Table1[[#This Row],[Sex]]="male",1,0)</f>
        <v>0</v>
      </c>
      <c r="P22" s="6">
        <f>1</f>
        <v>1</v>
      </c>
      <c r="AD22">
        <f>SUMPRODUCT(Table1[[#This Row],[SibSp]:[Ones]],$S$4:$AB$4)</f>
        <v>0.60556883911042592</v>
      </c>
      <c r="AE22">
        <f>(AD22-Table1[[#This Row],[Survived]])^2</f>
        <v>0.15557594068069708</v>
      </c>
    </row>
    <row r="23" spans="1:31" x14ac:dyDescent="0.25">
      <c r="A23">
        <v>0</v>
      </c>
      <c r="B23" t="s">
        <v>15</v>
      </c>
      <c r="C23">
        <v>1</v>
      </c>
      <c r="D23" t="s">
        <v>13</v>
      </c>
      <c r="E23">
        <v>61</v>
      </c>
      <c r="F23" s="1">
        <v>33.5</v>
      </c>
      <c r="G23">
        <v>0</v>
      </c>
      <c r="H23">
        <v>0</v>
      </c>
      <c r="I23" s="4">
        <f>Table1[[#This Row],[Age]]/$E$4</f>
        <v>0.76249999999999996</v>
      </c>
      <c r="J23" s="4">
        <f>LOG10(Table1[[#This Row],[Fare]]+1)</f>
        <v>1.5378190950732742</v>
      </c>
      <c r="K23">
        <f>IF(Table1[[#This Row],[Pclass]]=1,1,0)</f>
        <v>1</v>
      </c>
      <c r="L23">
        <f>IF(Table1[[#This Row],[Pclass]]=2,1,0)</f>
        <v>0</v>
      </c>
      <c r="M23">
        <f>IF(Table1[[#This Row],[Embarked]]="S",1,0)</f>
        <v>1</v>
      </c>
      <c r="N23">
        <f>IF(Table1[[#This Row],[Embarked]]="C",1,0)</f>
        <v>0</v>
      </c>
      <c r="O23">
        <f>IF(Table1[[#This Row],[Sex]]="male",1,0)</f>
        <v>1</v>
      </c>
      <c r="P23" s="6">
        <f>1</f>
        <v>1</v>
      </c>
      <c r="AD23">
        <f>SUMPRODUCT(Table1[[#This Row],[SibSp]:[Ones]],$S$4:$AB$4)</f>
        <v>0.54963094591648542</v>
      </c>
      <c r="AE23">
        <f>(AD23-Table1[[#This Row],[Survived]])^2</f>
        <v>0.30209417670905053</v>
      </c>
    </row>
    <row r="24" spans="1:31" x14ac:dyDescent="0.25">
      <c r="A24">
        <v>0</v>
      </c>
      <c r="B24" t="s">
        <v>15</v>
      </c>
      <c r="C24">
        <v>3</v>
      </c>
      <c r="D24" t="s">
        <v>13</v>
      </c>
      <c r="E24">
        <v>61</v>
      </c>
      <c r="F24" s="1">
        <v>6.2374999999999998</v>
      </c>
      <c r="G24">
        <v>0</v>
      </c>
      <c r="H24">
        <v>0</v>
      </c>
      <c r="I24" s="4">
        <f>Table1[[#This Row],[Age]]/$E$4</f>
        <v>0.76249999999999996</v>
      </c>
      <c r="J24" s="4">
        <f>LOG10(Table1[[#This Row],[Fare]]+1)</f>
        <v>0.8595885767354926</v>
      </c>
      <c r="K24">
        <f>IF(Table1[[#This Row],[Pclass]]=1,1,0)</f>
        <v>0</v>
      </c>
      <c r="L24">
        <f>IF(Table1[[#This Row],[Pclass]]=2,1,0)</f>
        <v>0</v>
      </c>
      <c r="M24">
        <f>IF(Table1[[#This Row],[Embarked]]="S",1,0)</f>
        <v>1</v>
      </c>
      <c r="N24">
        <f>IF(Table1[[#This Row],[Embarked]]="C",1,0)</f>
        <v>0</v>
      </c>
      <c r="O24">
        <f>IF(Table1[[#This Row],[Sex]]="male",1,0)</f>
        <v>1</v>
      </c>
      <c r="P24" s="6">
        <f>1</f>
        <v>1</v>
      </c>
      <c r="AD24">
        <f>SUMPRODUCT(Table1[[#This Row],[SibSp]:[Ones]],$S$4:$AB$4)</f>
        <v>0.17588429367591996</v>
      </c>
      <c r="AE24">
        <f>(AD24-Table1[[#This Row],[Survived]])^2</f>
        <v>3.0935284761877256E-2</v>
      </c>
    </row>
    <row r="25" spans="1:31" x14ac:dyDescent="0.25">
      <c r="A25">
        <v>0</v>
      </c>
      <c r="B25" t="s">
        <v>15</v>
      </c>
      <c r="C25">
        <v>1</v>
      </c>
      <c r="D25" t="s">
        <v>13</v>
      </c>
      <c r="E25">
        <v>61</v>
      </c>
      <c r="F25" s="1">
        <v>32.320799999999998</v>
      </c>
      <c r="G25">
        <v>0</v>
      </c>
      <c r="H25">
        <v>0</v>
      </c>
      <c r="I25" s="4">
        <f>Table1[[#This Row],[Age]]/$E$4</f>
        <v>0.76249999999999996</v>
      </c>
      <c r="J25" s="4">
        <f>LOG10(Table1[[#This Row],[Fare]]+1)</f>
        <v>1.5227154198480362</v>
      </c>
      <c r="K25">
        <f>IF(Table1[[#This Row],[Pclass]]=1,1,0)</f>
        <v>1</v>
      </c>
      <c r="L25">
        <f>IF(Table1[[#This Row],[Pclass]]=2,1,0)</f>
        <v>0</v>
      </c>
      <c r="M25">
        <f>IF(Table1[[#This Row],[Embarked]]="S",1,0)</f>
        <v>1</v>
      </c>
      <c r="N25">
        <f>IF(Table1[[#This Row],[Embarked]]="C",1,0)</f>
        <v>0</v>
      </c>
      <c r="O25">
        <f>IF(Table1[[#This Row],[Sex]]="male",1,0)</f>
        <v>1</v>
      </c>
      <c r="P25" s="6">
        <f>1</f>
        <v>1</v>
      </c>
      <c r="AD25">
        <f>SUMPRODUCT(Table1[[#This Row],[SibSp]:[Ones]],$S$4:$AB$4)</f>
        <v>0.54735162182078312</v>
      </c>
      <c r="AE25">
        <f>(AD25-Table1[[#This Row],[Survived]])^2</f>
        <v>0.29959379790984159</v>
      </c>
    </row>
    <row r="26" spans="1:31" x14ac:dyDescent="0.25">
      <c r="A26">
        <v>1</v>
      </c>
      <c r="B26" t="s">
        <v>20</v>
      </c>
      <c r="C26">
        <v>1</v>
      </c>
      <c r="D26" t="s">
        <v>17</v>
      </c>
      <c r="E26">
        <v>60</v>
      </c>
      <c r="F26" s="1">
        <v>75.25</v>
      </c>
      <c r="G26">
        <v>1</v>
      </c>
      <c r="H26">
        <v>0</v>
      </c>
      <c r="I26" s="4">
        <f>Table1[[#This Row],[Age]]/$E$4</f>
        <v>0.75</v>
      </c>
      <c r="J26" s="4">
        <f>LOG10(Table1[[#This Row],[Fare]]+1)</f>
        <v>1.8822398480188234</v>
      </c>
      <c r="K26">
        <f>IF(Table1[[#This Row],[Pclass]]=1,1,0)</f>
        <v>1</v>
      </c>
      <c r="L26">
        <f>IF(Table1[[#This Row],[Pclass]]=2,1,0)</f>
        <v>0</v>
      </c>
      <c r="M26">
        <f>IF(Table1[[#This Row],[Embarked]]="S",1,0)</f>
        <v>0</v>
      </c>
      <c r="N26">
        <f>IF(Table1[[#This Row],[Embarked]]="C",1,0)</f>
        <v>1</v>
      </c>
      <c r="O26">
        <f>IF(Table1[[#This Row],[Sex]]="male",1,0)</f>
        <v>0</v>
      </c>
      <c r="P26" s="6">
        <f>1</f>
        <v>1</v>
      </c>
      <c r="AD26">
        <f>SUMPRODUCT(Table1[[#This Row],[SibSp]:[Ones]],$S$4:$AB$4)</f>
        <v>0.73022970702805989</v>
      </c>
      <c r="AE26">
        <f>(AD26-Table1[[#This Row],[Survived]])^2</f>
        <v>7.2776010970166394E-2</v>
      </c>
    </row>
    <row r="27" spans="1:31" x14ac:dyDescent="0.25">
      <c r="A27">
        <v>1</v>
      </c>
      <c r="B27" t="s">
        <v>20</v>
      </c>
      <c r="C27">
        <v>1</v>
      </c>
      <c r="D27" t="s">
        <v>13</v>
      </c>
      <c r="E27">
        <v>60</v>
      </c>
      <c r="F27" s="1">
        <v>79.2</v>
      </c>
      <c r="G27">
        <v>1</v>
      </c>
      <c r="H27">
        <v>1</v>
      </c>
      <c r="I27" s="4">
        <f>Table1[[#This Row],[Age]]/$E$4</f>
        <v>0.75</v>
      </c>
      <c r="J27" s="4">
        <f>LOG10(Table1[[#This Row],[Fare]]+1)</f>
        <v>1.9041743682841634</v>
      </c>
      <c r="K27">
        <f>IF(Table1[[#This Row],[Pclass]]=1,1,0)</f>
        <v>1</v>
      </c>
      <c r="L27">
        <f>IF(Table1[[#This Row],[Pclass]]=2,1,0)</f>
        <v>0</v>
      </c>
      <c r="M27">
        <f>IF(Table1[[#This Row],[Embarked]]="S",1,0)</f>
        <v>0</v>
      </c>
      <c r="N27">
        <f>IF(Table1[[#This Row],[Embarked]]="C",1,0)</f>
        <v>1</v>
      </c>
      <c r="O27">
        <f>IF(Table1[[#This Row],[Sex]]="male",1,0)</f>
        <v>1</v>
      </c>
      <c r="P27" s="6">
        <f>1</f>
        <v>1</v>
      </c>
      <c r="AD27">
        <f>SUMPRODUCT(Table1[[#This Row],[SibSp]:[Ones]],$S$4:$AB$4)</f>
        <v>0.76833859153827966</v>
      </c>
      <c r="AE27">
        <f>(AD27-Table1[[#This Row],[Survived]])^2</f>
        <v>5.3667008170468031E-2</v>
      </c>
    </row>
    <row r="28" spans="1:31" x14ac:dyDescent="0.25">
      <c r="A28">
        <v>0</v>
      </c>
      <c r="B28" t="s">
        <v>15</v>
      </c>
      <c r="C28">
        <v>2</v>
      </c>
      <c r="D28" t="s">
        <v>13</v>
      </c>
      <c r="E28">
        <v>60</v>
      </c>
      <c r="F28" s="1">
        <v>39</v>
      </c>
      <c r="G28">
        <v>1</v>
      </c>
      <c r="H28">
        <v>1</v>
      </c>
      <c r="I28" s="4">
        <f>Table1[[#This Row],[Age]]/$E$4</f>
        <v>0.75</v>
      </c>
      <c r="J28" s="4">
        <f>LOG10(Table1[[#This Row],[Fare]]+1)</f>
        <v>1.6020599913279623</v>
      </c>
      <c r="K28">
        <f>IF(Table1[[#This Row],[Pclass]]=1,1,0)</f>
        <v>0</v>
      </c>
      <c r="L28">
        <f>IF(Table1[[#This Row],[Pclass]]=2,1,0)</f>
        <v>1</v>
      </c>
      <c r="M28">
        <f>IF(Table1[[#This Row],[Embarked]]="S",1,0)</f>
        <v>1</v>
      </c>
      <c r="N28">
        <f>IF(Table1[[#This Row],[Embarked]]="C",1,0)</f>
        <v>0</v>
      </c>
      <c r="O28">
        <f>IF(Table1[[#This Row],[Sex]]="male",1,0)</f>
        <v>1</v>
      </c>
      <c r="P28" s="6">
        <f>1</f>
        <v>1</v>
      </c>
      <c r="AD28">
        <f>SUMPRODUCT(Table1[[#This Row],[SibSp]:[Ones]],$S$4:$AB$4)</f>
        <v>0.53526882979954471</v>
      </c>
      <c r="AE28">
        <f>(AD28-Table1[[#This Row],[Survived]])^2</f>
        <v>0.28651272015497398</v>
      </c>
    </row>
    <row r="29" spans="1:31" x14ac:dyDescent="0.25">
      <c r="A29">
        <v>0</v>
      </c>
      <c r="B29" t="s">
        <v>15</v>
      </c>
      <c r="C29">
        <v>1</v>
      </c>
      <c r="D29" t="s">
        <v>13</v>
      </c>
      <c r="E29">
        <v>60</v>
      </c>
      <c r="F29" s="1">
        <v>26.55</v>
      </c>
      <c r="G29">
        <v>0</v>
      </c>
      <c r="H29">
        <v>0</v>
      </c>
      <c r="I29" s="4">
        <f>Table1[[#This Row],[Age]]/$E$4</f>
        <v>0.75</v>
      </c>
      <c r="J29" s="4">
        <f>LOG10(Table1[[#This Row],[Fare]]+1)</f>
        <v>1.4401216031878039</v>
      </c>
      <c r="K29">
        <f>IF(Table1[[#This Row],[Pclass]]=1,1,0)</f>
        <v>1</v>
      </c>
      <c r="L29">
        <f>IF(Table1[[#This Row],[Pclass]]=2,1,0)</f>
        <v>0</v>
      </c>
      <c r="M29">
        <f>IF(Table1[[#This Row],[Embarked]]="S",1,0)</f>
        <v>1</v>
      </c>
      <c r="N29">
        <f>IF(Table1[[#This Row],[Embarked]]="C",1,0)</f>
        <v>0</v>
      </c>
      <c r="O29">
        <f>IF(Table1[[#This Row],[Sex]]="male",1,0)</f>
        <v>1</v>
      </c>
      <c r="P29" s="6">
        <f>1</f>
        <v>1</v>
      </c>
      <c r="AD29">
        <f>SUMPRODUCT(Table1[[#This Row],[SibSp]:[Ones]],$S$4:$AB$4)</f>
        <v>0.53488723327546372</v>
      </c>
      <c r="AE29">
        <f>(AD29-Table1[[#This Row],[Survived]])^2</f>
        <v>0.28610435232108034</v>
      </c>
    </row>
    <row r="30" spans="1:31" x14ac:dyDescent="0.25">
      <c r="A30">
        <v>0</v>
      </c>
      <c r="B30" t="s">
        <v>15</v>
      </c>
      <c r="C30">
        <v>3</v>
      </c>
      <c r="D30" t="s">
        <v>13</v>
      </c>
      <c r="E30">
        <v>59</v>
      </c>
      <c r="F30" s="1">
        <v>7.25</v>
      </c>
      <c r="G30">
        <v>0</v>
      </c>
      <c r="H30">
        <v>0</v>
      </c>
      <c r="I30" s="4">
        <f>Table1[[#This Row],[Age]]/$E$4</f>
        <v>0.73750000000000004</v>
      </c>
      <c r="J30" s="4">
        <f>LOG10(Table1[[#This Row],[Fare]]+1)</f>
        <v>0.91645394854992512</v>
      </c>
      <c r="K30">
        <f>IF(Table1[[#This Row],[Pclass]]=1,1,0)</f>
        <v>0</v>
      </c>
      <c r="L30">
        <f>IF(Table1[[#This Row],[Pclass]]=2,1,0)</f>
        <v>0</v>
      </c>
      <c r="M30">
        <f>IF(Table1[[#This Row],[Embarked]]="S",1,0)</f>
        <v>1</v>
      </c>
      <c r="N30">
        <f>IF(Table1[[#This Row],[Embarked]]="C",1,0)</f>
        <v>0</v>
      </c>
      <c r="O30">
        <f>IF(Table1[[#This Row],[Sex]]="male",1,0)</f>
        <v>1</v>
      </c>
      <c r="P30" s="6">
        <f>1</f>
        <v>1</v>
      </c>
      <c r="AD30">
        <f>SUMPRODUCT(Table1[[#This Row],[SibSp]:[Ones]],$S$4:$AB$4)</f>
        <v>0.18446595411649402</v>
      </c>
      <c r="AE30">
        <f>(AD30-Table1[[#This Row],[Survived]])^2</f>
        <v>3.4027688228108477E-2</v>
      </c>
    </row>
    <row r="31" spans="1:31" x14ac:dyDescent="0.25">
      <c r="A31">
        <v>0</v>
      </c>
      <c r="B31" t="s">
        <v>15</v>
      </c>
      <c r="C31">
        <v>2</v>
      </c>
      <c r="D31" t="s">
        <v>13</v>
      </c>
      <c r="E31">
        <v>59</v>
      </c>
      <c r="F31" s="1">
        <v>13.5</v>
      </c>
      <c r="G31">
        <v>0</v>
      </c>
      <c r="H31">
        <v>0</v>
      </c>
      <c r="I31" s="4">
        <f>Table1[[#This Row],[Age]]/$E$4</f>
        <v>0.73750000000000004</v>
      </c>
      <c r="J31" s="4">
        <f>LOG10(Table1[[#This Row],[Fare]]+1)</f>
        <v>1.1613680022349748</v>
      </c>
      <c r="K31">
        <f>IF(Table1[[#This Row],[Pclass]]=1,1,0)</f>
        <v>0</v>
      </c>
      <c r="L31">
        <f>IF(Table1[[#This Row],[Pclass]]=2,1,0)</f>
        <v>1</v>
      </c>
      <c r="M31">
        <f>IF(Table1[[#This Row],[Embarked]]="S",1,0)</f>
        <v>1</v>
      </c>
      <c r="N31">
        <f>IF(Table1[[#This Row],[Embarked]]="C",1,0)</f>
        <v>0</v>
      </c>
      <c r="O31">
        <f>IF(Table1[[#This Row],[Sex]]="male",1,0)</f>
        <v>1</v>
      </c>
      <c r="P31" s="6">
        <f>1</f>
        <v>1</v>
      </c>
      <c r="AD31">
        <f>SUMPRODUCT(Table1[[#This Row],[SibSp]:[Ones]],$S$4:$AB$4)</f>
        <v>0.43396446639295577</v>
      </c>
      <c r="AE31">
        <f>(AD31-Table1[[#This Row],[Survived]])^2</f>
        <v>0.18832515809172284</v>
      </c>
    </row>
    <row r="32" spans="1:31" x14ac:dyDescent="0.25">
      <c r="A32">
        <v>1</v>
      </c>
      <c r="B32" t="s">
        <v>20</v>
      </c>
      <c r="C32">
        <v>1</v>
      </c>
      <c r="D32" t="s">
        <v>17</v>
      </c>
      <c r="E32">
        <v>58</v>
      </c>
      <c r="F32" s="1">
        <v>146.52080000000001</v>
      </c>
      <c r="G32">
        <v>0</v>
      </c>
      <c r="H32">
        <v>0</v>
      </c>
      <c r="I32" s="4">
        <f>Table1[[#This Row],[Age]]/$E$4</f>
        <v>0.72499999999999998</v>
      </c>
      <c r="J32" s="4">
        <f>LOG10(Table1[[#This Row],[Fare]]+1)</f>
        <v>2.1688532588793175</v>
      </c>
      <c r="K32">
        <f>IF(Table1[[#This Row],[Pclass]]=1,1,0)</f>
        <v>1</v>
      </c>
      <c r="L32">
        <f>IF(Table1[[#This Row],[Pclass]]=2,1,0)</f>
        <v>0</v>
      </c>
      <c r="M32">
        <f>IF(Table1[[#This Row],[Embarked]]="S",1,0)</f>
        <v>0</v>
      </c>
      <c r="N32">
        <f>IF(Table1[[#This Row],[Embarked]]="C",1,0)</f>
        <v>1</v>
      </c>
      <c r="O32">
        <f>IF(Table1[[#This Row],[Sex]]="male",1,0)</f>
        <v>0</v>
      </c>
      <c r="P32" s="6">
        <f>1</f>
        <v>1</v>
      </c>
      <c r="AD32">
        <f>SUMPRODUCT(Table1[[#This Row],[SibSp]:[Ones]],$S$4:$AB$4)</f>
        <v>0.77348307707100838</v>
      </c>
      <c r="AE32">
        <f>(AD32-Table1[[#This Row],[Survived]])^2</f>
        <v>5.1309916373218731E-2</v>
      </c>
    </row>
    <row r="33" spans="1:31" x14ac:dyDescent="0.25">
      <c r="A33">
        <v>0</v>
      </c>
      <c r="B33" t="s">
        <v>20</v>
      </c>
      <c r="C33">
        <v>1</v>
      </c>
      <c r="D33" t="s">
        <v>13</v>
      </c>
      <c r="E33">
        <v>58</v>
      </c>
      <c r="F33" s="1">
        <v>29.7</v>
      </c>
      <c r="G33">
        <v>0</v>
      </c>
      <c r="H33">
        <v>0</v>
      </c>
      <c r="I33" s="4">
        <f>Table1[[#This Row],[Age]]/$E$4</f>
        <v>0.72499999999999998</v>
      </c>
      <c r="J33" s="4">
        <f>LOG10(Table1[[#This Row],[Fare]]+1)</f>
        <v>1.4871383754771865</v>
      </c>
      <c r="K33">
        <f>IF(Table1[[#This Row],[Pclass]]=1,1,0)</f>
        <v>1</v>
      </c>
      <c r="L33">
        <f>IF(Table1[[#This Row],[Pclass]]=2,1,0)</f>
        <v>0</v>
      </c>
      <c r="M33">
        <f>IF(Table1[[#This Row],[Embarked]]="S",1,0)</f>
        <v>0</v>
      </c>
      <c r="N33">
        <f>IF(Table1[[#This Row],[Embarked]]="C",1,0)</f>
        <v>1</v>
      </c>
      <c r="O33">
        <f>IF(Table1[[#This Row],[Sex]]="male",1,0)</f>
        <v>1</v>
      </c>
      <c r="P33" s="6">
        <f>1</f>
        <v>1</v>
      </c>
      <c r="AD33">
        <f>SUMPRODUCT(Table1[[#This Row],[SibSp]:[Ones]],$S$4:$AB$4)</f>
        <v>0.67060419911811975</v>
      </c>
      <c r="AE33">
        <f>(AD33-Table1[[#This Row],[Survived]])^2</f>
        <v>0.44970999187485478</v>
      </c>
    </row>
    <row r="34" spans="1:31" x14ac:dyDescent="0.25">
      <c r="A34">
        <v>0</v>
      </c>
      <c r="B34" t="s">
        <v>20</v>
      </c>
      <c r="C34">
        <v>1</v>
      </c>
      <c r="D34" t="s">
        <v>13</v>
      </c>
      <c r="E34">
        <v>58</v>
      </c>
      <c r="F34" s="1">
        <v>113.27500000000001</v>
      </c>
      <c r="G34">
        <v>0</v>
      </c>
      <c r="H34">
        <v>2</v>
      </c>
      <c r="I34" s="4">
        <f>Table1[[#This Row],[Age]]/$E$4</f>
        <v>0.72499999999999998</v>
      </c>
      <c r="J34" s="4">
        <f>LOG10(Table1[[#This Row],[Fare]]+1)</f>
        <v>2.0579512299613683</v>
      </c>
      <c r="K34">
        <f>IF(Table1[[#This Row],[Pclass]]=1,1,0)</f>
        <v>1</v>
      </c>
      <c r="L34">
        <f>IF(Table1[[#This Row],[Pclass]]=2,1,0)</f>
        <v>0</v>
      </c>
      <c r="M34">
        <f>IF(Table1[[#This Row],[Embarked]]="S",1,0)</f>
        <v>0</v>
      </c>
      <c r="N34">
        <f>IF(Table1[[#This Row],[Embarked]]="C",1,0)</f>
        <v>1</v>
      </c>
      <c r="O34">
        <f>IF(Table1[[#This Row],[Sex]]="male",1,0)</f>
        <v>1</v>
      </c>
      <c r="P34" s="6">
        <f>1</f>
        <v>1</v>
      </c>
      <c r="AD34">
        <f>SUMPRODUCT(Table1[[#This Row],[SibSp]:[Ones]],$S$4:$AB$4)</f>
        <v>0.82634405228788488</v>
      </c>
      <c r="AE34">
        <f>(AD34-Table1[[#This Row],[Survived]])^2</f>
        <v>0.68284449275156267</v>
      </c>
    </row>
    <row r="35" spans="1:31" x14ac:dyDescent="0.25">
      <c r="A35">
        <v>1</v>
      </c>
      <c r="B35" t="s">
        <v>15</v>
      </c>
      <c r="C35">
        <v>1</v>
      </c>
      <c r="D35" t="s">
        <v>17</v>
      </c>
      <c r="E35">
        <v>58</v>
      </c>
      <c r="F35" s="1">
        <v>26.55</v>
      </c>
      <c r="G35">
        <v>0</v>
      </c>
      <c r="H35">
        <v>0</v>
      </c>
      <c r="I35" s="4">
        <f>Table1[[#This Row],[Age]]/$E$4</f>
        <v>0.72499999999999998</v>
      </c>
      <c r="J35" s="4">
        <f>LOG10(Table1[[#This Row],[Fare]]+1)</f>
        <v>1.4401216031878039</v>
      </c>
      <c r="K35">
        <f>IF(Table1[[#This Row],[Pclass]]=1,1,0)</f>
        <v>1</v>
      </c>
      <c r="L35">
        <f>IF(Table1[[#This Row],[Pclass]]=2,1,0)</f>
        <v>0</v>
      </c>
      <c r="M35">
        <f>IF(Table1[[#This Row],[Embarked]]="S",1,0)</f>
        <v>1</v>
      </c>
      <c r="N35">
        <f>IF(Table1[[#This Row],[Embarked]]="C",1,0)</f>
        <v>0</v>
      </c>
      <c r="O35">
        <f>IF(Table1[[#This Row],[Sex]]="male",1,0)</f>
        <v>0</v>
      </c>
      <c r="P35" s="6">
        <f>1</f>
        <v>1</v>
      </c>
      <c r="AD35">
        <f>SUMPRODUCT(Table1[[#This Row],[SibSp]:[Ones]],$S$4:$AB$4)</f>
        <v>0.53488723327546372</v>
      </c>
      <c r="AE35">
        <f>(AD35-Table1[[#This Row],[Survived]])^2</f>
        <v>0.21632988577015289</v>
      </c>
    </row>
    <row r="36" spans="1:31" x14ac:dyDescent="0.25">
      <c r="A36">
        <v>1</v>
      </c>
      <c r="B36" t="s">
        <v>15</v>
      </c>
      <c r="C36">
        <v>1</v>
      </c>
      <c r="D36" t="s">
        <v>17</v>
      </c>
      <c r="E36">
        <v>58</v>
      </c>
      <c r="F36" s="1">
        <v>153.46250000000001</v>
      </c>
      <c r="G36">
        <v>0</v>
      </c>
      <c r="H36">
        <v>1</v>
      </c>
      <c r="I36" s="4">
        <f>Table1[[#This Row],[Age]]/$E$4</f>
        <v>0.72499999999999998</v>
      </c>
      <c r="J36" s="4">
        <f>LOG10(Table1[[#This Row],[Fare]]+1)</f>
        <v>2.1888230596841365</v>
      </c>
      <c r="K36">
        <f>IF(Table1[[#This Row],[Pclass]]=1,1,0)</f>
        <v>1</v>
      </c>
      <c r="L36">
        <f>IF(Table1[[#This Row],[Pclass]]=2,1,0)</f>
        <v>0</v>
      </c>
      <c r="M36">
        <f>IF(Table1[[#This Row],[Embarked]]="S",1,0)</f>
        <v>1</v>
      </c>
      <c r="N36">
        <f>IF(Table1[[#This Row],[Embarked]]="C",1,0)</f>
        <v>0</v>
      </c>
      <c r="O36">
        <f>IF(Table1[[#This Row],[Sex]]="male",1,0)</f>
        <v>0</v>
      </c>
      <c r="P36" s="6">
        <f>1</f>
        <v>1</v>
      </c>
      <c r="AD36">
        <f>SUMPRODUCT(Table1[[#This Row],[SibSp]:[Ones]],$S$4:$AB$4)</f>
        <v>0.68267388594524747</v>
      </c>
      <c r="AE36">
        <f>(AD36-Table1[[#This Row],[Survived]])^2</f>
        <v>0.1006958626610898</v>
      </c>
    </row>
    <row r="37" spans="1:31" x14ac:dyDescent="0.25">
      <c r="A37">
        <v>0</v>
      </c>
      <c r="B37" t="s">
        <v>27</v>
      </c>
      <c r="C37">
        <v>2</v>
      </c>
      <c r="D37" t="s">
        <v>13</v>
      </c>
      <c r="E37">
        <v>57</v>
      </c>
      <c r="F37" s="1">
        <v>12.35</v>
      </c>
      <c r="G37">
        <v>0</v>
      </c>
      <c r="H37">
        <v>0</v>
      </c>
      <c r="I37" s="4">
        <f>Table1[[#This Row],[Age]]/$E$4</f>
        <v>0.71250000000000002</v>
      </c>
      <c r="J37" s="4">
        <f>LOG10(Table1[[#This Row],[Fare]]+1)</f>
        <v>1.1254812657005939</v>
      </c>
      <c r="K37">
        <f>IF(Table1[[#This Row],[Pclass]]=1,1,0)</f>
        <v>0</v>
      </c>
      <c r="L37">
        <f>IF(Table1[[#This Row],[Pclass]]=2,1,0)</f>
        <v>1</v>
      </c>
      <c r="M37">
        <f>IF(Table1[[#This Row],[Embarked]]="S",1,0)</f>
        <v>0</v>
      </c>
      <c r="N37">
        <f>IF(Table1[[#This Row],[Embarked]]="C",1,0)</f>
        <v>0</v>
      </c>
      <c r="O37">
        <f>IF(Table1[[#This Row],[Sex]]="male",1,0)</f>
        <v>1</v>
      </c>
      <c r="P37" s="6">
        <f>1</f>
        <v>1</v>
      </c>
      <c r="AD37">
        <f>SUMPRODUCT(Table1[[#This Row],[SibSp]:[Ones]],$S$4:$AB$4)</f>
        <v>0.42854873134310173</v>
      </c>
      <c r="AE37">
        <f>(AD37-Table1[[#This Row],[Survived]])^2</f>
        <v>0.18365401513578197</v>
      </c>
    </row>
    <row r="38" spans="1:31" x14ac:dyDescent="0.25">
      <c r="A38">
        <v>0</v>
      </c>
      <c r="B38" t="s">
        <v>15</v>
      </c>
      <c r="C38">
        <v>2</v>
      </c>
      <c r="D38" t="s">
        <v>17</v>
      </c>
      <c r="E38">
        <v>57</v>
      </c>
      <c r="F38" s="1">
        <v>10.5</v>
      </c>
      <c r="G38">
        <v>0</v>
      </c>
      <c r="H38">
        <v>0</v>
      </c>
      <c r="I38" s="4">
        <f>Table1[[#This Row],[Age]]/$E$4</f>
        <v>0.71250000000000002</v>
      </c>
      <c r="J38" s="4">
        <f>LOG10(Table1[[#This Row],[Fare]]+1)</f>
        <v>1.0606978403536116</v>
      </c>
      <c r="K38">
        <f>IF(Table1[[#This Row],[Pclass]]=1,1,0)</f>
        <v>0</v>
      </c>
      <c r="L38">
        <f>IF(Table1[[#This Row],[Pclass]]=2,1,0)</f>
        <v>1</v>
      </c>
      <c r="M38">
        <f>IF(Table1[[#This Row],[Embarked]]="S",1,0)</f>
        <v>1</v>
      </c>
      <c r="N38">
        <f>IF(Table1[[#This Row],[Embarked]]="C",1,0)</f>
        <v>0</v>
      </c>
      <c r="O38">
        <f>IF(Table1[[#This Row],[Sex]]="male",1,0)</f>
        <v>0</v>
      </c>
      <c r="P38" s="6">
        <f>1</f>
        <v>1</v>
      </c>
      <c r="AD38">
        <f>SUMPRODUCT(Table1[[#This Row],[SibSp]:[Ones]],$S$4:$AB$4)</f>
        <v>0.4187721425199547</v>
      </c>
      <c r="AE38">
        <f>(AD38-Table1[[#This Row],[Survived]])^2</f>
        <v>0.17537010735075326</v>
      </c>
    </row>
    <row r="39" spans="1:31" x14ac:dyDescent="0.25">
      <c r="A39">
        <v>0</v>
      </c>
      <c r="B39" t="s">
        <v>20</v>
      </c>
      <c r="C39">
        <v>1</v>
      </c>
      <c r="D39" t="s">
        <v>13</v>
      </c>
      <c r="E39">
        <v>56</v>
      </c>
      <c r="F39" s="1">
        <v>30.695799999999998</v>
      </c>
      <c r="G39">
        <v>0</v>
      </c>
      <c r="H39">
        <v>0</v>
      </c>
      <c r="I39" s="4">
        <f>Table1[[#This Row],[Age]]/$E$4</f>
        <v>0.7</v>
      </c>
      <c r="J39" s="4">
        <f>LOG10(Table1[[#This Row],[Fare]]+1)</f>
        <v>1.5010017178117605</v>
      </c>
      <c r="K39">
        <f>IF(Table1[[#This Row],[Pclass]]=1,1,0)</f>
        <v>1</v>
      </c>
      <c r="L39">
        <f>IF(Table1[[#This Row],[Pclass]]=2,1,0)</f>
        <v>0</v>
      </c>
      <c r="M39">
        <f>IF(Table1[[#This Row],[Embarked]]="S",1,0)</f>
        <v>0</v>
      </c>
      <c r="N39">
        <f>IF(Table1[[#This Row],[Embarked]]="C",1,0)</f>
        <v>1</v>
      </c>
      <c r="O39">
        <f>IF(Table1[[#This Row],[Sex]]="male",1,0)</f>
        <v>1</v>
      </c>
      <c r="P39" s="6">
        <f>1</f>
        <v>1</v>
      </c>
      <c r="AD39">
        <f>SUMPRODUCT(Table1[[#This Row],[SibSp]:[Ones]],$S$4:$AB$4)</f>
        <v>0.67269634223950803</v>
      </c>
      <c r="AE39">
        <f>(AD39-Table1[[#This Row],[Survived]])^2</f>
        <v>0.45252036886241331</v>
      </c>
    </row>
    <row r="40" spans="1:31" x14ac:dyDescent="0.25">
      <c r="A40">
        <v>1</v>
      </c>
      <c r="B40" t="s">
        <v>20</v>
      </c>
      <c r="C40">
        <v>1</v>
      </c>
      <c r="D40" t="s">
        <v>13</v>
      </c>
      <c r="E40">
        <v>56</v>
      </c>
      <c r="F40" s="1">
        <v>35.5</v>
      </c>
      <c r="G40">
        <v>0</v>
      </c>
      <c r="H40">
        <v>0</v>
      </c>
      <c r="I40" s="4">
        <f>Table1[[#This Row],[Age]]/$E$4</f>
        <v>0.7</v>
      </c>
      <c r="J40" s="4">
        <f>LOG10(Table1[[#This Row],[Fare]]+1)</f>
        <v>1.5622928644564746</v>
      </c>
      <c r="K40">
        <f>IF(Table1[[#This Row],[Pclass]]=1,1,0)</f>
        <v>1</v>
      </c>
      <c r="L40">
        <f>IF(Table1[[#This Row],[Pclass]]=2,1,0)</f>
        <v>0</v>
      </c>
      <c r="M40">
        <f>IF(Table1[[#This Row],[Embarked]]="S",1,0)</f>
        <v>0</v>
      </c>
      <c r="N40">
        <f>IF(Table1[[#This Row],[Embarked]]="C",1,0)</f>
        <v>1</v>
      </c>
      <c r="O40">
        <f>IF(Table1[[#This Row],[Sex]]="male",1,0)</f>
        <v>1</v>
      </c>
      <c r="P40" s="6">
        <f>1</f>
        <v>1</v>
      </c>
      <c r="AD40">
        <f>SUMPRODUCT(Table1[[#This Row],[SibSp]:[Ones]],$S$4:$AB$4)</f>
        <v>0.68194590470143623</v>
      </c>
      <c r="AE40">
        <f>(AD40-Table1[[#This Row],[Survived]])^2</f>
        <v>0.10115840753618788</v>
      </c>
    </row>
    <row r="41" spans="1:31" x14ac:dyDescent="0.25">
      <c r="A41">
        <v>1</v>
      </c>
      <c r="B41" t="s">
        <v>20</v>
      </c>
      <c r="C41">
        <v>1</v>
      </c>
      <c r="D41" t="s">
        <v>17</v>
      </c>
      <c r="E41">
        <v>56</v>
      </c>
      <c r="F41" s="1">
        <v>83.158299999999997</v>
      </c>
      <c r="G41">
        <v>0</v>
      </c>
      <c r="H41">
        <v>1</v>
      </c>
      <c r="I41" s="4">
        <f>Table1[[#This Row],[Age]]/$E$4</f>
        <v>0.7</v>
      </c>
      <c r="J41" s="4">
        <f>LOG10(Table1[[#This Row],[Fare]]+1)</f>
        <v>1.9250969541376577</v>
      </c>
      <c r="K41">
        <f>IF(Table1[[#This Row],[Pclass]]=1,1,0)</f>
        <v>1</v>
      </c>
      <c r="L41">
        <f>IF(Table1[[#This Row],[Pclass]]=2,1,0)</f>
        <v>0</v>
      </c>
      <c r="M41">
        <f>IF(Table1[[#This Row],[Embarked]]="S",1,0)</f>
        <v>0</v>
      </c>
      <c r="N41">
        <f>IF(Table1[[#This Row],[Embarked]]="C",1,0)</f>
        <v>1</v>
      </c>
      <c r="O41">
        <f>IF(Table1[[#This Row],[Sex]]="male",1,0)</f>
        <v>0</v>
      </c>
      <c r="P41" s="6">
        <f>1</f>
        <v>1</v>
      </c>
      <c r="AD41">
        <f>SUMPRODUCT(Table1[[#This Row],[SibSp]:[Ones]],$S$4:$AB$4)</f>
        <v>0.77149605840439572</v>
      </c>
      <c r="AE41">
        <f>(AD41-Table1[[#This Row],[Survived]])^2</f>
        <v>5.2214051324727333E-2</v>
      </c>
    </row>
    <row r="42" spans="1:31" x14ac:dyDescent="0.25">
      <c r="A42">
        <v>0</v>
      </c>
      <c r="B42" t="s">
        <v>15</v>
      </c>
      <c r="C42">
        <v>1</v>
      </c>
      <c r="D42" t="s">
        <v>13</v>
      </c>
      <c r="E42">
        <v>56</v>
      </c>
      <c r="F42" s="1">
        <v>26.55</v>
      </c>
      <c r="G42">
        <v>0</v>
      </c>
      <c r="H42">
        <v>0</v>
      </c>
      <c r="I42" s="4">
        <f>Table1[[#This Row],[Age]]/$E$4</f>
        <v>0.7</v>
      </c>
      <c r="J42" s="4">
        <f>LOG10(Table1[[#This Row],[Fare]]+1)</f>
        <v>1.4401216031878039</v>
      </c>
      <c r="K42">
        <f>IF(Table1[[#This Row],[Pclass]]=1,1,0)</f>
        <v>1</v>
      </c>
      <c r="L42">
        <f>IF(Table1[[#This Row],[Pclass]]=2,1,0)</f>
        <v>0</v>
      </c>
      <c r="M42">
        <f>IF(Table1[[#This Row],[Embarked]]="S",1,0)</f>
        <v>1</v>
      </c>
      <c r="N42">
        <f>IF(Table1[[#This Row],[Embarked]]="C",1,0)</f>
        <v>0</v>
      </c>
      <c r="O42">
        <f>IF(Table1[[#This Row],[Sex]]="male",1,0)</f>
        <v>1</v>
      </c>
      <c r="P42" s="6">
        <f>1</f>
        <v>1</v>
      </c>
      <c r="AD42">
        <f>SUMPRODUCT(Table1[[#This Row],[SibSp]:[Ones]],$S$4:$AB$4)</f>
        <v>0.53488723327546372</v>
      </c>
      <c r="AE42">
        <f>(AD42-Table1[[#This Row],[Survived]])^2</f>
        <v>0.28610435232108034</v>
      </c>
    </row>
    <row r="43" spans="1:31" x14ac:dyDescent="0.25">
      <c r="A43">
        <v>0</v>
      </c>
      <c r="B43" t="s">
        <v>15</v>
      </c>
      <c r="C43">
        <v>3</v>
      </c>
      <c r="D43" t="s">
        <v>13</v>
      </c>
      <c r="E43">
        <v>55.5</v>
      </c>
      <c r="F43" s="1">
        <v>8.0500000000000007</v>
      </c>
      <c r="G43">
        <v>0</v>
      </c>
      <c r="H43">
        <v>0</v>
      </c>
      <c r="I43" s="4">
        <f>Table1[[#This Row],[Age]]/$E$4</f>
        <v>0.69374999999999998</v>
      </c>
      <c r="J43" s="4">
        <f>LOG10(Table1[[#This Row],[Fare]]+1)</f>
        <v>0.9566485792052033</v>
      </c>
      <c r="K43">
        <f>IF(Table1[[#This Row],[Pclass]]=1,1,0)</f>
        <v>0</v>
      </c>
      <c r="L43">
        <f>IF(Table1[[#This Row],[Pclass]]=2,1,0)</f>
        <v>0</v>
      </c>
      <c r="M43">
        <f>IF(Table1[[#This Row],[Embarked]]="S",1,0)</f>
        <v>1</v>
      </c>
      <c r="N43">
        <f>IF(Table1[[#This Row],[Embarked]]="C",1,0)</f>
        <v>0</v>
      </c>
      <c r="O43">
        <f>IF(Table1[[#This Row],[Sex]]="male",1,0)</f>
        <v>1</v>
      </c>
      <c r="P43" s="6">
        <f>1</f>
        <v>1</v>
      </c>
      <c r="AD43">
        <f>SUMPRODUCT(Table1[[#This Row],[SibSp]:[Ones]],$S$4:$AB$4)</f>
        <v>0.190531801587667</v>
      </c>
      <c r="AE43">
        <f>(AD43-Table1[[#This Row],[Survived]])^2</f>
        <v>3.6302367416242105E-2</v>
      </c>
    </row>
    <row r="44" spans="1:31" x14ac:dyDescent="0.25">
      <c r="A44">
        <v>1</v>
      </c>
      <c r="B44" t="s">
        <v>15</v>
      </c>
      <c r="C44">
        <v>2</v>
      </c>
      <c r="D44" t="s">
        <v>17</v>
      </c>
      <c r="E44">
        <v>55</v>
      </c>
      <c r="F44" s="1">
        <v>16</v>
      </c>
      <c r="G44">
        <v>0</v>
      </c>
      <c r="H44">
        <v>0</v>
      </c>
      <c r="I44" s="4">
        <f>Table1[[#This Row],[Age]]/$E$4</f>
        <v>0.6875</v>
      </c>
      <c r="J44" s="4">
        <f>LOG10(Table1[[#This Row],[Fare]]+1)</f>
        <v>1.2304489213782739</v>
      </c>
      <c r="K44">
        <f>IF(Table1[[#This Row],[Pclass]]=1,1,0)</f>
        <v>0</v>
      </c>
      <c r="L44">
        <f>IF(Table1[[#This Row],[Pclass]]=2,1,0)</f>
        <v>1</v>
      </c>
      <c r="M44">
        <f>IF(Table1[[#This Row],[Embarked]]="S",1,0)</f>
        <v>1</v>
      </c>
      <c r="N44">
        <f>IF(Table1[[#This Row],[Embarked]]="C",1,0)</f>
        <v>0</v>
      </c>
      <c r="O44">
        <f>IF(Table1[[#This Row],[Sex]]="male",1,0)</f>
        <v>0</v>
      </c>
      <c r="P44" s="6">
        <f>1</f>
        <v>1</v>
      </c>
      <c r="AD44">
        <f>SUMPRODUCT(Table1[[#This Row],[SibSp]:[Ones]],$S$4:$AB$4)</f>
        <v>0.44438959810483675</v>
      </c>
      <c r="AE44">
        <f>(AD44-Table1[[#This Row],[Survived]])^2</f>
        <v>0.30870291869410488</v>
      </c>
    </row>
    <row r="45" spans="1:31" x14ac:dyDescent="0.25">
      <c r="A45">
        <v>0</v>
      </c>
      <c r="B45" t="s">
        <v>15</v>
      </c>
      <c r="C45">
        <v>1</v>
      </c>
      <c r="D45" t="s">
        <v>13</v>
      </c>
      <c r="E45">
        <v>55</v>
      </c>
      <c r="F45" s="1">
        <v>30.5</v>
      </c>
      <c r="G45">
        <v>0</v>
      </c>
      <c r="H45">
        <v>0</v>
      </c>
      <c r="I45" s="4">
        <f>Table1[[#This Row],[Age]]/$E$4</f>
        <v>0.6875</v>
      </c>
      <c r="J45" s="4">
        <f>LOG10(Table1[[#This Row],[Fare]]+1)</f>
        <v>1.4983105537896004</v>
      </c>
      <c r="K45">
        <f>IF(Table1[[#This Row],[Pclass]]=1,1,0)</f>
        <v>1</v>
      </c>
      <c r="L45">
        <f>IF(Table1[[#This Row],[Pclass]]=2,1,0)</f>
        <v>0</v>
      </c>
      <c r="M45">
        <f>IF(Table1[[#This Row],[Embarked]]="S",1,0)</f>
        <v>1</v>
      </c>
      <c r="N45">
        <f>IF(Table1[[#This Row],[Embarked]]="C",1,0)</f>
        <v>0</v>
      </c>
      <c r="O45">
        <f>IF(Table1[[#This Row],[Sex]]="male",1,0)</f>
        <v>1</v>
      </c>
      <c r="P45" s="6">
        <f>1</f>
        <v>1</v>
      </c>
      <c r="AD45">
        <f>SUMPRODUCT(Table1[[#This Row],[SibSp]:[Ones]],$S$4:$AB$4)</f>
        <v>0.54366863748552496</v>
      </c>
      <c r="AE45">
        <f>(AD45-Table1[[#This Row],[Survived]])^2</f>
        <v>0.29557558738536716</v>
      </c>
    </row>
    <row r="46" spans="1:31" x14ac:dyDescent="0.25">
      <c r="A46">
        <v>1</v>
      </c>
      <c r="B46" t="s">
        <v>20</v>
      </c>
      <c r="C46">
        <v>1</v>
      </c>
      <c r="D46" t="s">
        <v>17</v>
      </c>
      <c r="E46">
        <v>54</v>
      </c>
      <c r="F46" s="1">
        <v>78.2667</v>
      </c>
      <c r="G46">
        <v>1</v>
      </c>
      <c r="H46">
        <v>0</v>
      </c>
      <c r="I46" s="4">
        <f>Table1[[#This Row],[Age]]/$E$4</f>
        <v>0.67500000000000004</v>
      </c>
      <c r="J46" s="4">
        <f>LOG10(Table1[[#This Row],[Fare]]+1)</f>
        <v>1.8990907781931157</v>
      </c>
      <c r="K46">
        <f>IF(Table1[[#This Row],[Pclass]]=1,1,0)</f>
        <v>1</v>
      </c>
      <c r="L46">
        <f>IF(Table1[[#This Row],[Pclass]]=2,1,0)</f>
        <v>0</v>
      </c>
      <c r="M46">
        <f>IF(Table1[[#This Row],[Embarked]]="S",1,0)</f>
        <v>0</v>
      </c>
      <c r="N46">
        <f>IF(Table1[[#This Row],[Embarked]]="C",1,0)</f>
        <v>1</v>
      </c>
      <c r="O46">
        <f>IF(Table1[[#This Row],[Sex]]="male",1,0)</f>
        <v>0</v>
      </c>
      <c r="P46" s="6">
        <f>1</f>
        <v>1</v>
      </c>
      <c r="AD46">
        <f>SUMPRODUCT(Table1[[#This Row],[SibSp]:[Ones]],$S$4:$AB$4)</f>
        <v>0.73277271266135635</v>
      </c>
      <c r="AE46">
        <f>(AD46-Table1[[#This Row],[Survived]])^2</f>
        <v>7.1410423098370021E-2</v>
      </c>
    </row>
    <row r="47" spans="1:31" x14ac:dyDescent="0.25">
      <c r="A47">
        <v>1</v>
      </c>
      <c r="B47" t="s">
        <v>20</v>
      </c>
      <c r="C47">
        <v>1</v>
      </c>
      <c r="D47" t="s">
        <v>17</v>
      </c>
      <c r="E47">
        <v>54</v>
      </c>
      <c r="F47" s="1">
        <v>59.4</v>
      </c>
      <c r="G47">
        <v>1</v>
      </c>
      <c r="H47">
        <v>0</v>
      </c>
      <c r="I47" s="4">
        <f>Table1[[#This Row],[Age]]/$E$4</f>
        <v>0.67500000000000004</v>
      </c>
      <c r="J47" s="4">
        <f>LOG10(Table1[[#This Row],[Fare]]+1)</f>
        <v>1.7810369386211318</v>
      </c>
      <c r="K47">
        <f>IF(Table1[[#This Row],[Pclass]]=1,1,0)</f>
        <v>1</v>
      </c>
      <c r="L47">
        <f>IF(Table1[[#This Row],[Pclass]]=2,1,0)</f>
        <v>0</v>
      </c>
      <c r="M47">
        <f>IF(Table1[[#This Row],[Embarked]]="S",1,0)</f>
        <v>0</v>
      </c>
      <c r="N47">
        <f>IF(Table1[[#This Row],[Embarked]]="C",1,0)</f>
        <v>1</v>
      </c>
      <c r="O47">
        <f>IF(Table1[[#This Row],[Sex]]="male",1,0)</f>
        <v>0</v>
      </c>
      <c r="P47" s="6">
        <f>1</f>
        <v>1</v>
      </c>
      <c r="AD47">
        <f>SUMPRODUCT(Table1[[#This Row],[SibSp]:[Ones]],$S$4:$AB$4)</f>
        <v>0.71495698522324536</v>
      </c>
      <c r="AE47">
        <f>(AD47-Table1[[#This Row],[Survived]])^2</f>
        <v>8.1249520273021167E-2</v>
      </c>
    </row>
    <row r="48" spans="1:31" x14ac:dyDescent="0.25">
      <c r="A48">
        <v>0</v>
      </c>
      <c r="B48" t="s">
        <v>15</v>
      </c>
      <c r="C48">
        <v>1</v>
      </c>
      <c r="D48" t="s">
        <v>13</v>
      </c>
      <c r="E48">
        <v>54</v>
      </c>
      <c r="F48" s="1">
        <v>51.862499999999997</v>
      </c>
      <c r="G48">
        <v>0</v>
      </c>
      <c r="H48">
        <v>0</v>
      </c>
      <c r="I48" s="4">
        <f>Table1[[#This Row],[Age]]/$E$4</f>
        <v>0.67500000000000004</v>
      </c>
      <c r="J48" s="4">
        <f>LOG10(Table1[[#This Row],[Fare]]+1)</f>
        <v>1.7231476981549567</v>
      </c>
      <c r="K48">
        <f>IF(Table1[[#This Row],[Pclass]]=1,1,0)</f>
        <v>1</v>
      </c>
      <c r="L48">
        <f>IF(Table1[[#This Row],[Pclass]]=2,1,0)</f>
        <v>0</v>
      </c>
      <c r="M48">
        <f>IF(Table1[[#This Row],[Embarked]]="S",1,0)</f>
        <v>1</v>
      </c>
      <c r="N48">
        <f>IF(Table1[[#This Row],[Embarked]]="C",1,0)</f>
        <v>0</v>
      </c>
      <c r="O48">
        <f>IF(Table1[[#This Row],[Sex]]="male",1,0)</f>
        <v>1</v>
      </c>
      <c r="P48" s="6">
        <f>1</f>
        <v>1</v>
      </c>
      <c r="AD48">
        <f>SUMPRODUCT(Table1[[#This Row],[SibSp]:[Ones]],$S$4:$AB$4)</f>
        <v>0.57759923471556218</v>
      </c>
      <c r="AE48">
        <f>(AD48-Table1[[#This Row],[Survived]])^2</f>
        <v>0.33362087594400308</v>
      </c>
    </row>
    <row r="49" spans="1:31" x14ac:dyDescent="0.25">
      <c r="A49">
        <v>0</v>
      </c>
      <c r="B49" t="s">
        <v>15</v>
      </c>
      <c r="C49">
        <v>1</v>
      </c>
      <c r="D49" t="s">
        <v>13</v>
      </c>
      <c r="E49">
        <v>54</v>
      </c>
      <c r="F49" s="1">
        <v>77.287499999999994</v>
      </c>
      <c r="G49">
        <v>0</v>
      </c>
      <c r="H49">
        <v>1</v>
      </c>
      <c r="I49" s="4">
        <f>Table1[[#This Row],[Age]]/$E$4</f>
        <v>0.67500000000000004</v>
      </c>
      <c r="J49" s="4">
        <f>LOG10(Table1[[#This Row],[Fare]]+1)</f>
        <v>1.8936924247093643</v>
      </c>
      <c r="K49">
        <f>IF(Table1[[#This Row],[Pclass]]=1,1,0)</f>
        <v>1</v>
      </c>
      <c r="L49">
        <f>IF(Table1[[#This Row],[Pclass]]=2,1,0)</f>
        <v>0</v>
      </c>
      <c r="M49">
        <f>IF(Table1[[#This Row],[Embarked]]="S",1,0)</f>
        <v>1</v>
      </c>
      <c r="N49">
        <f>IF(Table1[[#This Row],[Embarked]]="C",1,0)</f>
        <v>0</v>
      </c>
      <c r="O49">
        <f>IF(Table1[[#This Row],[Sex]]="male",1,0)</f>
        <v>1</v>
      </c>
      <c r="P49" s="6">
        <f>1</f>
        <v>1</v>
      </c>
      <c r="AD49">
        <f>SUMPRODUCT(Table1[[#This Row],[SibSp]:[Ones]],$S$4:$AB$4)</f>
        <v>0.63813516555791838</v>
      </c>
      <c r="AE49">
        <f>(AD49-Table1[[#This Row],[Survived]])^2</f>
        <v>0.40721648952163192</v>
      </c>
    </row>
    <row r="50" spans="1:31" x14ac:dyDescent="0.25">
      <c r="A50">
        <v>0</v>
      </c>
      <c r="B50" t="s">
        <v>15</v>
      </c>
      <c r="C50">
        <v>2</v>
      </c>
      <c r="D50" t="s">
        <v>13</v>
      </c>
      <c r="E50">
        <v>54</v>
      </c>
      <c r="F50" s="1">
        <v>26</v>
      </c>
      <c r="G50">
        <v>1</v>
      </c>
      <c r="H50">
        <v>0</v>
      </c>
      <c r="I50" s="4">
        <f>Table1[[#This Row],[Age]]/$E$4</f>
        <v>0.67500000000000004</v>
      </c>
      <c r="J50" s="4">
        <f>LOG10(Table1[[#This Row],[Fare]]+1)</f>
        <v>1.4313637641589874</v>
      </c>
      <c r="K50">
        <f>IF(Table1[[#This Row],[Pclass]]=1,1,0)</f>
        <v>0</v>
      </c>
      <c r="L50">
        <f>IF(Table1[[#This Row],[Pclass]]=2,1,0)</f>
        <v>1</v>
      </c>
      <c r="M50">
        <f>IF(Table1[[#This Row],[Embarked]]="S",1,0)</f>
        <v>1</v>
      </c>
      <c r="N50">
        <f>IF(Table1[[#This Row],[Embarked]]="C",1,0)</f>
        <v>0</v>
      </c>
      <c r="O50">
        <f>IF(Table1[[#This Row],[Sex]]="male",1,0)</f>
        <v>1</v>
      </c>
      <c r="P50" s="6">
        <f>1</f>
        <v>1</v>
      </c>
      <c r="AD50">
        <f>SUMPRODUCT(Table1[[#This Row],[SibSp]:[Ones]],$S$4:$AB$4)</f>
        <v>0.4747100357138952</v>
      </c>
      <c r="AE50">
        <f>(AD50-Table1[[#This Row],[Survived]])^2</f>
        <v>0.22534961800748765</v>
      </c>
    </row>
    <row r="51" spans="1:31" x14ac:dyDescent="0.25">
      <c r="A51">
        <v>0</v>
      </c>
      <c r="B51" t="s">
        <v>15</v>
      </c>
      <c r="C51">
        <v>2</v>
      </c>
      <c r="D51" t="s">
        <v>13</v>
      </c>
      <c r="E51">
        <v>54</v>
      </c>
      <c r="F51" s="1">
        <v>14</v>
      </c>
      <c r="G51">
        <v>0</v>
      </c>
      <c r="H51">
        <v>0</v>
      </c>
      <c r="I51" s="4">
        <f>Table1[[#This Row],[Age]]/$E$4</f>
        <v>0.67500000000000004</v>
      </c>
      <c r="J51" s="4">
        <f>LOG10(Table1[[#This Row],[Fare]]+1)</f>
        <v>1.1760912590556813</v>
      </c>
      <c r="K51">
        <f>IF(Table1[[#This Row],[Pclass]]=1,1,0)</f>
        <v>0</v>
      </c>
      <c r="L51">
        <f>IF(Table1[[#This Row],[Pclass]]=2,1,0)</f>
        <v>1</v>
      </c>
      <c r="M51">
        <f>IF(Table1[[#This Row],[Embarked]]="S",1,0)</f>
        <v>1</v>
      </c>
      <c r="N51">
        <f>IF(Table1[[#This Row],[Embarked]]="C",1,0)</f>
        <v>0</v>
      </c>
      <c r="O51">
        <f>IF(Table1[[#This Row],[Sex]]="male",1,0)</f>
        <v>1</v>
      </c>
      <c r="P51" s="6">
        <f>1</f>
        <v>1</v>
      </c>
      <c r="AD51">
        <f>SUMPRODUCT(Table1[[#This Row],[SibSp]:[Ones]],$S$4:$AB$4)</f>
        <v>0.43618638083021616</v>
      </c>
      <c r="AE51">
        <f>(AD51-Table1[[#This Row],[Survived]])^2</f>
        <v>0.19025855882176237</v>
      </c>
    </row>
    <row r="52" spans="1:31" x14ac:dyDescent="0.25">
      <c r="A52">
        <v>0</v>
      </c>
      <c r="B52" t="s">
        <v>15</v>
      </c>
      <c r="C52">
        <v>2</v>
      </c>
      <c r="D52" t="s">
        <v>13</v>
      </c>
      <c r="E52">
        <v>54</v>
      </c>
      <c r="F52" s="1">
        <v>26</v>
      </c>
      <c r="G52">
        <v>0</v>
      </c>
      <c r="H52">
        <v>0</v>
      </c>
      <c r="I52" s="4">
        <f>Table1[[#This Row],[Age]]/$E$4</f>
        <v>0.67500000000000004</v>
      </c>
      <c r="J52" s="4">
        <f>LOG10(Table1[[#This Row],[Fare]]+1)</f>
        <v>1.4313637641589874</v>
      </c>
      <c r="K52">
        <f>IF(Table1[[#This Row],[Pclass]]=1,1,0)</f>
        <v>0</v>
      </c>
      <c r="L52">
        <f>IF(Table1[[#This Row],[Pclass]]=2,1,0)</f>
        <v>1</v>
      </c>
      <c r="M52">
        <f>IF(Table1[[#This Row],[Embarked]]="S",1,0)</f>
        <v>1</v>
      </c>
      <c r="N52">
        <f>IF(Table1[[#This Row],[Embarked]]="C",1,0)</f>
        <v>0</v>
      </c>
      <c r="O52">
        <f>IF(Table1[[#This Row],[Sex]]="male",1,0)</f>
        <v>1</v>
      </c>
      <c r="P52" s="6">
        <f>1</f>
        <v>1</v>
      </c>
      <c r="AD52">
        <f>SUMPRODUCT(Table1[[#This Row],[SibSp]:[Ones]],$S$4:$AB$4)</f>
        <v>0.4747100357138952</v>
      </c>
      <c r="AE52">
        <f>(AD52-Table1[[#This Row],[Survived]])^2</f>
        <v>0.22534961800748765</v>
      </c>
    </row>
    <row r="53" spans="1:31" x14ac:dyDescent="0.25">
      <c r="A53">
        <v>1</v>
      </c>
      <c r="B53" t="s">
        <v>15</v>
      </c>
      <c r="C53">
        <v>2</v>
      </c>
      <c r="D53" t="s">
        <v>17</v>
      </c>
      <c r="E53">
        <v>54</v>
      </c>
      <c r="F53" s="1">
        <v>23</v>
      </c>
      <c r="G53">
        <v>1</v>
      </c>
      <c r="H53">
        <v>3</v>
      </c>
      <c r="I53" s="4">
        <f>Table1[[#This Row],[Age]]/$E$4</f>
        <v>0.67500000000000004</v>
      </c>
      <c r="J53" s="4">
        <f>LOG10(Table1[[#This Row],[Fare]]+1)</f>
        <v>1.3802112417116059</v>
      </c>
      <c r="K53">
        <f>IF(Table1[[#This Row],[Pclass]]=1,1,0)</f>
        <v>0</v>
      </c>
      <c r="L53">
        <f>IF(Table1[[#This Row],[Pclass]]=2,1,0)</f>
        <v>1</v>
      </c>
      <c r="M53">
        <f>IF(Table1[[#This Row],[Embarked]]="S",1,0)</f>
        <v>1</v>
      </c>
      <c r="N53">
        <f>IF(Table1[[#This Row],[Embarked]]="C",1,0)</f>
        <v>0</v>
      </c>
      <c r="O53">
        <f>IF(Table1[[#This Row],[Sex]]="male",1,0)</f>
        <v>0</v>
      </c>
      <c r="P53" s="6">
        <f>1</f>
        <v>1</v>
      </c>
      <c r="AD53">
        <f>SUMPRODUCT(Table1[[#This Row],[SibSp]:[Ones]],$S$4:$AB$4)</f>
        <v>0.57138662628304493</v>
      </c>
      <c r="AE53">
        <f>(AD53-Table1[[#This Row],[Survived]])^2</f>
        <v>0.18370942412903019</v>
      </c>
    </row>
    <row r="54" spans="1:31" x14ac:dyDescent="0.25">
      <c r="A54">
        <v>1</v>
      </c>
      <c r="B54" t="s">
        <v>15</v>
      </c>
      <c r="C54">
        <v>1</v>
      </c>
      <c r="D54" t="s">
        <v>17</v>
      </c>
      <c r="E54">
        <v>53</v>
      </c>
      <c r="F54" s="1">
        <v>51.479199999999999</v>
      </c>
      <c r="G54">
        <v>2</v>
      </c>
      <c r="H54">
        <v>0</v>
      </c>
      <c r="I54" s="4">
        <f>Table1[[#This Row],[Age]]/$E$4</f>
        <v>0.66249999999999998</v>
      </c>
      <c r="J54" s="4">
        <f>LOG10(Table1[[#This Row],[Fare]]+1)</f>
        <v>1.7199872059744314</v>
      </c>
      <c r="K54">
        <f>IF(Table1[[#This Row],[Pclass]]=1,1,0)</f>
        <v>1</v>
      </c>
      <c r="L54">
        <f>IF(Table1[[#This Row],[Pclass]]=2,1,0)</f>
        <v>0</v>
      </c>
      <c r="M54">
        <f>IF(Table1[[#This Row],[Embarked]]="S",1,0)</f>
        <v>1</v>
      </c>
      <c r="N54">
        <f>IF(Table1[[#This Row],[Embarked]]="C",1,0)</f>
        <v>0</v>
      </c>
      <c r="O54">
        <f>IF(Table1[[#This Row],[Sex]]="male",1,0)</f>
        <v>0</v>
      </c>
      <c r="P54" s="6">
        <f>1</f>
        <v>1</v>
      </c>
      <c r="AD54">
        <f>SUMPRODUCT(Table1[[#This Row],[SibSp]:[Ones]],$S$4:$AB$4)</f>
        <v>0.57712227888369205</v>
      </c>
      <c r="AE54">
        <f>(AD54-Table1[[#This Row],[Survived]])^2</f>
        <v>0.17882556701652191</v>
      </c>
    </row>
    <row r="55" spans="1:31" x14ac:dyDescent="0.25">
      <c r="A55">
        <v>1</v>
      </c>
      <c r="B55" t="s">
        <v>20</v>
      </c>
      <c r="C55">
        <v>1</v>
      </c>
      <c r="D55" t="s">
        <v>17</v>
      </c>
      <c r="E55">
        <v>52</v>
      </c>
      <c r="F55" s="1">
        <v>78.2667</v>
      </c>
      <c r="G55">
        <v>1</v>
      </c>
      <c r="H55">
        <v>0</v>
      </c>
      <c r="I55" s="4">
        <f>Table1[[#This Row],[Age]]/$E$4</f>
        <v>0.65</v>
      </c>
      <c r="J55" s="4">
        <f>LOG10(Table1[[#This Row],[Fare]]+1)</f>
        <v>1.8990907781931157</v>
      </c>
      <c r="K55">
        <f>IF(Table1[[#This Row],[Pclass]]=1,1,0)</f>
        <v>1</v>
      </c>
      <c r="L55">
        <f>IF(Table1[[#This Row],[Pclass]]=2,1,0)</f>
        <v>0</v>
      </c>
      <c r="M55">
        <f>IF(Table1[[#This Row],[Embarked]]="S",1,0)</f>
        <v>0</v>
      </c>
      <c r="N55">
        <f>IF(Table1[[#This Row],[Embarked]]="C",1,0)</f>
        <v>1</v>
      </c>
      <c r="O55">
        <f>IF(Table1[[#This Row],[Sex]]="male",1,0)</f>
        <v>0</v>
      </c>
      <c r="P55" s="6">
        <f>1</f>
        <v>1</v>
      </c>
      <c r="AD55">
        <f>SUMPRODUCT(Table1[[#This Row],[SibSp]:[Ones]],$S$4:$AB$4)</f>
        <v>0.73277271266135635</v>
      </c>
      <c r="AE55">
        <f>(AD55-Table1[[#This Row],[Survived]])^2</f>
        <v>7.1410423098370021E-2</v>
      </c>
    </row>
    <row r="56" spans="1:31" x14ac:dyDescent="0.25">
      <c r="A56">
        <v>0</v>
      </c>
      <c r="B56" t="s">
        <v>15</v>
      </c>
      <c r="C56">
        <v>1</v>
      </c>
      <c r="D56" t="s">
        <v>13</v>
      </c>
      <c r="E56">
        <v>52</v>
      </c>
      <c r="F56" s="1">
        <v>79.650000000000006</v>
      </c>
      <c r="G56">
        <v>1</v>
      </c>
      <c r="H56">
        <v>1</v>
      </c>
      <c r="I56" s="4">
        <f>Table1[[#This Row],[Age]]/$E$4</f>
        <v>0.65</v>
      </c>
      <c r="J56" s="4">
        <f>LOG10(Table1[[#This Row],[Fare]]+1)</f>
        <v>1.9066043717249803</v>
      </c>
      <c r="K56">
        <f>IF(Table1[[#This Row],[Pclass]]=1,1,0)</f>
        <v>1</v>
      </c>
      <c r="L56">
        <f>IF(Table1[[#This Row],[Pclass]]=2,1,0)</f>
        <v>0</v>
      </c>
      <c r="M56">
        <f>IF(Table1[[#This Row],[Embarked]]="S",1,0)</f>
        <v>1</v>
      </c>
      <c r="N56">
        <f>IF(Table1[[#This Row],[Embarked]]="C",1,0)</f>
        <v>0</v>
      </c>
      <c r="O56">
        <f>IF(Table1[[#This Row],[Sex]]="male",1,0)</f>
        <v>1</v>
      </c>
      <c r="P56" s="6">
        <f>1</f>
        <v>1</v>
      </c>
      <c r="AD56">
        <f>SUMPRODUCT(Table1[[#This Row],[SibSp]:[Ones]],$S$4:$AB$4)</f>
        <v>0.6400837318185294</v>
      </c>
      <c r="AE56">
        <f>(AD56-Table1[[#This Row],[Survived]])^2</f>
        <v>0.40970718373873505</v>
      </c>
    </row>
    <row r="57" spans="1:31" x14ac:dyDescent="0.25">
      <c r="A57">
        <v>1</v>
      </c>
      <c r="B57" t="s">
        <v>15</v>
      </c>
      <c r="C57">
        <v>1</v>
      </c>
      <c r="D57" t="s">
        <v>13</v>
      </c>
      <c r="E57">
        <v>52</v>
      </c>
      <c r="F57" s="1">
        <v>30.5</v>
      </c>
      <c r="G57">
        <v>0</v>
      </c>
      <c r="H57">
        <v>0</v>
      </c>
      <c r="I57" s="4">
        <f>Table1[[#This Row],[Age]]/$E$4</f>
        <v>0.65</v>
      </c>
      <c r="J57" s="4">
        <f>LOG10(Table1[[#This Row],[Fare]]+1)</f>
        <v>1.4983105537896004</v>
      </c>
      <c r="K57">
        <f>IF(Table1[[#This Row],[Pclass]]=1,1,0)</f>
        <v>1</v>
      </c>
      <c r="L57">
        <f>IF(Table1[[#This Row],[Pclass]]=2,1,0)</f>
        <v>0</v>
      </c>
      <c r="M57">
        <f>IF(Table1[[#This Row],[Embarked]]="S",1,0)</f>
        <v>1</v>
      </c>
      <c r="N57">
        <f>IF(Table1[[#This Row],[Embarked]]="C",1,0)</f>
        <v>0</v>
      </c>
      <c r="O57">
        <f>IF(Table1[[#This Row],[Sex]]="male",1,0)</f>
        <v>1</v>
      </c>
      <c r="P57" s="6">
        <f>1</f>
        <v>1</v>
      </c>
      <c r="AD57">
        <f>SUMPRODUCT(Table1[[#This Row],[SibSp]:[Ones]],$S$4:$AB$4)</f>
        <v>0.54366863748552496</v>
      </c>
      <c r="AE57">
        <f>(AD57-Table1[[#This Row],[Survived]])^2</f>
        <v>0.20823831241431723</v>
      </c>
    </row>
    <row r="58" spans="1:31" x14ac:dyDescent="0.25">
      <c r="A58">
        <v>0</v>
      </c>
      <c r="B58" t="s">
        <v>15</v>
      </c>
      <c r="C58">
        <v>2</v>
      </c>
      <c r="D58" t="s">
        <v>13</v>
      </c>
      <c r="E58">
        <v>52</v>
      </c>
      <c r="F58" s="1">
        <v>13.5</v>
      </c>
      <c r="G58">
        <v>0</v>
      </c>
      <c r="H58">
        <v>0</v>
      </c>
      <c r="I58" s="4">
        <f>Table1[[#This Row],[Age]]/$E$4</f>
        <v>0.65</v>
      </c>
      <c r="J58" s="4">
        <f>LOG10(Table1[[#This Row],[Fare]]+1)</f>
        <v>1.1613680022349748</v>
      </c>
      <c r="K58">
        <f>IF(Table1[[#This Row],[Pclass]]=1,1,0)</f>
        <v>0</v>
      </c>
      <c r="L58">
        <f>IF(Table1[[#This Row],[Pclass]]=2,1,0)</f>
        <v>1</v>
      </c>
      <c r="M58">
        <f>IF(Table1[[#This Row],[Embarked]]="S",1,0)</f>
        <v>1</v>
      </c>
      <c r="N58">
        <f>IF(Table1[[#This Row],[Embarked]]="C",1,0)</f>
        <v>0</v>
      </c>
      <c r="O58">
        <f>IF(Table1[[#This Row],[Sex]]="male",1,0)</f>
        <v>1</v>
      </c>
      <c r="P58" s="6">
        <f>1</f>
        <v>1</v>
      </c>
      <c r="AD58">
        <f>SUMPRODUCT(Table1[[#This Row],[SibSp]:[Ones]],$S$4:$AB$4)</f>
        <v>0.43396446639295577</v>
      </c>
      <c r="AE58">
        <f>(AD58-Table1[[#This Row],[Survived]])^2</f>
        <v>0.18832515809172284</v>
      </c>
    </row>
    <row r="59" spans="1:31" x14ac:dyDescent="0.25">
      <c r="A59">
        <v>0</v>
      </c>
      <c r="B59" t="s">
        <v>15</v>
      </c>
      <c r="C59">
        <v>2</v>
      </c>
      <c r="D59" t="s">
        <v>13</v>
      </c>
      <c r="E59">
        <v>52</v>
      </c>
      <c r="F59" s="1">
        <v>13</v>
      </c>
      <c r="G59">
        <v>0</v>
      </c>
      <c r="H59">
        <v>0</v>
      </c>
      <c r="I59" s="4">
        <f>Table1[[#This Row],[Age]]/$E$4</f>
        <v>0.65</v>
      </c>
      <c r="J59" s="4">
        <f>LOG10(Table1[[#This Row],[Fare]]+1)</f>
        <v>1.146128035678238</v>
      </c>
      <c r="K59">
        <f>IF(Table1[[#This Row],[Pclass]]=1,1,0)</f>
        <v>0</v>
      </c>
      <c r="L59">
        <f>IF(Table1[[#This Row],[Pclass]]=2,1,0)</f>
        <v>1</v>
      </c>
      <c r="M59">
        <f>IF(Table1[[#This Row],[Embarked]]="S",1,0)</f>
        <v>1</v>
      </c>
      <c r="N59">
        <f>IF(Table1[[#This Row],[Embarked]]="C",1,0)</f>
        <v>0</v>
      </c>
      <c r="O59">
        <f>IF(Table1[[#This Row],[Sex]]="male",1,0)</f>
        <v>1</v>
      </c>
      <c r="P59" s="6">
        <f>1</f>
        <v>1</v>
      </c>
      <c r="AD59">
        <f>SUMPRODUCT(Table1[[#This Row],[SibSp]:[Ones]],$S$4:$AB$4)</f>
        <v>0.43166457431553462</v>
      </c>
      <c r="AE59">
        <f>(AD59-Table1[[#This Row],[Survived]])^2</f>
        <v>0.18633430471901172</v>
      </c>
    </row>
    <row r="60" spans="1:31" x14ac:dyDescent="0.25">
      <c r="A60">
        <v>1</v>
      </c>
      <c r="B60" t="s">
        <v>15</v>
      </c>
      <c r="C60">
        <v>1</v>
      </c>
      <c r="D60" t="s">
        <v>17</v>
      </c>
      <c r="E60">
        <v>52</v>
      </c>
      <c r="F60" s="1">
        <v>93.5</v>
      </c>
      <c r="G60">
        <v>1</v>
      </c>
      <c r="H60">
        <v>1</v>
      </c>
      <c r="I60" s="4">
        <f>Table1[[#This Row],[Age]]/$E$4</f>
        <v>0.65</v>
      </c>
      <c r="J60" s="4">
        <f>LOG10(Table1[[#This Row],[Fare]]+1)</f>
        <v>1.975431808509263</v>
      </c>
      <c r="K60">
        <f>IF(Table1[[#This Row],[Pclass]]=1,1,0)</f>
        <v>1</v>
      </c>
      <c r="L60">
        <f>IF(Table1[[#This Row],[Pclass]]=2,1,0)</f>
        <v>0</v>
      </c>
      <c r="M60">
        <f>IF(Table1[[#This Row],[Embarked]]="S",1,0)</f>
        <v>1</v>
      </c>
      <c r="N60">
        <f>IF(Table1[[#This Row],[Embarked]]="C",1,0)</f>
        <v>0</v>
      </c>
      <c r="O60">
        <f>IF(Table1[[#This Row],[Sex]]="male",1,0)</f>
        <v>0</v>
      </c>
      <c r="P60" s="6">
        <f>1</f>
        <v>1</v>
      </c>
      <c r="AD60">
        <f>SUMPRODUCT(Table1[[#This Row],[SibSp]:[Ones]],$S$4:$AB$4)</f>
        <v>0.65047061002984674</v>
      </c>
      <c r="AE60">
        <f>(AD60-Table1[[#This Row],[Survived]])^2</f>
        <v>0.12217079445290747</v>
      </c>
    </row>
    <row r="61" spans="1:31" x14ac:dyDescent="0.25">
      <c r="A61">
        <v>0</v>
      </c>
      <c r="B61" t="s">
        <v>20</v>
      </c>
      <c r="C61">
        <v>1</v>
      </c>
      <c r="D61" t="s">
        <v>13</v>
      </c>
      <c r="E61">
        <v>51</v>
      </c>
      <c r="F61" s="1">
        <v>61.379199999999997</v>
      </c>
      <c r="G61">
        <v>0</v>
      </c>
      <c r="H61">
        <v>1</v>
      </c>
      <c r="I61" s="4">
        <f>Table1[[#This Row],[Age]]/$E$4</f>
        <v>0.63749999999999996</v>
      </c>
      <c r="J61" s="4">
        <f>LOG10(Table1[[#This Row],[Fare]]+1)</f>
        <v>1.7950398007222887</v>
      </c>
      <c r="K61">
        <f>IF(Table1[[#This Row],[Pclass]]=1,1,0)</f>
        <v>1</v>
      </c>
      <c r="L61">
        <f>IF(Table1[[#This Row],[Pclass]]=2,1,0)</f>
        <v>0</v>
      </c>
      <c r="M61">
        <f>IF(Table1[[#This Row],[Embarked]]="S",1,0)</f>
        <v>0</v>
      </c>
      <c r="N61">
        <f>IF(Table1[[#This Row],[Embarked]]="C",1,0)</f>
        <v>1</v>
      </c>
      <c r="O61">
        <f>IF(Table1[[#This Row],[Sex]]="male",1,0)</f>
        <v>1</v>
      </c>
      <c r="P61" s="6">
        <f>1</f>
        <v>1</v>
      </c>
      <c r="AD61">
        <f>SUMPRODUCT(Table1[[#This Row],[SibSp]:[Ones]],$S$4:$AB$4)</f>
        <v>0.75186888825029019</v>
      </c>
      <c r="AE61">
        <f>(AD61-Table1[[#This Row],[Survived]])^2</f>
        <v>0.56530682511872732</v>
      </c>
    </row>
    <row r="62" spans="1:31" x14ac:dyDescent="0.25">
      <c r="A62">
        <v>0</v>
      </c>
      <c r="B62" t="s">
        <v>15</v>
      </c>
      <c r="C62">
        <v>2</v>
      </c>
      <c r="D62" t="s">
        <v>13</v>
      </c>
      <c r="E62">
        <v>51</v>
      </c>
      <c r="F62" s="1">
        <v>12.525</v>
      </c>
      <c r="G62">
        <v>0</v>
      </c>
      <c r="H62">
        <v>0</v>
      </c>
      <c r="I62" s="4">
        <f>Table1[[#This Row],[Age]]/$E$4</f>
        <v>0.63749999999999996</v>
      </c>
      <c r="J62" s="4">
        <f>LOG10(Table1[[#This Row],[Fare]]+1)</f>
        <v>1.131137273778607</v>
      </c>
      <c r="K62">
        <f>IF(Table1[[#This Row],[Pclass]]=1,1,0)</f>
        <v>0</v>
      </c>
      <c r="L62">
        <f>IF(Table1[[#This Row],[Pclass]]=2,1,0)</f>
        <v>1</v>
      </c>
      <c r="M62">
        <f>IF(Table1[[#This Row],[Embarked]]="S",1,0)</f>
        <v>1</v>
      </c>
      <c r="N62">
        <f>IF(Table1[[#This Row],[Embarked]]="C",1,0)</f>
        <v>0</v>
      </c>
      <c r="O62">
        <f>IF(Table1[[#This Row],[Sex]]="male",1,0)</f>
        <v>1</v>
      </c>
      <c r="P62" s="6">
        <f>1</f>
        <v>1</v>
      </c>
      <c r="AD62">
        <f>SUMPRODUCT(Table1[[#This Row],[SibSp]:[Ones]],$S$4:$AB$4)</f>
        <v>0.42940229018261916</v>
      </c>
      <c r="AE62">
        <f>(AD62-Table1[[#This Row],[Survived]])^2</f>
        <v>0.18438632681407827</v>
      </c>
    </row>
    <row r="63" spans="1:31" x14ac:dyDescent="0.25">
      <c r="A63">
        <v>0</v>
      </c>
      <c r="B63" t="s">
        <v>15</v>
      </c>
      <c r="C63">
        <v>3</v>
      </c>
      <c r="D63" t="s">
        <v>13</v>
      </c>
      <c r="E63">
        <v>51</v>
      </c>
      <c r="F63" s="1">
        <v>8.0500000000000007</v>
      </c>
      <c r="G63">
        <v>0</v>
      </c>
      <c r="H63">
        <v>0</v>
      </c>
      <c r="I63" s="4">
        <f>Table1[[#This Row],[Age]]/$E$4</f>
        <v>0.63749999999999996</v>
      </c>
      <c r="J63" s="4">
        <f>LOG10(Table1[[#This Row],[Fare]]+1)</f>
        <v>0.9566485792052033</v>
      </c>
      <c r="K63">
        <f>IF(Table1[[#This Row],[Pclass]]=1,1,0)</f>
        <v>0</v>
      </c>
      <c r="L63">
        <f>IF(Table1[[#This Row],[Pclass]]=2,1,0)</f>
        <v>0</v>
      </c>
      <c r="M63">
        <f>IF(Table1[[#This Row],[Embarked]]="S",1,0)</f>
        <v>1</v>
      </c>
      <c r="N63">
        <f>IF(Table1[[#This Row],[Embarked]]="C",1,0)</f>
        <v>0</v>
      </c>
      <c r="O63">
        <f>IF(Table1[[#This Row],[Sex]]="male",1,0)</f>
        <v>1</v>
      </c>
      <c r="P63" s="6">
        <f>1</f>
        <v>1</v>
      </c>
      <c r="AD63">
        <f>SUMPRODUCT(Table1[[#This Row],[SibSp]:[Ones]],$S$4:$AB$4)</f>
        <v>0.190531801587667</v>
      </c>
      <c r="AE63">
        <f>(AD63-Table1[[#This Row],[Survived]])^2</f>
        <v>3.6302367416242105E-2</v>
      </c>
    </row>
    <row r="64" spans="1:31" x14ac:dyDescent="0.25">
      <c r="A64">
        <v>0</v>
      </c>
      <c r="B64" t="s">
        <v>15</v>
      </c>
      <c r="C64">
        <v>3</v>
      </c>
      <c r="D64" t="s">
        <v>13</v>
      </c>
      <c r="E64">
        <v>51</v>
      </c>
      <c r="F64" s="1">
        <v>7.75</v>
      </c>
      <c r="G64">
        <v>0</v>
      </c>
      <c r="H64">
        <v>0</v>
      </c>
      <c r="I64" s="4">
        <f>Table1[[#This Row],[Age]]/$E$4</f>
        <v>0.63749999999999996</v>
      </c>
      <c r="J64" s="4">
        <f>LOG10(Table1[[#This Row],[Fare]]+1)</f>
        <v>0.94200805302231327</v>
      </c>
      <c r="K64">
        <f>IF(Table1[[#This Row],[Pclass]]=1,1,0)</f>
        <v>0</v>
      </c>
      <c r="L64">
        <f>IF(Table1[[#This Row],[Pclass]]=2,1,0)</f>
        <v>0</v>
      </c>
      <c r="M64">
        <f>IF(Table1[[#This Row],[Embarked]]="S",1,0)</f>
        <v>1</v>
      </c>
      <c r="N64">
        <f>IF(Table1[[#This Row],[Embarked]]="C",1,0)</f>
        <v>0</v>
      </c>
      <c r="O64">
        <f>IF(Table1[[#This Row],[Sex]]="male",1,0)</f>
        <v>1</v>
      </c>
      <c r="P64" s="6">
        <f>1</f>
        <v>1</v>
      </c>
      <c r="AD64">
        <f>SUMPRODUCT(Table1[[#This Row],[SibSp]:[Ones]],$S$4:$AB$4)</f>
        <v>0.18832237218689046</v>
      </c>
      <c r="AE64">
        <f>(AD64-Table1[[#This Row],[Survived]])^2</f>
        <v>3.5465315866097698E-2</v>
      </c>
    </row>
    <row r="65" spans="1:31" x14ac:dyDescent="0.25">
      <c r="A65">
        <v>0</v>
      </c>
      <c r="B65" t="s">
        <v>15</v>
      </c>
      <c r="C65">
        <v>3</v>
      </c>
      <c r="D65" t="s">
        <v>13</v>
      </c>
      <c r="E65">
        <v>51</v>
      </c>
      <c r="F65" s="1">
        <v>7.0541999999999998</v>
      </c>
      <c r="G65">
        <v>0</v>
      </c>
      <c r="H65">
        <v>0</v>
      </c>
      <c r="I65" s="4">
        <f>Table1[[#This Row],[Age]]/$E$4</f>
        <v>0.63749999999999996</v>
      </c>
      <c r="J65" s="4">
        <f>LOG10(Table1[[#This Row],[Fare]]+1)</f>
        <v>0.90602240970373726</v>
      </c>
      <c r="K65">
        <f>IF(Table1[[#This Row],[Pclass]]=1,1,0)</f>
        <v>0</v>
      </c>
      <c r="L65">
        <f>IF(Table1[[#This Row],[Pclass]]=2,1,0)</f>
        <v>0</v>
      </c>
      <c r="M65">
        <f>IF(Table1[[#This Row],[Embarked]]="S",1,0)</f>
        <v>1</v>
      </c>
      <c r="N65">
        <f>IF(Table1[[#This Row],[Embarked]]="C",1,0)</f>
        <v>0</v>
      </c>
      <c r="O65">
        <f>IF(Table1[[#This Row],[Sex]]="male",1,0)</f>
        <v>1</v>
      </c>
      <c r="P65" s="6">
        <f>1</f>
        <v>1</v>
      </c>
      <c r="AD65">
        <f>SUMPRODUCT(Table1[[#This Row],[SibSp]:[Ones]],$S$4:$AB$4)</f>
        <v>0.18289171092781373</v>
      </c>
      <c r="AE65">
        <f>(AD65-Table1[[#This Row],[Survived]])^2</f>
        <v>3.3449377926102981E-2</v>
      </c>
    </row>
    <row r="66" spans="1:31" x14ac:dyDescent="0.25">
      <c r="A66">
        <v>1</v>
      </c>
      <c r="B66" t="s">
        <v>15</v>
      </c>
      <c r="C66">
        <v>1</v>
      </c>
      <c r="D66" t="s">
        <v>17</v>
      </c>
      <c r="E66">
        <v>51</v>
      </c>
      <c r="F66" s="1">
        <v>77.958299999999994</v>
      </c>
      <c r="G66">
        <v>1</v>
      </c>
      <c r="H66">
        <v>0</v>
      </c>
      <c r="I66" s="4">
        <f>Table1[[#This Row],[Age]]/$E$4</f>
        <v>0.63749999999999996</v>
      </c>
      <c r="J66" s="4">
        <f>LOG10(Table1[[#This Row],[Fare]]+1)</f>
        <v>1.8973977892491294</v>
      </c>
      <c r="K66">
        <f>IF(Table1[[#This Row],[Pclass]]=1,1,0)</f>
        <v>1</v>
      </c>
      <c r="L66">
        <f>IF(Table1[[#This Row],[Pclass]]=2,1,0)</f>
        <v>0</v>
      </c>
      <c r="M66">
        <f>IF(Table1[[#This Row],[Embarked]]="S",1,0)</f>
        <v>1</v>
      </c>
      <c r="N66">
        <f>IF(Table1[[#This Row],[Embarked]]="C",1,0)</f>
        <v>0</v>
      </c>
      <c r="O66">
        <f>IF(Table1[[#This Row],[Sex]]="male",1,0)</f>
        <v>0</v>
      </c>
      <c r="P66" s="6">
        <f>1</f>
        <v>1</v>
      </c>
      <c r="AD66">
        <f>SUMPRODUCT(Table1[[#This Row],[SibSp]:[Ones]],$S$4:$AB$4)</f>
        <v>0.60389564438978449</v>
      </c>
      <c r="AE66">
        <f>(AD66-Table1[[#This Row],[Survived]])^2</f>
        <v>0.15689866053338405</v>
      </c>
    </row>
    <row r="67" spans="1:31" x14ac:dyDescent="0.25">
      <c r="A67">
        <v>1</v>
      </c>
      <c r="B67" t="s">
        <v>15</v>
      </c>
      <c r="C67">
        <v>1</v>
      </c>
      <c r="D67" t="s">
        <v>13</v>
      </c>
      <c r="E67">
        <v>51</v>
      </c>
      <c r="F67" s="1">
        <v>26.55</v>
      </c>
      <c r="G67">
        <v>0</v>
      </c>
      <c r="H67">
        <v>0</v>
      </c>
      <c r="I67" s="4">
        <f>Table1[[#This Row],[Age]]/$E$4</f>
        <v>0.63749999999999996</v>
      </c>
      <c r="J67" s="4">
        <f>LOG10(Table1[[#This Row],[Fare]]+1)</f>
        <v>1.4401216031878039</v>
      </c>
      <c r="K67">
        <f>IF(Table1[[#This Row],[Pclass]]=1,1,0)</f>
        <v>1</v>
      </c>
      <c r="L67">
        <f>IF(Table1[[#This Row],[Pclass]]=2,1,0)</f>
        <v>0</v>
      </c>
      <c r="M67">
        <f>IF(Table1[[#This Row],[Embarked]]="S",1,0)</f>
        <v>1</v>
      </c>
      <c r="N67">
        <f>IF(Table1[[#This Row],[Embarked]]="C",1,0)</f>
        <v>0</v>
      </c>
      <c r="O67">
        <f>IF(Table1[[#This Row],[Sex]]="male",1,0)</f>
        <v>1</v>
      </c>
      <c r="P67" s="6">
        <f>1</f>
        <v>1</v>
      </c>
      <c r="AD67">
        <f>SUMPRODUCT(Table1[[#This Row],[SibSp]:[Ones]],$S$4:$AB$4)</f>
        <v>0.53488723327546372</v>
      </c>
      <c r="AE67">
        <f>(AD67-Table1[[#This Row],[Survived]])^2</f>
        <v>0.21632988577015289</v>
      </c>
    </row>
    <row r="68" spans="1:31" x14ac:dyDescent="0.25">
      <c r="A68">
        <v>0</v>
      </c>
      <c r="B68" t="s">
        <v>20</v>
      </c>
      <c r="C68">
        <v>1</v>
      </c>
      <c r="D68" t="s">
        <v>17</v>
      </c>
      <c r="E68">
        <v>50</v>
      </c>
      <c r="F68" s="1">
        <v>28.712499999999999</v>
      </c>
      <c r="G68">
        <v>0</v>
      </c>
      <c r="H68">
        <v>0</v>
      </c>
      <c r="I68" s="4">
        <f>Table1[[#This Row],[Age]]/$E$4</f>
        <v>0.625</v>
      </c>
      <c r="J68" s="4">
        <f>LOG10(Table1[[#This Row],[Fare]]+1)</f>
        <v>1.4729391947362367</v>
      </c>
      <c r="K68">
        <f>IF(Table1[[#This Row],[Pclass]]=1,1,0)</f>
        <v>1</v>
      </c>
      <c r="L68">
        <f>IF(Table1[[#This Row],[Pclass]]=2,1,0)</f>
        <v>0</v>
      </c>
      <c r="M68">
        <f>IF(Table1[[#This Row],[Embarked]]="S",1,0)</f>
        <v>0</v>
      </c>
      <c r="N68">
        <f>IF(Table1[[#This Row],[Embarked]]="C",1,0)</f>
        <v>1</v>
      </c>
      <c r="O68">
        <f>IF(Table1[[#This Row],[Sex]]="male",1,0)</f>
        <v>0</v>
      </c>
      <c r="P68" s="6">
        <f>1</f>
        <v>1</v>
      </c>
      <c r="AD68">
        <f>SUMPRODUCT(Table1[[#This Row],[SibSp]:[Ones]],$S$4:$AB$4)</f>
        <v>0.66846137398983596</v>
      </c>
      <c r="AE68">
        <f>(AD68-Table1[[#This Row],[Survived]])^2</f>
        <v>0.44684060851637936</v>
      </c>
    </row>
    <row r="69" spans="1:31" x14ac:dyDescent="0.25">
      <c r="A69">
        <v>1</v>
      </c>
      <c r="B69" t="s">
        <v>20</v>
      </c>
      <c r="C69">
        <v>1</v>
      </c>
      <c r="D69" t="s">
        <v>17</v>
      </c>
      <c r="E69">
        <v>50</v>
      </c>
      <c r="F69" s="1">
        <v>247.52080000000001</v>
      </c>
      <c r="G69">
        <v>0</v>
      </c>
      <c r="H69">
        <v>1</v>
      </c>
      <c r="I69" s="4">
        <f>Table1[[#This Row],[Age]]/$E$4</f>
        <v>0.625</v>
      </c>
      <c r="J69" s="4">
        <f>LOG10(Table1[[#This Row],[Fare]]+1)</f>
        <v>2.3953627429574396</v>
      </c>
      <c r="K69">
        <f>IF(Table1[[#This Row],[Pclass]]=1,1,0)</f>
        <v>1</v>
      </c>
      <c r="L69">
        <f>IF(Table1[[#This Row],[Pclass]]=2,1,0)</f>
        <v>0</v>
      </c>
      <c r="M69">
        <f>IF(Table1[[#This Row],[Embarked]]="S",1,0)</f>
        <v>0</v>
      </c>
      <c r="N69">
        <f>IF(Table1[[#This Row],[Embarked]]="C",1,0)</f>
        <v>1</v>
      </c>
      <c r="O69">
        <f>IF(Table1[[#This Row],[Sex]]="male",1,0)</f>
        <v>0</v>
      </c>
      <c r="P69" s="6">
        <f>1</f>
        <v>1</v>
      </c>
      <c r="AD69">
        <f>SUMPRODUCT(Table1[[#This Row],[SibSp]:[Ones]],$S$4:$AB$4)</f>
        <v>0.84246475495384532</v>
      </c>
      <c r="AE69">
        <f>(AD69-Table1[[#This Row],[Survived]])^2</f>
        <v>2.4817353431752003E-2</v>
      </c>
    </row>
    <row r="70" spans="1:31" x14ac:dyDescent="0.25">
      <c r="A70">
        <v>0</v>
      </c>
      <c r="B70" t="s">
        <v>20</v>
      </c>
      <c r="C70">
        <v>1</v>
      </c>
      <c r="D70" t="s">
        <v>13</v>
      </c>
      <c r="E70">
        <v>50</v>
      </c>
      <c r="F70" s="1">
        <v>106.425</v>
      </c>
      <c r="G70">
        <v>1</v>
      </c>
      <c r="H70">
        <v>0</v>
      </c>
      <c r="I70" s="4">
        <f>Table1[[#This Row],[Age]]/$E$4</f>
        <v>0.625</v>
      </c>
      <c r="J70" s="4">
        <f>LOG10(Table1[[#This Row],[Fare]]+1)</f>
        <v>2.031105362355941</v>
      </c>
      <c r="K70">
        <f>IF(Table1[[#This Row],[Pclass]]=1,1,0)</f>
        <v>1</v>
      </c>
      <c r="L70">
        <f>IF(Table1[[#This Row],[Pclass]]=2,1,0)</f>
        <v>0</v>
      </c>
      <c r="M70">
        <f>IF(Table1[[#This Row],[Embarked]]="S",1,0)</f>
        <v>0</v>
      </c>
      <c r="N70">
        <f>IF(Table1[[#This Row],[Embarked]]="C",1,0)</f>
        <v>1</v>
      </c>
      <c r="O70">
        <f>IF(Table1[[#This Row],[Sex]]="male",1,0)</f>
        <v>1</v>
      </c>
      <c r="P70" s="6">
        <f>1</f>
        <v>1</v>
      </c>
      <c r="AD70">
        <f>SUMPRODUCT(Table1[[#This Row],[SibSp]:[Ones]],$S$4:$AB$4)</f>
        <v>0.75269528237893302</v>
      </c>
      <c r="AE70">
        <f>(AD70-Table1[[#This Row],[Survived]])^2</f>
        <v>0.56655018811550173</v>
      </c>
    </row>
    <row r="71" spans="1:31" x14ac:dyDescent="0.25">
      <c r="A71">
        <v>1</v>
      </c>
      <c r="B71" t="s">
        <v>15</v>
      </c>
      <c r="C71">
        <v>2</v>
      </c>
      <c r="D71" t="s">
        <v>17</v>
      </c>
      <c r="E71">
        <v>50</v>
      </c>
      <c r="F71" s="1">
        <v>26</v>
      </c>
      <c r="G71">
        <v>0</v>
      </c>
      <c r="H71">
        <v>1</v>
      </c>
      <c r="I71" s="4">
        <f>Table1[[#This Row],[Age]]/$E$4</f>
        <v>0.625</v>
      </c>
      <c r="J71" s="4">
        <f>LOG10(Table1[[#This Row],[Fare]]+1)</f>
        <v>1.4313637641589874</v>
      </c>
      <c r="K71">
        <f>IF(Table1[[#This Row],[Pclass]]=1,1,0)</f>
        <v>0</v>
      </c>
      <c r="L71">
        <f>IF(Table1[[#This Row],[Pclass]]=2,1,0)</f>
        <v>1</v>
      </c>
      <c r="M71">
        <f>IF(Table1[[#This Row],[Embarked]]="S",1,0)</f>
        <v>1</v>
      </c>
      <c r="N71">
        <f>IF(Table1[[#This Row],[Embarked]]="C",1,0)</f>
        <v>0</v>
      </c>
      <c r="O71">
        <f>IF(Table1[[#This Row],[Sex]]="male",1,0)</f>
        <v>0</v>
      </c>
      <c r="P71" s="6">
        <f>1</f>
        <v>1</v>
      </c>
      <c r="AD71">
        <f>SUMPRODUCT(Table1[[#This Row],[SibSp]:[Ones]],$S$4:$AB$4)</f>
        <v>0.50950874042860961</v>
      </c>
      <c r="AE71">
        <f>(AD71-Table1[[#This Row],[Survived]])^2</f>
        <v>0.24058167571592906</v>
      </c>
    </row>
    <row r="72" spans="1:31" x14ac:dyDescent="0.25">
      <c r="A72">
        <v>0</v>
      </c>
      <c r="B72" t="s">
        <v>15</v>
      </c>
      <c r="C72">
        <v>1</v>
      </c>
      <c r="D72" t="s">
        <v>13</v>
      </c>
      <c r="E72">
        <v>50</v>
      </c>
      <c r="F72" s="1">
        <v>55.9</v>
      </c>
      <c r="G72">
        <v>1</v>
      </c>
      <c r="H72">
        <v>0</v>
      </c>
      <c r="I72" s="4">
        <f>Table1[[#This Row],[Age]]/$E$4</f>
        <v>0.625</v>
      </c>
      <c r="J72" s="4">
        <f>LOG10(Table1[[#This Row],[Fare]]+1)</f>
        <v>1.7551122663950711</v>
      </c>
      <c r="K72">
        <f>IF(Table1[[#This Row],[Pclass]]=1,1,0)</f>
        <v>1</v>
      </c>
      <c r="L72">
        <f>IF(Table1[[#This Row],[Pclass]]=2,1,0)</f>
        <v>0</v>
      </c>
      <c r="M72">
        <f>IF(Table1[[#This Row],[Embarked]]="S",1,0)</f>
        <v>1</v>
      </c>
      <c r="N72">
        <f>IF(Table1[[#This Row],[Embarked]]="C",1,0)</f>
        <v>0</v>
      </c>
      <c r="O72">
        <f>IF(Table1[[#This Row],[Sex]]="male",1,0)</f>
        <v>1</v>
      </c>
      <c r="P72" s="6">
        <f>1</f>
        <v>1</v>
      </c>
      <c r="AD72">
        <f>SUMPRODUCT(Table1[[#This Row],[SibSp]:[Ones]],$S$4:$AB$4)</f>
        <v>0.5824230679556115</v>
      </c>
      <c r="AE72">
        <f>(AD72-Table1[[#This Row],[Survived]])^2</f>
        <v>0.33921663008682684</v>
      </c>
    </row>
    <row r="73" spans="1:31" x14ac:dyDescent="0.25">
      <c r="A73">
        <v>1</v>
      </c>
      <c r="B73" t="s">
        <v>15</v>
      </c>
      <c r="C73">
        <v>2</v>
      </c>
      <c r="D73" t="s">
        <v>17</v>
      </c>
      <c r="E73">
        <v>50</v>
      </c>
      <c r="F73" s="1">
        <v>10.5</v>
      </c>
      <c r="G73">
        <v>0</v>
      </c>
      <c r="H73">
        <v>0</v>
      </c>
      <c r="I73" s="4">
        <f>Table1[[#This Row],[Age]]/$E$4</f>
        <v>0.625</v>
      </c>
      <c r="J73" s="4">
        <f>LOG10(Table1[[#This Row],[Fare]]+1)</f>
        <v>1.0606978403536116</v>
      </c>
      <c r="K73">
        <f>IF(Table1[[#This Row],[Pclass]]=1,1,0)</f>
        <v>0</v>
      </c>
      <c r="L73">
        <f>IF(Table1[[#This Row],[Pclass]]=2,1,0)</f>
        <v>1</v>
      </c>
      <c r="M73">
        <f>IF(Table1[[#This Row],[Embarked]]="S",1,0)</f>
        <v>1</v>
      </c>
      <c r="N73">
        <f>IF(Table1[[#This Row],[Embarked]]="C",1,0)</f>
        <v>0</v>
      </c>
      <c r="O73">
        <f>IF(Table1[[#This Row],[Sex]]="male",1,0)</f>
        <v>0</v>
      </c>
      <c r="P73" s="6">
        <f>1</f>
        <v>1</v>
      </c>
      <c r="AD73">
        <f>SUMPRODUCT(Table1[[#This Row],[SibSp]:[Ones]],$S$4:$AB$4)</f>
        <v>0.4187721425199547</v>
      </c>
      <c r="AE73">
        <f>(AD73-Table1[[#This Row],[Survived]])^2</f>
        <v>0.3378258223108439</v>
      </c>
    </row>
    <row r="74" spans="1:31" x14ac:dyDescent="0.25">
      <c r="A74">
        <v>0</v>
      </c>
      <c r="B74" t="s">
        <v>15</v>
      </c>
      <c r="C74">
        <v>3</v>
      </c>
      <c r="D74" t="s">
        <v>13</v>
      </c>
      <c r="E74">
        <v>50</v>
      </c>
      <c r="F74" s="1">
        <v>8.0500000000000007</v>
      </c>
      <c r="G74">
        <v>0</v>
      </c>
      <c r="H74">
        <v>0</v>
      </c>
      <c r="I74" s="4">
        <f>Table1[[#This Row],[Age]]/$E$4</f>
        <v>0.625</v>
      </c>
      <c r="J74" s="4">
        <f>LOG10(Table1[[#This Row],[Fare]]+1)</f>
        <v>0.9566485792052033</v>
      </c>
      <c r="K74">
        <f>IF(Table1[[#This Row],[Pclass]]=1,1,0)</f>
        <v>0</v>
      </c>
      <c r="L74">
        <f>IF(Table1[[#This Row],[Pclass]]=2,1,0)</f>
        <v>0</v>
      </c>
      <c r="M74">
        <f>IF(Table1[[#This Row],[Embarked]]="S",1,0)</f>
        <v>1</v>
      </c>
      <c r="N74">
        <f>IF(Table1[[#This Row],[Embarked]]="C",1,0)</f>
        <v>0</v>
      </c>
      <c r="O74">
        <f>IF(Table1[[#This Row],[Sex]]="male",1,0)</f>
        <v>1</v>
      </c>
      <c r="P74" s="6">
        <f>1</f>
        <v>1</v>
      </c>
      <c r="AD74">
        <f>SUMPRODUCT(Table1[[#This Row],[SibSp]:[Ones]],$S$4:$AB$4)</f>
        <v>0.190531801587667</v>
      </c>
      <c r="AE74">
        <f>(AD74-Table1[[#This Row],[Survived]])^2</f>
        <v>3.6302367416242105E-2</v>
      </c>
    </row>
    <row r="75" spans="1:31" x14ac:dyDescent="0.25">
      <c r="A75">
        <v>1</v>
      </c>
      <c r="B75" t="s">
        <v>15</v>
      </c>
      <c r="C75">
        <v>2</v>
      </c>
      <c r="D75" t="s">
        <v>17</v>
      </c>
      <c r="E75">
        <v>50</v>
      </c>
      <c r="F75" s="1">
        <v>10.5</v>
      </c>
      <c r="G75">
        <v>0</v>
      </c>
      <c r="H75">
        <v>0</v>
      </c>
      <c r="I75" s="4">
        <f>Table1[[#This Row],[Age]]/$E$4</f>
        <v>0.625</v>
      </c>
      <c r="J75" s="4">
        <f>LOG10(Table1[[#This Row],[Fare]]+1)</f>
        <v>1.0606978403536116</v>
      </c>
      <c r="K75">
        <f>IF(Table1[[#This Row],[Pclass]]=1,1,0)</f>
        <v>0</v>
      </c>
      <c r="L75">
        <f>IF(Table1[[#This Row],[Pclass]]=2,1,0)</f>
        <v>1</v>
      </c>
      <c r="M75">
        <f>IF(Table1[[#This Row],[Embarked]]="S",1,0)</f>
        <v>1</v>
      </c>
      <c r="N75">
        <f>IF(Table1[[#This Row],[Embarked]]="C",1,0)</f>
        <v>0</v>
      </c>
      <c r="O75">
        <f>IF(Table1[[#This Row],[Sex]]="male",1,0)</f>
        <v>0</v>
      </c>
      <c r="P75" s="6">
        <f>1</f>
        <v>1</v>
      </c>
      <c r="AD75">
        <f>SUMPRODUCT(Table1[[#This Row],[SibSp]:[Ones]],$S$4:$AB$4)</f>
        <v>0.4187721425199547</v>
      </c>
      <c r="AE75">
        <f>(AD75-Table1[[#This Row],[Survived]])^2</f>
        <v>0.3378258223108439</v>
      </c>
    </row>
    <row r="76" spans="1:31" x14ac:dyDescent="0.25">
      <c r="A76">
        <v>1</v>
      </c>
      <c r="B76" t="s">
        <v>15</v>
      </c>
      <c r="C76">
        <v>1</v>
      </c>
      <c r="D76" t="s">
        <v>13</v>
      </c>
      <c r="E76">
        <v>50</v>
      </c>
      <c r="F76" s="1">
        <v>133.65</v>
      </c>
      <c r="G76">
        <v>2</v>
      </c>
      <c r="H76">
        <v>0</v>
      </c>
      <c r="I76" s="4">
        <f>Table1[[#This Row],[Age]]/$E$4</f>
        <v>0.625</v>
      </c>
      <c r="J76" s="4">
        <f>LOG10(Table1[[#This Row],[Fare]]+1)</f>
        <v>2.1292063577475293</v>
      </c>
      <c r="K76">
        <f>IF(Table1[[#This Row],[Pclass]]=1,1,0)</f>
        <v>1</v>
      </c>
      <c r="L76">
        <f>IF(Table1[[#This Row],[Pclass]]=2,1,0)</f>
        <v>0</v>
      </c>
      <c r="M76">
        <f>IF(Table1[[#This Row],[Embarked]]="S",1,0)</f>
        <v>1</v>
      </c>
      <c r="N76">
        <f>IF(Table1[[#This Row],[Embarked]]="C",1,0)</f>
        <v>0</v>
      </c>
      <c r="O76">
        <f>IF(Table1[[#This Row],[Sex]]="male",1,0)</f>
        <v>1</v>
      </c>
      <c r="P76" s="6">
        <f>1</f>
        <v>1</v>
      </c>
      <c r="AD76">
        <f>SUMPRODUCT(Table1[[#This Row],[SibSp]:[Ones]],$S$4:$AB$4)</f>
        <v>0.63887831237550474</v>
      </c>
      <c r="AE76">
        <f>(AD76-Table1[[#This Row],[Survived]])^2</f>
        <v>0.13040887327276354</v>
      </c>
    </row>
    <row r="77" spans="1:31" x14ac:dyDescent="0.25">
      <c r="A77">
        <v>0</v>
      </c>
      <c r="B77" t="s">
        <v>15</v>
      </c>
      <c r="C77">
        <v>2</v>
      </c>
      <c r="D77" t="s">
        <v>13</v>
      </c>
      <c r="E77">
        <v>50</v>
      </c>
      <c r="F77" s="1">
        <v>13</v>
      </c>
      <c r="G77">
        <v>0</v>
      </c>
      <c r="H77">
        <v>0</v>
      </c>
      <c r="I77" s="4">
        <f>Table1[[#This Row],[Age]]/$E$4</f>
        <v>0.625</v>
      </c>
      <c r="J77" s="4">
        <f>LOG10(Table1[[#This Row],[Fare]]+1)</f>
        <v>1.146128035678238</v>
      </c>
      <c r="K77">
        <f>IF(Table1[[#This Row],[Pclass]]=1,1,0)</f>
        <v>0</v>
      </c>
      <c r="L77">
        <f>IF(Table1[[#This Row],[Pclass]]=2,1,0)</f>
        <v>1</v>
      </c>
      <c r="M77">
        <f>IF(Table1[[#This Row],[Embarked]]="S",1,0)</f>
        <v>1</v>
      </c>
      <c r="N77">
        <f>IF(Table1[[#This Row],[Embarked]]="C",1,0)</f>
        <v>0</v>
      </c>
      <c r="O77">
        <f>IF(Table1[[#This Row],[Sex]]="male",1,0)</f>
        <v>1</v>
      </c>
      <c r="P77" s="6">
        <f>1</f>
        <v>1</v>
      </c>
      <c r="AD77">
        <f>SUMPRODUCT(Table1[[#This Row],[SibSp]:[Ones]],$S$4:$AB$4)</f>
        <v>0.43166457431553462</v>
      </c>
      <c r="AE77">
        <f>(AD77-Table1[[#This Row],[Survived]])^2</f>
        <v>0.18633430471901172</v>
      </c>
    </row>
    <row r="78" spans="1:31" x14ac:dyDescent="0.25">
      <c r="A78">
        <v>1</v>
      </c>
      <c r="B78" t="s">
        <v>20</v>
      </c>
      <c r="C78">
        <v>1</v>
      </c>
      <c r="D78" t="s">
        <v>17</v>
      </c>
      <c r="E78">
        <v>49</v>
      </c>
      <c r="F78" s="1">
        <v>76.729200000000006</v>
      </c>
      <c r="G78">
        <v>1</v>
      </c>
      <c r="H78">
        <v>0</v>
      </c>
      <c r="I78" s="4">
        <f>Table1[[#This Row],[Age]]/$E$4</f>
        <v>0.61250000000000004</v>
      </c>
      <c r="J78" s="4">
        <f>LOG10(Table1[[#This Row],[Fare]]+1)</f>
        <v>1.8905841979078102</v>
      </c>
      <c r="K78">
        <f>IF(Table1[[#This Row],[Pclass]]=1,1,0)</f>
        <v>1</v>
      </c>
      <c r="L78">
        <f>IF(Table1[[#This Row],[Pclass]]=2,1,0)</f>
        <v>0</v>
      </c>
      <c r="M78">
        <f>IF(Table1[[#This Row],[Embarked]]="S",1,0)</f>
        <v>0</v>
      </c>
      <c r="N78">
        <f>IF(Table1[[#This Row],[Embarked]]="C",1,0)</f>
        <v>1</v>
      </c>
      <c r="O78">
        <f>IF(Table1[[#This Row],[Sex]]="male",1,0)</f>
        <v>0</v>
      </c>
      <c r="P78" s="6">
        <f>1</f>
        <v>1</v>
      </c>
      <c r="AD78">
        <f>SUMPRODUCT(Table1[[#This Row],[SibSp]:[Ones]],$S$4:$AB$4)</f>
        <v>0.73148896859726764</v>
      </c>
      <c r="AE78">
        <f>(AD78-Table1[[#This Row],[Survived]])^2</f>
        <v>7.209817398495913E-2</v>
      </c>
    </row>
    <row r="79" spans="1:31" x14ac:dyDescent="0.25">
      <c r="A79">
        <v>1</v>
      </c>
      <c r="B79" t="s">
        <v>20</v>
      </c>
      <c r="C79">
        <v>1</v>
      </c>
      <c r="D79" t="s">
        <v>13</v>
      </c>
      <c r="E79">
        <v>49</v>
      </c>
      <c r="F79" s="1">
        <v>89.104200000000006</v>
      </c>
      <c r="G79">
        <v>1</v>
      </c>
      <c r="H79">
        <v>0</v>
      </c>
      <c r="I79" s="4">
        <f>Table1[[#This Row],[Age]]/$E$4</f>
        <v>0.61250000000000004</v>
      </c>
      <c r="J79" s="4">
        <f>LOG10(Table1[[#This Row],[Fare]]+1)</f>
        <v>1.9547450350890707</v>
      </c>
      <c r="K79">
        <f>IF(Table1[[#This Row],[Pclass]]=1,1,0)</f>
        <v>1</v>
      </c>
      <c r="L79">
        <f>IF(Table1[[#This Row],[Pclass]]=2,1,0)</f>
        <v>0</v>
      </c>
      <c r="M79">
        <f>IF(Table1[[#This Row],[Embarked]]="S",1,0)</f>
        <v>0</v>
      </c>
      <c r="N79">
        <f>IF(Table1[[#This Row],[Embarked]]="C",1,0)</f>
        <v>1</v>
      </c>
      <c r="O79">
        <f>IF(Table1[[#This Row],[Sex]]="male",1,0)</f>
        <v>1</v>
      </c>
      <c r="P79" s="6">
        <f>1</f>
        <v>1</v>
      </c>
      <c r="AD79">
        <f>SUMPRODUCT(Table1[[#This Row],[SibSp]:[Ones]],$S$4:$AB$4)</f>
        <v>0.74117160146686922</v>
      </c>
      <c r="AE79">
        <f>(AD79-Table1[[#This Row],[Survived]])^2</f>
        <v>6.6992139887225174E-2</v>
      </c>
    </row>
    <row r="80" spans="1:31" x14ac:dyDescent="0.25">
      <c r="A80">
        <v>1</v>
      </c>
      <c r="B80" t="s">
        <v>20</v>
      </c>
      <c r="C80">
        <v>1</v>
      </c>
      <c r="D80" t="s">
        <v>13</v>
      </c>
      <c r="E80">
        <v>49</v>
      </c>
      <c r="F80" s="1">
        <v>56.929200000000002</v>
      </c>
      <c r="G80">
        <v>1</v>
      </c>
      <c r="H80">
        <v>0</v>
      </c>
      <c r="I80" s="4">
        <f>Table1[[#This Row],[Age]]/$E$4</f>
        <v>0.61250000000000004</v>
      </c>
      <c r="J80" s="4">
        <f>LOG10(Table1[[#This Row],[Fare]]+1)</f>
        <v>1.7628975309505581</v>
      </c>
      <c r="K80">
        <f>IF(Table1[[#This Row],[Pclass]]=1,1,0)</f>
        <v>1</v>
      </c>
      <c r="L80">
        <f>IF(Table1[[#This Row],[Pclass]]=2,1,0)</f>
        <v>0</v>
      </c>
      <c r="M80">
        <f>IF(Table1[[#This Row],[Embarked]]="S",1,0)</f>
        <v>0</v>
      </c>
      <c r="N80">
        <f>IF(Table1[[#This Row],[Embarked]]="C",1,0)</f>
        <v>1</v>
      </c>
      <c r="O80">
        <f>IF(Table1[[#This Row],[Sex]]="male",1,0)</f>
        <v>1</v>
      </c>
      <c r="P80" s="6">
        <f>1</f>
        <v>1</v>
      </c>
      <c r="AD80">
        <f>SUMPRODUCT(Table1[[#This Row],[SibSp]:[Ones]],$S$4:$AB$4)</f>
        <v>0.71221953302245788</v>
      </c>
      <c r="AE80">
        <f>(AD80-Table1[[#This Row],[Survived]])^2</f>
        <v>8.2817597173812207E-2</v>
      </c>
    </row>
    <row r="81" spans="1:31" x14ac:dyDescent="0.25">
      <c r="A81">
        <v>0</v>
      </c>
      <c r="B81" t="s">
        <v>20</v>
      </c>
      <c r="C81">
        <v>1</v>
      </c>
      <c r="D81" t="s">
        <v>13</v>
      </c>
      <c r="E81">
        <v>49</v>
      </c>
      <c r="F81" s="1">
        <v>110.88330000000001</v>
      </c>
      <c r="G81">
        <v>1</v>
      </c>
      <c r="H81">
        <v>1</v>
      </c>
      <c r="I81" s="4">
        <f>Table1[[#This Row],[Age]]/$E$4</f>
        <v>0.61250000000000004</v>
      </c>
      <c r="J81" s="4">
        <f>LOG10(Table1[[#This Row],[Fare]]+1)</f>
        <v>2.048765267412167</v>
      </c>
      <c r="K81">
        <f>IF(Table1[[#This Row],[Pclass]]=1,1,0)</f>
        <v>1</v>
      </c>
      <c r="L81">
        <f>IF(Table1[[#This Row],[Pclass]]=2,1,0)</f>
        <v>0</v>
      </c>
      <c r="M81">
        <f>IF(Table1[[#This Row],[Embarked]]="S",1,0)</f>
        <v>0</v>
      </c>
      <c r="N81">
        <f>IF(Table1[[#This Row],[Embarked]]="C",1,0)</f>
        <v>1</v>
      </c>
      <c r="O81">
        <f>IF(Table1[[#This Row],[Sex]]="male",1,0)</f>
        <v>1</v>
      </c>
      <c r="P81" s="6">
        <f>1</f>
        <v>1</v>
      </c>
      <c r="AD81">
        <f>SUMPRODUCT(Table1[[#This Row],[SibSp]:[Ones]],$S$4:$AB$4)</f>
        <v>0.79015907665113527</v>
      </c>
      <c r="AE81">
        <f>(AD81-Table1[[#This Row],[Survived]])^2</f>
        <v>0.62435136641417466</v>
      </c>
    </row>
    <row r="82" spans="1:31" x14ac:dyDescent="0.25">
      <c r="A82">
        <v>0</v>
      </c>
      <c r="B82" t="s">
        <v>15</v>
      </c>
      <c r="C82">
        <v>3</v>
      </c>
      <c r="D82" t="s">
        <v>13</v>
      </c>
      <c r="E82">
        <v>49</v>
      </c>
      <c r="F82" s="1">
        <v>0</v>
      </c>
      <c r="G82">
        <v>0</v>
      </c>
      <c r="H82">
        <v>0</v>
      </c>
      <c r="I82" s="4">
        <f>Table1[[#This Row],[Age]]/$E$4</f>
        <v>0.61250000000000004</v>
      </c>
      <c r="J82" s="4">
        <f>LOG10(Table1[[#This Row],[Fare]]+1)</f>
        <v>0</v>
      </c>
      <c r="K82">
        <f>IF(Table1[[#This Row],[Pclass]]=1,1,0)</f>
        <v>0</v>
      </c>
      <c r="L82">
        <f>IF(Table1[[#This Row],[Pclass]]=2,1,0)</f>
        <v>0</v>
      </c>
      <c r="M82">
        <f>IF(Table1[[#This Row],[Embarked]]="S",1,0)</f>
        <v>1</v>
      </c>
      <c r="N82">
        <f>IF(Table1[[#This Row],[Embarked]]="C",1,0)</f>
        <v>0</v>
      </c>
      <c r="O82">
        <f>IF(Table1[[#This Row],[Sex]]="male",1,0)</f>
        <v>1</v>
      </c>
      <c r="P82" s="6">
        <f>1</f>
        <v>1</v>
      </c>
      <c r="AD82">
        <f>SUMPRODUCT(Table1[[#This Row],[SibSp]:[Ones]],$S$4:$AB$4)</f>
        <v>4.6162161405114387E-2</v>
      </c>
      <c r="AE82">
        <f>(AD82-Table1[[#This Row],[Survived]])^2</f>
        <v>2.1309451455918324E-3</v>
      </c>
    </row>
    <row r="83" spans="1:31" x14ac:dyDescent="0.25">
      <c r="A83">
        <v>1</v>
      </c>
      <c r="B83" t="s">
        <v>15</v>
      </c>
      <c r="C83">
        <v>1</v>
      </c>
      <c r="D83" t="s">
        <v>17</v>
      </c>
      <c r="E83">
        <v>49</v>
      </c>
      <c r="F83" s="1">
        <v>25.929200000000002</v>
      </c>
      <c r="G83">
        <v>0</v>
      </c>
      <c r="H83">
        <v>0</v>
      </c>
      <c r="I83" s="4">
        <f>Table1[[#This Row],[Age]]/$E$4</f>
        <v>0.61250000000000004</v>
      </c>
      <c r="J83" s="4">
        <f>LOG10(Table1[[#This Row],[Fare]]+1)</f>
        <v>1.4302234517870693</v>
      </c>
      <c r="K83">
        <f>IF(Table1[[#This Row],[Pclass]]=1,1,0)</f>
        <v>1</v>
      </c>
      <c r="L83">
        <f>IF(Table1[[#This Row],[Pclass]]=2,1,0)</f>
        <v>0</v>
      </c>
      <c r="M83">
        <f>IF(Table1[[#This Row],[Embarked]]="S",1,0)</f>
        <v>1</v>
      </c>
      <c r="N83">
        <f>IF(Table1[[#This Row],[Embarked]]="C",1,0)</f>
        <v>0</v>
      </c>
      <c r="O83">
        <f>IF(Table1[[#This Row],[Sex]]="male",1,0)</f>
        <v>0</v>
      </c>
      <c r="P83" s="6">
        <f>1</f>
        <v>1</v>
      </c>
      <c r="AD83">
        <f>SUMPRODUCT(Table1[[#This Row],[SibSp]:[Ones]],$S$4:$AB$4)</f>
        <v>0.53339348459150737</v>
      </c>
      <c r="AE83">
        <f>(AD83-Table1[[#This Row],[Survived]])^2</f>
        <v>0.21772164022165588</v>
      </c>
    </row>
    <row r="84" spans="1:31" x14ac:dyDescent="0.25">
      <c r="A84">
        <v>1</v>
      </c>
      <c r="B84" t="s">
        <v>20</v>
      </c>
      <c r="C84">
        <v>1</v>
      </c>
      <c r="D84" t="s">
        <v>17</v>
      </c>
      <c r="E84">
        <v>48</v>
      </c>
      <c r="F84" s="1">
        <v>39.6</v>
      </c>
      <c r="G84">
        <v>1</v>
      </c>
      <c r="H84">
        <v>0</v>
      </c>
      <c r="I84" s="4">
        <f>Table1[[#This Row],[Age]]/$E$4</f>
        <v>0.6</v>
      </c>
      <c r="J84" s="4">
        <f>LOG10(Table1[[#This Row],[Fare]]+1)</f>
        <v>1.608526033577194</v>
      </c>
      <c r="K84">
        <f>IF(Table1[[#This Row],[Pclass]]=1,1,0)</f>
        <v>1</v>
      </c>
      <c r="L84">
        <f>IF(Table1[[#This Row],[Pclass]]=2,1,0)</f>
        <v>0</v>
      </c>
      <c r="M84">
        <f>IF(Table1[[#This Row],[Embarked]]="S",1,0)</f>
        <v>0</v>
      </c>
      <c r="N84">
        <f>IF(Table1[[#This Row],[Embarked]]="C",1,0)</f>
        <v>1</v>
      </c>
      <c r="O84">
        <f>IF(Table1[[#This Row],[Sex]]="male",1,0)</f>
        <v>0</v>
      </c>
      <c r="P84" s="6">
        <f>1</f>
        <v>1</v>
      </c>
      <c r="AD84">
        <f>SUMPRODUCT(Table1[[#This Row],[SibSp]:[Ones]],$S$4:$AB$4)</f>
        <v>0.6889230393938881</v>
      </c>
      <c r="AE84">
        <f>(AD84-Table1[[#This Row],[Survived]])^2</f>
        <v>9.6768875419936493E-2</v>
      </c>
    </row>
    <row r="85" spans="1:31" x14ac:dyDescent="0.25">
      <c r="A85">
        <v>1</v>
      </c>
      <c r="B85" t="s">
        <v>20</v>
      </c>
      <c r="C85">
        <v>1</v>
      </c>
      <c r="D85" t="s">
        <v>13</v>
      </c>
      <c r="E85">
        <v>48</v>
      </c>
      <c r="F85" s="1">
        <v>76.729200000000006</v>
      </c>
      <c r="G85">
        <v>1</v>
      </c>
      <c r="H85">
        <v>0</v>
      </c>
      <c r="I85" s="4">
        <f>Table1[[#This Row],[Age]]/$E$4</f>
        <v>0.6</v>
      </c>
      <c r="J85" s="4">
        <f>LOG10(Table1[[#This Row],[Fare]]+1)</f>
        <v>1.8905841979078102</v>
      </c>
      <c r="K85">
        <f>IF(Table1[[#This Row],[Pclass]]=1,1,0)</f>
        <v>1</v>
      </c>
      <c r="L85">
        <f>IF(Table1[[#This Row],[Pclass]]=2,1,0)</f>
        <v>0</v>
      </c>
      <c r="M85">
        <f>IF(Table1[[#This Row],[Embarked]]="S",1,0)</f>
        <v>0</v>
      </c>
      <c r="N85">
        <f>IF(Table1[[#This Row],[Embarked]]="C",1,0)</f>
        <v>1</v>
      </c>
      <c r="O85">
        <f>IF(Table1[[#This Row],[Sex]]="male",1,0)</f>
        <v>1</v>
      </c>
      <c r="P85" s="6">
        <f>1</f>
        <v>1</v>
      </c>
      <c r="AD85">
        <f>SUMPRODUCT(Table1[[#This Row],[SibSp]:[Ones]],$S$4:$AB$4)</f>
        <v>0.73148896859726764</v>
      </c>
      <c r="AE85">
        <f>(AD85-Table1[[#This Row],[Survived]])^2</f>
        <v>7.209817398495913E-2</v>
      </c>
    </row>
    <row r="86" spans="1:31" x14ac:dyDescent="0.25">
      <c r="A86">
        <v>1</v>
      </c>
      <c r="B86" t="s">
        <v>15</v>
      </c>
      <c r="C86">
        <v>1</v>
      </c>
      <c r="D86" t="s">
        <v>13</v>
      </c>
      <c r="E86">
        <v>48</v>
      </c>
      <c r="F86" s="1">
        <v>26.55</v>
      </c>
      <c r="G86">
        <v>0</v>
      </c>
      <c r="H86">
        <v>0</v>
      </c>
      <c r="I86" s="4">
        <f>Table1[[#This Row],[Age]]/$E$4</f>
        <v>0.6</v>
      </c>
      <c r="J86" s="4">
        <f>LOG10(Table1[[#This Row],[Fare]]+1)</f>
        <v>1.4401216031878039</v>
      </c>
      <c r="K86">
        <f>IF(Table1[[#This Row],[Pclass]]=1,1,0)</f>
        <v>1</v>
      </c>
      <c r="L86">
        <f>IF(Table1[[#This Row],[Pclass]]=2,1,0)</f>
        <v>0</v>
      </c>
      <c r="M86">
        <f>IF(Table1[[#This Row],[Embarked]]="S",1,0)</f>
        <v>1</v>
      </c>
      <c r="N86">
        <f>IF(Table1[[#This Row],[Embarked]]="C",1,0)</f>
        <v>0</v>
      </c>
      <c r="O86">
        <f>IF(Table1[[#This Row],[Sex]]="male",1,0)</f>
        <v>1</v>
      </c>
      <c r="P86" s="6">
        <f>1</f>
        <v>1</v>
      </c>
      <c r="AD86">
        <f>SUMPRODUCT(Table1[[#This Row],[SibSp]:[Ones]],$S$4:$AB$4)</f>
        <v>0.53488723327546372</v>
      </c>
      <c r="AE86">
        <f>(AD86-Table1[[#This Row],[Survived]])^2</f>
        <v>0.21632988577015289</v>
      </c>
    </row>
    <row r="87" spans="1:31" x14ac:dyDescent="0.25">
      <c r="A87">
        <v>0</v>
      </c>
      <c r="B87" t="s">
        <v>15</v>
      </c>
      <c r="C87">
        <v>2</v>
      </c>
      <c r="D87" t="s">
        <v>13</v>
      </c>
      <c r="E87">
        <v>48</v>
      </c>
      <c r="F87" s="1">
        <v>13</v>
      </c>
      <c r="G87">
        <v>0</v>
      </c>
      <c r="H87">
        <v>0</v>
      </c>
      <c r="I87" s="4">
        <f>Table1[[#This Row],[Age]]/$E$4</f>
        <v>0.6</v>
      </c>
      <c r="J87" s="4">
        <f>LOG10(Table1[[#This Row],[Fare]]+1)</f>
        <v>1.146128035678238</v>
      </c>
      <c r="K87">
        <f>IF(Table1[[#This Row],[Pclass]]=1,1,0)</f>
        <v>0</v>
      </c>
      <c r="L87">
        <f>IF(Table1[[#This Row],[Pclass]]=2,1,0)</f>
        <v>1</v>
      </c>
      <c r="M87">
        <f>IF(Table1[[#This Row],[Embarked]]="S",1,0)</f>
        <v>1</v>
      </c>
      <c r="N87">
        <f>IF(Table1[[#This Row],[Embarked]]="C",1,0)</f>
        <v>0</v>
      </c>
      <c r="O87">
        <f>IF(Table1[[#This Row],[Sex]]="male",1,0)</f>
        <v>1</v>
      </c>
      <c r="P87" s="6">
        <f>1</f>
        <v>1</v>
      </c>
      <c r="AD87">
        <f>SUMPRODUCT(Table1[[#This Row],[SibSp]:[Ones]],$S$4:$AB$4)</f>
        <v>0.43166457431553462</v>
      </c>
      <c r="AE87">
        <f>(AD87-Table1[[#This Row],[Survived]])^2</f>
        <v>0.18633430471901172</v>
      </c>
    </row>
    <row r="88" spans="1:31" x14ac:dyDescent="0.25">
      <c r="A88">
        <v>1</v>
      </c>
      <c r="B88" t="s">
        <v>15</v>
      </c>
      <c r="C88">
        <v>1</v>
      </c>
      <c r="D88" t="s">
        <v>13</v>
      </c>
      <c r="E88">
        <v>48</v>
      </c>
      <c r="F88" s="1">
        <v>52</v>
      </c>
      <c r="G88">
        <v>1</v>
      </c>
      <c r="H88">
        <v>0</v>
      </c>
      <c r="I88" s="4">
        <f>Table1[[#This Row],[Age]]/$E$4</f>
        <v>0.6</v>
      </c>
      <c r="J88" s="4">
        <f>LOG10(Table1[[#This Row],[Fare]]+1)</f>
        <v>1.7242758696007889</v>
      </c>
      <c r="K88">
        <f>IF(Table1[[#This Row],[Pclass]]=1,1,0)</f>
        <v>1</v>
      </c>
      <c r="L88">
        <f>IF(Table1[[#This Row],[Pclass]]=2,1,0)</f>
        <v>0</v>
      </c>
      <c r="M88">
        <f>IF(Table1[[#This Row],[Embarked]]="S",1,0)</f>
        <v>1</v>
      </c>
      <c r="N88">
        <f>IF(Table1[[#This Row],[Embarked]]="C",1,0)</f>
        <v>0</v>
      </c>
      <c r="O88">
        <f>IF(Table1[[#This Row],[Sex]]="male",1,0)</f>
        <v>1</v>
      </c>
      <c r="P88" s="6">
        <f>1</f>
        <v>1</v>
      </c>
      <c r="AD88">
        <f>SUMPRODUCT(Table1[[#This Row],[SibSp]:[Ones]],$S$4:$AB$4)</f>
        <v>0.5777694891948344</v>
      </c>
      <c r="AE88">
        <f>(AD88-Table1[[#This Row],[Survived]])^2</f>
        <v>0.17827860425479106</v>
      </c>
    </row>
    <row r="89" spans="1:31" x14ac:dyDescent="0.25">
      <c r="A89">
        <v>0</v>
      </c>
      <c r="B89" t="s">
        <v>15</v>
      </c>
      <c r="C89">
        <v>3</v>
      </c>
      <c r="D89" t="s">
        <v>17</v>
      </c>
      <c r="E89">
        <v>48</v>
      </c>
      <c r="F89" s="1">
        <v>34.375</v>
      </c>
      <c r="G89">
        <v>1</v>
      </c>
      <c r="H89">
        <v>3</v>
      </c>
      <c r="I89" s="4">
        <f>Table1[[#This Row],[Age]]/$E$4</f>
        <v>0.6</v>
      </c>
      <c r="J89" s="4">
        <f>LOG10(Table1[[#This Row],[Fare]]+1)</f>
        <v>1.5486964485323467</v>
      </c>
      <c r="K89">
        <f>IF(Table1[[#This Row],[Pclass]]=1,1,0)</f>
        <v>0</v>
      </c>
      <c r="L89">
        <f>IF(Table1[[#This Row],[Pclass]]=2,1,0)</f>
        <v>0</v>
      </c>
      <c r="M89">
        <f>IF(Table1[[#This Row],[Embarked]]="S",1,0)</f>
        <v>1</v>
      </c>
      <c r="N89">
        <f>IF(Table1[[#This Row],[Embarked]]="C",1,0)</f>
        <v>0</v>
      </c>
      <c r="O89">
        <f>IF(Table1[[#This Row],[Sex]]="male",1,0)</f>
        <v>0</v>
      </c>
      <c r="P89" s="6">
        <f>1</f>
        <v>1</v>
      </c>
      <c r="AD89">
        <f>SUMPRODUCT(Table1[[#This Row],[SibSp]:[Ones]],$S$4:$AB$4)</f>
        <v>0.38427497558593043</v>
      </c>
      <c r="AE89">
        <f>(AD89-Table1[[#This Row],[Survived]])^2</f>
        <v>0.14766725686156743</v>
      </c>
    </row>
    <row r="90" spans="1:31" x14ac:dyDescent="0.25">
      <c r="A90">
        <v>1</v>
      </c>
      <c r="B90" t="s">
        <v>15</v>
      </c>
      <c r="C90">
        <v>2</v>
      </c>
      <c r="D90" t="s">
        <v>17</v>
      </c>
      <c r="E90">
        <v>48</v>
      </c>
      <c r="F90" s="1">
        <v>65</v>
      </c>
      <c r="G90">
        <v>1</v>
      </c>
      <c r="H90">
        <v>2</v>
      </c>
      <c r="I90" s="4">
        <f>Table1[[#This Row],[Age]]/$E$4</f>
        <v>0.6</v>
      </c>
      <c r="J90" s="4">
        <f>LOG10(Table1[[#This Row],[Fare]]+1)</f>
        <v>1.8195439355418688</v>
      </c>
      <c r="K90">
        <f>IF(Table1[[#This Row],[Pclass]]=1,1,0)</f>
        <v>0</v>
      </c>
      <c r="L90">
        <f>IF(Table1[[#This Row],[Pclass]]=2,1,0)</f>
        <v>1</v>
      </c>
      <c r="M90">
        <f>IF(Table1[[#This Row],[Embarked]]="S",1,0)</f>
        <v>1</v>
      </c>
      <c r="N90">
        <f>IF(Table1[[#This Row],[Embarked]]="C",1,0)</f>
        <v>0</v>
      </c>
      <c r="O90">
        <f>IF(Table1[[#This Row],[Sex]]="male",1,0)</f>
        <v>0</v>
      </c>
      <c r="P90" s="6">
        <f>1</f>
        <v>1</v>
      </c>
      <c r="AD90">
        <f>SUMPRODUCT(Table1[[#This Row],[SibSp]:[Ones]],$S$4:$AB$4)</f>
        <v>0.60288844645010276</v>
      </c>
      <c r="AE90">
        <f>(AD90-Table1[[#This Row],[Survived]])^2</f>
        <v>0.15769758596281291</v>
      </c>
    </row>
    <row r="91" spans="1:31" x14ac:dyDescent="0.25">
      <c r="A91">
        <v>0</v>
      </c>
      <c r="B91" t="s">
        <v>15</v>
      </c>
      <c r="C91">
        <v>3</v>
      </c>
      <c r="D91" t="s">
        <v>13</v>
      </c>
      <c r="E91">
        <v>48</v>
      </c>
      <c r="F91" s="1">
        <v>7.8541999999999996</v>
      </c>
      <c r="G91">
        <v>0</v>
      </c>
      <c r="H91">
        <v>0</v>
      </c>
      <c r="I91" s="4">
        <f>Table1[[#This Row],[Age]]/$E$4</f>
        <v>0.6</v>
      </c>
      <c r="J91" s="4">
        <f>LOG10(Table1[[#This Row],[Fare]]+1)</f>
        <v>0.94714932766263737</v>
      </c>
      <c r="K91">
        <f>IF(Table1[[#This Row],[Pclass]]=1,1,0)</f>
        <v>0</v>
      </c>
      <c r="L91">
        <f>IF(Table1[[#This Row],[Pclass]]=2,1,0)</f>
        <v>0</v>
      </c>
      <c r="M91">
        <f>IF(Table1[[#This Row],[Embarked]]="S",1,0)</f>
        <v>1</v>
      </c>
      <c r="N91">
        <f>IF(Table1[[#This Row],[Embarked]]="C",1,0)</f>
        <v>0</v>
      </c>
      <c r="O91">
        <f>IF(Table1[[#This Row],[Sex]]="male",1,0)</f>
        <v>1</v>
      </c>
      <c r="P91" s="6">
        <f>1</f>
        <v>1</v>
      </c>
      <c r="AD91">
        <f>SUMPRODUCT(Table1[[#This Row],[SibSp]:[Ones]],$S$4:$AB$4)</f>
        <v>0.18909825163315477</v>
      </c>
      <c r="AE91">
        <f>(AD91-Table1[[#This Row],[Survived]])^2</f>
        <v>3.5758148770715925E-2</v>
      </c>
    </row>
    <row r="92" spans="1:31" x14ac:dyDescent="0.25">
      <c r="A92">
        <v>1</v>
      </c>
      <c r="B92" t="s">
        <v>15</v>
      </c>
      <c r="C92">
        <v>1</v>
      </c>
      <c r="D92" t="s">
        <v>17</v>
      </c>
      <c r="E92">
        <v>48</v>
      </c>
      <c r="F92" s="1">
        <v>25.929200000000002</v>
      </c>
      <c r="G92">
        <v>0</v>
      </c>
      <c r="H92">
        <v>0</v>
      </c>
      <c r="I92" s="4">
        <f>Table1[[#This Row],[Age]]/$E$4</f>
        <v>0.6</v>
      </c>
      <c r="J92" s="4">
        <f>LOG10(Table1[[#This Row],[Fare]]+1)</f>
        <v>1.4302234517870693</v>
      </c>
      <c r="K92">
        <f>IF(Table1[[#This Row],[Pclass]]=1,1,0)</f>
        <v>1</v>
      </c>
      <c r="L92">
        <f>IF(Table1[[#This Row],[Pclass]]=2,1,0)</f>
        <v>0</v>
      </c>
      <c r="M92">
        <f>IF(Table1[[#This Row],[Embarked]]="S",1,0)</f>
        <v>1</v>
      </c>
      <c r="N92">
        <f>IF(Table1[[#This Row],[Embarked]]="C",1,0)</f>
        <v>0</v>
      </c>
      <c r="O92">
        <f>IF(Table1[[#This Row],[Sex]]="male",1,0)</f>
        <v>0</v>
      </c>
      <c r="P92" s="6">
        <f>1</f>
        <v>1</v>
      </c>
      <c r="AD92">
        <f>SUMPRODUCT(Table1[[#This Row],[SibSp]:[Ones]],$S$4:$AB$4)</f>
        <v>0.53339348459150737</v>
      </c>
      <c r="AE92">
        <f>(AD92-Table1[[#This Row],[Survived]])^2</f>
        <v>0.21772164022165588</v>
      </c>
    </row>
    <row r="93" spans="1:31" x14ac:dyDescent="0.25">
      <c r="A93">
        <v>0</v>
      </c>
      <c r="B93" t="s">
        <v>15</v>
      </c>
      <c r="C93">
        <v>1</v>
      </c>
      <c r="D93" t="s">
        <v>13</v>
      </c>
      <c r="E93">
        <v>47</v>
      </c>
      <c r="F93" s="1">
        <v>52</v>
      </c>
      <c r="G93">
        <v>0</v>
      </c>
      <c r="H93">
        <v>0</v>
      </c>
      <c r="I93" s="4">
        <f>Table1[[#This Row],[Age]]/$E$4</f>
        <v>0.58750000000000002</v>
      </c>
      <c r="J93" s="4">
        <f>LOG10(Table1[[#This Row],[Fare]]+1)</f>
        <v>1.7242758696007889</v>
      </c>
      <c r="K93">
        <f>IF(Table1[[#This Row],[Pclass]]=1,1,0)</f>
        <v>1</v>
      </c>
      <c r="L93">
        <f>IF(Table1[[#This Row],[Pclass]]=2,1,0)</f>
        <v>0</v>
      </c>
      <c r="M93">
        <f>IF(Table1[[#This Row],[Embarked]]="S",1,0)</f>
        <v>1</v>
      </c>
      <c r="N93">
        <f>IF(Table1[[#This Row],[Embarked]]="C",1,0)</f>
        <v>0</v>
      </c>
      <c r="O93">
        <f>IF(Table1[[#This Row],[Sex]]="male",1,0)</f>
        <v>1</v>
      </c>
      <c r="P93" s="6">
        <f>1</f>
        <v>1</v>
      </c>
      <c r="AD93">
        <f>SUMPRODUCT(Table1[[#This Row],[SibSp]:[Ones]],$S$4:$AB$4)</f>
        <v>0.5777694891948344</v>
      </c>
      <c r="AE93">
        <f>(AD93-Table1[[#This Row],[Survived]])^2</f>
        <v>0.33381758264445988</v>
      </c>
    </row>
    <row r="94" spans="1:31" x14ac:dyDescent="0.25">
      <c r="A94">
        <v>0</v>
      </c>
      <c r="B94" t="s">
        <v>15</v>
      </c>
      <c r="C94">
        <v>3</v>
      </c>
      <c r="D94" t="s">
        <v>17</v>
      </c>
      <c r="E94">
        <v>47</v>
      </c>
      <c r="F94" s="1">
        <v>14.5</v>
      </c>
      <c r="G94">
        <v>1</v>
      </c>
      <c r="H94">
        <v>0</v>
      </c>
      <c r="I94" s="4">
        <f>Table1[[#This Row],[Age]]/$E$4</f>
        <v>0.58750000000000002</v>
      </c>
      <c r="J94" s="4">
        <f>LOG10(Table1[[#This Row],[Fare]]+1)</f>
        <v>1.1903316981702914</v>
      </c>
      <c r="K94">
        <f>IF(Table1[[#This Row],[Pclass]]=1,1,0)</f>
        <v>0</v>
      </c>
      <c r="L94">
        <f>IF(Table1[[#This Row],[Pclass]]=2,1,0)</f>
        <v>0</v>
      </c>
      <c r="M94">
        <f>IF(Table1[[#This Row],[Embarked]]="S",1,0)</f>
        <v>1</v>
      </c>
      <c r="N94">
        <f>IF(Table1[[#This Row],[Embarked]]="C",1,0)</f>
        <v>0</v>
      </c>
      <c r="O94">
        <f>IF(Table1[[#This Row],[Sex]]="male",1,0)</f>
        <v>0</v>
      </c>
      <c r="P94" s="6">
        <f>1</f>
        <v>1</v>
      </c>
      <c r="AD94">
        <f>SUMPRODUCT(Table1[[#This Row],[SibSp]:[Ones]],$S$4:$AB$4)</f>
        <v>0.22579736151747462</v>
      </c>
      <c r="AE94">
        <f>(AD94-Table1[[#This Row],[Survived]])^2</f>
        <v>5.0984448468253125E-2</v>
      </c>
    </row>
    <row r="95" spans="1:31" x14ac:dyDescent="0.25">
      <c r="A95">
        <v>0</v>
      </c>
      <c r="B95" t="s">
        <v>15</v>
      </c>
      <c r="C95">
        <v>1</v>
      </c>
      <c r="D95" t="s">
        <v>13</v>
      </c>
      <c r="E95">
        <v>47</v>
      </c>
      <c r="F95" s="1">
        <v>38.5</v>
      </c>
      <c r="G95">
        <v>0</v>
      </c>
      <c r="H95">
        <v>0</v>
      </c>
      <c r="I95" s="4">
        <f>Table1[[#This Row],[Age]]/$E$4</f>
        <v>0.58750000000000002</v>
      </c>
      <c r="J95" s="4">
        <f>LOG10(Table1[[#This Row],[Fare]]+1)</f>
        <v>1.5965970956264601</v>
      </c>
      <c r="K95">
        <f>IF(Table1[[#This Row],[Pclass]]=1,1,0)</f>
        <v>1</v>
      </c>
      <c r="L95">
        <f>IF(Table1[[#This Row],[Pclass]]=2,1,0)</f>
        <v>0</v>
      </c>
      <c r="M95">
        <f>IF(Table1[[#This Row],[Embarked]]="S",1,0)</f>
        <v>1</v>
      </c>
      <c r="N95">
        <f>IF(Table1[[#This Row],[Embarked]]="C",1,0)</f>
        <v>0</v>
      </c>
      <c r="O95">
        <f>IF(Table1[[#This Row],[Sex]]="male",1,0)</f>
        <v>1</v>
      </c>
      <c r="P95" s="6">
        <f>1</f>
        <v>1</v>
      </c>
      <c r="AD95">
        <f>SUMPRODUCT(Table1[[#This Row],[SibSp]:[Ones]],$S$4:$AB$4)</f>
        <v>0.55850124476495433</v>
      </c>
      <c r="AE95">
        <f>(AD95-Table1[[#This Row],[Survived]])^2</f>
        <v>0.31192364040400344</v>
      </c>
    </row>
    <row r="96" spans="1:31" x14ac:dyDescent="0.25">
      <c r="A96">
        <v>0</v>
      </c>
      <c r="B96" t="s">
        <v>15</v>
      </c>
      <c r="C96">
        <v>1</v>
      </c>
      <c r="D96" t="s">
        <v>13</v>
      </c>
      <c r="E96">
        <v>47</v>
      </c>
      <c r="F96" s="1">
        <v>34.020800000000001</v>
      </c>
      <c r="G96">
        <v>0</v>
      </c>
      <c r="H96">
        <v>0</v>
      </c>
      <c r="I96" s="4">
        <f>Table1[[#This Row],[Age]]/$E$4</f>
        <v>0.58750000000000002</v>
      </c>
      <c r="J96" s="4">
        <f>LOG10(Table1[[#This Row],[Fare]]+1)</f>
        <v>1.544326062695947</v>
      </c>
      <c r="K96">
        <f>IF(Table1[[#This Row],[Pclass]]=1,1,0)</f>
        <v>1</v>
      </c>
      <c r="L96">
        <f>IF(Table1[[#This Row],[Pclass]]=2,1,0)</f>
        <v>0</v>
      </c>
      <c r="M96">
        <f>IF(Table1[[#This Row],[Embarked]]="S",1,0)</f>
        <v>1</v>
      </c>
      <c r="N96">
        <f>IF(Table1[[#This Row],[Embarked]]="C",1,0)</f>
        <v>0</v>
      </c>
      <c r="O96">
        <f>IF(Table1[[#This Row],[Sex]]="male",1,0)</f>
        <v>1</v>
      </c>
      <c r="P96" s="6">
        <f>1</f>
        <v>1</v>
      </c>
      <c r="AD96">
        <f>SUMPRODUCT(Table1[[#This Row],[SibSp]:[Ones]],$S$4:$AB$4)</f>
        <v>0.55061292466477907</v>
      </c>
      <c r="AE96">
        <f>(AD96-Table1[[#This Row],[Survived]])^2</f>
        <v>0.30317459280790165</v>
      </c>
    </row>
    <row r="97" spans="1:31" x14ac:dyDescent="0.25">
      <c r="A97">
        <v>0</v>
      </c>
      <c r="B97" t="s">
        <v>15</v>
      </c>
      <c r="C97">
        <v>2</v>
      </c>
      <c r="D97" t="s">
        <v>13</v>
      </c>
      <c r="E97">
        <v>47</v>
      </c>
      <c r="F97" s="1">
        <v>15</v>
      </c>
      <c r="G97">
        <v>0</v>
      </c>
      <c r="H97">
        <v>0</v>
      </c>
      <c r="I97" s="4">
        <f>Table1[[#This Row],[Age]]/$E$4</f>
        <v>0.58750000000000002</v>
      </c>
      <c r="J97" s="4">
        <f>LOG10(Table1[[#This Row],[Fare]]+1)</f>
        <v>1.2041199826559248</v>
      </c>
      <c r="K97">
        <f>IF(Table1[[#This Row],[Pclass]]=1,1,0)</f>
        <v>0</v>
      </c>
      <c r="L97">
        <f>IF(Table1[[#This Row],[Pclass]]=2,1,0)</f>
        <v>1</v>
      </c>
      <c r="M97">
        <f>IF(Table1[[#This Row],[Embarked]]="S",1,0)</f>
        <v>1</v>
      </c>
      <c r="N97">
        <f>IF(Table1[[#This Row],[Embarked]]="C",1,0)</f>
        <v>0</v>
      </c>
      <c r="O97">
        <f>IF(Table1[[#This Row],[Sex]]="male",1,0)</f>
        <v>1</v>
      </c>
      <c r="P97" s="6">
        <f>1</f>
        <v>1</v>
      </c>
      <c r="AD97">
        <f>SUMPRODUCT(Table1[[#This Row],[SibSp]:[Ones]],$S$4:$AB$4)</f>
        <v>0.44041624833736831</v>
      </c>
      <c r="AE97">
        <f>(AD97-Table1[[#This Row],[Survived]])^2</f>
        <v>0.19396647179956247</v>
      </c>
    </row>
    <row r="98" spans="1:31" x14ac:dyDescent="0.25">
      <c r="A98">
        <v>0</v>
      </c>
      <c r="B98" t="s">
        <v>15</v>
      </c>
      <c r="C98">
        <v>3</v>
      </c>
      <c r="D98" t="s">
        <v>13</v>
      </c>
      <c r="E98">
        <v>47</v>
      </c>
      <c r="F98" s="1">
        <v>7.25</v>
      </c>
      <c r="G98">
        <v>0</v>
      </c>
      <c r="H98">
        <v>0</v>
      </c>
      <c r="I98" s="4">
        <f>Table1[[#This Row],[Age]]/$E$4</f>
        <v>0.58750000000000002</v>
      </c>
      <c r="J98" s="4">
        <f>LOG10(Table1[[#This Row],[Fare]]+1)</f>
        <v>0.91645394854992512</v>
      </c>
      <c r="K98">
        <f>IF(Table1[[#This Row],[Pclass]]=1,1,0)</f>
        <v>0</v>
      </c>
      <c r="L98">
        <f>IF(Table1[[#This Row],[Pclass]]=2,1,0)</f>
        <v>0</v>
      </c>
      <c r="M98">
        <f>IF(Table1[[#This Row],[Embarked]]="S",1,0)</f>
        <v>1</v>
      </c>
      <c r="N98">
        <f>IF(Table1[[#This Row],[Embarked]]="C",1,0)</f>
        <v>0</v>
      </c>
      <c r="O98">
        <f>IF(Table1[[#This Row],[Sex]]="male",1,0)</f>
        <v>1</v>
      </c>
      <c r="P98" s="6">
        <f>1</f>
        <v>1</v>
      </c>
      <c r="AD98">
        <f>SUMPRODUCT(Table1[[#This Row],[SibSp]:[Ones]],$S$4:$AB$4)</f>
        <v>0.18446595411649402</v>
      </c>
      <c r="AE98">
        <f>(AD98-Table1[[#This Row],[Survived]])^2</f>
        <v>3.4027688228108477E-2</v>
      </c>
    </row>
    <row r="99" spans="1:31" x14ac:dyDescent="0.25">
      <c r="A99">
        <v>0</v>
      </c>
      <c r="B99" t="s">
        <v>15</v>
      </c>
      <c r="C99">
        <v>1</v>
      </c>
      <c r="D99" t="s">
        <v>13</v>
      </c>
      <c r="E99">
        <v>47</v>
      </c>
      <c r="F99" s="1">
        <v>25.587499999999999</v>
      </c>
      <c r="G99">
        <v>0</v>
      </c>
      <c r="H99">
        <v>0</v>
      </c>
      <c r="I99" s="4">
        <f>Table1[[#This Row],[Age]]/$E$4</f>
        <v>0.58750000000000002</v>
      </c>
      <c r="J99" s="4">
        <f>LOG10(Table1[[#This Row],[Fare]]+1)</f>
        <v>1.4246775029107854</v>
      </c>
      <c r="K99">
        <f>IF(Table1[[#This Row],[Pclass]]=1,1,0)</f>
        <v>1</v>
      </c>
      <c r="L99">
        <f>IF(Table1[[#This Row],[Pclass]]=2,1,0)</f>
        <v>0</v>
      </c>
      <c r="M99">
        <f>IF(Table1[[#This Row],[Embarked]]="S",1,0)</f>
        <v>1</v>
      </c>
      <c r="N99">
        <f>IF(Table1[[#This Row],[Embarked]]="C",1,0)</f>
        <v>0</v>
      </c>
      <c r="O99">
        <f>IF(Table1[[#This Row],[Sex]]="male",1,0)</f>
        <v>1</v>
      </c>
      <c r="P99" s="6">
        <f>1</f>
        <v>1</v>
      </c>
      <c r="AD99">
        <f>SUMPRODUCT(Table1[[#This Row],[SibSp]:[Ones]],$S$4:$AB$4)</f>
        <v>0.53255653499356292</v>
      </c>
      <c r="AE99">
        <f>(AD99-Table1[[#This Row],[Survived]])^2</f>
        <v>0.28361646296435</v>
      </c>
    </row>
    <row r="100" spans="1:31" x14ac:dyDescent="0.25">
      <c r="A100">
        <v>1</v>
      </c>
      <c r="B100" t="s">
        <v>15</v>
      </c>
      <c r="C100">
        <v>1</v>
      </c>
      <c r="D100" t="s">
        <v>17</v>
      </c>
      <c r="E100">
        <v>47</v>
      </c>
      <c r="F100" s="1">
        <v>52.554200000000002</v>
      </c>
      <c r="G100">
        <v>1</v>
      </c>
      <c r="H100">
        <v>1</v>
      </c>
      <c r="I100" s="4">
        <f>Table1[[#This Row],[Age]]/$E$4</f>
        <v>0.58750000000000002</v>
      </c>
      <c r="J100" s="4">
        <f>LOG10(Table1[[#This Row],[Fare]]+1)</f>
        <v>1.7287935361444735</v>
      </c>
      <c r="K100">
        <f>IF(Table1[[#This Row],[Pclass]]=1,1,0)</f>
        <v>1</v>
      </c>
      <c r="L100">
        <f>IF(Table1[[#This Row],[Pclass]]=2,1,0)</f>
        <v>0</v>
      </c>
      <c r="M100">
        <f>IF(Table1[[#This Row],[Embarked]]="S",1,0)</f>
        <v>1</v>
      </c>
      <c r="N100">
        <f>IF(Table1[[#This Row],[Embarked]]="C",1,0)</f>
        <v>0</v>
      </c>
      <c r="O100">
        <f>IF(Table1[[#This Row],[Sex]]="male",1,0)</f>
        <v>0</v>
      </c>
      <c r="P100" s="6">
        <f>1</f>
        <v>1</v>
      </c>
      <c r="AD100">
        <f>SUMPRODUCT(Table1[[#This Row],[SibSp]:[Ones]],$S$4:$AB$4)</f>
        <v>0.61324996348257033</v>
      </c>
      <c r="AE100">
        <f>(AD100-Table1[[#This Row],[Survived]])^2</f>
        <v>0.14957559074623319</v>
      </c>
    </row>
    <row r="101" spans="1:31" x14ac:dyDescent="0.25">
      <c r="A101">
        <v>0</v>
      </c>
      <c r="B101" t="s">
        <v>15</v>
      </c>
      <c r="C101">
        <v>3</v>
      </c>
      <c r="D101" t="s">
        <v>13</v>
      </c>
      <c r="E101">
        <v>47</v>
      </c>
      <c r="F101" s="1">
        <v>9</v>
      </c>
      <c r="G101">
        <v>0</v>
      </c>
      <c r="H101">
        <v>0</v>
      </c>
      <c r="I101" s="4">
        <f>Table1[[#This Row],[Age]]/$E$4</f>
        <v>0.58750000000000002</v>
      </c>
      <c r="J101" s="4">
        <f>LOG10(Table1[[#This Row],[Fare]]+1)</f>
        <v>1</v>
      </c>
      <c r="K101">
        <f>IF(Table1[[#This Row],[Pclass]]=1,1,0)</f>
        <v>0</v>
      </c>
      <c r="L101">
        <f>IF(Table1[[#This Row],[Pclass]]=2,1,0)</f>
        <v>0</v>
      </c>
      <c r="M101">
        <f>IF(Table1[[#This Row],[Embarked]]="S",1,0)</f>
        <v>1</v>
      </c>
      <c r="N101">
        <f>IF(Table1[[#This Row],[Embarked]]="C",1,0)</f>
        <v>0</v>
      </c>
      <c r="O101">
        <f>IF(Table1[[#This Row],[Sex]]="male",1,0)</f>
        <v>1</v>
      </c>
      <c r="P101" s="6">
        <f>1</f>
        <v>1</v>
      </c>
      <c r="AD101">
        <f>SUMPRODUCT(Table1[[#This Row],[SibSp]:[Ones]],$S$4:$AB$4)</f>
        <v>0.19707404620872418</v>
      </c>
      <c r="AE101">
        <f>(AD101-Table1[[#This Row],[Survived]])^2</f>
        <v>3.883817968907835E-2</v>
      </c>
    </row>
    <row r="102" spans="1:31" x14ac:dyDescent="0.25">
      <c r="A102">
        <v>0</v>
      </c>
      <c r="B102" t="s">
        <v>20</v>
      </c>
      <c r="C102">
        <v>1</v>
      </c>
      <c r="D102" t="s">
        <v>13</v>
      </c>
      <c r="E102">
        <v>46</v>
      </c>
      <c r="F102" s="1">
        <v>79.2</v>
      </c>
      <c r="G102">
        <v>0</v>
      </c>
      <c r="H102">
        <v>0</v>
      </c>
      <c r="I102" s="4">
        <f>Table1[[#This Row],[Age]]/$E$4</f>
        <v>0.57499999999999996</v>
      </c>
      <c r="J102" s="4">
        <f>LOG10(Table1[[#This Row],[Fare]]+1)</f>
        <v>1.9041743682841634</v>
      </c>
      <c r="K102">
        <f>IF(Table1[[#This Row],[Pclass]]=1,1,0)</f>
        <v>1</v>
      </c>
      <c r="L102">
        <f>IF(Table1[[#This Row],[Pclass]]=2,1,0)</f>
        <v>0</v>
      </c>
      <c r="M102">
        <f>IF(Table1[[#This Row],[Embarked]]="S",1,0)</f>
        <v>0</v>
      </c>
      <c r="N102">
        <f>IF(Table1[[#This Row],[Embarked]]="C",1,0)</f>
        <v>1</v>
      </c>
      <c r="O102">
        <f>IF(Table1[[#This Row],[Sex]]="male",1,0)</f>
        <v>1</v>
      </c>
      <c r="P102" s="6">
        <f>1</f>
        <v>1</v>
      </c>
      <c r="AD102">
        <f>SUMPRODUCT(Table1[[#This Row],[SibSp]:[Ones]],$S$4:$AB$4)</f>
        <v>0.73353988682356519</v>
      </c>
      <c r="AE102">
        <f>(AD102-Table1[[#This Row],[Survived]])^2</f>
        <v>0.53808076556112883</v>
      </c>
    </row>
    <row r="103" spans="1:31" x14ac:dyDescent="0.25">
      <c r="A103">
        <v>0</v>
      </c>
      <c r="B103" t="s">
        <v>15</v>
      </c>
      <c r="C103">
        <v>1</v>
      </c>
      <c r="D103" t="s">
        <v>13</v>
      </c>
      <c r="E103">
        <v>46</v>
      </c>
      <c r="F103" s="1">
        <v>61.174999999999997</v>
      </c>
      <c r="G103">
        <v>1</v>
      </c>
      <c r="H103">
        <v>0</v>
      </c>
      <c r="I103" s="4">
        <f>Table1[[#This Row],[Age]]/$E$4</f>
        <v>0.57499999999999996</v>
      </c>
      <c r="J103" s="4">
        <f>LOG10(Table1[[#This Row],[Fare]]+1)</f>
        <v>1.7936157939419737</v>
      </c>
      <c r="K103">
        <f>IF(Table1[[#This Row],[Pclass]]=1,1,0)</f>
        <v>1</v>
      </c>
      <c r="L103">
        <f>IF(Table1[[#This Row],[Pclass]]=2,1,0)</f>
        <v>0</v>
      </c>
      <c r="M103">
        <f>IF(Table1[[#This Row],[Embarked]]="S",1,0)</f>
        <v>1</v>
      </c>
      <c r="N103">
        <f>IF(Table1[[#This Row],[Embarked]]="C",1,0)</f>
        <v>0</v>
      </c>
      <c r="O103">
        <f>IF(Table1[[#This Row],[Sex]]="male",1,0)</f>
        <v>1</v>
      </c>
      <c r="P103" s="6">
        <f>1</f>
        <v>1</v>
      </c>
      <c r="AD103">
        <f>SUMPRODUCT(Table1[[#This Row],[SibSp]:[Ones]],$S$4:$AB$4)</f>
        <v>0.58823370786930229</v>
      </c>
      <c r="AE103">
        <f>(AD103-Table1[[#This Row],[Survived]])^2</f>
        <v>0.34601889507366768</v>
      </c>
    </row>
    <row r="104" spans="1:31" x14ac:dyDescent="0.25">
      <c r="A104">
        <v>0</v>
      </c>
      <c r="B104" t="s">
        <v>15</v>
      </c>
      <c r="C104">
        <v>2</v>
      </c>
      <c r="D104" t="s">
        <v>13</v>
      </c>
      <c r="E104">
        <v>46</v>
      </c>
      <c r="F104" s="1">
        <v>26</v>
      </c>
      <c r="G104">
        <v>0</v>
      </c>
      <c r="H104">
        <v>0</v>
      </c>
      <c r="I104" s="4">
        <f>Table1[[#This Row],[Age]]/$E$4</f>
        <v>0.57499999999999996</v>
      </c>
      <c r="J104" s="4">
        <f>LOG10(Table1[[#This Row],[Fare]]+1)</f>
        <v>1.4313637641589874</v>
      </c>
      <c r="K104">
        <f>IF(Table1[[#This Row],[Pclass]]=1,1,0)</f>
        <v>0</v>
      </c>
      <c r="L104">
        <f>IF(Table1[[#This Row],[Pclass]]=2,1,0)</f>
        <v>1</v>
      </c>
      <c r="M104">
        <f>IF(Table1[[#This Row],[Embarked]]="S",1,0)</f>
        <v>1</v>
      </c>
      <c r="N104">
        <f>IF(Table1[[#This Row],[Embarked]]="C",1,0)</f>
        <v>0</v>
      </c>
      <c r="O104">
        <f>IF(Table1[[#This Row],[Sex]]="male",1,0)</f>
        <v>1</v>
      </c>
      <c r="P104" s="6">
        <f>1</f>
        <v>1</v>
      </c>
      <c r="AD104">
        <f>SUMPRODUCT(Table1[[#This Row],[SibSp]:[Ones]],$S$4:$AB$4)</f>
        <v>0.4747100357138952</v>
      </c>
      <c r="AE104">
        <f>(AD104-Table1[[#This Row],[Survived]])^2</f>
        <v>0.22534961800748765</v>
      </c>
    </row>
    <row r="105" spans="1:31" x14ac:dyDescent="0.25">
      <c r="A105">
        <v>0</v>
      </c>
      <c r="B105" t="s">
        <v>20</v>
      </c>
      <c r="C105">
        <v>3</v>
      </c>
      <c r="D105" t="s">
        <v>13</v>
      </c>
      <c r="E105">
        <v>45.5</v>
      </c>
      <c r="F105" s="1">
        <v>7.2249999999999996</v>
      </c>
      <c r="G105">
        <v>0</v>
      </c>
      <c r="H105">
        <v>0</v>
      </c>
      <c r="I105" s="4">
        <f>Table1[[#This Row],[Age]]/$E$4</f>
        <v>0.56874999999999998</v>
      </c>
      <c r="J105" s="4">
        <f>LOG10(Table1[[#This Row],[Fare]]+1)</f>
        <v>0.91513590662201194</v>
      </c>
      <c r="K105">
        <f>IF(Table1[[#This Row],[Pclass]]=1,1,0)</f>
        <v>0</v>
      </c>
      <c r="L105">
        <f>IF(Table1[[#This Row],[Pclass]]=2,1,0)</f>
        <v>0</v>
      </c>
      <c r="M105">
        <f>IF(Table1[[#This Row],[Embarked]]="S",1,0)</f>
        <v>0</v>
      </c>
      <c r="N105">
        <f>IF(Table1[[#This Row],[Embarked]]="C",1,0)</f>
        <v>1</v>
      </c>
      <c r="O105">
        <f>IF(Table1[[#This Row],[Sex]]="male",1,0)</f>
        <v>1</v>
      </c>
      <c r="P105" s="6">
        <f>1</f>
        <v>1</v>
      </c>
      <c r="AD105">
        <f>SUMPRODUCT(Table1[[#This Row],[SibSp]:[Ones]],$S$4:$AB$4)</f>
        <v>0.31288862204398554</v>
      </c>
      <c r="AE105">
        <f>(AD105-Table1[[#This Row],[Survived]])^2</f>
        <v>9.7899289804584039E-2</v>
      </c>
    </row>
    <row r="106" spans="1:31" x14ac:dyDescent="0.25">
      <c r="A106">
        <v>0</v>
      </c>
      <c r="B106" t="s">
        <v>15</v>
      </c>
      <c r="C106">
        <v>1</v>
      </c>
      <c r="D106" t="s">
        <v>13</v>
      </c>
      <c r="E106">
        <v>45.5</v>
      </c>
      <c r="F106" s="1">
        <v>28.5</v>
      </c>
      <c r="G106">
        <v>0</v>
      </c>
      <c r="H106">
        <v>0</v>
      </c>
      <c r="I106" s="4">
        <f>Table1[[#This Row],[Age]]/$E$4</f>
        <v>0.56874999999999998</v>
      </c>
      <c r="J106" s="4">
        <f>LOG10(Table1[[#This Row],[Fare]]+1)</f>
        <v>1.469822015978163</v>
      </c>
      <c r="K106">
        <f>IF(Table1[[#This Row],[Pclass]]=1,1,0)</f>
        <v>1</v>
      </c>
      <c r="L106">
        <f>IF(Table1[[#This Row],[Pclass]]=2,1,0)</f>
        <v>0</v>
      </c>
      <c r="M106">
        <f>IF(Table1[[#This Row],[Embarked]]="S",1,0)</f>
        <v>1</v>
      </c>
      <c r="N106">
        <f>IF(Table1[[#This Row],[Embarked]]="C",1,0)</f>
        <v>0</v>
      </c>
      <c r="O106">
        <f>IF(Table1[[#This Row],[Sex]]="male",1,0)</f>
        <v>1</v>
      </c>
      <c r="P106" s="6">
        <f>1</f>
        <v>1</v>
      </c>
      <c r="AD106">
        <f>SUMPRODUCT(Table1[[#This Row],[SibSp]:[Ones]],$S$4:$AB$4)</f>
        <v>0.53936937854910205</v>
      </c>
      <c r="AE106">
        <f>(AD106-Table1[[#This Row],[Survived]])^2</f>
        <v>0.29091932651644453</v>
      </c>
    </row>
    <row r="107" spans="1:31" x14ac:dyDescent="0.25">
      <c r="A107">
        <v>0</v>
      </c>
      <c r="B107" t="s">
        <v>20</v>
      </c>
      <c r="C107">
        <v>3</v>
      </c>
      <c r="D107" t="s">
        <v>17</v>
      </c>
      <c r="E107">
        <v>45</v>
      </c>
      <c r="F107" s="1">
        <v>14.4542</v>
      </c>
      <c r="G107">
        <v>0</v>
      </c>
      <c r="H107">
        <v>1</v>
      </c>
      <c r="I107" s="4">
        <f>Table1[[#This Row],[Age]]/$E$4</f>
        <v>0.5625</v>
      </c>
      <c r="J107" s="4">
        <f>LOG10(Table1[[#This Row],[Fare]]+1)</f>
        <v>1.1890465283525415</v>
      </c>
      <c r="K107">
        <f>IF(Table1[[#This Row],[Pclass]]=1,1,0)</f>
        <v>0</v>
      </c>
      <c r="L107">
        <f>IF(Table1[[#This Row],[Pclass]]=2,1,0)</f>
        <v>0</v>
      </c>
      <c r="M107">
        <f>IF(Table1[[#This Row],[Embarked]]="S",1,0)</f>
        <v>0</v>
      </c>
      <c r="N107">
        <f>IF(Table1[[#This Row],[Embarked]]="C",1,0)</f>
        <v>1</v>
      </c>
      <c r="O107">
        <f>IF(Table1[[#This Row],[Sex]]="male",1,0)</f>
        <v>0</v>
      </c>
      <c r="P107" s="6">
        <f>1</f>
        <v>1</v>
      </c>
      <c r="AD107">
        <f>SUMPRODUCT(Table1[[#This Row],[SibSp]:[Ones]],$S$4:$AB$4)</f>
        <v>0.38902369495178274</v>
      </c>
      <c r="AE107">
        <f>(AD107-Table1[[#This Row],[Survived]])^2</f>
        <v>0.15133943523393772</v>
      </c>
    </row>
    <row r="108" spans="1:31" x14ac:dyDescent="0.25">
      <c r="A108">
        <v>0</v>
      </c>
      <c r="B108" t="s">
        <v>15</v>
      </c>
      <c r="C108">
        <v>1</v>
      </c>
      <c r="D108" t="s">
        <v>13</v>
      </c>
      <c r="E108">
        <v>45</v>
      </c>
      <c r="F108" s="1">
        <v>83.474999999999994</v>
      </c>
      <c r="G108">
        <v>1</v>
      </c>
      <c r="H108">
        <v>0</v>
      </c>
      <c r="I108" s="4">
        <f>Table1[[#This Row],[Age]]/$E$4</f>
        <v>0.5625</v>
      </c>
      <c r="J108" s="4">
        <f>LOG10(Table1[[#This Row],[Fare]]+1)</f>
        <v>1.9267282004469339</v>
      </c>
      <c r="K108">
        <f>IF(Table1[[#This Row],[Pclass]]=1,1,0)</f>
        <v>1</v>
      </c>
      <c r="L108">
        <f>IF(Table1[[#This Row],[Pclass]]=2,1,0)</f>
        <v>0</v>
      </c>
      <c r="M108">
        <f>IF(Table1[[#This Row],[Embarked]]="S",1,0)</f>
        <v>1</v>
      </c>
      <c r="N108">
        <f>IF(Table1[[#This Row],[Embarked]]="C",1,0)</f>
        <v>0</v>
      </c>
      <c r="O108">
        <f>IF(Table1[[#This Row],[Sex]]="male",1,0)</f>
        <v>1</v>
      </c>
      <c r="P108" s="6">
        <f>1</f>
        <v>1</v>
      </c>
      <c r="AD108">
        <f>SUMPRODUCT(Table1[[#This Row],[SibSp]:[Ones]],$S$4:$AB$4)</f>
        <v>0.60832195202571016</v>
      </c>
      <c r="AE108">
        <f>(AD108-Table1[[#This Row],[Survived]])^2</f>
        <v>0.37005559731637039</v>
      </c>
    </row>
    <row r="109" spans="1:31" x14ac:dyDescent="0.25">
      <c r="A109">
        <v>0</v>
      </c>
      <c r="B109" t="s">
        <v>15</v>
      </c>
      <c r="C109">
        <v>3</v>
      </c>
      <c r="D109" t="s">
        <v>13</v>
      </c>
      <c r="E109">
        <v>45</v>
      </c>
      <c r="F109" s="1">
        <v>6.9749999999999996</v>
      </c>
      <c r="G109">
        <v>0</v>
      </c>
      <c r="H109">
        <v>0</v>
      </c>
      <c r="I109" s="4">
        <f>Table1[[#This Row],[Age]]/$E$4</f>
        <v>0.5625</v>
      </c>
      <c r="J109" s="4">
        <f>LOG10(Table1[[#This Row],[Fare]]+1)</f>
        <v>0.90173069172921871</v>
      </c>
      <c r="K109">
        <f>IF(Table1[[#This Row],[Pclass]]=1,1,0)</f>
        <v>0</v>
      </c>
      <c r="L109">
        <f>IF(Table1[[#This Row],[Pclass]]=2,1,0)</f>
        <v>0</v>
      </c>
      <c r="M109">
        <f>IF(Table1[[#This Row],[Embarked]]="S",1,0)</f>
        <v>1</v>
      </c>
      <c r="N109">
        <f>IF(Table1[[#This Row],[Embarked]]="C",1,0)</f>
        <v>0</v>
      </c>
      <c r="O109">
        <f>IF(Table1[[#This Row],[Sex]]="male",1,0)</f>
        <v>1</v>
      </c>
      <c r="P109" s="6">
        <f>1</f>
        <v>1</v>
      </c>
      <c r="AD109">
        <f>SUMPRODUCT(Table1[[#This Row],[SibSp]:[Ones]],$S$4:$AB$4)</f>
        <v>0.18224403967923361</v>
      </c>
      <c r="AE109">
        <f>(AD109-Table1[[#This Row],[Survived]])^2</f>
        <v>3.3212889998606075E-2</v>
      </c>
    </row>
    <row r="110" spans="1:31" x14ac:dyDescent="0.25">
      <c r="A110">
        <v>0</v>
      </c>
      <c r="B110" t="s">
        <v>15</v>
      </c>
      <c r="C110">
        <v>3</v>
      </c>
      <c r="D110" t="s">
        <v>17</v>
      </c>
      <c r="E110">
        <v>45</v>
      </c>
      <c r="F110" s="1">
        <v>27.9</v>
      </c>
      <c r="G110">
        <v>1</v>
      </c>
      <c r="H110">
        <v>4</v>
      </c>
      <c r="I110" s="4">
        <f>Table1[[#This Row],[Age]]/$E$4</f>
        <v>0.5625</v>
      </c>
      <c r="J110" s="4">
        <f>LOG10(Table1[[#This Row],[Fare]]+1)</f>
        <v>1.4608978427565478</v>
      </c>
      <c r="K110">
        <f>IF(Table1[[#This Row],[Pclass]]=1,1,0)</f>
        <v>0</v>
      </c>
      <c r="L110">
        <f>IF(Table1[[#This Row],[Pclass]]=2,1,0)</f>
        <v>0</v>
      </c>
      <c r="M110">
        <f>IF(Table1[[#This Row],[Embarked]]="S",1,0)</f>
        <v>1</v>
      </c>
      <c r="N110">
        <f>IF(Table1[[#This Row],[Embarked]]="C",1,0)</f>
        <v>0</v>
      </c>
      <c r="O110">
        <f>IF(Table1[[#This Row],[Sex]]="male",1,0)</f>
        <v>0</v>
      </c>
      <c r="P110" s="6">
        <f>1</f>
        <v>1</v>
      </c>
      <c r="AD110">
        <f>SUMPRODUCT(Table1[[#This Row],[SibSp]:[Ones]],$S$4:$AB$4)</f>
        <v>0.40582382721988991</v>
      </c>
      <c r="AE110">
        <f>(AD110-Table1[[#This Row],[Survived]])^2</f>
        <v>0.16469297873939906</v>
      </c>
    </row>
    <row r="111" spans="1:31" x14ac:dyDescent="0.25">
      <c r="A111">
        <v>1</v>
      </c>
      <c r="B111" t="s">
        <v>15</v>
      </c>
      <c r="C111">
        <v>1</v>
      </c>
      <c r="D111" t="s">
        <v>13</v>
      </c>
      <c r="E111">
        <v>45</v>
      </c>
      <c r="F111" s="1">
        <v>26.55</v>
      </c>
      <c r="G111">
        <v>0</v>
      </c>
      <c r="H111">
        <v>0</v>
      </c>
      <c r="I111" s="4">
        <f>Table1[[#This Row],[Age]]/$E$4</f>
        <v>0.5625</v>
      </c>
      <c r="J111" s="4">
        <f>LOG10(Table1[[#This Row],[Fare]]+1)</f>
        <v>1.4401216031878039</v>
      </c>
      <c r="K111">
        <f>IF(Table1[[#This Row],[Pclass]]=1,1,0)</f>
        <v>1</v>
      </c>
      <c r="L111">
        <f>IF(Table1[[#This Row],[Pclass]]=2,1,0)</f>
        <v>0</v>
      </c>
      <c r="M111">
        <f>IF(Table1[[#This Row],[Embarked]]="S",1,0)</f>
        <v>1</v>
      </c>
      <c r="N111">
        <f>IF(Table1[[#This Row],[Embarked]]="C",1,0)</f>
        <v>0</v>
      </c>
      <c r="O111">
        <f>IF(Table1[[#This Row],[Sex]]="male",1,0)</f>
        <v>1</v>
      </c>
      <c r="P111" s="6">
        <f>1</f>
        <v>1</v>
      </c>
      <c r="AD111">
        <f>SUMPRODUCT(Table1[[#This Row],[SibSp]:[Ones]],$S$4:$AB$4)</f>
        <v>0.53488723327546372</v>
      </c>
      <c r="AE111">
        <f>(AD111-Table1[[#This Row],[Survived]])^2</f>
        <v>0.21632988577015289</v>
      </c>
    </row>
    <row r="112" spans="1:31" x14ac:dyDescent="0.25">
      <c r="A112">
        <v>0</v>
      </c>
      <c r="B112" t="s">
        <v>15</v>
      </c>
      <c r="C112">
        <v>3</v>
      </c>
      <c r="D112" t="s">
        <v>17</v>
      </c>
      <c r="E112">
        <v>45</v>
      </c>
      <c r="F112" s="1">
        <v>7.75</v>
      </c>
      <c r="G112">
        <v>0</v>
      </c>
      <c r="H112">
        <v>0</v>
      </c>
      <c r="I112" s="4">
        <f>Table1[[#This Row],[Age]]/$E$4</f>
        <v>0.5625</v>
      </c>
      <c r="J112" s="4">
        <f>LOG10(Table1[[#This Row],[Fare]]+1)</f>
        <v>0.94200805302231327</v>
      </c>
      <c r="K112">
        <f>IF(Table1[[#This Row],[Pclass]]=1,1,0)</f>
        <v>0</v>
      </c>
      <c r="L112">
        <f>IF(Table1[[#This Row],[Pclass]]=2,1,0)</f>
        <v>0</v>
      </c>
      <c r="M112">
        <f>IF(Table1[[#This Row],[Embarked]]="S",1,0)</f>
        <v>1</v>
      </c>
      <c r="N112">
        <f>IF(Table1[[#This Row],[Embarked]]="C",1,0)</f>
        <v>0</v>
      </c>
      <c r="O112">
        <f>IF(Table1[[#This Row],[Sex]]="male",1,0)</f>
        <v>0</v>
      </c>
      <c r="P112" s="6">
        <f>1</f>
        <v>1</v>
      </c>
      <c r="AD112">
        <f>SUMPRODUCT(Table1[[#This Row],[SibSp]:[Ones]],$S$4:$AB$4)</f>
        <v>0.18832237218689046</v>
      </c>
      <c r="AE112">
        <f>(AD112-Table1[[#This Row],[Survived]])^2</f>
        <v>3.5465315866097698E-2</v>
      </c>
    </row>
    <row r="113" spans="1:31" x14ac:dyDescent="0.25">
      <c r="A113">
        <v>1</v>
      </c>
      <c r="B113" t="s">
        <v>15</v>
      </c>
      <c r="C113">
        <v>3</v>
      </c>
      <c r="D113" t="s">
        <v>13</v>
      </c>
      <c r="E113">
        <v>45</v>
      </c>
      <c r="F113" s="1">
        <v>8.0500000000000007</v>
      </c>
      <c r="G113">
        <v>0</v>
      </c>
      <c r="H113">
        <v>0</v>
      </c>
      <c r="I113" s="4">
        <f>Table1[[#This Row],[Age]]/$E$4</f>
        <v>0.5625</v>
      </c>
      <c r="J113" s="4">
        <f>LOG10(Table1[[#This Row],[Fare]]+1)</f>
        <v>0.9566485792052033</v>
      </c>
      <c r="K113">
        <f>IF(Table1[[#This Row],[Pclass]]=1,1,0)</f>
        <v>0</v>
      </c>
      <c r="L113">
        <f>IF(Table1[[#This Row],[Pclass]]=2,1,0)</f>
        <v>0</v>
      </c>
      <c r="M113">
        <f>IF(Table1[[#This Row],[Embarked]]="S",1,0)</f>
        <v>1</v>
      </c>
      <c r="N113">
        <f>IF(Table1[[#This Row],[Embarked]]="C",1,0)</f>
        <v>0</v>
      </c>
      <c r="O113">
        <f>IF(Table1[[#This Row],[Sex]]="male",1,0)</f>
        <v>1</v>
      </c>
      <c r="P113" s="6">
        <f>1</f>
        <v>1</v>
      </c>
      <c r="AD113">
        <f>SUMPRODUCT(Table1[[#This Row],[SibSp]:[Ones]],$S$4:$AB$4)</f>
        <v>0.190531801587667</v>
      </c>
      <c r="AE113">
        <f>(AD113-Table1[[#This Row],[Survived]])^2</f>
        <v>0.6552387642409081</v>
      </c>
    </row>
    <row r="114" spans="1:31" x14ac:dyDescent="0.25">
      <c r="A114">
        <v>0</v>
      </c>
      <c r="B114" t="s">
        <v>15</v>
      </c>
      <c r="C114">
        <v>1</v>
      </c>
      <c r="D114" t="s">
        <v>13</v>
      </c>
      <c r="E114">
        <v>45</v>
      </c>
      <c r="F114" s="1">
        <v>35.5</v>
      </c>
      <c r="G114">
        <v>0</v>
      </c>
      <c r="H114">
        <v>0</v>
      </c>
      <c r="I114" s="4">
        <f>Table1[[#This Row],[Age]]/$E$4</f>
        <v>0.5625</v>
      </c>
      <c r="J114" s="4">
        <f>LOG10(Table1[[#This Row],[Fare]]+1)</f>
        <v>1.5622928644564746</v>
      </c>
      <c r="K114">
        <f>IF(Table1[[#This Row],[Pclass]]=1,1,0)</f>
        <v>1</v>
      </c>
      <c r="L114">
        <f>IF(Table1[[#This Row],[Pclass]]=2,1,0)</f>
        <v>0</v>
      </c>
      <c r="M114">
        <f>IF(Table1[[#This Row],[Embarked]]="S",1,0)</f>
        <v>1</v>
      </c>
      <c r="N114">
        <f>IF(Table1[[#This Row],[Embarked]]="C",1,0)</f>
        <v>0</v>
      </c>
      <c r="O114">
        <f>IF(Table1[[#This Row],[Sex]]="male",1,0)</f>
        <v>1</v>
      </c>
      <c r="P114" s="6">
        <f>1</f>
        <v>1</v>
      </c>
      <c r="AD114">
        <f>SUMPRODUCT(Table1[[#This Row],[SibSp]:[Ones]],$S$4:$AB$4)</f>
        <v>0.55332432858235303</v>
      </c>
      <c r="AE114">
        <f>(AD114-Table1[[#This Row],[Survived]])^2</f>
        <v>0.30616781260111181</v>
      </c>
    </row>
    <row r="115" spans="1:31" x14ac:dyDescent="0.25">
      <c r="A115">
        <v>1</v>
      </c>
      <c r="B115" t="s">
        <v>15</v>
      </c>
      <c r="C115">
        <v>2</v>
      </c>
      <c r="D115" t="s">
        <v>17</v>
      </c>
      <c r="E115">
        <v>45</v>
      </c>
      <c r="F115" s="1">
        <v>26.25</v>
      </c>
      <c r="G115">
        <v>1</v>
      </c>
      <c r="H115">
        <v>1</v>
      </c>
      <c r="I115" s="4">
        <f>Table1[[#This Row],[Age]]/$E$4</f>
        <v>0.5625</v>
      </c>
      <c r="J115" s="4">
        <f>LOG10(Table1[[#This Row],[Fare]]+1)</f>
        <v>1.4353665066126613</v>
      </c>
      <c r="K115">
        <f>IF(Table1[[#This Row],[Pclass]]=1,1,0)</f>
        <v>0</v>
      </c>
      <c r="L115">
        <f>IF(Table1[[#This Row],[Pclass]]=2,1,0)</f>
        <v>1</v>
      </c>
      <c r="M115">
        <f>IF(Table1[[#This Row],[Embarked]]="S",1,0)</f>
        <v>1</v>
      </c>
      <c r="N115">
        <f>IF(Table1[[#This Row],[Embarked]]="C",1,0)</f>
        <v>0</v>
      </c>
      <c r="O115">
        <f>IF(Table1[[#This Row],[Sex]]="male",1,0)</f>
        <v>0</v>
      </c>
      <c r="P115" s="6">
        <f>1</f>
        <v>1</v>
      </c>
      <c r="AD115">
        <f>SUMPRODUCT(Table1[[#This Row],[SibSp]:[Ones]],$S$4:$AB$4)</f>
        <v>0.51011280183667695</v>
      </c>
      <c r="AE115">
        <f>(AD115-Table1[[#This Row],[Survived]])^2</f>
        <v>0.23998946692431095</v>
      </c>
    </row>
    <row r="116" spans="1:31" x14ac:dyDescent="0.25">
      <c r="A116">
        <v>0</v>
      </c>
      <c r="B116" t="s">
        <v>15</v>
      </c>
      <c r="C116">
        <v>1</v>
      </c>
      <c r="D116" t="s">
        <v>13</v>
      </c>
      <c r="E116">
        <v>45</v>
      </c>
      <c r="F116" s="1">
        <v>26.55</v>
      </c>
      <c r="G116">
        <v>0</v>
      </c>
      <c r="H116">
        <v>0</v>
      </c>
      <c r="I116" s="4">
        <f>Table1[[#This Row],[Age]]/$E$4</f>
        <v>0.5625</v>
      </c>
      <c r="J116" s="4">
        <f>LOG10(Table1[[#This Row],[Fare]]+1)</f>
        <v>1.4401216031878039</v>
      </c>
      <c r="K116">
        <f>IF(Table1[[#This Row],[Pclass]]=1,1,0)</f>
        <v>1</v>
      </c>
      <c r="L116">
        <f>IF(Table1[[#This Row],[Pclass]]=2,1,0)</f>
        <v>0</v>
      </c>
      <c r="M116">
        <f>IF(Table1[[#This Row],[Embarked]]="S",1,0)</f>
        <v>1</v>
      </c>
      <c r="N116">
        <f>IF(Table1[[#This Row],[Embarked]]="C",1,0)</f>
        <v>0</v>
      </c>
      <c r="O116">
        <f>IF(Table1[[#This Row],[Sex]]="male",1,0)</f>
        <v>1</v>
      </c>
      <c r="P116" s="6">
        <f>1</f>
        <v>1</v>
      </c>
      <c r="AD116">
        <f>SUMPRODUCT(Table1[[#This Row],[SibSp]:[Ones]],$S$4:$AB$4)</f>
        <v>0.53488723327546372</v>
      </c>
      <c r="AE116">
        <f>(AD116-Table1[[#This Row],[Survived]])^2</f>
        <v>0.28610435232108034</v>
      </c>
    </row>
    <row r="117" spans="1:31" x14ac:dyDescent="0.25">
      <c r="A117">
        <v>1</v>
      </c>
      <c r="B117" t="s">
        <v>15</v>
      </c>
      <c r="C117">
        <v>2</v>
      </c>
      <c r="D117" t="s">
        <v>17</v>
      </c>
      <c r="E117">
        <v>45</v>
      </c>
      <c r="F117" s="1">
        <v>13.5</v>
      </c>
      <c r="G117">
        <v>0</v>
      </c>
      <c r="H117">
        <v>0</v>
      </c>
      <c r="I117" s="4">
        <f>Table1[[#This Row],[Age]]/$E$4</f>
        <v>0.5625</v>
      </c>
      <c r="J117" s="4">
        <f>LOG10(Table1[[#This Row],[Fare]]+1)</f>
        <v>1.1613680022349748</v>
      </c>
      <c r="K117">
        <f>IF(Table1[[#This Row],[Pclass]]=1,1,0)</f>
        <v>0</v>
      </c>
      <c r="L117">
        <f>IF(Table1[[#This Row],[Pclass]]=2,1,0)</f>
        <v>1</v>
      </c>
      <c r="M117">
        <f>IF(Table1[[#This Row],[Embarked]]="S",1,0)</f>
        <v>1</v>
      </c>
      <c r="N117">
        <f>IF(Table1[[#This Row],[Embarked]]="C",1,0)</f>
        <v>0</v>
      </c>
      <c r="O117">
        <f>IF(Table1[[#This Row],[Sex]]="male",1,0)</f>
        <v>0</v>
      </c>
      <c r="P117" s="6">
        <f>1</f>
        <v>1</v>
      </c>
      <c r="AD117">
        <f>SUMPRODUCT(Table1[[#This Row],[SibSp]:[Ones]],$S$4:$AB$4)</f>
        <v>0.43396446639295577</v>
      </c>
      <c r="AE117">
        <f>(AD117-Table1[[#This Row],[Survived]])^2</f>
        <v>0.32039622530581124</v>
      </c>
    </row>
    <row r="118" spans="1:31" x14ac:dyDescent="0.25">
      <c r="A118">
        <v>1</v>
      </c>
      <c r="B118" t="s">
        <v>15</v>
      </c>
      <c r="C118">
        <v>1</v>
      </c>
      <c r="D118" t="s">
        <v>17</v>
      </c>
      <c r="E118">
        <v>45</v>
      </c>
      <c r="F118" s="1">
        <v>164.86670000000001</v>
      </c>
      <c r="G118">
        <v>1</v>
      </c>
      <c r="H118">
        <v>1</v>
      </c>
      <c r="I118" s="4">
        <f>Table1[[#This Row],[Age]]/$E$4</f>
        <v>0.5625</v>
      </c>
      <c r="J118" s="4">
        <f>LOG10(Table1[[#This Row],[Fare]]+1)</f>
        <v>2.2197592042409209</v>
      </c>
      <c r="K118">
        <f>IF(Table1[[#This Row],[Pclass]]=1,1,0)</f>
        <v>1</v>
      </c>
      <c r="L118">
        <f>IF(Table1[[#This Row],[Pclass]]=2,1,0)</f>
        <v>0</v>
      </c>
      <c r="M118">
        <f>IF(Table1[[#This Row],[Embarked]]="S",1,0)</f>
        <v>1</v>
      </c>
      <c r="N118">
        <f>IF(Table1[[#This Row],[Embarked]]="C",1,0)</f>
        <v>0</v>
      </c>
      <c r="O118">
        <f>IF(Table1[[#This Row],[Sex]]="male",1,0)</f>
        <v>0</v>
      </c>
      <c r="P118" s="6">
        <f>1</f>
        <v>1</v>
      </c>
      <c r="AD118">
        <f>SUMPRODUCT(Table1[[#This Row],[SibSp]:[Ones]],$S$4:$AB$4)</f>
        <v>0.68734251782886879</v>
      </c>
      <c r="AE118">
        <f>(AD118-Table1[[#This Row],[Survived]])^2</f>
        <v>9.7754701157591231E-2</v>
      </c>
    </row>
    <row r="119" spans="1:31" x14ac:dyDescent="0.25">
      <c r="A119">
        <v>1</v>
      </c>
      <c r="B119" t="s">
        <v>20</v>
      </c>
      <c r="C119">
        <v>1</v>
      </c>
      <c r="D119" t="s">
        <v>17</v>
      </c>
      <c r="E119">
        <v>44</v>
      </c>
      <c r="F119" s="1">
        <v>27.720800000000001</v>
      </c>
      <c r="G119">
        <v>0</v>
      </c>
      <c r="H119">
        <v>0</v>
      </c>
      <c r="I119" s="4">
        <f>Table1[[#This Row],[Age]]/$E$4</f>
        <v>0.55000000000000004</v>
      </c>
      <c r="J119" s="4">
        <f>LOG10(Table1[[#This Row],[Fare]]+1)</f>
        <v>1.4581965327411079</v>
      </c>
      <c r="K119">
        <f>IF(Table1[[#This Row],[Pclass]]=1,1,0)</f>
        <v>1</v>
      </c>
      <c r="L119">
        <f>IF(Table1[[#This Row],[Pclass]]=2,1,0)</f>
        <v>0</v>
      </c>
      <c r="M119">
        <f>IF(Table1[[#This Row],[Embarked]]="S",1,0)</f>
        <v>0</v>
      </c>
      <c r="N119">
        <f>IF(Table1[[#This Row],[Embarked]]="C",1,0)</f>
        <v>1</v>
      </c>
      <c r="O119">
        <f>IF(Table1[[#This Row],[Sex]]="male",1,0)</f>
        <v>0</v>
      </c>
      <c r="P119" s="6">
        <f>1</f>
        <v>1</v>
      </c>
      <c r="AD119">
        <f>SUMPRODUCT(Table1[[#This Row],[SibSp]:[Ones]],$S$4:$AB$4)</f>
        <v>0.66623653108112846</v>
      </c>
      <c r="AE119">
        <f>(AD119-Table1[[#This Row],[Survived]])^2</f>
        <v>0.11139805318475852</v>
      </c>
    </row>
    <row r="120" spans="1:31" x14ac:dyDescent="0.25">
      <c r="A120">
        <v>1</v>
      </c>
      <c r="B120" t="s">
        <v>20</v>
      </c>
      <c r="C120">
        <v>1</v>
      </c>
      <c r="D120" t="s">
        <v>17</v>
      </c>
      <c r="E120">
        <v>44</v>
      </c>
      <c r="F120" s="1">
        <v>57.979199999999999</v>
      </c>
      <c r="G120">
        <v>0</v>
      </c>
      <c r="H120">
        <v>1</v>
      </c>
      <c r="I120" s="4">
        <f>Table1[[#This Row],[Age]]/$E$4</f>
        <v>0.55000000000000004</v>
      </c>
      <c r="J120" s="4">
        <f>LOG10(Table1[[#This Row],[Fare]]+1)</f>
        <v>1.770698877440231</v>
      </c>
      <c r="K120">
        <f>IF(Table1[[#This Row],[Pclass]]=1,1,0)</f>
        <v>1</v>
      </c>
      <c r="L120">
        <f>IF(Table1[[#This Row],[Pclass]]=2,1,0)</f>
        <v>0</v>
      </c>
      <c r="M120">
        <f>IF(Table1[[#This Row],[Embarked]]="S",1,0)</f>
        <v>0</v>
      </c>
      <c r="N120">
        <f>IF(Table1[[#This Row],[Embarked]]="C",1,0)</f>
        <v>1</v>
      </c>
      <c r="O120">
        <f>IF(Table1[[#This Row],[Sex]]="male",1,0)</f>
        <v>0</v>
      </c>
      <c r="P120" s="6">
        <f>1</f>
        <v>1</v>
      </c>
      <c r="AD120">
        <f>SUMPRODUCT(Table1[[#This Row],[SibSp]:[Ones]],$S$4:$AB$4)</f>
        <v>0.74819555363993495</v>
      </c>
      <c r="AE120">
        <f>(AD120-Table1[[#This Row],[Survived]])^2</f>
        <v>6.3405479206698881E-2</v>
      </c>
    </row>
    <row r="121" spans="1:31" x14ac:dyDescent="0.25">
      <c r="A121">
        <v>0</v>
      </c>
      <c r="B121" t="s">
        <v>27</v>
      </c>
      <c r="C121">
        <v>1</v>
      </c>
      <c r="D121" t="s">
        <v>13</v>
      </c>
      <c r="E121">
        <v>44</v>
      </c>
      <c r="F121" s="1">
        <v>90</v>
      </c>
      <c r="G121">
        <v>2</v>
      </c>
      <c r="H121">
        <v>0</v>
      </c>
      <c r="I121" s="4">
        <f>Table1[[#This Row],[Age]]/$E$4</f>
        <v>0.55000000000000004</v>
      </c>
      <c r="J121" s="4">
        <f>LOG10(Table1[[#This Row],[Fare]]+1)</f>
        <v>1.9590413923210936</v>
      </c>
      <c r="K121">
        <f>IF(Table1[[#This Row],[Pclass]]=1,1,0)</f>
        <v>1</v>
      </c>
      <c r="L121">
        <f>IF(Table1[[#This Row],[Pclass]]=2,1,0)</f>
        <v>0</v>
      </c>
      <c r="M121">
        <f>IF(Table1[[#This Row],[Embarked]]="S",1,0)</f>
        <v>0</v>
      </c>
      <c r="N121">
        <f>IF(Table1[[#This Row],[Embarked]]="C",1,0)</f>
        <v>0</v>
      </c>
      <c r="O121">
        <f>IF(Table1[[#This Row],[Sex]]="male",1,0)</f>
        <v>1</v>
      </c>
      <c r="P121" s="6">
        <f>1</f>
        <v>1</v>
      </c>
      <c r="AD121">
        <f>SUMPRODUCT(Table1[[#This Row],[SibSp]:[Ones]],$S$4:$AB$4)</f>
        <v>0.61319839671546017</v>
      </c>
      <c r="AE121">
        <f>(AD121-Table1[[#This Row],[Survived]])^2</f>
        <v>0.37601227373441087</v>
      </c>
    </row>
    <row r="122" spans="1:31" x14ac:dyDescent="0.25">
      <c r="A122">
        <v>0</v>
      </c>
      <c r="B122" t="s">
        <v>15</v>
      </c>
      <c r="C122">
        <v>3</v>
      </c>
      <c r="D122" t="s">
        <v>13</v>
      </c>
      <c r="E122">
        <v>44</v>
      </c>
      <c r="F122" s="1">
        <v>16.100000000000001</v>
      </c>
      <c r="G122">
        <v>0</v>
      </c>
      <c r="H122">
        <v>1</v>
      </c>
      <c r="I122" s="4">
        <f>Table1[[#This Row],[Age]]/$E$4</f>
        <v>0.55000000000000004</v>
      </c>
      <c r="J122" s="4">
        <f>LOG10(Table1[[#This Row],[Fare]]+1)</f>
        <v>1.2329961103921538</v>
      </c>
      <c r="K122">
        <f>IF(Table1[[#This Row],[Pclass]]=1,1,0)</f>
        <v>0</v>
      </c>
      <c r="L122">
        <f>IF(Table1[[#This Row],[Pclass]]=2,1,0)</f>
        <v>0</v>
      </c>
      <c r="M122">
        <f>IF(Table1[[#This Row],[Embarked]]="S",1,0)</f>
        <v>1</v>
      </c>
      <c r="N122">
        <f>IF(Table1[[#This Row],[Embarked]]="C",1,0)</f>
        <v>0</v>
      </c>
      <c r="O122">
        <f>IF(Table1[[#This Row],[Sex]]="male",1,0)</f>
        <v>1</v>
      </c>
      <c r="P122" s="6">
        <f>1</f>
        <v>1</v>
      </c>
      <c r="AD122">
        <f>SUMPRODUCT(Table1[[#This Row],[SibSp]:[Ones]],$S$4:$AB$4)</f>
        <v>0.26703463309462838</v>
      </c>
      <c r="AE122">
        <f>(AD122-Table1[[#This Row],[Survived]])^2</f>
        <v>7.1307495271982796E-2</v>
      </c>
    </row>
    <row r="123" spans="1:31" x14ac:dyDescent="0.25">
      <c r="A123">
        <v>0</v>
      </c>
      <c r="B123" t="s">
        <v>15</v>
      </c>
      <c r="C123">
        <v>2</v>
      </c>
      <c r="D123" t="s">
        <v>13</v>
      </c>
      <c r="E123">
        <v>44</v>
      </c>
      <c r="F123" s="1">
        <v>26</v>
      </c>
      <c r="G123">
        <v>1</v>
      </c>
      <c r="H123">
        <v>0</v>
      </c>
      <c r="I123" s="4">
        <f>Table1[[#This Row],[Age]]/$E$4</f>
        <v>0.55000000000000004</v>
      </c>
      <c r="J123" s="4">
        <f>LOG10(Table1[[#This Row],[Fare]]+1)</f>
        <v>1.4313637641589874</v>
      </c>
      <c r="K123">
        <f>IF(Table1[[#This Row],[Pclass]]=1,1,0)</f>
        <v>0</v>
      </c>
      <c r="L123">
        <f>IF(Table1[[#This Row],[Pclass]]=2,1,0)</f>
        <v>1</v>
      </c>
      <c r="M123">
        <f>IF(Table1[[#This Row],[Embarked]]="S",1,0)</f>
        <v>1</v>
      </c>
      <c r="N123">
        <f>IF(Table1[[#This Row],[Embarked]]="C",1,0)</f>
        <v>0</v>
      </c>
      <c r="O123">
        <f>IF(Table1[[#This Row],[Sex]]="male",1,0)</f>
        <v>1</v>
      </c>
      <c r="P123" s="6">
        <f>1</f>
        <v>1</v>
      </c>
      <c r="AD123">
        <f>SUMPRODUCT(Table1[[#This Row],[SibSp]:[Ones]],$S$4:$AB$4)</f>
        <v>0.4747100357138952</v>
      </c>
      <c r="AE123">
        <f>(AD123-Table1[[#This Row],[Survived]])^2</f>
        <v>0.22534961800748765</v>
      </c>
    </row>
    <row r="124" spans="1:31" x14ac:dyDescent="0.25">
      <c r="A124">
        <v>1</v>
      </c>
      <c r="B124" t="s">
        <v>15</v>
      </c>
      <c r="C124">
        <v>3</v>
      </c>
      <c r="D124" t="s">
        <v>13</v>
      </c>
      <c r="E124">
        <v>44</v>
      </c>
      <c r="F124" s="1">
        <v>7.9249999999999998</v>
      </c>
      <c r="G124">
        <v>0</v>
      </c>
      <c r="H124">
        <v>0</v>
      </c>
      <c r="I124" s="4">
        <f>Table1[[#This Row],[Age]]/$E$4</f>
        <v>0.55000000000000004</v>
      </c>
      <c r="J124" s="4">
        <f>LOG10(Table1[[#This Row],[Fare]]+1)</f>
        <v>0.95060822478423079</v>
      </c>
      <c r="K124">
        <f>IF(Table1[[#This Row],[Pclass]]=1,1,0)</f>
        <v>0</v>
      </c>
      <c r="L124">
        <f>IF(Table1[[#This Row],[Pclass]]=2,1,0)</f>
        <v>0</v>
      </c>
      <c r="M124">
        <f>IF(Table1[[#This Row],[Embarked]]="S",1,0)</f>
        <v>1</v>
      </c>
      <c r="N124">
        <f>IF(Table1[[#This Row],[Embarked]]="C",1,0)</f>
        <v>0</v>
      </c>
      <c r="O124">
        <f>IF(Table1[[#This Row],[Sex]]="male",1,0)</f>
        <v>1</v>
      </c>
      <c r="P124" s="6">
        <f>1</f>
        <v>1</v>
      </c>
      <c r="AD124">
        <f>SUMPRODUCT(Table1[[#This Row],[SibSp]:[Ones]],$S$4:$AB$4)</f>
        <v>0.18962024031711622</v>
      </c>
      <c r="AE124">
        <f>(AD124-Table1[[#This Row],[Survived]])^2</f>
        <v>0.65671535490368849</v>
      </c>
    </row>
    <row r="125" spans="1:31" x14ac:dyDescent="0.25">
      <c r="A125">
        <v>0</v>
      </c>
      <c r="B125" t="s">
        <v>15</v>
      </c>
      <c r="C125">
        <v>3</v>
      </c>
      <c r="D125" t="s">
        <v>13</v>
      </c>
      <c r="E125">
        <v>44</v>
      </c>
      <c r="F125" s="1">
        <v>8.0500000000000007</v>
      </c>
      <c r="G125">
        <v>0</v>
      </c>
      <c r="H125">
        <v>0</v>
      </c>
      <c r="I125" s="4">
        <f>Table1[[#This Row],[Age]]/$E$4</f>
        <v>0.55000000000000004</v>
      </c>
      <c r="J125" s="4">
        <f>LOG10(Table1[[#This Row],[Fare]]+1)</f>
        <v>0.9566485792052033</v>
      </c>
      <c r="K125">
        <f>IF(Table1[[#This Row],[Pclass]]=1,1,0)</f>
        <v>0</v>
      </c>
      <c r="L125">
        <f>IF(Table1[[#This Row],[Pclass]]=2,1,0)</f>
        <v>0</v>
      </c>
      <c r="M125">
        <f>IF(Table1[[#This Row],[Embarked]]="S",1,0)</f>
        <v>1</v>
      </c>
      <c r="N125">
        <f>IF(Table1[[#This Row],[Embarked]]="C",1,0)</f>
        <v>0</v>
      </c>
      <c r="O125">
        <f>IF(Table1[[#This Row],[Sex]]="male",1,0)</f>
        <v>1</v>
      </c>
      <c r="P125" s="6">
        <f>1</f>
        <v>1</v>
      </c>
      <c r="AD125">
        <f>SUMPRODUCT(Table1[[#This Row],[SibSp]:[Ones]],$S$4:$AB$4)</f>
        <v>0.190531801587667</v>
      </c>
      <c r="AE125">
        <f>(AD125-Table1[[#This Row],[Survived]])^2</f>
        <v>3.6302367416242105E-2</v>
      </c>
    </row>
    <row r="126" spans="1:31" x14ac:dyDescent="0.25">
      <c r="A126">
        <v>0</v>
      </c>
      <c r="B126" t="s">
        <v>15</v>
      </c>
      <c r="C126">
        <v>3</v>
      </c>
      <c r="D126" t="s">
        <v>13</v>
      </c>
      <c r="E126">
        <v>44</v>
      </c>
      <c r="F126" s="1">
        <v>8.0500000000000007</v>
      </c>
      <c r="G126">
        <v>0</v>
      </c>
      <c r="H126">
        <v>0</v>
      </c>
      <c r="I126" s="4">
        <f>Table1[[#This Row],[Age]]/$E$4</f>
        <v>0.55000000000000004</v>
      </c>
      <c r="J126" s="4">
        <f>LOG10(Table1[[#This Row],[Fare]]+1)</f>
        <v>0.9566485792052033</v>
      </c>
      <c r="K126">
        <f>IF(Table1[[#This Row],[Pclass]]=1,1,0)</f>
        <v>0</v>
      </c>
      <c r="L126">
        <f>IF(Table1[[#This Row],[Pclass]]=2,1,0)</f>
        <v>0</v>
      </c>
      <c r="M126">
        <f>IF(Table1[[#This Row],[Embarked]]="S",1,0)</f>
        <v>1</v>
      </c>
      <c r="N126">
        <f>IF(Table1[[#This Row],[Embarked]]="C",1,0)</f>
        <v>0</v>
      </c>
      <c r="O126">
        <f>IF(Table1[[#This Row],[Sex]]="male",1,0)</f>
        <v>1</v>
      </c>
      <c r="P126" s="6">
        <f>1</f>
        <v>1</v>
      </c>
      <c r="AD126">
        <f>SUMPRODUCT(Table1[[#This Row],[SibSp]:[Ones]],$S$4:$AB$4)</f>
        <v>0.190531801587667</v>
      </c>
      <c r="AE126">
        <f>(AD126-Table1[[#This Row],[Survived]])^2</f>
        <v>3.6302367416242105E-2</v>
      </c>
    </row>
    <row r="127" spans="1:31" x14ac:dyDescent="0.25">
      <c r="A127">
        <v>0</v>
      </c>
      <c r="B127" t="s">
        <v>15</v>
      </c>
      <c r="C127">
        <v>2</v>
      </c>
      <c r="D127" t="s">
        <v>17</v>
      </c>
      <c r="E127">
        <v>44</v>
      </c>
      <c r="F127" s="1">
        <v>26</v>
      </c>
      <c r="G127">
        <v>1</v>
      </c>
      <c r="H127">
        <v>0</v>
      </c>
      <c r="I127" s="4">
        <f>Table1[[#This Row],[Age]]/$E$4</f>
        <v>0.55000000000000004</v>
      </c>
      <c r="J127" s="4">
        <f>LOG10(Table1[[#This Row],[Fare]]+1)</f>
        <v>1.4313637641589874</v>
      </c>
      <c r="K127">
        <f>IF(Table1[[#This Row],[Pclass]]=1,1,0)</f>
        <v>0</v>
      </c>
      <c r="L127">
        <f>IF(Table1[[#This Row],[Pclass]]=2,1,0)</f>
        <v>1</v>
      </c>
      <c r="M127">
        <f>IF(Table1[[#This Row],[Embarked]]="S",1,0)</f>
        <v>1</v>
      </c>
      <c r="N127">
        <f>IF(Table1[[#This Row],[Embarked]]="C",1,0)</f>
        <v>0</v>
      </c>
      <c r="O127">
        <f>IF(Table1[[#This Row],[Sex]]="male",1,0)</f>
        <v>0</v>
      </c>
      <c r="P127" s="6">
        <f>1</f>
        <v>1</v>
      </c>
      <c r="AD127">
        <f>SUMPRODUCT(Table1[[#This Row],[SibSp]:[Ones]],$S$4:$AB$4)</f>
        <v>0.4747100357138952</v>
      </c>
      <c r="AE127">
        <f>(AD127-Table1[[#This Row],[Survived]])^2</f>
        <v>0.22534961800748765</v>
      </c>
    </row>
    <row r="128" spans="1:31" x14ac:dyDescent="0.25">
      <c r="A128">
        <v>0</v>
      </c>
      <c r="B128" t="s">
        <v>15</v>
      </c>
      <c r="C128">
        <v>2</v>
      </c>
      <c r="D128" t="s">
        <v>13</v>
      </c>
      <c r="E128">
        <v>43</v>
      </c>
      <c r="F128" s="1">
        <v>26.25</v>
      </c>
      <c r="G128">
        <v>1</v>
      </c>
      <c r="H128">
        <v>1</v>
      </c>
      <c r="I128" s="4">
        <f>Table1[[#This Row],[Age]]/$E$4</f>
        <v>0.53749999999999998</v>
      </c>
      <c r="J128" s="4">
        <f>LOG10(Table1[[#This Row],[Fare]]+1)</f>
        <v>1.4353665066126613</v>
      </c>
      <c r="K128">
        <f>IF(Table1[[#This Row],[Pclass]]=1,1,0)</f>
        <v>0</v>
      </c>
      <c r="L128">
        <f>IF(Table1[[#This Row],[Pclass]]=2,1,0)</f>
        <v>1</v>
      </c>
      <c r="M128">
        <f>IF(Table1[[#This Row],[Embarked]]="S",1,0)</f>
        <v>1</v>
      </c>
      <c r="N128">
        <f>IF(Table1[[#This Row],[Embarked]]="C",1,0)</f>
        <v>0</v>
      </c>
      <c r="O128">
        <f>IF(Table1[[#This Row],[Sex]]="male",1,0)</f>
        <v>1</v>
      </c>
      <c r="P128" s="6">
        <f>1</f>
        <v>1</v>
      </c>
      <c r="AD128">
        <f>SUMPRODUCT(Table1[[#This Row],[SibSp]:[Ones]],$S$4:$AB$4)</f>
        <v>0.51011280183667695</v>
      </c>
      <c r="AE128">
        <f>(AD128-Table1[[#This Row],[Survived]])^2</f>
        <v>0.26021507059766485</v>
      </c>
    </row>
    <row r="129" spans="1:31" x14ac:dyDescent="0.25">
      <c r="A129">
        <v>0</v>
      </c>
      <c r="B129" t="s">
        <v>15</v>
      </c>
      <c r="C129">
        <v>3</v>
      </c>
      <c r="D129" t="s">
        <v>13</v>
      </c>
      <c r="E129">
        <v>43</v>
      </c>
      <c r="F129" s="1">
        <v>8.0500000000000007</v>
      </c>
      <c r="G129">
        <v>0</v>
      </c>
      <c r="H129">
        <v>0</v>
      </c>
      <c r="I129" s="4">
        <f>Table1[[#This Row],[Age]]/$E$4</f>
        <v>0.53749999999999998</v>
      </c>
      <c r="J129" s="4">
        <f>LOG10(Table1[[#This Row],[Fare]]+1)</f>
        <v>0.9566485792052033</v>
      </c>
      <c r="K129">
        <f>IF(Table1[[#This Row],[Pclass]]=1,1,0)</f>
        <v>0</v>
      </c>
      <c r="L129">
        <f>IF(Table1[[#This Row],[Pclass]]=2,1,0)</f>
        <v>0</v>
      </c>
      <c r="M129">
        <f>IF(Table1[[#This Row],[Embarked]]="S",1,0)</f>
        <v>1</v>
      </c>
      <c r="N129">
        <f>IF(Table1[[#This Row],[Embarked]]="C",1,0)</f>
        <v>0</v>
      </c>
      <c r="O129">
        <f>IF(Table1[[#This Row],[Sex]]="male",1,0)</f>
        <v>1</v>
      </c>
      <c r="P129" s="6">
        <f>1</f>
        <v>1</v>
      </c>
      <c r="AD129">
        <f>SUMPRODUCT(Table1[[#This Row],[SibSp]:[Ones]],$S$4:$AB$4)</f>
        <v>0.190531801587667</v>
      </c>
      <c r="AE129">
        <f>(AD129-Table1[[#This Row],[Survived]])^2</f>
        <v>3.6302367416242105E-2</v>
      </c>
    </row>
    <row r="130" spans="1:31" x14ac:dyDescent="0.25">
      <c r="A130">
        <v>0</v>
      </c>
      <c r="B130" t="s">
        <v>15</v>
      </c>
      <c r="C130">
        <v>3</v>
      </c>
      <c r="D130" t="s">
        <v>17</v>
      </c>
      <c r="E130">
        <v>43</v>
      </c>
      <c r="F130" s="1">
        <v>46.9</v>
      </c>
      <c r="G130">
        <v>1</v>
      </c>
      <c r="H130">
        <v>6</v>
      </c>
      <c r="I130" s="4">
        <f>Table1[[#This Row],[Age]]/$E$4</f>
        <v>0.53749999999999998</v>
      </c>
      <c r="J130" s="4">
        <f>LOG10(Table1[[#This Row],[Fare]]+1)</f>
        <v>1.6803355134145632</v>
      </c>
      <c r="K130">
        <f>IF(Table1[[#This Row],[Pclass]]=1,1,0)</f>
        <v>0</v>
      </c>
      <c r="L130">
        <f>IF(Table1[[#This Row],[Pclass]]=2,1,0)</f>
        <v>0</v>
      </c>
      <c r="M130">
        <f>IF(Table1[[#This Row],[Embarked]]="S",1,0)</f>
        <v>1</v>
      </c>
      <c r="N130">
        <f>IF(Table1[[#This Row],[Embarked]]="C",1,0)</f>
        <v>0</v>
      </c>
      <c r="O130">
        <f>IF(Table1[[#This Row],[Sex]]="male",1,0)</f>
        <v>0</v>
      </c>
      <c r="P130" s="6">
        <f>1</f>
        <v>1</v>
      </c>
      <c r="AD130">
        <f>SUMPRODUCT(Table1[[#This Row],[SibSp]:[Ones]],$S$4:$AB$4)</f>
        <v>0.50853698912523349</v>
      </c>
      <c r="AE130">
        <f>(AD130-Table1[[#This Row],[Survived]])^2</f>
        <v>0.25860986930855784</v>
      </c>
    </row>
    <row r="131" spans="1:31" x14ac:dyDescent="0.25">
      <c r="A131">
        <v>1</v>
      </c>
      <c r="B131" t="s">
        <v>15</v>
      </c>
      <c r="C131">
        <v>1</v>
      </c>
      <c r="D131" t="s">
        <v>17</v>
      </c>
      <c r="E131">
        <v>43</v>
      </c>
      <c r="F131" s="1">
        <v>211.33750000000001</v>
      </c>
      <c r="G131">
        <v>0</v>
      </c>
      <c r="H131">
        <v>1</v>
      </c>
      <c r="I131" s="4">
        <f>Table1[[#This Row],[Age]]/$E$4</f>
        <v>0.53749999999999998</v>
      </c>
      <c r="J131" s="4">
        <f>LOG10(Table1[[#This Row],[Fare]]+1)</f>
        <v>2.3270266997942759</v>
      </c>
      <c r="K131">
        <f>IF(Table1[[#This Row],[Pclass]]=1,1,0)</f>
        <v>1</v>
      </c>
      <c r="L131">
        <f>IF(Table1[[#This Row],[Pclass]]=2,1,0)</f>
        <v>0</v>
      </c>
      <c r="M131">
        <f>IF(Table1[[#This Row],[Embarked]]="S",1,0)</f>
        <v>1</v>
      </c>
      <c r="N131">
        <f>IF(Table1[[#This Row],[Embarked]]="C",1,0)</f>
        <v>0</v>
      </c>
      <c r="O131">
        <f>IF(Table1[[#This Row],[Sex]]="male",1,0)</f>
        <v>0</v>
      </c>
      <c r="P131" s="6">
        <f>1</f>
        <v>1</v>
      </c>
      <c r="AD131">
        <f>SUMPRODUCT(Table1[[#This Row],[SibSp]:[Ones]],$S$4:$AB$4)</f>
        <v>0.70353045776098844</v>
      </c>
      <c r="AE131">
        <f>(AD131-Table1[[#This Row],[Survived]])^2</f>
        <v>8.7894189475409057E-2</v>
      </c>
    </row>
    <row r="132" spans="1:31" x14ac:dyDescent="0.25">
      <c r="A132">
        <v>0</v>
      </c>
      <c r="B132" t="s">
        <v>15</v>
      </c>
      <c r="C132">
        <v>3</v>
      </c>
      <c r="D132" t="s">
        <v>13</v>
      </c>
      <c r="E132">
        <v>43</v>
      </c>
      <c r="F132" s="1">
        <v>6.45</v>
      </c>
      <c r="G132">
        <v>0</v>
      </c>
      <c r="H132">
        <v>0</v>
      </c>
      <c r="I132" s="4">
        <f>Table1[[#This Row],[Age]]/$E$4</f>
        <v>0.53749999999999998</v>
      </c>
      <c r="J132" s="4">
        <f>LOG10(Table1[[#This Row],[Fare]]+1)</f>
        <v>0.87215627274829288</v>
      </c>
      <c r="K132">
        <f>IF(Table1[[#This Row],[Pclass]]=1,1,0)</f>
        <v>0</v>
      </c>
      <c r="L132">
        <f>IF(Table1[[#This Row],[Pclass]]=2,1,0)</f>
        <v>0</v>
      </c>
      <c r="M132">
        <f>IF(Table1[[#This Row],[Embarked]]="S",1,0)</f>
        <v>1</v>
      </c>
      <c r="N132">
        <f>IF(Table1[[#This Row],[Embarked]]="C",1,0)</f>
        <v>0</v>
      </c>
      <c r="O132">
        <f>IF(Table1[[#This Row],[Sex]]="male",1,0)</f>
        <v>1</v>
      </c>
      <c r="P132" s="6">
        <f>1</f>
        <v>1</v>
      </c>
      <c r="AD132">
        <f>SUMPRODUCT(Table1[[#This Row],[SibSp]:[Ones]],$S$4:$AB$4)</f>
        <v>0.17778090836885044</v>
      </c>
      <c r="AE132">
        <f>(AD132-Table1[[#This Row],[Survived]])^2</f>
        <v>3.1606051380453595E-2</v>
      </c>
    </row>
    <row r="133" spans="1:31" x14ac:dyDescent="0.25">
      <c r="A133">
        <v>1</v>
      </c>
      <c r="B133" t="s">
        <v>20</v>
      </c>
      <c r="C133">
        <v>1</v>
      </c>
      <c r="D133" t="s">
        <v>17</v>
      </c>
      <c r="E133">
        <v>42</v>
      </c>
      <c r="F133" s="1">
        <v>227.52500000000001</v>
      </c>
      <c r="G133">
        <v>0</v>
      </c>
      <c r="H133">
        <v>0</v>
      </c>
      <c r="I133" s="4">
        <f>Table1[[#This Row],[Age]]/$E$4</f>
        <v>0.52500000000000002</v>
      </c>
      <c r="J133" s="4">
        <f>LOG10(Table1[[#This Row],[Fare]]+1)</f>
        <v>2.3589337176143736</v>
      </c>
      <c r="K133">
        <f>IF(Table1[[#This Row],[Pclass]]=1,1,0)</f>
        <v>1</v>
      </c>
      <c r="L133">
        <f>IF(Table1[[#This Row],[Pclass]]=2,1,0)</f>
        <v>0</v>
      </c>
      <c r="M133">
        <f>IF(Table1[[#This Row],[Embarked]]="S",1,0)</f>
        <v>0</v>
      </c>
      <c r="N133">
        <f>IF(Table1[[#This Row],[Embarked]]="C",1,0)</f>
        <v>1</v>
      </c>
      <c r="O133">
        <f>IF(Table1[[#This Row],[Sex]]="male",1,0)</f>
        <v>0</v>
      </c>
      <c r="P133" s="6">
        <f>1</f>
        <v>1</v>
      </c>
      <c r="AD133">
        <f>SUMPRODUCT(Table1[[#This Row],[SibSp]:[Ones]],$S$4:$AB$4)</f>
        <v>0.80216847736305041</v>
      </c>
      <c r="AE133">
        <f>(AD133-Table1[[#This Row],[Survived]])^2</f>
        <v>3.9137311348853898E-2</v>
      </c>
    </row>
    <row r="134" spans="1:31" x14ac:dyDescent="0.25">
      <c r="A134">
        <v>0</v>
      </c>
      <c r="B134" t="s">
        <v>15</v>
      </c>
      <c r="C134">
        <v>1</v>
      </c>
      <c r="D134" t="s">
        <v>13</v>
      </c>
      <c r="E134">
        <v>42</v>
      </c>
      <c r="F134" s="1">
        <v>52</v>
      </c>
      <c r="G134">
        <v>1</v>
      </c>
      <c r="H134">
        <v>0</v>
      </c>
      <c r="I134" s="4">
        <f>Table1[[#This Row],[Age]]/$E$4</f>
        <v>0.52500000000000002</v>
      </c>
      <c r="J134" s="4">
        <f>LOG10(Table1[[#This Row],[Fare]]+1)</f>
        <v>1.7242758696007889</v>
      </c>
      <c r="K134">
        <f>IF(Table1[[#This Row],[Pclass]]=1,1,0)</f>
        <v>1</v>
      </c>
      <c r="L134">
        <f>IF(Table1[[#This Row],[Pclass]]=2,1,0)</f>
        <v>0</v>
      </c>
      <c r="M134">
        <f>IF(Table1[[#This Row],[Embarked]]="S",1,0)</f>
        <v>1</v>
      </c>
      <c r="N134">
        <f>IF(Table1[[#This Row],[Embarked]]="C",1,0)</f>
        <v>0</v>
      </c>
      <c r="O134">
        <f>IF(Table1[[#This Row],[Sex]]="male",1,0)</f>
        <v>1</v>
      </c>
      <c r="P134" s="6">
        <f>1</f>
        <v>1</v>
      </c>
      <c r="AD134">
        <f>SUMPRODUCT(Table1[[#This Row],[SibSp]:[Ones]],$S$4:$AB$4)</f>
        <v>0.5777694891948344</v>
      </c>
      <c r="AE134">
        <f>(AD134-Table1[[#This Row],[Survived]])^2</f>
        <v>0.33381758264445988</v>
      </c>
    </row>
    <row r="135" spans="1:31" x14ac:dyDescent="0.25">
      <c r="A135">
        <v>0</v>
      </c>
      <c r="B135" t="s">
        <v>15</v>
      </c>
      <c r="C135">
        <v>2</v>
      </c>
      <c r="D135" t="s">
        <v>13</v>
      </c>
      <c r="E135">
        <v>42</v>
      </c>
      <c r="F135" s="1">
        <v>13</v>
      </c>
      <c r="G135">
        <v>0</v>
      </c>
      <c r="H135">
        <v>0</v>
      </c>
      <c r="I135" s="4">
        <f>Table1[[#This Row],[Age]]/$E$4</f>
        <v>0.52500000000000002</v>
      </c>
      <c r="J135" s="4">
        <f>LOG10(Table1[[#This Row],[Fare]]+1)</f>
        <v>1.146128035678238</v>
      </c>
      <c r="K135">
        <f>IF(Table1[[#This Row],[Pclass]]=1,1,0)</f>
        <v>0</v>
      </c>
      <c r="L135">
        <f>IF(Table1[[#This Row],[Pclass]]=2,1,0)</f>
        <v>1</v>
      </c>
      <c r="M135">
        <f>IF(Table1[[#This Row],[Embarked]]="S",1,0)</f>
        <v>1</v>
      </c>
      <c r="N135">
        <f>IF(Table1[[#This Row],[Embarked]]="C",1,0)</f>
        <v>0</v>
      </c>
      <c r="O135">
        <f>IF(Table1[[#This Row],[Sex]]="male",1,0)</f>
        <v>1</v>
      </c>
      <c r="P135" s="6">
        <f>1</f>
        <v>1</v>
      </c>
      <c r="AD135">
        <f>SUMPRODUCT(Table1[[#This Row],[SibSp]:[Ones]],$S$4:$AB$4)</f>
        <v>0.43166457431553462</v>
      </c>
      <c r="AE135">
        <f>(AD135-Table1[[#This Row],[Survived]])^2</f>
        <v>0.18633430471901172</v>
      </c>
    </row>
    <row r="136" spans="1:31" x14ac:dyDescent="0.25">
      <c r="A136">
        <v>0</v>
      </c>
      <c r="B136" t="s">
        <v>15</v>
      </c>
      <c r="C136">
        <v>3</v>
      </c>
      <c r="D136" t="s">
        <v>13</v>
      </c>
      <c r="E136">
        <v>42</v>
      </c>
      <c r="F136" s="1">
        <v>8.4041999999999994</v>
      </c>
      <c r="G136">
        <v>0</v>
      </c>
      <c r="H136">
        <v>1</v>
      </c>
      <c r="I136" s="4">
        <f>Table1[[#This Row],[Age]]/$E$4</f>
        <v>0.52500000000000002</v>
      </c>
      <c r="J136" s="4">
        <f>LOG10(Table1[[#This Row],[Fare]]+1)</f>
        <v>0.97332185673243765</v>
      </c>
      <c r="K136">
        <f>IF(Table1[[#This Row],[Pclass]]=1,1,0)</f>
        <v>0</v>
      </c>
      <c r="L136">
        <f>IF(Table1[[#This Row],[Pclass]]=2,1,0)</f>
        <v>0</v>
      </c>
      <c r="M136">
        <f>IF(Table1[[#This Row],[Embarked]]="S",1,0)</f>
        <v>1</v>
      </c>
      <c r="N136">
        <f>IF(Table1[[#This Row],[Embarked]]="C",1,0)</f>
        <v>0</v>
      </c>
      <c r="O136">
        <f>IF(Table1[[#This Row],[Sex]]="male",1,0)</f>
        <v>1</v>
      </c>
      <c r="P136" s="6">
        <f>1</f>
        <v>1</v>
      </c>
      <c r="AD136">
        <f>SUMPRODUCT(Table1[[#This Row],[SibSp]:[Ones]],$S$4:$AB$4)</f>
        <v>0.22784670203986995</v>
      </c>
      <c r="AE136">
        <f>(AD136-Table1[[#This Row],[Survived]])^2</f>
        <v>5.1914119630445281E-2</v>
      </c>
    </row>
    <row r="137" spans="1:31" x14ac:dyDescent="0.25">
      <c r="A137">
        <v>0</v>
      </c>
      <c r="B137" t="s">
        <v>15</v>
      </c>
      <c r="C137">
        <v>2</v>
      </c>
      <c r="D137" t="s">
        <v>13</v>
      </c>
      <c r="E137">
        <v>42</v>
      </c>
      <c r="F137" s="1">
        <v>27</v>
      </c>
      <c r="G137">
        <v>1</v>
      </c>
      <c r="H137">
        <v>0</v>
      </c>
      <c r="I137" s="4">
        <f>Table1[[#This Row],[Age]]/$E$4</f>
        <v>0.52500000000000002</v>
      </c>
      <c r="J137" s="4">
        <f>LOG10(Table1[[#This Row],[Fare]]+1)</f>
        <v>1.4471580313422192</v>
      </c>
      <c r="K137">
        <f>IF(Table1[[#This Row],[Pclass]]=1,1,0)</f>
        <v>0</v>
      </c>
      <c r="L137">
        <f>IF(Table1[[#This Row],[Pclass]]=2,1,0)</f>
        <v>1</v>
      </c>
      <c r="M137">
        <f>IF(Table1[[#This Row],[Embarked]]="S",1,0)</f>
        <v>1</v>
      </c>
      <c r="N137">
        <f>IF(Table1[[#This Row],[Embarked]]="C",1,0)</f>
        <v>0</v>
      </c>
      <c r="O137">
        <f>IF(Table1[[#This Row],[Sex]]="male",1,0)</f>
        <v>1</v>
      </c>
      <c r="P137" s="6">
        <f>1</f>
        <v>1</v>
      </c>
      <c r="AD137">
        <f>SUMPRODUCT(Table1[[#This Row],[SibSp]:[Ones]],$S$4:$AB$4)</f>
        <v>0.47709357834360849</v>
      </c>
      <c r="AE137">
        <f>(AD137-Table1[[#This Row],[Survived]])^2</f>
        <v>0.2276182824967089</v>
      </c>
    </row>
    <row r="138" spans="1:31" x14ac:dyDescent="0.25">
      <c r="A138">
        <v>1</v>
      </c>
      <c r="B138" t="s">
        <v>15</v>
      </c>
      <c r="C138">
        <v>2</v>
      </c>
      <c r="D138" t="s">
        <v>13</v>
      </c>
      <c r="E138">
        <v>42</v>
      </c>
      <c r="F138" s="1">
        <v>13</v>
      </c>
      <c r="G138">
        <v>0</v>
      </c>
      <c r="H138">
        <v>0</v>
      </c>
      <c r="I138" s="4">
        <f>Table1[[#This Row],[Age]]/$E$4</f>
        <v>0.52500000000000002</v>
      </c>
      <c r="J138" s="4">
        <f>LOG10(Table1[[#This Row],[Fare]]+1)</f>
        <v>1.146128035678238</v>
      </c>
      <c r="K138">
        <f>IF(Table1[[#This Row],[Pclass]]=1,1,0)</f>
        <v>0</v>
      </c>
      <c r="L138">
        <f>IF(Table1[[#This Row],[Pclass]]=2,1,0)</f>
        <v>1</v>
      </c>
      <c r="M138">
        <f>IF(Table1[[#This Row],[Embarked]]="S",1,0)</f>
        <v>1</v>
      </c>
      <c r="N138">
        <f>IF(Table1[[#This Row],[Embarked]]="C",1,0)</f>
        <v>0</v>
      </c>
      <c r="O138">
        <f>IF(Table1[[#This Row],[Sex]]="male",1,0)</f>
        <v>1</v>
      </c>
      <c r="P138" s="6">
        <f>1</f>
        <v>1</v>
      </c>
      <c r="AD138">
        <f>SUMPRODUCT(Table1[[#This Row],[SibSp]:[Ones]],$S$4:$AB$4)</f>
        <v>0.43166457431553462</v>
      </c>
      <c r="AE138">
        <f>(AD138-Table1[[#This Row],[Survived]])^2</f>
        <v>0.32300515608794245</v>
      </c>
    </row>
    <row r="139" spans="1:31" x14ac:dyDescent="0.25">
      <c r="A139">
        <v>0</v>
      </c>
      <c r="B139" t="s">
        <v>15</v>
      </c>
      <c r="C139">
        <v>3</v>
      </c>
      <c r="D139" t="s">
        <v>13</v>
      </c>
      <c r="E139">
        <v>42</v>
      </c>
      <c r="F139" s="1">
        <v>8.6624999999999996</v>
      </c>
      <c r="G139">
        <v>0</v>
      </c>
      <c r="H139">
        <v>0</v>
      </c>
      <c r="I139" s="4">
        <f>Table1[[#This Row],[Age]]/$E$4</f>
        <v>0.52500000000000002</v>
      </c>
      <c r="J139" s="4">
        <f>LOG10(Table1[[#This Row],[Fare]]+1)</f>
        <v>0.98508950692638131</v>
      </c>
      <c r="K139">
        <f>IF(Table1[[#This Row],[Pclass]]=1,1,0)</f>
        <v>0</v>
      </c>
      <c r="L139">
        <f>IF(Table1[[#This Row],[Pclass]]=2,1,0)</f>
        <v>0</v>
      </c>
      <c r="M139">
        <f>IF(Table1[[#This Row],[Embarked]]="S",1,0)</f>
        <v>1</v>
      </c>
      <c r="N139">
        <f>IF(Table1[[#This Row],[Embarked]]="C",1,0)</f>
        <v>0</v>
      </c>
      <c r="O139">
        <f>IF(Table1[[#This Row],[Sex]]="male",1,0)</f>
        <v>1</v>
      </c>
      <c r="P139" s="6">
        <f>1</f>
        <v>1</v>
      </c>
      <c r="AD139">
        <f>SUMPRODUCT(Table1[[#This Row],[SibSp]:[Ones]],$S$4:$AB$4)</f>
        <v>0.19482387559563322</v>
      </c>
      <c r="AE139">
        <f>(AD139-Table1[[#This Row],[Survived]])^2</f>
        <v>3.7956342502102766E-2</v>
      </c>
    </row>
    <row r="140" spans="1:31" x14ac:dyDescent="0.25">
      <c r="A140">
        <v>1</v>
      </c>
      <c r="B140" t="s">
        <v>15</v>
      </c>
      <c r="C140">
        <v>2</v>
      </c>
      <c r="D140" t="s">
        <v>17</v>
      </c>
      <c r="E140">
        <v>42</v>
      </c>
      <c r="F140" s="1">
        <v>26</v>
      </c>
      <c r="G140">
        <v>1</v>
      </c>
      <c r="H140">
        <v>0</v>
      </c>
      <c r="I140" s="4">
        <f>Table1[[#This Row],[Age]]/$E$4</f>
        <v>0.52500000000000002</v>
      </c>
      <c r="J140" s="4">
        <f>LOG10(Table1[[#This Row],[Fare]]+1)</f>
        <v>1.4313637641589874</v>
      </c>
      <c r="K140">
        <f>IF(Table1[[#This Row],[Pclass]]=1,1,0)</f>
        <v>0</v>
      </c>
      <c r="L140">
        <f>IF(Table1[[#This Row],[Pclass]]=2,1,0)</f>
        <v>1</v>
      </c>
      <c r="M140">
        <f>IF(Table1[[#This Row],[Embarked]]="S",1,0)</f>
        <v>1</v>
      </c>
      <c r="N140">
        <f>IF(Table1[[#This Row],[Embarked]]="C",1,0)</f>
        <v>0</v>
      </c>
      <c r="O140">
        <f>IF(Table1[[#This Row],[Sex]]="male",1,0)</f>
        <v>0</v>
      </c>
      <c r="P140" s="6">
        <f>1</f>
        <v>1</v>
      </c>
      <c r="AD140">
        <f>SUMPRODUCT(Table1[[#This Row],[SibSp]:[Ones]],$S$4:$AB$4)</f>
        <v>0.4747100357138952</v>
      </c>
      <c r="AE140">
        <f>(AD140-Table1[[#This Row],[Survived]])^2</f>
        <v>0.27592954657969732</v>
      </c>
    </row>
    <row r="141" spans="1:31" x14ac:dyDescent="0.25">
      <c r="A141">
        <v>1</v>
      </c>
      <c r="B141" t="s">
        <v>15</v>
      </c>
      <c r="C141">
        <v>1</v>
      </c>
      <c r="D141" t="s">
        <v>13</v>
      </c>
      <c r="E141">
        <v>42</v>
      </c>
      <c r="F141" s="1">
        <v>52.554200000000002</v>
      </c>
      <c r="G141">
        <v>1</v>
      </c>
      <c r="H141">
        <v>0</v>
      </c>
      <c r="I141" s="4">
        <f>Table1[[#This Row],[Age]]/$E$4</f>
        <v>0.52500000000000002</v>
      </c>
      <c r="J141" s="4">
        <f>LOG10(Table1[[#This Row],[Fare]]+1)</f>
        <v>1.7287935361444735</v>
      </c>
      <c r="K141">
        <f>IF(Table1[[#This Row],[Pclass]]=1,1,0)</f>
        <v>1</v>
      </c>
      <c r="L141">
        <f>IF(Table1[[#This Row],[Pclass]]=2,1,0)</f>
        <v>0</v>
      </c>
      <c r="M141">
        <f>IF(Table1[[#This Row],[Embarked]]="S",1,0)</f>
        <v>1</v>
      </c>
      <c r="N141">
        <f>IF(Table1[[#This Row],[Embarked]]="C",1,0)</f>
        <v>0</v>
      </c>
      <c r="O141">
        <f>IF(Table1[[#This Row],[Sex]]="male",1,0)</f>
        <v>1</v>
      </c>
      <c r="P141" s="6">
        <f>1</f>
        <v>1</v>
      </c>
      <c r="AD141">
        <f>SUMPRODUCT(Table1[[#This Row],[SibSp]:[Ones]],$S$4:$AB$4)</f>
        <v>0.57845125876785608</v>
      </c>
      <c r="AE141">
        <f>(AD141-Table1[[#This Row],[Survived]])^2</f>
        <v>0.17770334123440504</v>
      </c>
    </row>
    <row r="142" spans="1:31" x14ac:dyDescent="0.25">
      <c r="A142">
        <v>0</v>
      </c>
      <c r="B142" t="s">
        <v>15</v>
      </c>
      <c r="C142">
        <v>3</v>
      </c>
      <c r="D142" t="s">
        <v>13</v>
      </c>
      <c r="E142">
        <v>42</v>
      </c>
      <c r="F142" s="1">
        <v>7.65</v>
      </c>
      <c r="G142">
        <v>0</v>
      </c>
      <c r="H142">
        <v>0</v>
      </c>
      <c r="I142" s="4">
        <f>Table1[[#This Row],[Age]]/$E$4</f>
        <v>0.52500000000000002</v>
      </c>
      <c r="J142" s="4">
        <f>LOG10(Table1[[#This Row],[Fare]]+1)</f>
        <v>0.93701610746481423</v>
      </c>
      <c r="K142">
        <f>IF(Table1[[#This Row],[Pclass]]=1,1,0)</f>
        <v>0</v>
      </c>
      <c r="L142">
        <f>IF(Table1[[#This Row],[Pclass]]=2,1,0)</f>
        <v>0</v>
      </c>
      <c r="M142">
        <f>IF(Table1[[#This Row],[Embarked]]="S",1,0)</f>
        <v>1</v>
      </c>
      <c r="N142">
        <f>IF(Table1[[#This Row],[Embarked]]="C",1,0)</f>
        <v>0</v>
      </c>
      <c r="O142">
        <f>IF(Table1[[#This Row],[Sex]]="male",1,0)</f>
        <v>1</v>
      </c>
      <c r="P142" s="6">
        <f>1</f>
        <v>1</v>
      </c>
      <c r="AD142">
        <f>SUMPRODUCT(Table1[[#This Row],[SibSp]:[Ones]],$S$4:$AB$4)</f>
        <v>0.18756902827397129</v>
      </c>
      <c r="AE142">
        <f>(AD142-Table1[[#This Row],[Survived]])^2</f>
        <v>3.5182140367641841E-2</v>
      </c>
    </row>
    <row r="143" spans="1:31" x14ac:dyDescent="0.25">
      <c r="A143">
        <v>1</v>
      </c>
      <c r="B143" t="s">
        <v>15</v>
      </c>
      <c r="C143">
        <v>1</v>
      </c>
      <c r="D143" t="s">
        <v>13</v>
      </c>
      <c r="E143">
        <v>42</v>
      </c>
      <c r="F143" s="1">
        <v>26.287500000000001</v>
      </c>
      <c r="G143">
        <v>0</v>
      </c>
      <c r="H143">
        <v>0</v>
      </c>
      <c r="I143" s="4">
        <f>Table1[[#This Row],[Age]]/$E$4</f>
        <v>0.52500000000000002</v>
      </c>
      <c r="J143" s="4">
        <f>LOG10(Table1[[#This Row],[Fare]]+1)</f>
        <v>1.4359637487171957</v>
      </c>
      <c r="K143">
        <f>IF(Table1[[#This Row],[Pclass]]=1,1,0)</f>
        <v>1</v>
      </c>
      <c r="L143">
        <f>IF(Table1[[#This Row],[Pclass]]=2,1,0)</f>
        <v>0</v>
      </c>
      <c r="M143">
        <f>IF(Table1[[#This Row],[Embarked]]="S",1,0)</f>
        <v>1</v>
      </c>
      <c r="N143">
        <f>IF(Table1[[#This Row],[Embarked]]="C",1,0)</f>
        <v>0</v>
      </c>
      <c r="O143">
        <f>IF(Table1[[#This Row],[Sex]]="male",1,0)</f>
        <v>1</v>
      </c>
      <c r="P143" s="6">
        <f>1</f>
        <v>1</v>
      </c>
      <c r="AD143">
        <f>SUMPRODUCT(Table1[[#This Row],[SibSp]:[Ones]],$S$4:$AB$4)</f>
        <v>0.53425976362056515</v>
      </c>
      <c r="AE143">
        <f>(AD143-Table1[[#This Row],[Survived]])^2</f>
        <v>0.21691396778277183</v>
      </c>
    </row>
    <row r="144" spans="1:31" x14ac:dyDescent="0.25">
      <c r="A144">
        <v>0</v>
      </c>
      <c r="B144" t="s">
        <v>15</v>
      </c>
      <c r="C144">
        <v>3</v>
      </c>
      <c r="D144" t="s">
        <v>13</v>
      </c>
      <c r="E144">
        <v>42</v>
      </c>
      <c r="F144" s="1">
        <v>7.55</v>
      </c>
      <c r="G144">
        <v>0</v>
      </c>
      <c r="H144">
        <v>0</v>
      </c>
      <c r="I144" s="4">
        <f>Table1[[#This Row],[Age]]/$E$4</f>
        <v>0.52500000000000002</v>
      </c>
      <c r="J144" s="4">
        <f>LOG10(Table1[[#This Row],[Fare]]+1)</f>
        <v>0.9319661147281727</v>
      </c>
      <c r="K144">
        <f>IF(Table1[[#This Row],[Pclass]]=1,1,0)</f>
        <v>0</v>
      </c>
      <c r="L144">
        <f>IF(Table1[[#This Row],[Pclass]]=2,1,0)</f>
        <v>0</v>
      </c>
      <c r="M144">
        <f>IF(Table1[[#This Row],[Embarked]]="S",1,0)</f>
        <v>1</v>
      </c>
      <c r="N144">
        <f>IF(Table1[[#This Row],[Embarked]]="C",1,0)</f>
        <v>0</v>
      </c>
      <c r="O144">
        <f>IF(Table1[[#This Row],[Sex]]="male",1,0)</f>
        <v>1</v>
      </c>
      <c r="P144" s="6">
        <f>1</f>
        <v>1</v>
      </c>
      <c r="AD144">
        <f>SUMPRODUCT(Table1[[#This Row],[SibSp]:[Ones]],$S$4:$AB$4)</f>
        <v>0.18680692435184018</v>
      </c>
      <c r="AE144">
        <f>(AD144-Table1[[#This Row],[Survived]])^2</f>
        <v>3.489682698579414E-2</v>
      </c>
    </row>
    <row r="145" spans="1:31" x14ac:dyDescent="0.25">
      <c r="A145">
        <v>1</v>
      </c>
      <c r="B145" t="s">
        <v>15</v>
      </c>
      <c r="C145">
        <v>2</v>
      </c>
      <c r="D145" t="s">
        <v>17</v>
      </c>
      <c r="E145">
        <v>42</v>
      </c>
      <c r="F145" s="1">
        <v>13</v>
      </c>
      <c r="G145">
        <v>0</v>
      </c>
      <c r="H145">
        <v>0</v>
      </c>
      <c r="I145" s="4">
        <f>Table1[[#This Row],[Age]]/$E$4</f>
        <v>0.52500000000000002</v>
      </c>
      <c r="J145" s="4">
        <f>LOG10(Table1[[#This Row],[Fare]]+1)</f>
        <v>1.146128035678238</v>
      </c>
      <c r="K145">
        <f>IF(Table1[[#This Row],[Pclass]]=1,1,0)</f>
        <v>0</v>
      </c>
      <c r="L145">
        <f>IF(Table1[[#This Row],[Pclass]]=2,1,0)</f>
        <v>1</v>
      </c>
      <c r="M145">
        <f>IF(Table1[[#This Row],[Embarked]]="S",1,0)</f>
        <v>1</v>
      </c>
      <c r="N145">
        <f>IF(Table1[[#This Row],[Embarked]]="C",1,0)</f>
        <v>0</v>
      </c>
      <c r="O145">
        <f>IF(Table1[[#This Row],[Sex]]="male",1,0)</f>
        <v>0</v>
      </c>
      <c r="P145" s="6">
        <f>1</f>
        <v>1</v>
      </c>
      <c r="AD145">
        <f>SUMPRODUCT(Table1[[#This Row],[SibSp]:[Ones]],$S$4:$AB$4)</f>
        <v>0.43166457431553462</v>
      </c>
      <c r="AE145">
        <f>(AD145-Table1[[#This Row],[Survived]])^2</f>
        <v>0.32300515608794245</v>
      </c>
    </row>
    <row r="146" spans="1:31" x14ac:dyDescent="0.25">
      <c r="A146">
        <v>1</v>
      </c>
      <c r="B146" t="s">
        <v>20</v>
      </c>
      <c r="C146">
        <v>1</v>
      </c>
      <c r="D146" t="s">
        <v>17</v>
      </c>
      <c r="E146">
        <v>41</v>
      </c>
      <c r="F146" s="1">
        <v>134.5</v>
      </c>
      <c r="G146">
        <v>0</v>
      </c>
      <c r="H146">
        <v>0</v>
      </c>
      <c r="I146" s="4">
        <f>Table1[[#This Row],[Age]]/$E$4</f>
        <v>0.51249999999999996</v>
      </c>
      <c r="J146" s="4">
        <f>LOG10(Table1[[#This Row],[Fare]]+1)</f>
        <v>2.1319392952104246</v>
      </c>
      <c r="K146">
        <f>IF(Table1[[#This Row],[Pclass]]=1,1,0)</f>
        <v>1</v>
      </c>
      <c r="L146">
        <f>IF(Table1[[#This Row],[Pclass]]=2,1,0)</f>
        <v>0</v>
      </c>
      <c r="M146">
        <f>IF(Table1[[#This Row],[Embarked]]="S",1,0)</f>
        <v>0</v>
      </c>
      <c r="N146">
        <f>IF(Table1[[#This Row],[Embarked]]="C",1,0)</f>
        <v>1</v>
      </c>
      <c r="O146">
        <f>IF(Table1[[#This Row],[Sex]]="male",1,0)</f>
        <v>0</v>
      </c>
      <c r="P146" s="6">
        <f>1</f>
        <v>1</v>
      </c>
      <c r="AD146">
        <f>SUMPRODUCT(Table1[[#This Row],[SibSp]:[Ones]],$S$4:$AB$4)</f>
        <v>0.76791232123816378</v>
      </c>
      <c r="AE146">
        <f>(AD146-Table1[[#This Row],[Survived]])^2</f>
        <v>5.3864690633057287E-2</v>
      </c>
    </row>
    <row r="147" spans="1:31" x14ac:dyDescent="0.25">
      <c r="A147">
        <v>0</v>
      </c>
      <c r="B147" t="s">
        <v>15</v>
      </c>
      <c r="C147">
        <v>3</v>
      </c>
      <c r="D147" t="s">
        <v>17</v>
      </c>
      <c r="E147">
        <v>41</v>
      </c>
      <c r="F147" s="1">
        <v>20.212499999999999</v>
      </c>
      <c r="G147">
        <v>0</v>
      </c>
      <c r="H147">
        <v>2</v>
      </c>
      <c r="I147" s="4">
        <f>Table1[[#This Row],[Age]]/$E$4</f>
        <v>0.51249999999999996</v>
      </c>
      <c r="J147" s="4">
        <f>LOG10(Table1[[#This Row],[Fare]]+1)</f>
        <v>1.3265918553257321</v>
      </c>
      <c r="K147">
        <f>IF(Table1[[#This Row],[Pclass]]=1,1,0)</f>
        <v>0</v>
      </c>
      <c r="L147">
        <f>IF(Table1[[#This Row],[Pclass]]=2,1,0)</f>
        <v>0</v>
      </c>
      <c r="M147">
        <f>IF(Table1[[#This Row],[Embarked]]="S",1,0)</f>
        <v>1</v>
      </c>
      <c r="N147">
        <f>IF(Table1[[#This Row],[Embarked]]="C",1,0)</f>
        <v>0</v>
      </c>
      <c r="O147">
        <f>IF(Table1[[#This Row],[Sex]]="male",1,0)</f>
        <v>0</v>
      </c>
      <c r="P147" s="6">
        <f>1</f>
        <v>1</v>
      </c>
      <c r="AD147">
        <f>SUMPRODUCT(Table1[[#This Row],[SibSp]:[Ones]],$S$4:$AB$4)</f>
        <v>0.31595804808686689</v>
      </c>
      <c r="AE147">
        <f>(AD147-Table1[[#This Row],[Survived]])^2</f>
        <v>9.9829488150862886E-2</v>
      </c>
    </row>
    <row r="148" spans="1:31" x14ac:dyDescent="0.25">
      <c r="A148">
        <v>1</v>
      </c>
      <c r="B148" t="s">
        <v>15</v>
      </c>
      <c r="C148">
        <v>2</v>
      </c>
      <c r="D148" t="s">
        <v>17</v>
      </c>
      <c r="E148">
        <v>41</v>
      </c>
      <c r="F148" s="1">
        <v>19.5</v>
      </c>
      <c r="G148">
        <v>0</v>
      </c>
      <c r="H148">
        <v>1</v>
      </c>
      <c r="I148" s="4">
        <f>Table1[[#This Row],[Age]]/$E$4</f>
        <v>0.51249999999999996</v>
      </c>
      <c r="J148" s="4">
        <f>LOG10(Table1[[#This Row],[Fare]]+1)</f>
        <v>1.3117538610557542</v>
      </c>
      <c r="K148">
        <f>IF(Table1[[#This Row],[Pclass]]=1,1,0)</f>
        <v>0</v>
      </c>
      <c r="L148">
        <f>IF(Table1[[#This Row],[Pclass]]=2,1,0)</f>
        <v>1</v>
      </c>
      <c r="M148">
        <f>IF(Table1[[#This Row],[Embarked]]="S",1,0)</f>
        <v>1</v>
      </c>
      <c r="N148">
        <f>IF(Table1[[#This Row],[Embarked]]="C",1,0)</f>
        <v>0</v>
      </c>
      <c r="O148">
        <f>IF(Table1[[#This Row],[Sex]]="male",1,0)</f>
        <v>0</v>
      </c>
      <c r="P148" s="6">
        <f>1</f>
        <v>1</v>
      </c>
      <c r="AD148">
        <f>SUMPRODUCT(Table1[[#This Row],[SibSp]:[Ones]],$S$4:$AB$4)</f>
        <v>0.49145818451012346</v>
      </c>
      <c r="AE148">
        <f>(AD148-Table1[[#This Row],[Survived]])^2</f>
        <v>0.25861477810173961</v>
      </c>
    </row>
    <row r="149" spans="1:31" x14ac:dyDescent="0.25">
      <c r="A149">
        <v>0</v>
      </c>
      <c r="B149" t="s">
        <v>15</v>
      </c>
      <c r="C149">
        <v>3</v>
      </c>
      <c r="D149" t="s">
        <v>17</v>
      </c>
      <c r="E149">
        <v>41</v>
      </c>
      <c r="F149" s="1">
        <v>39.6875</v>
      </c>
      <c r="G149">
        <v>0</v>
      </c>
      <c r="H149">
        <v>5</v>
      </c>
      <c r="I149" s="4">
        <f>Table1[[#This Row],[Age]]/$E$4</f>
        <v>0.51249999999999996</v>
      </c>
      <c r="J149" s="4">
        <f>LOG10(Table1[[#This Row],[Fare]]+1)</f>
        <v>1.6094610059122672</v>
      </c>
      <c r="K149">
        <f>IF(Table1[[#This Row],[Pclass]]=1,1,0)</f>
        <v>0</v>
      </c>
      <c r="L149">
        <f>IF(Table1[[#This Row],[Pclass]]=2,1,0)</f>
        <v>0</v>
      </c>
      <c r="M149">
        <f>IF(Table1[[#This Row],[Embarked]]="S",1,0)</f>
        <v>1</v>
      </c>
      <c r="N149">
        <f>IF(Table1[[#This Row],[Embarked]]="C",1,0)</f>
        <v>0</v>
      </c>
      <c r="O149">
        <f>IF(Table1[[#This Row],[Sex]]="male",1,0)</f>
        <v>0</v>
      </c>
      <c r="P149" s="6">
        <f>1</f>
        <v>1</v>
      </c>
      <c r="AD149">
        <f>SUMPRODUCT(Table1[[#This Row],[SibSp]:[Ones]],$S$4:$AB$4)</f>
        <v>0.46304247889882005</v>
      </c>
      <c r="AE149">
        <f>(AD149-Table1[[#This Row],[Survived]])^2</f>
        <v>0.21440833726476421</v>
      </c>
    </row>
    <row r="150" spans="1:31" x14ac:dyDescent="0.25">
      <c r="A150">
        <v>0</v>
      </c>
      <c r="B150" t="s">
        <v>15</v>
      </c>
      <c r="C150">
        <v>3</v>
      </c>
      <c r="D150" t="s">
        <v>13</v>
      </c>
      <c r="E150">
        <v>41</v>
      </c>
      <c r="F150" s="1">
        <v>7.125</v>
      </c>
      <c r="G150">
        <v>0</v>
      </c>
      <c r="H150">
        <v>0</v>
      </c>
      <c r="I150" s="4">
        <f>Table1[[#This Row],[Age]]/$E$4</f>
        <v>0.51249999999999996</v>
      </c>
      <c r="J150" s="4">
        <f>LOG10(Table1[[#This Row],[Fare]]+1)</f>
        <v>0.90982336965091204</v>
      </c>
      <c r="K150">
        <f>IF(Table1[[#This Row],[Pclass]]=1,1,0)</f>
        <v>0</v>
      </c>
      <c r="L150">
        <f>IF(Table1[[#This Row],[Pclass]]=2,1,0)</f>
        <v>0</v>
      </c>
      <c r="M150">
        <f>IF(Table1[[#This Row],[Embarked]]="S",1,0)</f>
        <v>1</v>
      </c>
      <c r="N150">
        <f>IF(Table1[[#This Row],[Embarked]]="C",1,0)</f>
        <v>0</v>
      </c>
      <c r="O150">
        <f>IF(Table1[[#This Row],[Sex]]="male",1,0)</f>
        <v>1</v>
      </c>
      <c r="P150" s="6">
        <f>1</f>
        <v>1</v>
      </c>
      <c r="AD150">
        <f>SUMPRODUCT(Table1[[#This Row],[SibSp]:[Ones]],$S$4:$AB$4)</f>
        <v>0.18346532095750492</v>
      </c>
      <c r="AE150">
        <f>(AD150-Table1[[#This Row],[Survived]])^2</f>
        <v>3.3659523994040298E-2</v>
      </c>
    </row>
    <row r="151" spans="1:31" x14ac:dyDescent="0.25">
      <c r="A151">
        <v>0</v>
      </c>
      <c r="B151" t="s">
        <v>15</v>
      </c>
      <c r="C151">
        <v>3</v>
      </c>
      <c r="D151" t="s">
        <v>13</v>
      </c>
      <c r="E151">
        <v>41</v>
      </c>
      <c r="F151" s="1">
        <v>14.1083</v>
      </c>
      <c r="G151">
        <v>2</v>
      </c>
      <c r="H151">
        <v>0</v>
      </c>
      <c r="I151" s="4">
        <f>Table1[[#This Row],[Age]]/$E$4</f>
        <v>0.51249999999999996</v>
      </c>
      <c r="J151" s="4">
        <f>LOG10(Table1[[#This Row],[Fare]]+1)</f>
        <v>1.1792155998681575</v>
      </c>
      <c r="K151">
        <f>IF(Table1[[#This Row],[Pclass]]=1,1,0)</f>
        <v>0</v>
      </c>
      <c r="L151">
        <f>IF(Table1[[#This Row],[Pclass]]=2,1,0)</f>
        <v>0</v>
      </c>
      <c r="M151">
        <f>IF(Table1[[#This Row],[Embarked]]="S",1,0)</f>
        <v>1</v>
      </c>
      <c r="N151">
        <f>IF(Table1[[#This Row],[Embarked]]="C",1,0)</f>
        <v>0</v>
      </c>
      <c r="O151">
        <f>IF(Table1[[#This Row],[Sex]]="male",1,0)</f>
        <v>1</v>
      </c>
      <c r="P151" s="6">
        <f>1</f>
        <v>1</v>
      </c>
      <c r="AD151">
        <f>SUMPRODUCT(Table1[[#This Row],[SibSp]:[Ones]],$S$4:$AB$4)</f>
        <v>0.22411981017103738</v>
      </c>
      <c r="AE151">
        <f>(AD151-Table1[[#This Row],[Survived]])^2</f>
        <v>5.0229689311101833E-2</v>
      </c>
    </row>
    <row r="152" spans="1:31" x14ac:dyDescent="0.25">
      <c r="A152">
        <v>0</v>
      </c>
      <c r="B152" t="s">
        <v>27</v>
      </c>
      <c r="C152">
        <v>3</v>
      </c>
      <c r="D152" t="s">
        <v>13</v>
      </c>
      <c r="E152">
        <v>40.5</v>
      </c>
      <c r="F152" s="1">
        <v>7.75</v>
      </c>
      <c r="G152">
        <v>0</v>
      </c>
      <c r="H152">
        <v>0</v>
      </c>
      <c r="I152" s="4">
        <f>Table1[[#This Row],[Age]]/$E$4</f>
        <v>0.50624999999999998</v>
      </c>
      <c r="J152" s="4">
        <f>LOG10(Table1[[#This Row],[Fare]]+1)</f>
        <v>0.94200805302231327</v>
      </c>
      <c r="K152">
        <f>IF(Table1[[#This Row],[Pclass]]=1,1,0)</f>
        <v>0</v>
      </c>
      <c r="L152">
        <f>IF(Table1[[#This Row],[Pclass]]=2,1,0)</f>
        <v>0</v>
      </c>
      <c r="M152">
        <f>IF(Table1[[#This Row],[Embarked]]="S",1,0)</f>
        <v>0</v>
      </c>
      <c r="N152">
        <f>IF(Table1[[#This Row],[Embarked]]="C",1,0)</f>
        <v>0</v>
      </c>
      <c r="O152">
        <f>IF(Table1[[#This Row],[Sex]]="male",1,0)</f>
        <v>1</v>
      </c>
      <c r="P152" s="6">
        <f>1</f>
        <v>1</v>
      </c>
      <c r="AD152">
        <f>SUMPRODUCT(Table1[[#This Row],[SibSp]:[Ones]],$S$4:$AB$4)</f>
        <v>0.18832237218689046</v>
      </c>
      <c r="AE152">
        <f>(AD152-Table1[[#This Row],[Survived]])^2</f>
        <v>3.5465315866097698E-2</v>
      </c>
    </row>
    <row r="153" spans="1:31" x14ac:dyDescent="0.25">
      <c r="A153">
        <v>0</v>
      </c>
      <c r="B153" t="s">
        <v>15</v>
      </c>
      <c r="C153">
        <v>3</v>
      </c>
      <c r="D153" t="s">
        <v>13</v>
      </c>
      <c r="E153">
        <v>40.5</v>
      </c>
      <c r="F153" s="1">
        <v>14.5</v>
      </c>
      <c r="G153">
        <v>0</v>
      </c>
      <c r="H153">
        <v>2</v>
      </c>
      <c r="I153" s="4">
        <f>Table1[[#This Row],[Age]]/$E$4</f>
        <v>0.50624999999999998</v>
      </c>
      <c r="J153" s="4">
        <f>LOG10(Table1[[#This Row],[Fare]]+1)</f>
        <v>1.1903316981702914</v>
      </c>
      <c r="K153">
        <f>IF(Table1[[#This Row],[Pclass]]=1,1,0)</f>
        <v>0</v>
      </c>
      <c r="L153">
        <f>IF(Table1[[#This Row],[Pclass]]=2,1,0)</f>
        <v>0</v>
      </c>
      <c r="M153">
        <f>IF(Table1[[#This Row],[Embarked]]="S",1,0)</f>
        <v>1</v>
      </c>
      <c r="N153">
        <f>IF(Table1[[#This Row],[Embarked]]="C",1,0)</f>
        <v>0</v>
      </c>
      <c r="O153">
        <f>IF(Table1[[#This Row],[Sex]]="male",1,0)</f>
        <v>1</v>
      </c>
      <c r="P153" s="6">
        <f>1</f>
        <v>1</v>
      </c>
      <c r="AD153">
        <f>SUMPRODUCT(Table1[[#This Row],[SibSp]:[Ones]],$S$4:$AB$4)</f>
        <v>0.29539477094690325</v>
      </c>
      <c r="AE153">
        <f>(AD153-Table1[[#This Row],[Survived]])^2</f>
        <v>8.7258070702773444E-2</v>
      </c>
    </row>
    <row r="154" spans="1:31" x14ac:dyDescent="0.25">
      <c r="A154">
        <v>0</v>
      </c>
      <c r="B154" t="s">
        <v>20</v>
      </c>
      <c r="C154">
        <v>1</v>
      </c>
      <c r="D154" t="s">
        <v>13</v>
      </c>
      <c r="E154">
        <v>40</v>
      </c>
      <c r="F154" s="1">
        <v>27.720800000000001</v>
      </c>
      <c r="G154">
        <v>0</v>
      </c>
      <c r="H154">
        <v>0</v>
      </c>
      <c r="I154" s="4">
        <f>Table1[[#This Row],[Age]]/$E$4</f>
        <v>0.5</v>
      </c>
      <c r="J154" s="4">
        <f>LOG10(Table1[[#This Row],[Fare]]+1)</f>
        <v>1.4581965327411079</v>
      </c>
      <c r="K154">
        <f>IF(Table1[[#This Row],[Pclass]]=1,1,0)</f>
        <v>1</v>
      </c>
      <c r="L154">
        <f>IF(Table1[[#This Row],[Pclass]]=2,1,0)</f>
        <v>0</v>
      </c>
      <c r="M154">
        <f>IF(Table1[[#This Row],[Embarked]]="S",1,0)</f>
        <v>0</v>
      </c>
      <c r="N154">
        <f>IF(Table1[[#This Row],[Embarked]]="C",1,0)</f>
        <v>1</v>
      </c>
      <c r="O154">
        <f>IF(Table1[[#This Row],[Sex]]="male",1,0)</f>
        <v>1</v>
      </c>
      <c r="P154" s="6">
        <f>1</f>
        <v>1</v>
      </c>
      <c r="AD154">
        <f>SUMPRODUCT(Table1[[#This Row],[SibSp]:[Ones]],$S$4:$AB$4)</f>
        <v>0.66623653108112846</v>
      </c>
      <c r="AE154">
        <f>(AD154-Table1[[#This Row],[Survived]])^2</f>
        <v>0.44387111534701545</v>
      </c>
    </row>
    <row r="155" spans="1:31" x14ac:dyDescent="0.25">
      <c r="A155">
        <v>1</v>
      </c>
      <c r="B155" t="s">
        <v>20</v>
      </c>
      <c r="C155">
        <v>1</v>
      </c>
      <c r="D155" t="s">
        <v>13</v>
      </c>
      <c r="E155">
        <v>40</v>
      </c>
      <c r="F155" s="1">
        <v>31</v>
      </c>
      <c r="G155">
        <v>0</v>
      </c>
      <c r="H155">
        <v>0</v>
      </c>
      <c r="I155" s="4">
        <f>Table1[[#This Row],[Age]]/$E$4</f>
        <v>0.5</v>
      </c>
      <c r="J155" s="4">
        <f>LOG10(Table1[[#This Row],[Fare]]+1)</f>
        <v>1.505149978319906</v>
      </c>
      <c r="K155">
        <f>IF(Table1[[#This Row],[Pclass]]=1,1,0)</f>
        <v>1</v>
      </c>
      <c r="L155">
        <f>IF(Table1[[#This Row],[Pclass]]=2,1,0)</f>
        <v>0</v>
      </c>
      <c r="M155">
        <f>IF(Table1[[#This Row],[Embarked]]="S",1,0)</f>
        <v>0</v>
      </c>
      <c r="N155">
        <f>IF(Table1[[#This Row],[Embarked]]="C",1,0)</f>
        <v>1</v>
      </c>
      <c r="O155">
        <f>IF(Table1[[#This Row],[Sex]]="male",1,0)</f>
        <v>1</v>
      </c>
      <c r="P155" s="6">
        <f>1</f>
        <v>1</v>
      </c>
      <c r="AD155">
        <f>SUMPRODUCT(Table1[[#This Row],[SibSp]:[Ones]],$S$4:$AB$4)</f>
        <v>0.67332236405144852</v>
      </c>
      <c r="AE155">
        <f>(AD155-Table1[[#This Row],[Survived]])^2</f>
        <v>0.10671827782893434</v>
      </c>
    </row>
    <row r="156" spans="1:31" x14ac:dyDescent="0.25">
      <c r="A156">
        <v>1</v>
      </c>
      <c r="B156" t="s">
        <v>20</v>
      </c>
      <c r="C156">
        <v>1</v>
      </c>
      <c r="D156" t="s">
        <v>17</v>
      </c>
      <c r="E156">
        <v>40</v>
      </c>
      <c r="F156" s="1">
        <v>134.5</v>
      </c>
      <c r="G156">
        <v>1</v>
      </c>
      <c r="H156">
        <v>1</v>
      </c>
      <c r="I156" s="4">
        <f>Table1[[#This Row],[Age]]/$E$4</f>
        <v>0.5</v>
      </c>
      <c r="J156" s="4">
        <f>LOG10(Table1[[#This Row],[Fare]]+1)</f>
        <v>2.1319392952104246</v>
      </c>
      <c r="K156">
        <f>IF(Table1[[#This Row],[Pclass]]=1,1,0)</f>
        <v>1</v>
      </c>
      <c r="L156">
        <f>IF(Table1[[#This Row],[Pclass]]=2,1,0)</f>
        <v>0</v>
      </c>
      <c r="M156">
        <f>IF(Table1[[#This Row],[Embarked]]="S",1,0)</f>
        <v>0</v>
      </c>
      <c r="N156">
        <f>IF(Table1[[#This Row],[Embarked]]="C",1,0)</f>
        <v>1</v>
      </c>
      <c r="O156">
        <f>IF(Table1[[#This Row],[Sex]]="male",1,0)</f>
        <v>0</v>
      </c>
      <c r="P156" s="6">
        <f>1</f>
        <v>1</v>
      </c>
      <c r="AD156">
        <f>SUMPRODUCT(Table1[[#This Row],[SibSp]:[Ones]],$S$4:$AB$4)</f>
        <v>0.80271102595287824</v>
      </c>
      <c r="AE156">
        <f>(AD156-Table1[[#This Row],[Survived]])^2</f>
        <v>3.892293928056588E-2</v>
      </c>
    </row>
    <row r="157" spans="1:31" x14ac:dyDescent="0.25">
      <c r="A157">
        <v>0</v>
      </c>
      <c r="B157" t="s">
        <v>20</v>
      </c>
      <c r="C157">
        <v>3</v>
      </c>
      <c r="D157" t="s">
        <v>13</v>
      </c>
      <c r="E157">
        <v>40</v>
      </c>
      <c r="F157" s="1">
        <v>7.2249999999999996</v>
      </c>
      <c r="G157">
        <v>0</v>
      </c>
      <c r="H157">
        <v>0</v>
      </c>
      <c r="I157" s="4">
        <f>Table1[[#This Row],[Age]]/$E$4</f>
        <v>0.5</v>
      </c>
      <c r="J157" s="4">
        <f>LOG10(Table1[[#This Row],[Fare]]+1)</f>
        <v>0.91513590662201194</v>
      </c>
      <c r="K157">
        <f>IF(Table1[[#This Row],[Pclass]]=1,1,0)</f>
        <v>0</v>
      </c>
      <c r="L157">
        <f>IF(Table1[[#This Row],[Pclass]]=2,1,0)</f>
        <v>0</v>
      </c>
      <c r="M157">
        <f>IF(Table1[[#This Row],[Embarked]]="S",1,0)</f>
        <v>0</v>
      </c>
      <c r="N157">
        <f>IF(Table1[[#This Row],[Embarked]]="C",1,0)</f>
        <v>1</v>
      </c>
      <c r="O157">
        <f>IF(Table1[[#This Row],[Sex]]="male",1,0)</f>
        <v>1</v>
      </c>
      <c r="P157" s="6">
        <f>1</f>
        <v>1</v>
      </c>
      <c r="AD157">
        <f>SUMPRODUCT(Table1[[#This Row],[SibSp]:[Ones]],$S$4:$AB$4)</f>
        <v>0.31288862204398554</v>
      </c>
      <c r="AE157">
        <f>(AD157-Table1[[#This Row],[Survived]])^2</f>
        <v>9.7899289804584039E-2</v>
      </c>
    </row>
    <row r="158" spans="1:31" x14ac:dyDescent="0.25">
      <c r="A158">
        <v>0</v>
      </c>
      <c r="B158" t="s">
        <v>27</v>
      </c>
      <c r="C158">
        <v>3</v>
      </c>
      <c r="D158" t="s">
        <v>13</v>
      </c>
      <c r="E158">
        <v>40</v>
      </c>
      <c r="F158" s="1">
        <v>15.5</v>
      </c>
      <c r="G158">
        <v>1</v>
      </c>
      <c r="H158">
        <v>1</v>
      </c>
      <c r="I158" s="4">
        <f>Table1[[#This Row],[Age]]/$E$4</f>
        <v>0.5</v>
      </c>
      <c r="J158" s="4">
        <f>LOG10(Table1[[#This Row],[Fare]]+1)</f>
        <v>1.2174839442139063</v>
      </c>
      <c r="K158">
        <f>IF(Table1[[#This Row],[Pclass]]=1,1,0)</f>
        <v>0</v>
      </c>
      <c r="L158">
        <f>IF(Table1[[#This Row],[Pclass]]=2,1,0)</f>
        <v>0</v>
      </c>
      <c r="M158">
        <f>IF(Table1[[#This Row],[Embarked]]="S",1,0)</f>
        <v>0</v>
      </c>
      <c r="N158">
        <f>IF(Table1[[#This Row],[Embarked]]="C",1,0)</f>
        <v>0</v>
      </c>
      <c r="O158">
        <f>IF(Table1[[#This Row],[Sex]]="male",1,0)</f>
        <v>1</v>
      </c>
      <c r="P158" s="6">
        <f>1</f>
        <v>1</v>
      </c>
      <c r="AD158">
        <f>SUMPRODUCT(Table1[[#This Row],[SibSp]:[Ones]],$S$4:$AB$4)</f>
        <v>0.2646936628592822</v>
      </c>
      <c r="AE158">
        <f>(AD158-Table1[[#This Row],[Survived]])^2</f>
        <v>7.0062735157863348E-2</v>
      </c>
    </row>
    <row r="159" spans="1:31" x14ac:dyDescent="0.25">
      <c r="A159">
        <v>0</v>
      </c>
      <c r="B159" t="s">
        <v>15</v>
      </c>
      <c r="C159">
        <v>3</v>
      </c>
      <c r="D159" t="s">
        <v>17</v>
      </c>
      <c r="E159">
        <v>40</v>
      </c>
      <c r="F159" s="1">
        <v>9.4749999999999996</v>
      </c>
      <c r="G159">
        <v>1</v>
      </c>
      <c r="H159">
        <v>0</v>
      </c>
      <c r="I159" s="4">
        <f>Table1[[#This Row],[Age]]/$E$4</f>
        <v>0.5</v>
      </c>
      <c r="J159" s="4">
        <f>LOG10(Table1[[#This Row],[Fare]]+1)</f>
        <v>1.0201540316383328</v>
      </c>
      <c r="K159">
        <f>IF(Table1[[#This Row],[Pclass]]=1,1,0)</f>
        <v>0</v>
      </c>
      <c r="L159">
        <f>IF(Table1[[#This Row],[Pclass]]=2,1,0)</f>
        <v>0</v>
      </c>
      <c r="M159">
        <f>IF(Table1[[#This Row],[Embarked]]="S",1,0)</f>
        <v>1</v>
      </c>
      <c r="N159">
        <f>IF(Table1[[#This Row],[Embarked]]="C",1,0)</f>
        <v>0</v>
      </c>
      <c r="O159">
        <f>IF(Table1[[#This Row],[Sex]]="male",1,0)</f>
        <v>0</v>
      </c>
      <c r="P159" s="6">
        <f>1</f>
        <v>1</v>
      </c>
      <c r="AD159">
        <f>SUMPRODUCT(Table1[[#This Row],[SibSp]:[Ones]],$S$4:$AB$4)</f>
        <v>0.20011552910965658</v>
      </c>
      <c r="AE159">
        <f>(AD159-Table1[[#This Row],[Survived]])^2</f>
        <v>4.0046224990837806E-2</v>
      </c>
    </row>
    <row r="160" spans="1:31" x14ac:dyDescent="0.25">
      <c r="A160">
        <v>1</v>
      </c>
      <c r="B160" t="s">
        <v>15</v>
      </c>
      <c r="C160">
        <v>2</v>
      </c>
      <c r="D160" t="s">
        <v>17</v>
      </c>
      <c r="E160">
        <v>40</v>
      </c>
      <c r="F160" s="1">
        <v>15.75</v>
      </c>
      <c r="G160">
        <v>0</v>
      </c>
      <c r="H160">
        <v>0</v>
      </c>
      <c r="I160" s="4">
        <f>Table1[[#This Row],[Age]]/$E$4</f>
        <v>0.5</v>
      </c>
      <c r="J160" s="4">
        <f>LOG10(Table1[[#This Row],[Fare]]+1)</f>
        <v>1.2240148113728639</v>
      </c>
      <c r="K160">
        <f>IF(Table1[[#This Row],[Pclass]]=1,1,0)</f>
        <v>0</v>
      </c>
      <c r="L160">
        <f>IF(Table1[[#This Row],[Pclass]]=2,1,0)</f>
        <v>1</v>
      </c>
      <c r="M160">
        <f>IF(Table1[[#This Row],[Embarked]]="S",1,0)</f>
        <v>1</v>
      </c>
      <c r="N160">
        <f>IF(Table1[[#This Row],[Embarked]]="C",1,0)</f>
        <v>0</v>
      </c>
      <c r="O160">
        <f>IF(Table1[[#This Row],[Sex]]="male",1,0)</f>
        <v>0</v>
      </c>
      <c r="P160" s="6">
        <f>1</f>
        <v>1</v>
      </c>
      <c r="AD160">
        <f>SUMPRODUCT(Table1[[#This Row],[SibSp]:[Ones]],$S$4:$AB$4)</f>
        <v>0.44341861443688663</v>
      </c>
      <c r="AE160">
        <f>(AD160-Table1[[#This Row],[Survived]])^2</f>
        <v>0.30978283875535512</v>
      </c>
    </row>
    <row r="161" spans="1:31" x14ac:dyDescent="0.25">
      <c r="A161">
        <v>0</v>
      </c>
      <c r="B161" t="s">
        <v>15</v>
      </c>
      <c r="C161">
        <v>1</v>
      </c>
      <c r="D161" t="s">
        <v>13</v>
      </c>
      <c r="E161">
        <v>40</v>
      </c>
      <c r="F161" s="1">
        <v>0</v>
      </c>
      <c r="G161">
        <v>0</v>
      </c>
      <c r="H161">
        <v>0</v>
      </c>
      <c r="I161" s="4">
        <f>Table1[[#This Row],[Age]]/$E$4</f>
        <v>0.5</v>
      </c>
      <c r="J161" s="4">
        <f>LOG10(Table1[[#This Row],[Fare]]+1)</f>
        <v>0</v>
      </c>
      <c r="K161">
        <f>IF(Table1[[#This Row],[Pclass]]=1,1,0)</f>
        <v>1</v>
      </c>
      <c r="L161">
        <f>IF(Table1[[#This Row],[Pclass]]=2,1,0)</f>
        <v>0</v>
      </c>
      <c r="M161">
        <f>IF(Table1[[#This Row],[Embarked]]="S",1,0)</f>
        <v>1</v>
      </c>
      <c r="N161">
        <f>IF(Table1[[#This Row],[Embarked]]="C",1,0)</f>
        <v>0</v>
      </c>
      <c r="O161">
        <f>IF(Table1[[#This Row],[Sex]]="male",1,0)</f>
        <v>1</v>
      </c>
      <c r="P161" s="6">
        <f>1</f>
        <v>1</v>
      </c>
      <c r="AD161">
        <f>SUMPRODUCT(Table1[[#This Row],[SibSp]:[Ones]],$S$4:$AB$4)</f>
        <v>0.31755576779199596</v>
      </c>
      <c r="AE161">
        <f>(AD161-Table1[[#This Row],[Survived]])^2</f>
        <v>0.10084166565796406</v>
      </c>
    </row>
    <row r="162" spans="1:31" x14ac:dyDescent="0.25">
      <c r="A162">
        <v>1</v>
      </c>
      <c r="B162" t="s">
        <v>15</v>
      </c>
      <c r="C162">
        <v>2</v>
      </c>
      <c r="D162" t="s">
        <v>17</v>
      </c>
      <c r="E162">
        <v>40</v>
      </c>
      <c r="F162" s="1">
        <v>13</v>
      </c>
      <c r="G162">
        <v>0</v>
      </c>
      <c r="H162">
        <v>0</v>
      </c>
      <c r="I162" s="4">
        <f>Table1[[#This Row],[Age]]/$E$4</f>
        <v>0.5</v>
      </c>
      <c r="J162" s="4">
        <f>LOG10(Table1[[#This Row],[Fare]]+1)</f>
        <v>1.146128035678238</v>
      </c>
      <c r="K162">
        <f>IF(Table1[[#This Row],[Pclass]]=1,1,0)</f>
        <v>0</v>
      </c>
      <c r="L162">
        <f>IF(Table1[[#This Row],[Pclass]]=2,1,0)</f>
        <v>1</v>
      </c>
      <c r="M162">
        <f>IF(Table1[[#This Row],[Embarked]]="S",1,0)</f>
        <v>1</v>
      </c>
      <c r="N162">
        <f>IF(Table1[[#This Row],[Embarked]]="C",1,0)</f>
        <v>0</v>
      </c>
      <c r="O162">
        <f>IF(Table1[[#This Row],[Sex]]="male",1,0)</f>
        <v>0</v>
      </c>
      <c r="P162" s="6">
        <f>1</f>
        <v>1</v>
      </c>
      <c r="AD162">
        <f>SUMPRODUCT(Table1[[#This Row],[SibSp]:[Ones]],$S$4:$AB$4)</f>
        <v>0.43166457431553462</v>
      </c>
      <c r="AE162">
        <f>(AD162-Table1[[#This Row],[Survived]])^2</f>
        <v>0.32300515608794245</v>
      </c>
    </row>
    <row r="163" spans="1:31" x14ac:dyDescent="0.25">
      <c r="A163">
        <v>0</v>
      </c>
      <c r="B163" t="s">
        <v>15</v>
      </c>
      <c r="C163">
        <v>3</v>
      </c>
      <c r="D163" t="s">
        <v>13</v>
      </c>
      <c r="E163">
        <v>40</v>
      </c>
      <c r="F163" s="1">
        <v>27.9</v>
      </c>
      <c r="G163">
        <v>1</v>
      </c>
      <c r="H163">
        <v>4</v>
      </c>
      <c r="I163" s="4">
        <f>Table1[[#This Row],[Age]]/$E$4</f>
        <v>0.5</v>
      </c>
      <c r="J163" s="4">
        <f>LOG10(Table1[[#This Row],[Fare]]+1)</f>
        <v>1.4608978427565478</v>
      </c>
      <c r="K163">
        <f>IF(Table1[[#This Row],[Pclass]]=1,1,0)</f>
        <v>0</v>
      </c>
      <c r="L163">
        <f>IF(Table1[[#This Row],[Pclass]]=2,1,0)</f>
        <v>0</v>
      </c>
      <c r="M163">
        <f>IF(Table1[[#This Row],[Embarked]]="S",1,0)</f>
        <v>1</v>
      </c>
      <c r="N163">
        <f>IF(Table1[[#This Row],[Embarked]]="C",1,0)</f>
        <v>0</v>
      </c>
      <c r="O163">
        <f>IF(Table1[[#This Row],[Sex]]="male",1,0)</f>
        <v>1</v>
      </c>
      <c r="P163" s="6">
        <f>1</f>
        <v>1</v>
      </c>
      <c r="AD163">
        <f>SUMPRODUCT(Table1[[#This Row],[SibSp]:[Ones]],$S$4:$AB$4)</f>
        <v>0.40582382721988991</v>
      </c>
      <c r="AE163">
        <f>(AD163-Table1[[#This Row],[Survived]])^2</f>
        <v>0.16469297873939906</v>
      </c>
    </row>
    <row r="164" spans="1:31" x14ac:dyDescent="0.25">
      <c r="A164">
        <v>0</v>
      </c>
      <c r="B164" t="s">
        <v>15</v>
      </c>
      <c r="C164">
        <v>3</v>
      </c>
      <c r="D164" t="s">
        <v>13</v>
      </c>
      <c r="E164">
        <v>40</v>
      </c>
      <c r="F164" s="1">
        <v>7.8958000000000004</v>
      </c>
      <c r="G164">
        <v>0</v>
      </c>
      <c r="H164">
        <v>0</v>
      </c>
      <c r="I164" s="4">
        <f>Table1[[#This Row],[Age]]/$E$4</f>
        <v>0.5</v>
      </c>
      <c r="J164" s="4">
        <f>LOG10(Table1[[#This Row],[Fare]]+1)</f>
        <v>0.94918501031343461</v>
      </c>
      <c r="K164">
        <f>IF(Table1[[#This Row],[Pclass]]=1,1,0)</f>
        <v>0</v>
      </c>
      <c r="L164">
        <f>IF(Table1[[#This Row],[Pclass]]=2,1,0)</f>
        <v>0</v>
      </c>
      <c r="M164">
        <f>IF(Table1[[#This Row],[Embarked]]="S",1,0)</f>
        <v>1</v>
      </c>
      <c r="N164">
        <f>IF(Table1[[#This Row],[Embarked]]="C",1,0)</f>
        <v>0</v>
      </c>
      <c r="O164">
        <f>IF(Table1[[#This Row],[Sex]]="male",1,0)</f>
        <v>1</v>
      </c>
      <c r="P164" s="6">
        <f>1</f>
        <v>1</v>
      </c>
      <c r="AD164">
        <f>SUMPRODUCT(Table1[[#This Row],[SibSp]:[Ones]],$S$4:$AB$4)</f>
        <v>0.18940546033884861</v>
      </c>
      <c r="AE164">
        <f>(AD164-Table1[[#This Row],[Survived]])^2</f>
        <v>3.5874428406171152E-2</v>
      </c>
    </row>
    <row r="165" spans="1:31" x14ac:dyDescent="0.25">
      <c r="A165">
        <v>1</v>
      </c>
      <c r="B165" t="s">
        <v>15</v>
      </c>
      <c r="C165">
        <v>1</v>
      </c>
      <c r="D165" t="s">
        <v>17</v>
      </c>
      <c r="E165">
        <v>40</v>
      </c>
      <c r="F165" s="1">
        <v>153.46250000000001</v>
      </c>
      <c r="G165">
        <v>0</v>
      </c>
      <c r="H165">
        <v>0</v>
      </c>
      <c r="I165" s="4">
        <f>Table1[[#This Row],[Age]]/$E$4</f>
        <v>0.5</v>
      </c>
      <c r="J165" s="4">
        <f>LOG10(Table1[[#This Row],[Fare]]+1)</f>
        <v>2.1888230596841365</v>
      </c>
      <c r="K165">
        <f>IF(Table1[[#This Row],[Pclass]]=1,1,0)</f>
        <v>1</v>
      </c>
      <c r="L165">
        <f>IF(Table1[[#This Row],[Pclass]]=2,1,0)</f>
        <v>0</v>
      </c>
      <c r="M165">
        <f>IF(Table1[[#This Row],[Embarked]]="S",1,0)</f>
        <v>1</v>
      </c>
      <c r="N165">
        <f>IF(Table1[[#This Row],[Embarked]]="C",1,0)</f>
        <v>0</v>
      </c>
      <c r="O165">
        <f>IF(Table1[[#This Row],[Sex]]="male",1,0)</f>
        <v>0</v>
      </c>
      <c r="P165" s="6">
        <f>1</f>
        <v>1</v>
      </c>
      <c r="AD165">
        <f>SUMPRODUCT(Table1[[#This Row],[SibSp]:[Ones]],$S$4:$AB$4)</f>
        <v>0.64787518123053311</v>
      </c>
      <c r="AE165">
        <f>(AD165-Table1[[#This Row],[Survived]])^2</f>
        <v>0.1239918879934299</v>
      </c>
    </row>
    <row r="166" spans="1:31" x14ac:dyDescent="0.25">
      <c r="A166">
        <v>1</v>
      </c>
      <c r="B166" t="s">
        <v>15</v>
      </c>
      <c r="C166">
        <v>2</v>
      </c>
      <c r="D166" t="s">
        <v>17</v>
      </c>
      <c r="E166">
        <v>40</v>
      </c>
      <c r="F166" s="1">
        <v>39</v>
      </c>
      <c r="G166">
        <v>1</v>
      </c>
      <c r="H166">
        <v>1</v>
      </c>
      <c r="I166" s="4">
        <f>Table1[[#This Row],[Age]]/$E$4</f>
        <v>0.5</v>
      </c>
      <c r="J166" s="4">
        <f>LOG10(Table1[[#This Row],[Fare]]+1)</f>
        <v>1.6020599913279623</v>
      </c>
      <c r="K166">
        <f>IF(Table1[[#This Row],[Pclass]]=1,1,0)</f>
        <v>0</v>
      </c>
      <c r="L166">
        <f>IF(Table1[[#This Row],[Pclass]]=2,1,0)</f>
        <v>1</v>
      </c>
      <c r="M166">
        <f>IF(Table1[[#This Row],[Embarked]]="S",1,0)</f>
        <v>1</v>
      </c>
      <c r="N166">
        <f>IF(Table1[[#This Row],[Embarked]]="C",1,0)</f>
        <v>0</v>
      </c>
      <c r="O166">
        <f>IF(Table1[[#This Row],[Sex]]="male",1,0)</f>
        <v>0</v>
      </c>
      <c r="P166" s="6">
        <f>1</f>
        <v>1</v>
      </c>
      <c r="AD166">
        <f>SUMPRODUCT(Table1[[#This Row],[SibSp]:[Ones]],$S$4:$AB$4)</f>
        <v>0.53526882979954471</v>
      </c>
      <c r="AE166">
        <f>(AD166-Table1[[#This Row],[Survived]])^2</f>
        <v>0.21597506055588453</v>
      </c>
    </row>
    <row r="167" spans="1:31" x14ac:dyDescent="0.25">
      <c r="A167">
        <v>1</v>
      </c>
      <c r="B167" t="s">
        <v>20</v>
      </c>
      <c r="C167">
        <v>1</v>
      </c>
      <c r="D167" t="s">
        <v>17</v>
      </c>
      <c r="E167">
        <v>39</v>
      </c>
      <c r="F167" s="1">
        <v>110.88330000000001</v>
      </c>
      <c r="G167">
        <v>1</v>
      </c>
      <c r="H167">
        <v>1</v>
      </c>
      <c r="I167" s="4">
        <f>Table1[[#This Row],[Age]]/$E$4</f>
        <v>0.48749999999999999</v>
      </c>
      <c r="J167" s="4">
        <f>LOG10(Table1[[#This Row],[Fare]]+1)</f>
        <v>2.048765267412167</v>
      </c>
      <c r="K167">
        <f>IF(Table1[[#This Row],[Pclass]]=1,1,0)</f>
        <v>1</v>
      </c>
      <c r="L167">
        <f>IF(Table1[[#This Row],[Pclass]]=2,1,0)</f>
        <v>0</v>
      </c>
      <c r="M167">
        <f>IF(Table1[[#This Row],[Embarked]]="S",1,0)</f>
        <v>0</v>
      </c>
      <c r="N167">
        <f>IF(Table1[[#This Row],[Embarked]]="C",1,0)</f>
        <v>1</v>
      </c>
      <c r="O167">
        <f>IF(Table1[[#This Row],[Sex]]="male",1,0)</f>
        <v>0</v>
      </c>
      <c r="P167" s="6">
        <f>1</f>
        <v>1</v>
      </c>
      <c r="AD167">
        <f>SUMPRODUCT(Table1[[#This Row],[SibSp]:[Ones]],$S$4:$AB$4)</f>
        <v>0.79015907665113527</v>
      </c>
      <c r="AE167">
        <f>(AD167-Table1[[#This Row],[Survived]])^2</f>
        <v>4.403321311190412E-2</v>
      </c>
    </row>
    <row r="168" spans="1:31" x14ac:dyDescent="0.25">
      <c r="A168">
        <v>1</v>
      </c>
      <c r="B168" t="s">
        <v>20</v>
      </c>
      <c r="C168">
        <v>1</v>
      </c>
      <c r="D168" t="s">
        <v>17</v>
      </c>
      <c r="E168">
        <v>39</v>
      </c>
      <c r="F168" s="1">
        <v>83.158299999999997</v>
      </c>
      <c r="G168">
        <v>1</v>
      </c>
      <c r="H168">
        <v>1</v>
      </c>
      <c r="I168" s="4">
        <f>Table1[[#This Row],[Age]]/$E$4</f>
        <v>0.48749999999999999</v>
      </c>
      <c r="J168" s="4">
        <f>LOG10(Table1[[#This Row],[Fare]]+1)</f>
        <v>1.9250969541376577</v>
      </c>
      <c r="K168">
        <f>IF(Table1[[#This Row],[Pclass]]=1,1,0)</f>
        <v>1</v>
      </c>
      <c r="L168">
        <f>IF(Table1[[#This Row],[Pclass]]=2,1,0)</f>
        <v>0</v>
      </c>
      <c r="M168">
        <f>IF(Table1[[#This Row],[Embarked]]="S",1,0)</f>
        <v>0</v>
      </c>
      <c r="N168">
        <f>IF(Table1[[#This Row],[Embarked]]="C",1,0)</f>
        <v>1</v>
      </c>
      <c r="O168">
        <f>IF(Table1[[#This Row],[Sex]]="male",1,0)</f>
        <v>0</v>
      </c>
      <c r="P168" s="6">
        <f>1</f>
        <v>1</v>
      </c>
      <c r="AD168">
        <f>SUMPRODUCT(Table1[[#This Row],[SibSp]:[Ones]],$S$4:$AB$4)</f>
        <v>0.77149605840439572</v>
      </c>
      <c r="AE168">
        <f>(AD168-Table1[[#This Row],[Survived]])^2</f>
        <v>5.2214051324727333E-2</v>
      </c>
    </row>
    <row r="169" spans="1:31" x14ac:dyDescent="0.25">
      <c r="A169">
        <v>0</v>
      </c>
      <c r="B169" t="s">
        <v>27</v>
      </c>
      <c r="C169">
        <v>3</v>
      </c>
      <c r="D169" t="s">
        <v>17</v>
      </c>
      <c r="E169">
        <v>39</v>
      </c>
      <c r="F169" s="1">
        <v>29.125</v>
      </c>
      <c r="G169">
        <v>0</v>
      </c>
      <c r="H169">
        <v>5</v>
      </c>
      <c r="I169" s="4">
        <f>Table1[[#This Row],[Age]]/$E$4</f>
        <v>0.48749999999999999</v>
      </c>
      <c r="J169" s="4">
        <f>LOG10(Table1[[#This Row],[Fare]]+1)</f>
        <v>1.4789270555829248</v>
      </c>
      <c r="K169">
        <f>IF(Table1[[#This Row],[Pclass]]=1,1,0)</f>
        <v>0</v>
      </c>
      <c r="L169">
        <f>IF(Table1[[#This Row],[Pclass]]=2,1,0)</f>
        <v>0</v>
      </c>
      <c r="M169">
        <f>IF(Table1[[#This Row],[Embarked]]="S",1,0)</f>
        <v>0</v>
      </c>
      <c r="N169">
        <f>IF(Table1[[#This Row],[Embarked]]="C",1,0)</f>
        <v>0</v>
      </c>
      <c r="O169">
        <f>IF(Table1[[#This Row],[Sex]]="male",1,0)</f>
        <v>0</v>
      </c>
      <c r="P169" s="6">
        <f>1</f>
        <v>1</v>
      </c>
      <c r="AD169">
        <f>SUMPRODUCT(Table1[[#This Row],[SibSp]:[Ones]],$S$4:$AB$4)</f>
        <v>0.44334335442375822</v>
      </c>
      <c r="AE169">
        <f>(AD169-Table1[[#This Row],[Survived]])^2</f>
        <v>0.1965533299117101</v>
      </c>
    </row>
    <row r="170" spans="1:31" x14ac:dyDescent="0.25">
      <c r="A170">
        <v>0</v>
      </c>
      <c r="B170" t="s">
        <v>15</v>
      </c>
      <c r="C170">
        <v>3</v>
      </c>
      <c r="D170" t="s">
        <v>13</v>
      </c>
      <c r="E170">
        <v>39</v>
      </c>
      <c r="F170" s="1">
        <v>31.274999999999999</v>
      </c>
      <c r="G170">
        <v>1</v>
      </c>
      <c r="H170">
        <v>5</v>
      </c>
      <c r="I170" s="4">
        <f>Table1[[#This Row],[Age]]/$E$4</f>
        <v>0.48749999999999999</v>
      </c>
      <c r="J170" s="4">
        <f>LOG10(Table1[[#This Row],[Fare]]+1)</f>
        <v>1.5088662509384578</v>
      </c>
      <c r="K170">
        <f>IF(Table1[[#This Row],[Pclass]]=1,1,0)</f>
        <v>0</v>
      </c>
      <c r="L170">
        <f>IF(Table1[[#This Row],[Pclass]]=2,1,0)</f>
        <v>0</v>
      </c>
      <c r="M170">
        <f>IF(Table1[[#This Row],[Embarked]]="S",1,0)</f>
        <v>1</v>
      </c>
      <c r="N170">
        <f>IF(Table1[[#This Row],[Embarked]]="C",1,0)</f>
        <v>0</v>
      </c>
      <c r="O170">
        <f>IF(Table1[[#This Row],[Sex]]="male",1,0)</f>
        <v>1</v>
      </c>
      <c r="P170" s="6">
        <f>1</f>
        <v>1</v>
      </c>
      <c r="AD170">
        <f>SUMPRODUCT(Table1[[#This Row],[SibSp]:[Ones]],$S$4:$AB$4)</f>
        <v>0.44786153482436514</v>
      </c>
      <c r="AE170">
        <f>(AD170-Table1[[#This Row],[Survived]])^2</f>
        <v>0.20057995437523601</v>
      </c>
    </row>
    <row r="171" spans="1:31" x14ac:dyDescent="0.25">
      <c r="A171">
        <v>1</v>
      </c>
      <c r="B171" t="s">
        <v>15</v>
      </c>
      <c r="C171">
        <v>3</v>
      </c>
      <c r="D171" t="s">
        <v>13</v>
      </c>
      <c r="E171">
        <v>39</v>
      </c>
      <c r="F171" s="1">
        <v>7.9249999999999998</v>
      </c>
      <c r="G171">
        <v>0</v>
      </c>
      <c r="H171">
        <v>0</v>
      </c>
      <c r="I171" s="4">
        <f>Table1[[#This Row],[Age]]/$E$4</f>
        <v>0.48749999999999999</v>
      </c>
      <c r="J171" s="4">
        <f>LOG10(Table1[[#This Row],[Fare]]+1)</f>
        <v>0.95060822478423079</v>
      </c>
      <c r="K171">
        <f>IF(Table1[[#This Row],[Pclass]]=1,1,0)</f>
        <v>0</v>
      </c>
      <c r="L171">
        <f>IF(Table1[[#This Row],[Pclass]]=2,1,0)</f>
        <v>0</v>
      </c>
      <c r="M171">
        <f>IF(Table1[[#This Row],[Embarked]]="S",1,0)</f>
        <v>1</v>
      </c>
      <c r="N171">
        <f>IF(Table1[[#This Row],[Embarked]]="C",1,0)</f>
        <v>0</v>
      </c>
      <c r="O171">
        <f>IF(Table1[[#This Row],[Sex]]="male",1,0)</f>
        <v>1</v>
      </c>
      <c r="P171" s="6">
        <f>1</f>
        <v>1</v>
      </c>
      <c r="AD171">
        <f>SUMPRODUCT(Table1[[#This Row],[SibSp]:[Ones]],$S$4:$AB$4)</f>
        <v>0.18962024031711622</v>
      </c>
      <c r="AE171">
        <f>(AD171-Table1[[#This Row],[Survived]])^2</f>
        <v>0.65671535490368849</v>
      </c>
    </row>
    <row r="172" spans="1:31" x14ac:dyDescent="0.25">
      <c r="A172">
        <v>0</v>
      </c>
      <c r="B172" t="s">
        <v>15</v>
      </c>
      <c r="C172">
        <v>3</v>
      </c>
      <c r="D172" t="s">
        <v>13</v>
      </c>
      <c r="E172">
        <v>39</v>
      </c>
      <c r="F172" s="1">
        <v>7.9249999999999998</v>
      </c>
      <c r="G172">
        <v>0</v>
      </c>
      <c r="H172">
        <v>0</v>
      </c>
      <c r="I172" s="4">
        <f>Table1[[#This Row],[Age]]/$E$4</f>
        <v>0.48749999999999999</v>
      </c>
      <c r="J172" s="4">
        <f>LOG10(Table1[[#This Row],[Fare]]+1)</f>
        <v>0.95060822478423079</v>
      </c>
      <c r="K172">
        <f>IF(Table1[[#This Row],[Pclass]]=1,1,0)</f>
        <v>0</v>
      </c>
      <c r="L172">
        <f>IF(Table1[[#This Row],[Pclass]]=2,1,0)</f>
        <v>0</v>
      </c>
      <c r="M172">
        <f>IF(Table1[[#This Row],[Embarked]]="S",1,0)</f>
        <v>1</v>
      </c>
      <c r="N172">
        <f>IF(Table1[[#This Row],[Embarked]]="C",1,0)</f>
        <v>0</v>
      </c>
      <c r="O172">
        <f>IF(Table1[[#This Row],[Sex]]="male",1,0)</f>
        <v>1</v>
      </c>
      <c r="P172" s="6">
        <f>1</f>
        <v>1</v>
      </c>
      <c r="AD172">
        <f>SUMPRODUCT(Table1[[#This Row],[SibSp]:[Ones]],$S$4:$AB$4)</f>
        <v>0.18962024031711622</v>
      </c>
      <c r="AE172">
        <f>(AD172-Table1[[#This Row],[Survived]])^2</f>
        <v>3.5955835537920908E-2</v>
      </c>
    </row>
    <row r="173" spans="1:31" x14ac:dyDescent="0.25">
      <c r="A173">
        <v>1</v>
      </c>
      <c r="B173" t="s">
        <v>15</v>
      </c>
      <c r="C173">
        <v>1</v>
      </c>
      <c r="D173" t="s">
        <v>17</v>
      </c>
      <c r="E173">
        <v>39</v>
      </c>
      <c r="F173" s="1">
        <v>79.650000000000006</v>
      </c>
      <c r="G173">
        <v>1</v>
      </c>
      <c r="H173">
        <v>1</v>
      </c>
      <c r="I173" s="4">
        <f>Table1[[#This Row],[Age]]/$E$4</f>
        <v>0.48749999999999999</v>
      </c>
      <c r="J173" s="4">
        <f>LOG10(Table1[[#This Row],[Fare]]+1)</f>
        <v>1.9066043717249803</v>
      </c>
      <c r="K173">
        <f>IF(Table1[[#This Row],[Pclass]]=1,1,0)</f>
        <v>1</v>
      </c>
      <c r="L173">
        <f>IF(Table1[[#This Row],[Pclass]]=2,1,0)</f>
        <v>0</v>
      </c>
      <c r="M173">
        <f>IF(Table1[[#This Row],[Embarked]]="S",1,0)</f>
        <v>1</v>
      </c>
      <c r="N173">
        <f>IF(Table1[[#This Row],[Embarked]]="C",1,0)</f>
        <v>0</v>
      </c>
      <c r="O173">
        <f>IF(Table1[[#This Row],[Sex]]="male",1,0)</f>
        <v>0</v>
      </c>
      <c r="P173" s="6">
        <f>1</f>
        <v>1</v>
      </c>
      <c r="AD173">
        <f>SUMPRODUCT(Table1[[#This Row],[SibSp]:[Ones]],$S$4:$AB$4)</f>
        <v>0.6400837318185294</v>
      </c>
      <c r="AE173">
        <f>(AD173-Table1[[#This Row],[Survived]])^2</f>
        <v>0.12953972010167628</v>
      </c>
    </row>
    <row r="174" spans="1:31" x14ac:dyDescent="0.25">
      <c r="A174">
        <v>1</v>
      </c>
      <c r="B174" t="s">
        <v>15</v>
      </c>
      <c r="C174">
        <v>1</v>
      </c>
      <c r="D174" t="s">
        <v>17</v>
      </c>
      <c r="E174">
        <v>39</v>
      </c>
      <c r="F174" s="1">
        <v>55.9</v>
      </c>
      <c r="G174">
        <v>1</v>
      </c>
      <c r="H174">
        <v>0</v>
      </c>
      <c r="I174" s="4">
        <f>Table1[[#This Row],[Age]]/$E$4</f>
        <v>0.48749999999999999</v>
      </c>
      <c r="J174" s="4">
        <f>LOG10(Table1[[#This Row],[Fare]]+1)</f>
        <v>1.7551122663950711</v>
      </c>
      <c r="K174">
        <f>IF(Table1[[#This Row],[Pclass]]=1,1,0)</f>
        <v>1</v>
      </c>
      <c r="L174">
        <f>IF(Table1[[#This Row],[Pclass]]=2,1,0)</f>
        <v>0</v>
      </c>
      <c r="M174">
        <f>IF(Table1[[#This Row],[Embarked]]="S",1,0)</f>
        <v>1</v>
      </c>
      <c r="N174">
        <f>IF(Table1[[#This Row],[Embarked]]="C",1,0)</f>
        <v>0</v>
      </c>
      <c r="O174">
        <f>IF(Table1[[#This Row],[Sex]]="male",1,0)</f>
        <v>0</v>
      </c>
      <c r="P174" s="6">
        <f>1</f>
        <v>1</v>
      </c>
      <c r="AD174">
        <f>SUMPRODUCT(Table1[[#This Row],[SibSp]:[Ones]],$S$4:$AB$4)</f>
        <v>0.5824230679556115</v>
      </c>
      <c r="AE174">
        <f>(AD174-Table1[[#This Row],[Survived]])^2</f>
        <v>0.17437049417560385</v>
      </c>
    </row>
    <row r="175" spans="1:31" x14ac:dyDescent="0.25">
      <c r="A175">
        <v>0</v>
      </c>
      <c r="B175" t="s">
        <v>15</v>
      </c>
      <c r="C175">
        <v>3</v>
      </c>
      <c r="D175" t="s">
        <v>17</v>
      </c>
      <c r="E175">
        <v>39</v>
      </c>
      <c r="F175" s="1">
        <v>31.274999999999999</v>
      </c>
      <c r="G175">
        <v>1</v>
      </c>
      <c r="H175">
        <v>5</v>
      </c>
      <c r="I175" s="4">
        <f>Table1[[#This Row],[Age]]/$E$4</f>
        <v>0.48749999999999999</v>
      </c>
      <c r="J175" s="4">
        <f>LOG10(Table1[[#This Row],[Fare]]+1)</f>
        <v>1.5088662509384578</v>
      </c>
      <c r="K175">
        <f>IF(Table1[[#This Row],[Pclass]]=1,1,0)</f>
        <v>0</v>
      </c>
      <c r="L175">
        <f>IF(Table1[[#This Row],[Pclass]]=2,1,0)</f>
        <v>0</v>
      </c>
      <c r="M175">
        <f>IF(Table1[[#This Row],[Embarked]]="S",1,0)</f>
        <v>1</v>
      </c>
      <c r="N175">
        <f>IF(Table1[[#This Row],[Embarked]]="C",1,0)</f>
        <v>0</v>
      </c>
      <c r="O175">
        <f>IF(Table1[[#This Row],[Sex]]="male",1,0)</f>
        <v>0</v>
      </c>
      <c r="P175" s="6">
        <f>1</f>
        <v>1</v>
      </c>
      <c r="AD175">
        <f>SUMPRODUCT(Table1[[#This Row],[SibSp]:[Ones]],$S$4:$AB$4)</f>
        <v>0.44786153482436514</v>
      </c>
      <c r="AE175">
        <f>(AD175-Table1[[#This Row],[Survived]])^2</f>
        <v>0.20057995437523601</v>
      </c>
    </row>
    <row r="176" spans="1:31" x14ac:dyDescent="0.25">
      <c r="A176">
        <v>0</v>
      </c>
      <c r="B176" t="s">
        <v>15</v>
      </c>
      <c r="C176">
        <v>2</v>
      </c>
      <c r="D176" t="s">
        <v>13</v>
      </c>
      <c r="E176">
        <v>39</v>
      </c>
      <c r="F176" s="1">
        <v>26</v>
      </c>
      <c r="G176">
        <v>0</v>
      </c>
      <c r="H176">
        <v>0</v>
      </c>
      <c r="I176" s="4">
        <f>Table1[[#This Row],[Age]]/$E$4</f>
        <v>0.48749999999999999</v>
      </c>
      <c r="J176" s="4">
        <f>LOG10(Table1[[#This Row],[Fare]]+1)</f>
        <v>1.4313637641589874</v>
      </c>
      <c r="K176">
        <f>IF(Table1[[#This Row],[Pclass]]=1,1,0)</f>
        <v>0</v>
      </c>
      <c r="L176">
        <f>IF(Table1[[#This Row],[Pclass]]=2,1,0)</f>
        <v>1</v>
      </c>
      <c r="M176">
        <f>IF(Table1[[#This Row],[Embarked]]="S",1,0)</f>
        <v>1</v>
      </c>
      <c r="N176">
        <f>IF(Table1[[#This Row],[Embarked]]="C",1,0)</f>
        <v>0</v>
      </c>
      <c r="O176">
        <f>IF(Table1[[#This Row],[Sex]]="male",1,0)</f>
        <v>1</v>
      </c>
      <c r="P176" s="6">
        <f>1</f>
        <v>1</v>
      </c>
      <c r="AD176">
        <f>SUMPRODUCT(Table1[[#This Row],[SibSp]:[Ones]],$S$4:$AB$4)</f>
        <v>0.4747100357138952</v>
      </c>
      <c r="AE176">
        <f>(AD176-Table1[[#This Row],[Survived]])^2</f>
        <v>0.22534961800748765</v>
      </c>
    </row>
    <row r="177" spans="1:31" x14ac:dyDescent="0.25">
      <c r="A177">
        <v>0</v>
      </c>
      <c r="B177" t="s">
        <v>15</v>
      </c>
      <c r="C177">
        <v>2</v>
      </c>
      <c r="D177" t="s">
        <v>13</v>
      </c>
      <c r="E177">
        <v>39</v>
      </c>
      <c r="F177" s="1">
        <v>13</v>
      </c>
      <c r="G177">
        <v>0</v>
      </c>
      <c r="H177">
        <v>0</v>
      </c>
      <c r="I177" s="4">
        <f>Table1[[#This Row],[Age]]/$E$4</f>
        <v>0.48749999999999999</v>
      </c>
      <c r="J177" s="4">
        <f>LOG10(Table1[[#This Row],[Fare]]+1)</f>
        <v>1.146128035678238</v>
      </c>
      <c r="K177">
        <f>IF(Table1[[#This Row],[Pclass]]=1,1,0)</f>
        <v>0</v>
      </c>
      <c r="L177">
        <f>IF(Table1[[#This Row],[Pclass]]=2,1,0)</f>
        <v>1</v>
      </c>
      <c r="M177">
        <f>IF(Table1[[#This Row],[Embarked]]="S",1,0)</f>
        <v>1</v>
      </c>
      <c r="N177">
        <f>IF(Table1[[#This Row],[Embarked]]="C",1,0)</f>
        <v>0</v>
      </c>
      <c r="O177">
        <f>IF(Table1[[#This Row],[Sex]]="male",1,0)</f>
        <v>1</v>
      </c>
      <c r="P177" s="6">
        <f>1</f>
        <v>1</v>
      </c>
      <c r="AD177">
        <f>SUMPRODUCT(Table1[[#This Row],[SibSp]:[Ones]],$S$4:$AB$4)</f>
        <v>0.43166457431553462</v>
      </c>
      <c r="AE177">
        <f>(AD177-Table1[[#This Row],[Survived]])^2</f>
        <v>0.18633430471901172</v>
      </c>
    </row>
    <row r="178" spans="1:31" x14ac:dyDescent="0.25">
      <c r="A178">
        <v>0</v>
      </c>
      <c r="B178" t="s">
        <v>15</v>
      </c>
      <c r="C178">
        <v>1</v>
      </c>
      <c r="D178" t="s">
        <v>13</v>
      </c>
      <c r="E178">
        <v>39</v>
      </c>
      <c r="F178" s="1">
        <v>0</v>
      </c>
      <c r="G178">
        <v>0</v>
      </c>
      <c r="H178">
        <v>0</v>
      </c>
      <c r="I178" s="4">
        <f>Table1[[#This Row],[Age]]/$E$4</f>
        <v>0.48749999999999999</v>
      </c>
      <c r="J178" s="4">
        <f>LOG10(Table1[[#This Row],[Fare]]+1)</f>
        <v>0</v>
      </c>
      <c r="K178">
        <f>IF(Table1[[#This Row],[Pclass]]=1,1,0)</f>
        <v>1</v>
      </c>
      <c r="L178">
        <f>IF(Table1[[#This Row],[Pclass]]=2,1,0)</f>
        <v>0</v>
      </c>
      <c r="M178">
        <f>IF(Table1[[#This Row],[Embarked]]="S",1,0)</f>
        <v>1</v>
      </c>
      <c r="N178">
        <f>IF(Table1[[#This Row],[Embarked]]="C",1,0)</f>
        <v>0</v>
      </c>
      <c r="O178">
        <f>IF(Table1[[#This Row],[Sex]]="male",1,0)</f>
        <v>1</v>
      </c>
      <c r="P178" s="6">
        <f>1</f>
        <v>1</v>
      </c>
      <c r="AD178">
        <f>SUMPRODUCT(Table1[[#This Row],[SibSp]:[Ones]],$S$4:$AB$4)</f>
        <v>0.31755576779199596</v>
      </c>
      <c r="AE178">
        <f>(AD178-Table1[[#This Row],[Survived]])^2</f>
        <v>0.10084166565796406</v>
      </c>
    </row>
    <row r="179" spans="1:31" x14ac:dyDescent="0.25">
      <c r="A179">
        <v>0</v>
      </c>
      <c r="B179" t="s">
        <v>15</v>
      </c>
      <c r="C179">
        <v>2</v>
      </c>
      <c r="D179" t="s">
        <v>13</v>
      </c>
      <c r="E179">
        <v>39</v>
      </c>
      <c r="F179" s="1">
        <v>13</v>
      </c>
      <c r="G179">
        <v>0</v>
      </c>
      <c r="H179">
        <v>0</v>
      </c>
      <c r="I179" s="4">
        <f>Table1[[#This Row],[Age]]/$E$4</f>
        <v>0.48749999999999999</v>
      </c>
      <c r="J179" s="4">
        <f>LOG10(Table1[[#This Row],[Fare]]+1)</f>
        <v>1.146128035678238</v>
      </c>
      <c r="K179">
        <f>IF(Table1[[#This Row],[Pclass]]=1,1,0)</f>
        <v>0</v>
      </c>
      <c r="L179">
        <f>IF(Table1[[#This Row],[Pclass]]=2,1,0)</f>
        <v>1</v>
      </c>
      <c r="M179">
        <f>IF(Table1[[#This Row],[Embarked]]="S",1,0)</f>
        <v>1</v>
      </c>
      <c r="N179">
        <f>IF(Table1[[#This Row],[Embarked]]="C",1,0)</f>
        <v>0</v>
      </c>
      <c r="O179">
        <f>IF(Table1[[#This Row],[Sex]]="male",1,0)</f>
        <v>1</v>
      </c>
      <c r="P179" s="6">
        <f>1</f>
        <v>1</v>
      </c>
      <c r="AD179">
        <f>SUMPRODUCT(Table1[[#This Row],[SibSp]:[Ones]],$S$4:$AB$4)</f>
        <v>0.43166457431553462</v>
      </c>
      <c r="AE179">
        <f>(AD179-Table1[[#This Row],[Survived]])^2</f>
        <v>0.18633430471901172</v>
      </c>
    </row>
    <row r="180" spans="1:31" x14ac:dyDescent="0.25">
      <c r="A180">
        <v>0</v>
      </c>
      <c r="B180" t="s">
        <v>15</v>
      </c>
      <c r="C180">
        <v>3</v>
      </c>
      <c r="D180" t="s">
        <v>13</v>
      </c>
      <c r="E180">
        <v>39</v>
      </c>
      <c r="F180" s="1">
        <v>24.15</v>
      </c>
      <c r="G180">
        <v>0</v>
      </c>
      <c r="H180">
        <v>0</v>
      </c>
      <c r="I180" s="4">
        <f>Table1[[#This Row],[Age]]/$E$4</f>
        <v>0.48749999999999999</v>
      </c>
      <c r="J180" s="4">
        <f>LOG10(Table1[[#This Row],[Fare]]+1)</f>
        <v>1.4005379893919461</v>
      </c>
      <c r="K180">
        <f>IF(Table1[[#This Row],[Pclass]]=1,1,0)</f>
        <v>0</v>
      </c>
      <c r="L180">
        <f>IF(Table1[[#This Row],[Pclass]]=2,1,0)</f>
        <v>0</v>
      </c>
      <c r="M180">
        <f>IF(Table1[[#This Row],[Embarked]]="S",1,0)</f>
        <v>1</v>
      </c>
      <c r="N180">
        <f>IF(Table1[[#This Row],[Embarked]]="C",1,0)</f>
        <v>0</v>
      </c>
      <c r="O180">
        <f>IF(Table1[[#This Row],[Sex]]="male",1,0)</f>
        <v>1</v>
      </c>
      <c r="P180" s="6">
        <f>1</f>
        <v>1</v>
      </c>
      <c r="AD180">
        <f>SUMPRODUCT(Table1[[#This Row],[SibSp]:[Ones]],$S$4:$AB$4)</f>
        <v>0.25751998912331103</v>
      </c>
      <c r="AE180">
        <f>(AD180-Table1[[#This Row],[Survived]])^2</f>
        <v>6.6316544798070226E-2</v>
      </c>
    </row>
    <row r="181" spans="1:31" x14ac:dyDescent="0.25">
      <c r="A181">
        <v>1</v>
      </c>
      <c r="B181" t="s">
        <v>20</v>
      </c>
      <c r="C181">
        <v>1</v>
      </c>
      <c r="D181" t="s">
        <v>17</v>
      </c>
      <c r="E181">
        <v>38</v>
      </c>
      <c r="F181" s="1">
        <v>71.283299999999997</v>
      </c>
      <c r="G181">
        <v>1</v>
      </c>
      <c r="H181">
        <v>0</v>
      </c>
      <c r="I181" s="4">
        <f>Table1[[#This Row],[Age]]/$E$4</f>
        <v>0.47499999999999998</v>
      </c>
      <c r="J181" s="4">
        <f>LOG10(Table1[[#This Row],[Fare]]+1)</f>
        <v>1.8590379714909278</v>
      </c>
      <c r="K181">
        <f>IF(Table1[[#This Row],[Pclass]]=1,1,0)</f>
        <v>1</v>
      </c>
      <c r="L181">
        <f>IF(Table1[[#This Row],[Pclass]]=2,1,0)</f>
        <v>0</v>
      </c>
      <c r="M181">
        <f>IF(Table1[[#This Row],[Embarked]]="S",1,0)</f>
        <v>0</v>
      </c>
      <c r="N181">
        <f>IF(Table1[[#This Row],[Embarked]]="C",1,0)</f>
        <v>1</v>
      </c>
      <c r="O181">
        <f>IF(Table1[[#This Row],[Sex]]="male",1,0)</f>
        <v>0</v>
      </c>
      <c r="P181" s="6">
        <f>1</f>
        <v>1</v>
      </c>
      <c r="AD181">
        <f>SUMPRODUCT(Table1[[#This Row],[SibSp]:[Ones]],$S$4:$AB$4)</f>
        <v>0.72672826811025448</v>
      </c>
      <c r="AE181">
        <f>(AD181-Table1[[#This Row],[Survived]])^2</f>
        <v>7.4677439450020963E-2</v>
      </c>
    </row>
    <row r="182" spans="1:31" x14ac:dyDescent="0.25">
      <c r="A182">
        <v>1</v>
      </c>
      <c r="B182" t="s">
        <v>20</v>
      </c>
      <c r="C182">
        <v>1</v>
      </c>
      <c r="D182" t="s">
        <v>17</v>
      </c>
      <c r="E182">
        <v>38</v>
      </c>
      <c r="F182" s="1">
        <v>227.52500000000001</v>
      </c>
      <c r="G182">
        <v>0</v>
      </c>
      <c r="H182">
        <v>0</v>
      </c>
      <c r="I182" s="4">
        <f>Table1[[#This Row],[Age]]/$E$4</f>
        <v>0.47499999999999998</v>
      </c>
      <c r="J182" s="4">
        <f>LOG10(Table1[[#This Row],[Fare]]+1)</f>
        <v>2.3589337176143736</v>
      </c>
      <c r="K182">
        <f>IF(Table1[[#This Row],[Pclass]]=1,1,0)</f>
        <v>1</v>
      </c>
      <c r="L182">
        <f>IF(Table1[[#This Row],[Pclass]]=2,1,0)</f>
        <v>0</v>
      </c>
      <c r="M182">
        <f>IF(Table1[[#This Row],[Embarked]]="S",1,0)</f>
        <v>0</v>
      </c>
      <c r="N182">
        <f>IF(Table1[[#This Row],[Embarked]]="C",1,0)</f>
        <v>1</v>
      </c>
      <c r="O182">
        <f>IF(Table1[[#This Row],[Sex]]="male",1,0)</f>
        <v>0</v>
      </c>
      <c r="P182" s="6">
        <f>1</f>
        <v>1</v>
      </c>
      <c r="AD182">
        <f>SUMPRODUCT(Table1[[#This Row],[SibSp]:[Ones]],$S$4:$AB$4)</f>
        <v>0.80216847736305041</v>
      </c>
      <c r="AE182">
        <f>(AD182-Table1[[#This Row],[Survived]])^2</f>
        <v>3.9137311348853898E-2</v>
      </c>
    </row>
    <row r="183" spans="1:31" hidden="1" x14ac:dyDescent="0.25">
      <c r="A183">
        <v>1</v>
      </c>
      <c r="C183">
        <v>1</v>
      </c>
      <c r="D183" t="s">
        <v>17</v>
      </c>
      <c r="E183">
        <v>38</v>
      </c>
      <c r="F183" s="1">
        <v>80</v>
      </c>
      <c r="G183">
        <v>0</v>
      </c>
      <c r="H183">
        <v>0</v>
      </c>
      <c r="I183" s="4">
        <f>Table1[[#This Row],[Age]]/$E$4</f>
        <v>0.47499999999999998</v>
      </c>
      <c r="J183" s="4">
        <f>LOG10(Table1[[#This Row],[Fare]]+1)</f>
        <v>1.9084850188786497</v>
      </c>
      <c r="K183">
        <f>IF(Table1[[#This Row],[Pclass]]=1,1,0)</f>
        <v>1</v>
      </c>
      <c r="L183">
        <f>IF(Table1[[#This Row],[Pclass]]=2,1,0)</f>
        <v>0</v>
      </c>
      <c r="M183">
        <f>IF(Table1[[#This Row],[Embarked]]="S",1,0)</f>
        <v>0</v>
      </c>
      <c r="N183">
        <f>IF(Table1[[#This Row],[Embarked]]="C",1,0)</f>
        <v>0</v>
      </c>
      <c r="O183">
        <f>IF(Table1[[#This Row],[Sex]]="male",1,0)</f>
        <v>0</v>
      </c>
      <c r="P183" s="6">
        <f>1</f>
        <v>1</v>
      </c>
      <c r="AD183">
        <f>SUMPRODUCT(Table1[[#This Row],[SibSp]:[Ones]],$S$4:$AB$4)</f>
        <v>0.60556883911042592</v>
      </c>
      <c r="AE183">
        <f>(AD183-Table1[[#This Row],[Survived]])^2</f>
        <v>0.15557594068069708</v>
      </c>
    </row>
    <row r="184" spans="1:31" x14ac:dyDescent="0.25">
      <c r="A184">
        <v>1</v>
      </c>
      <c r="B184" t="s">
        <v>15</v>
      </c>
      <c r="C184">
        <v>3</v>
      </c>
      <c r="D184" t="s">
        <v>17</v>
      </c>
      <c r="E184">
        <v>38</v>
      </c>
      <c r="F184" s="1">
        <v>31.387499999999999</v>
      </c>
      <c r="G184">
        <v>1</v>
      </c>
      <c r="H184">
        <v>5</v>
      </c>
      <c r="I184" s="4">
        <f>Table1[[#This Row],[Age]]/$E$4</f>
        <v>0.47499999999999998</v>
      </c>
      <c r="J184" s="4">
        <f>LOG10(Table1[[#This Row],[Fare]]+1)</f>
        <v>1.5103774259938814</v>
      </c>
      <c r="K184">
        <f>IF(Table1[[#This Row],[Pclass]]=1,1,0)</f>
        <v>0</v>
      </c>
      <c r="L184">
        <f>IF(Table1[[#This Row],[Pclass]]=2,1,0)</f>
        <v>0</v>
      </c>
      <c r="M184">
        <f>IF(Table1[[#This Row],[Embarked]]="S",1,0)</f>
        <v>1</v>
      </c>
      <c r="N184">
        <f>IF(Table1[[#This Row],[Embarked]]="C",1,0)</f>
        <v>0</v>
      </c>
      <c r="O184">
        <f>IF(Table1[[#This Row],[Sex]]="male",1,0)</f>
        <v>0</v>
      </c>
      <c r="P184" s="6">
        <f>1</f>
        <v>1</v>
      </c>
      <c r="AD184">
        <f>SUMPRODUCT(Table1[[#This Row],[SibSp]:[Ones]],$S$4:$AB$4)</f>
        <v>0.44808958910024732</v>
      </c>
      <c r="AE184">
        <f>(AD184-Table1[[#This Row],[Survived]])^2</f>
        <v>0.30460510165953386</v>
      </c>
    </row>
    <row r="185" spans="1:31" x14ac:dyDescent="0.25">
      <c r="A185">
        <v>0</v>
      </c>
      <c r="B185" t="s">
        <v>15</v>
      </c>
      <c r="C185">
        <v>3</v>
      </c>
      <c r="D185" t="s">
        <v>13</v>
      </c>
      <c r="E185">
        <v>38</v>
      </c>
      <c r="F185" s="1">
        <v>7.8958000000000004</v>
      </c>
      <c r="G185">
        <v>0</v>
      </c>
      <c r="H185">
        <v>0</v>
      </c>
      <c r="I185" s="4">
        <f>Table1[[#This Row],[Age]]/$E$4</f>
        <v>0.47499999999999998</v>
      </c>
      <c r="J185" s="4">
        <f>LOG10(Table1[[#This Row],[Fare]]+1)</f>
        <v>0.94918501031343461</v>
      </c>
      <c r="K185">
        <f>IF(Table1[[#This Row],[Pclass]]=1,1,0)</f>
        <v>0</v>
      </c>
      <c r="L185">
        <f>IF(Table1[[#This Row],[Pclass]]=2,1,0)</f>
        <v>0</v>
      </c>
      <c r="M185">
        <f>IF(Table1[[#This Row],[Embarked]]="S",1,0)</f>
        <v>1</v>
      </c>
      <c r="N185">
        <f>IF(Table1[[#This Row],[Embarked]]="C",1,0)</f>
        <v>0</v>
      </c>
      <c r="O185">
        <f>IF(Table1[[#This Row],[Sex]]="male",1,0)</f>
        <v>1</v>
      </c>
      <c r="P185" s="6">
        <f>1</f>
        <v>1</v>
      </c>
      <c r="AD185">
        <f>SUMPRODUCT(Table1[[#This Row],[SibSp]:[Ones]],$S$4:$AB$4)</f>
        <v>0.18940546033884861</v>
      </c>
      <c r="AE185">
        <f>(AD185-Table1[[#This Row],[Survived]])^2</f>
        <v>3.5874428406171152E-2</v>
      </c>
    </row>
    <row r="186" spans="1:31" x14ac:dyDescent="0.25">
      <c r="A186">
        <v>1</v>
      </c>
      <c r="B186" t="s">
        <v>15</v>
      </c>
      <c r="C186">
        <v>1</v>
      </c>
      <c r="D186" t="s">
        <v>13</v>
      </c>
      <c r="E186">
        <v>38</v>
      </c>
      <c r="F186" s="1">
        <v>90</v>
      </c>
      <c r="G186">
        <v>1</v>
      </c>
      <c r="H186">
        <v>0</v>
      </c>
      <c r="I186" s="4">
        <f>Table1[[#This Row],[Age]]/$E$4</f>
        <v>0.47499999999999998</v>
      </c>
      <c r="J186" s="4">
        <f>LOG10(Table1[[#This Row],[Fare]]+1)</f>
        <v>1.9590413923210936</v>
      </c>
      <c r="K186">
        <f>IF(Table1[[#This Row],[Pclass]]=1,1,0)</f>
        <v>1</v>
      </c>
      <c r="L186">
        <f>IF(Table1[[#This Row],[Pclass]]=2,1,0)</f>
        <v>0</v>
      </c>
      <c r="M186">
        <f>IF(Table1[[#This Row],[Embarked]]="S",1,0)</f>
        <v>1</v>
      </c>
      <c r="N186">
        <f>IF(Table1[[#This Row],[Embarked]]="C",1,0)</f>
        <v>0</v>
      </c>
      <c r="O186">
        <f>IF(Table1[[#This Row],[Sex]]="male",1,0)</f>
        <v>1</v>
      </c>
      <c r="P186" s="6">
        <f>1</f>
        <v>1</v>
      </c>
      <c r="AD186">
        <f>SUMPRODUCT(Table1[[#This Row],[SibSp]:[Ones]],$S$4:$AB$4)</f>
        <v>0.61319839671546017</v>
      </c>
      <c r="AE186">
        <f>(AD186-Table1[[#This Row],[Survived]])^2</f>
        <v>0.14961548030349053</v>
      </c>
    </row>
    <row r="187" spans="1:31" x14ac:dyDescent="0.25">
      <c r="A187">
        <v>0</v>
      </c>
      <c r="B187" t="s">
        <v>15</v>
      </c>
      <c r="C187">
        <v>1</v>
      </c>
      <c r="D187" t="s">
        <v>13</v>
      </c>
      <c r="E187">
        <v>38</v>
      </c>
      <c r="F187" s="1">
        <v>153.46250000000001</v>
      </c>
      <c r="G187">
        <v>0</v>
      </c>
      <c r="H187">
        <v>1</v>
      </c>
      <c r="I187" s="4">
        <f>Table1[[#This Row],[Age]]/$E$4</f>
        <v>0.47499999999999998</v>
      </c>
      <c r="J187" s="4">
        <f>LOG10(Table1[[#This Row],[Fare]]+1)</f>
        <v>2.1888230596841365</v>
      </c>
      <c r="K187">
        <f>IF(Table1[[#This Row],[Pclass]]=1,1,0)</f>
        <v>1</v>
      </c>
      <c r="L187">
        <f>IF(Table1[[#This Row],[Pclass]]=2,1,0)</f>
        <v>0</v>
      </c>
      <c r="M187">
        <f>IF(Table1[[#This Row],[Embarked]]="S",1,0)</f>
        <v>1</v>
      </c>
      <c r="N187">
        <f>IF(Table1[[#This Row],[Embarked]]="C",1,0)</f>
        <v>0</v>
      </c>
      <c r="O187">
        <f>IF(Table1[[#This Row],[Sex]]="male",1,0)</f>
        <v>1</v>
      </c>
      <c r="P187" s="6">
        <f>1</f>
        <v>1</v>
      </c>
      <c r="AD187">
        <f>SUMPRODUCT(Table1[[#This Row],[SibSp]:[Ones]],$S$4:$AB$4)</f>
        <v>0.68267388594524747</v>
      </c>
      <c r="AE187">
        <f>(AD187-Table1[[#This Row],[Survived]])^2</f>
        <v>0.46604363455158476</v>
      </c>
    </row>
    <row r="188" spans="1:31" x14ac:dyDescent="0.25">
      <c r="A188">
        <v>0</v>
      </c>
      <c r="B188" t="s">
        <v>15</v>
      </c>
      <c r="C188">
        <v>2</v>
      </c>
      <c r="D188" t="s">
        <v>17</v>
      </c>
      <c r="E188">
        <v>38</v>
      </c>
      <c r="F188" s="1">
        <v>13</v>
      </c>
      <c r="G188">
        <v>0</v>
      </c>
      <c r="H188">
        <v>0</v>
      </c>
      <c r="I188" s="4">
        <f>Table1[[#This Row],[Age]]/$E$4</f>
        <v>0.47499999999999998</v>
      </c>
      <c r="J188" s="4">
        <f>LOG10(Table1[[#This Row],[Fare]]+1)</f>
        <v>1.146128035678238</v>
      </c>
      <c r="K188">
        <f>IF(Table1[[#This Row],[Pclass]]=1,1,0)</f>
        <v>0</v>
      </c>
      <c r="L188">
        <f>IF(Table1[[#This Row],[Pclass]]=2,1,0)</f>
        <v>1</v>
      </c>
      <c r="M188">
        <f>IF(Table1[[#This Row],[Embarked]]="S",1,0)</f>
        <v>1</v>
      </c>
      <c r="N188">
        <f>IF(Table1[[#This Row],[Embarked]]="C",1,0)</f>
        <v>0</v>
      </c>
      <c r="O188">
        <f>IF(Table1[[#This Row],[Sex]]="male",1,0)</f>
        <v>0</v>
      </c>
      <c r="P188" s="6">
        <f>1</f>
        <v>1</v>
      </c>
      <c r="AD188">
        <f>SUMPRODUCT(Table1[[#This Row],[SibSp]:[Ones]],$S$4:$AB$4)</f>
        <v>0.43166457431553462</v>
      </c>
      <c r="AE188">
        <f>(AD188-Table1[[#This Row],[Survived]])^2</f>
        <v>0.18633430471901172</v>
      </c>
    </row>
    <row r="189" spans="1:31" x14ac:dyDescent="0.25">
      <c r="A189">
        <v>0</v>
      </c>
      <c r="B189" t="s">
        <v>15</v>
      </c>
      <c r="C189">
        <v>3</v>
      </c>
      <c r="D189" t="s">
        <v>13</v>
      </c>
      <c r="E189">
        <v>38</v>
      </c>
      <c r="F189" s="1">
        <v>7.05</v>
      </c>
      <c r="G189">
        <v>0</v>
      </c>
      <c r="H189">
        <v>0</v>
      </c>
      <c r="I189" s="4">
        <f>Table1[[#This Row],[Age]]/$E$4</f>
        <v>0.47499999999999998</v>
      </c>
      <c r="J189" s="4">
        <f>LOG10(Table1[[#This Row],[Fare]]+1)</f>
        <v>0.90579588036786851</v>
      </c>
      <c r="K189">
        <f>IF(Table1[[#This Row],[Pclass]]=1,1,0)</f>
        <v>0</v>
      </c>
      <c r="L189">
        <f>IF(Table1[[#This Row],[Pclass]]=2,1,0)</f>
        <v>0</v>
      </c>
      <c r="M189">
        <f>IF(Table1[[#This Row],[Embarked]]="S",1,0)</f>
        <v>1</v>
      </c>
      <c r="N189">
        <f>IF(Table1[[#This Row],[Embarked]]="C",1,0)</f>
        <v>0</v>
      </c>
      <c r="O189">
        <f>IF(Table1[[#This Row],[Sex]]="male",1,0)</f>
        <v>1</v>
      </c>
      <c r="P189" s="6">
        <f>1</f>
        <v>1</v>
      </c>
      <c r="AD189">
        <f>SUMPRODUCT(Table1[[#This Row],[SibSp]:[Ones]],$S$4:$AB$4)</f>
        <v>0.18285752495877447</v>
      </c>
      <c r="AE189">
        <f>(AD189-Table1[[#This Row],[Survived]])^2</f>
        <v>3.343687443404883E-2</v>
      </c>
    </row>
    <row r="190" spans="1:31" x14ac:dyDescent="0.25">
      <c r="A190">
        <v>0</v>
      </c>
      <c r="B190" t="s">
        <v>15</v>
      </c>
      <c r="C190">
        <v>3</v>
      </c>
      <c r="D190" t="s">
        <v>13</v>
      </c>
      <c r="E190">
        <v>38</v>
      </c>
      <c r="F190" s="1">
        <v>8.6624999999999996</v>
      </c>
      <c r="G190">
        <v>0</v>
      </c>
      <c r="H190">
        <v>0</v>
      </c>
      <c r="I190" s="4">
        <f>Table1[[#This Row],[Age]]/$E$4</f>
        <v>0.47499999999999998</v>
      </c>
      <c r="J190" s="4">
        <f>LOG10(Table1[[#This Row],[Fare]]+1)</f>
        <v>0.98508950692638131</v>
      </c>
      <c r="K190">
        <f>IF(Table1[[#This Row],[Pclass]]=1,1,0)</f>
        <v>0</v>
      </c>
      <c r="L190">
        <f>IF(Table1[[#This Row],[Pclass]]=2,1,0)</f>
        <v>0</v>
      </c>
      <c r="M190">
        <f>IF(Table1[[#This Row],[Embarked]]="S",1,0)</f>
        <v>1</v>
      </c>
      <c r="N190">
        <f>IF(Table1[[#This Row],[Embarked]]="C",1,0)</f>
        <v>0</v>
      </c>
      <c r="O190">
        <f>IF(Table1[[#This Row],[Sex]]="male",1,0)</f>
        <v>1</v>
      </c>
      <c r="P190" s="6">
        <f>1</f>
        <v>1</v>
      </c>
      <c r="AD190">
        <f>SUMPRODUCT(Table1[[#This Row],[SibSp]:[Ones]],$S$4:$AB$4)</f>
        <v>0.19482387559563322</v>
      </c>
      <c r="AE190">
        <f>(AD190-Table1[[#This Row],[Survived]])^2</f>
        <v>3.7956342502102766E-2</v>
      </c>
    </row>
    <row r="191" spans="1:31" x14ac:dyDescent="0.25">
      <c r="A191">
        <v>0</v>
      </c>
      <c r="B191" t="s">
        <v>15</v>
      </c>
      <c r="C191">
        <v>1</v>
      </c>
      <c r="D191" t="s">
        <v>13</v>
      </c>
      <c r="E191">
        <v>38</v>
      </c>
      <c r="F191" s="1">
        <v>0</v>
      </c>
      <c r="G191">
        <v>0</v>
      </c>
      <c r="H191">
        <v>0</v>
      </c>
      <c r="I191" s="4">
        <f>Table1[[#This Row],[Age]]/$E$4</f>
        <v>0.47499999999999998</v>
      </c>
      <c r="J191" s="4">
        <f>LOG10(Table1[[#This Row],[Fare]]+1)</f>
        <v>0</v>
      </c>
      <c r="K191">
        <f>IF(Table1[[#This Row],[Pclass]]=1,1,0)</f>
        <v>1</v>
      </c>
      <c r="L191">
        <f>IF(Table1[[#This Row],[Pclass]]=2,1,0)</f>
        <v>0</v>
      </c>
      <c r="M191">
        <f>IF(Table1[[#This Row],[Embarked]]="S",1,0)</f>
        <v>1</v>
      </c>
      <c r="N191">
        <f>IF(Table1[[#This Row],[Embarked]]="C",1,0)</f>
        <v>0</v>
      </c>
      <c r="O191">
        <f>IF(Table1[[#This Row],[Sex]]="male",1,0)</f>
        <v>1</v>
      </c>
      <c r="P191" s="6">
        <f>1</f>
        <v>1</v>
      </c>
      <c r="AD191">
        <f>SUMPRODUCT(Table1[[#This Row],[SibSp]:[Ones]],$S$4:$AB$4)</f>
        <v>0.31755576779199596</v>
      </c>
      <c r="AE191">
        <f>(AD191-Table1[[#This Row],[Survived]])^2</f>
        <v>0.10084166565796406</v>
      </c>
    </row>
    <row r="192" spans="1:31" x14ac:dyDescent="0.25">
      <c r="A192">
        <v>0</v>
      </c>
      <c r="B192" t="s">
        <v>20</v>
      </c>
      <c r="C192">
        <v>1</v>
      </c>
      <c r="D192" t="s">
        <v>13</v>
      </c>
      <c r="E192">
        <v>37</v>
      </c>
      <c r="F192" s="1">
        <v>29.7</v>
      </c>
      <c r="G192">
        <v>0</v>
      </c>
      <c r="H192">
        <v>1</v>
      </c>
      <c r="I192" s="4">
        <f>Table1[[#This Row],[Age]]/$E$4</f>
        <v>0.46250000000000002</v>
      </c>
      <c r="J192" s="4">
        <f>LOG10(Table1[[#This Row],[Fare]]+1)</f>
        <v>1.4871383754771865</v>
      </c>
      <c r="K192">
        <f>IF(Table1[[#This Row],[Pclass]]=1,1,0)</f>
        <v>1</v>
      </c>
      <c r="L192">
        <f>IF(Table1[[#This Row],[Pclass]]=2,1,0)</f>
        <v>0</v>
      </c>
      <c r="M192">
        <f>IF(Table1[[#This Row],[Embarked]]="S",1,0)</f>
        <v>0</v>
      </c>
      <c r="N192">
        <f>IF(Table1[[#This Row],[Embarked]]="C",1,0)</f>
        <v>1</v>
      </c>
      <c r="O192">
        <f>IF(Table1[[#This Row],[Sex]]="male",1,0)</f>
        <v>1</v>
      </c>
      <c r="P192" s="6">
        <f>1</f>
        <v>1</v>
      </c>
      <c r="AD192">
        <f>SUMPRODUCT(Table1[[#This Row],[SibSp]:[Ones]],$S$4:$AB$4)</f>
        <v>0.70540290383283399</v>
      </c>
      <c r="AE192">
        <f>(AD192-Table1[[#This Row],[Survived]])^2</f>
        <v>0.49759325673579446</v>
      </c>
    </row>
    <row r="193" spans="1:31" x14ac:dyDescent="0.25">
      <c r="A193">
        <v>0</v>
      </c>
      <c r="B193" t="s">
        <v>15</v>
      </c>
      <c r="C193">
        <v>3</v>
      </c>
      <c r="D193" t="s">
        <v>13</v>
      </c>
      <c r="E193">
        <v>37</v>
      </c>
      <c r="F193" s="1">
        <v>7.9249999999999998</v>
      </c>
      <c r="G193">
        <v>2</v>
      </c>
      <c r="H193">
        <v>0</v>
      </c>
      <c r="I193" s="4">
        <f>Table1[[#This Row],[Age]]/$E$4</f>
        <v>0.46250000000000002</v>
      </c>
      <c r="J193" s="4">
        <f>LOG10(Table1[[#This Row],[Fare]]+1)</f>
        <v>0.95060822478423079</v>
      </c>
      <c r="K193">
        <f>IF(Table1[[#This Row],[Pclass]]=1,1,0)</f>
        <v>0</v>
      </c>
      <c r="L193">
        <f>IF(Table1[[#This Row],[Pclass]]=2,1,0)</f>
        <v>0</v>
      </c>
      <c r="M193">
        <f>IF(Table1[[#This Row],[Embarked]]="S",1,0)</f>
        <v>1</v>
      </c>
      <c r="N193">
        <f>IF(Table1[[#This Row],[Embarked]]="C",1,0)</f>
        <v>0</v>
      </c>
      <c r="O193">
        <f>IF(Table1[[#This Row],[Sex]]="male",1,0)</f>
        <v>1</v>
      </c>
      <c r="P193" s="6">
        <f>1</f>
        <v>1</v>
      </c>
      <c r="AD193">
        <f>SUMPRODUCT(Table1[[#This Row],[SibSp]:[Ones]],$S$4:$AB$4)</f>
        <v>0.18962024031711622</v>
      </c>
      <c r="AE193">
        <f>(AD193-Table1[[#This Row],[Survived]])^2</f>
        <v>3.5955835537920908E-2</v>
      </c>
    </row>
    <row r="194" spans="1:31" x14ac:dyDescent="0.25">
      <c r="A194">
        <v>0</v>
      </c>
      <c r="B194" t="s">
        <v>15</v>
      </c>
      <c r="C194">
        <v>1</v>
      </c>
      <c r="D194" t="s">
        <v>13</v>
      </c>
      <c r="E194">
        <v>37</v>
      </c>
      <c r="F194" s="1">
        <v>53.1</v>
      </c>
      <c r="G194">
        <v>1</v>
      </c>
      <c r="H194">
        <v>0</v>
      </c>
      <c r="I194" s="4">
        <f>Table1[[#This Row],[Age]]/$E$4</f>
        <v>0.46250000000000002</v>
      </c>
      <c r="J194" s="4">
        <f>LOG10(Table1[[#This Row],[Fare]]+1)</f>
        <v>1.7331972651065695</v>
      </c>
      <c r="K194">
        <f>IF(Table1[[#This Row],[Pclass]]=1,1,0)</f>
        <v>1</v>
      </c>
      <c r="L194">
        <f>IF(Table1[[#This Row],[Pclass]]=2,1,0)</f>
        <v>0</v>
      </c>
      <c r="M194">
        <f>IF(Table1[[#This Row],[Embarked]]="S",1,0)</f>
        <v>1</v>
      </c>
      <c r="N194">
        <f>IF(Table1[[#This Row],[Embarked]]="C",1,0)</f>
        <v>0</v>
      </c>
      <c r="O194">
        <f>IF(Table1[[#This Row],[Sex]]="male",1,0)</f>
        <v>1</v>
      </c>
      <c r="P194" s="6">
        <f>1</f>
        <v>1</v>
      </c>
      <c r="AD194">
        <f>SUMPRODUCT(Table1[[#This Row],[SibSp]:[Ones]],$S$4:$AB$4)</f>
        <v>0.57911583380569009</v>
      </c>
      <c r="AE194">
        <f>(AD194-Table1[[#This Row],[Survived]])^2</f>
        <v>0.33537514896445969</v>
      </c>
    </row>
    <row r="195" spans="1:31" x14ac:dyDescent="0.25">
      <c r="A195">
        <v>1</v>
      </c>
      <c r="B195" t="s">
        <v>15</v>
      </c>
      <c r="C195">
        <v>1</v>
      </c>
      <c r="D195" t="s">
        <v>13</v>
      </c>
      <c r="E195">
        <v>37</v>
      </c>
      <c r="F195" s="1">
        <v>52.554200000000002</v>
      </c>
      <c r="G195">
        <v>1</v>
      </c>
      <c r="H195">
        <v>1</v>
      </c>
      <c r="I195" s="4">
        <f>Table1[[#This Row],[Age]]/$E$4</f>
        <v>0.46250000000000002</v>
      </c>
      <c r="J195" s="4">
        <f>LOG10(Table1[[#This Row],[Fare]]+1)</f>
        <v>1.7287935361444735</v>
      </c>
      <c r="K195">
        <f>IF(Table1[[#This Row],[Pclass]]=1,1,0)</f>
        <v>1</v>
      </c>
      <c r="L195">
        <f>IF(Table1[[#This Row],[Pclass]]=2,1,0)</f>
        <v>0</v>
      </c>
      <c r="M195">
        <f>IF(Table1[[#This Row],[Embarked]]="S",1,0)</f>
        <v>1</v>
      </c>
      <c r="N195">
        <f>IF(Table1[[#This Row],[Embarked]]="C",1,0)</f>
        <v>0</v>
      </c>
      <c r="O195">
        <f>IF(Table1[[#This Row],[Sex]]="male",1,0)</f>
        <v>1</v>
      </c>
      <c r="P195" s="6">
        <f>1</f>
        <v>1</v>
      </c>
      <c r="AD195">
        <f>SUMPRODUCT(Table1[[#This Row],[SibSp]:[Ones]],$S$4:$AB$4)</f>
        <v>0.61324996348257033</v>
      </c>
      <c r="AE195">
        <f>(AD195-Table1[[#This Row],[Survived]])^2</f>
        <v>0.14957559074623319</v>
      </c>
    </row>
    <row r="196" spans="1:31" x14ac:dyDescent="0.25">
      <c r="A196">
        <v>0</v>
      </c>
      <c r="B196" t="s">
        <v>15</v>
      </c>
      <c r="C196">
        <v>3</v>
      </c>
      <c r="D196" t="s">
        <v>17</v>
      </c>
      <c r="E196">
        <v>37</v>
      </c>
      <c r="F196" s="1">
        <v>9.5875000000000004</v>
      </c>
      <c r="G196">
        <v>0</v>
      </c>
      <c r="H196">
        <v>0</v>
      </c>
      <c r="I196" s="4">
        <f>Table1[[#This Row],[Age]]/$E$4</f>
        <v>0.46250000000000002</v>
      </c>
      <c r="J196" s="4">
        <f>LOG10(Table1[[#This Row],[Fare]]+1)</f>
        <v>1.0247934233387634</v>
      </c>
      <c r="K196">
        <f>IF(Table1[[#This Row],[Pclass]]=1,1,0)</f>
        <v>0</v>
      </c>
      <c r="L196">
        <f>IF(Table1[[#This Row],[Pclass]]=2,1,0)</f>
        <v>0</v>
      </c>
      <c r="M196">
        <f>IF(Table1[[#This Row],[Embarked]]="S",1,0)</f>
        <v>1</v>
      </c>
      <c r="N196">
        <f>IF(Table1[[#This Row],[Embarked]]="C",1,0)</f>
        <v>0</v>
      </c>
      <c r="O196">
        <f>IF(Table1[[#This Row],[Sex]]="male",1,0)</f>
        <v>0</v>
      </c>
      <c r="P196" s="6">
        <f>1</f>
        <v>1</v>
      </c>
      <c r="AD196">
        <f>SUMPRODUCT(Table1[[#This Row],[SibSp]:[Ones]],$S$4:$AB$4)</f>
        <v>0.20081566845551077</v>
      </c>
      <c r="AE196">
        <f>(AD196-Table1[[#This Row],[Survived]])^2</f>
        <v>4.0326932697233621E-2</v>
      </c>
    </row>
    <row r="197" spans="1:31" x14ac:dyDescent="0.25">
      <c r="A197">
        <v>0</v>
      </c>
      <c r="B197" t="s">
        <v>15</v>
      </c>
      <c r="C197">
        <v>2</v>
      </c>
      <c r="D197" t="s">
        <v>13</v>
      </c>
      <c r="E197">
        <v>37</v>
      </c>
      <c r="F197" s="1">
        <v>26</v>
      </c>
      <c r="G197">
        <v>1</v>
      </c>
      <c r="H197">
        <v>0</v>
      </c>
      <c r="I197" s="4">
        <f>Table1[[#This Row],[Age]]/$E$4</f>
        <v>0.46250000000000002</v>
      </c>
      <c r="J197" s="4">
        <f>LOG10(Table1[[#This Row],[Fare]]+1)</f>
        <v>1.4313637641589874</v>
      </c>
      <c r="K197">
        <f>IF(Table1[[#This Row],[Pclass]]=1,1,0)</f>
        <v>0</v>
      </c>
      <c r="L197">
        <f>IF(Table1[[#This Row],[Pclass]]=2,1,0)</f>
        <v>1</v>
      </c>
      <c r="M197">
        <f>IF(Table1[[#This Row],[Embarked]]="S",1,0)</f>
        <v>1</v>
      </c>
      <c r="N197">
        <f>IF(Table1[[#This Row],[Embarked]]="C",1,0)</f>
        <v>0</v>
      </c>
      <c r="O197">
        <f>IF(Table1[[#This Row],[Sex]]="male",1,0)</f>
        <v>1</v>
      </c>
      <c r="P197" s="6">
        <f>1</f>
        <v>1</v>
      </c>
      <c r="AD197">
        <f>SUMPRODUCT(Table1[[#This Row],[SibSp]:[Ones]],$S$4:$AB$4)</f>
        <v>0.4747100357138952</v>
      </c>
      <c r="AE197">
        <f>(AD197-Table1[[#This Row],[Survived]])^2</f>
        <v>0.22534961800748765</v>
      </c>
    </row>
    <row r="198" spans="1:31" x14ac:dyDescent="0.25">
      <c r="A198">
        <v>0</v>
      </c>
      <c r="B198" t="s">
        <v>15</v>
      </c>
      <c r="C198">
        <v>2</v>
      </c>
      <c r="D198" t="s">
        <v>13</v>
      </c>
      <c r="E198">
        <v>36.5</v>
      </c>
      <c r="F198" s="1">
        <v>26</v>
      </c>
      <c r="G198">
        <v>0</v>
      </c>
      <c r="H198">
        <v>2</v>
      </c>
      <c r="I198" s="4">
        <f>Table1[[#This Row],[Age]]/$E$4</f>
        <v>0.45624999999999999</v>
      </c>
      <c r="J198" s="4">
        <f>LOG10(Table1[[#This Row],[Fare]]+1)</f>
        <v>1.4313637641589874</v>
      </c>
      <c r="K198">
        <f>IF(Table1[[#This Row],[Pclass]]=1,1,0)</f>
        <v>0</v>
      </c>
      <c r="L198">
        <f>IF(Table1[[#This Row],[Pclass]]=2,1,0)</f>
        <v>1</v>
      </c>
      <c r="M198">
        <f>IF(Table1[[#This Row],[Embarked]]="S",1,0)</f>
        <v>1</v>
      </c>
      <c r="N198">
        <f>IF(Table1[[#This Row],[Embarked]]="C",1,0)</f>
        <v>0</v>
      </c>
      <c r="O198">
        <f>IF(Table1[[#This Row],[Sex]]="male",1,0)</f>
        <v>1</v>
      </c>
      <c r="P198" s="6">
        <f>1</f>
        <v>1</v>
      </c>
      <c r="AD198">
        <f>SUMPRODUCT(Table1[[#This Row],[SibSp]:[Ones]],$S$4:$AB$4)</f>
        <v>0.54430744514332396</v>
      </c>
      <c r="AE198">
        <f>(AD198-Table1[[#This Row],[Survived]])^2</f>
        <v>0.29627059483845264</v>
      </c>
    </row>
    <row r="199" spans="1:31" x14ac:dyDescent="0.25">
      <c r="A199">
        <v>0</v>
      </c>
      <c r="B199" t="s">
        <v>20</v>
      </c>
      <c r="C199">
        <v>2</v>
      </c>
      <c r="D199" t="s">
        <v>13</v>
      </c>
      <c r="E199">
        <v>36</v>
      </c>
      <c r="F199" s="1">
        <v>12.875</v>
      </c>
      <c r="G199">
        <v>0</v>
      </c>
      <c r="H199">
        <v>0</v>
      </c>
      <c r="I199" s="4">
        <f>Table1[[#This Row],[Age]]/$E$4</f>
        <v>0.45</v>
      </c>
      <c r="J199" s="4">
        <f>LOG10(Table1[[#This Row],[Fare]]+1)</f>
        <v>1.1422329917947138</v>
      </c>
      <c r="K199">
        <f>IF(Table1[[#This Row],[Pclass]]=1,1,0)</f>
        <v>0</v>
      </c>
      <c r="L199">
        <f>IF(Table1[[#This Row],[Pclass]]=2,1,0)</f>
        <v>1</v>
      </c>
      <c r="M199">
        <f>IF(Table1[[#This Row],[Embarked]]="S",1,0)</f>
        <v>0</v>
      </c>
      <c r="N199">
        <f>IF(Table1[[#This Row],[Embarked]]="C",1,0)</f>
        <v>1</v>
      </c>
      <c r="O199">
        <f>IF(Table1[[#This Row],[Sex]]="male",1,0)</f>
        <v>1</v>
      </c>
      <c r="P199" s="6">
        <f>1</f>
        <v>1</v>
      </c>
      <c r="AD199">
        <f>SUMPRODUCT(Table1[[#This Row],[SibSp]:[Ones]],$S$4:$AB$4)</f>
        <v>0.55969834202076241</v>
      </c>
      <c r="AE199">
        <f>(AD199-Table1[[#This Row],[Survived]])^2</f>
        <v>0.31326223406079035</v>
      </c>
    </row>
    <row r="200" spans="1:31" x14ac:dyDescent="0.25">
      <c r="A200">
        <v>1</v>
      </c>
      <c r="B200" t="s">
        <v>20</v>
      </c>
      <c r="C200">
        <v>1</v>
      </c>
      <c r="D200" t="s">
        <v>17</v>
      </c>
      <c r="E200">
        <v>36</v>
      </c>
      <c r="F200" s="1">
        <v>135.63329999999999</v>
      </c>
      <c r="G200">
        <v>0</v>
      </c>
      <c r="H200">
        <v>0</v>
      </c>
      <c r="I200" s="4">
        <f>Table1[[#This Row],[Age]]/$E$4</f>
        <v>0.45</v>
      </c>
      <c r="J200" s="4">
        <f>LOG10(Table1[[#This Row],[Fare]]+1)</f>
        <v>2.1355565576455011</v>
      </c>
      <c r="K200">
        <f>IF(Table1[[#This Row],[Pclass]]=1,1,0)</f>
        <v>1</v>
      </c>
      <c r="L200">
        <f>IF(Table1[[#This Row],[Pclass]]=2,1,0)</f>
        <v>0</v>
      </c>
      <c r="M200">
        <f>IF(Table1[[#This Row],[Embarked]]="S",1,0)</f>
        <v>0</v>
      </c>
      <c r="N200">
        <f>IF(Table1[[#This Row],[Embarked]]="C",1,0)</f>
        <v>1</v>
      </c>
      <c r="O200">
        <f>IF(Table1[[#This Row],[Sex]]="male",1,0)</f>
        <v>0</v>
      </c>
      <c r="P200" s="6">
        <f>1</f>
        <v>1</v>
      </c>
      <c r="AD200">
        <f>SUMPRODUCT(Table1[[#This Row],[SibSp]:[Ones]],$S$4:$AB$4)</f>
        <v>0.76845820913007046</v>
      </c>
      <c r="AE200">
        <f>(AD200-Table1[[#This Row],[Survived]])^2</f>
        <v>5.3611600919254189E-2</v>
      </c>
    </row>
    <row r="201" spans="1:31" x14ac:dyDescent="0.25">
      <c r="A201">
        <v>0</v>
      </c>
      <c r="B201" t="s">
        <v>20</v>
      </c>
      <c r="C201">
        <v>1</v>
      </c>
      <c r="D201" t="s">
        <v>13</v>
      </c>
      <c r="E201">
        <v>36</v>
      </c>
      <c r="F201" s="1">
        <v>40.125</v>
      </c>
      <c r="G201">
        <v>0</v>
      </c>
      <c r="H201">
        <v>0</v>
      </c>
      <c r="I201" s="4">
        <f>Table1[[#This Row],[Age]]/$E$4</f>
        <v>0.45</v>
      </c>
      <c r="J201" s="4">
        <f>LOG10(Table1[[#This Row],[Fare]]+1)</f>
        <v>1.6141059109580307</v>
      </c>
      <c r="K201">
        <f>IF(Table1[[#This Row],[Pclass]]=1,1,0)</f>
        <v>1</v>
      </c>
      <c r="L201">
        <f>IF(Table1[[#This Row],[Pclass]]=2,1,0)</f>
        <v>0</v>
      </c>
      <c r="M201">
        <f>IF(Table1[[#This Row],[Embarked]]="S",1,0)</f>
        <v>0</v>
      </c>
      <c r="N201">
        <f>IF(Table1[[#This Row],[Embarked]]="C",1,0)</f>
        <v>1</v>
      </c>
      <c r="O201">
        <f>IF(Table1[[#This Row],[Sex]]="male",1,0)</f>
        <v>1</v>
      </c>
      <c r="P201" s="6">
        <f>1</f>
        <v>1</v>
      </c>
      <c r="AD201">
        <f>SUMPRODUCT(Table1[[#This Row],[SibSp]:[Ones]],$S$4:$AB$4)</f>
        <v>0.68976510920640322</v>
      </c>
      <c r="AE201">
        <f>(AD201-Table1[[#This Row],[Survived]])^2</f>
        <v>0.47577590587852137</v>
      </c>
    </row>
    <row r="202" spans="1:31" x14ac:dyDescent="0.25">
      <c r="A202">
        <v>1</v>
      </c>
      <c r="B202" t="s">
        <v>20</v>
      </c>
      <c r="C202">
        <v>1</v>
      </c>
      <c r="D202" t="s">
        <v>13</v>
      </c>
      <c r="E202">
        <v>36</v>
      </c>
      <c r="F202" s="1">
        <v>512.32920000000001</v>
      </c>
      <c r="G202">
        <v>0</v>
      </c>
      <c r="H202">
        <v>1</v>
      </c>
      <c r="I202" s="4">
        <f>Table1[[#This Row],[Age]]/$E$4</f>
        <v>0.45</v>
      </c>
      <c r="J202" s="4">
        <f>LOG10(Table1[[#This Row],[Fare]]+1)</f>
        <v>2.7103959691861146</v>
      </c>
      <c r="K202">
        <f>IF(Table1[[#This Row],[Pclass]]=1,1,0)</f>
        <v>1</v>
      </c>
      <c r="L202">
        <f>IF(Table1[[#This Row],[Pclass]]=2,1,0)</f>
        <v>0</v>
      </c>
      <c r="M202">
        <f>IF(Table1[[#This Row],[Embarked]]="S",1,0)</f>
        <v>0</v>
      </c>
      <c r="N202">
        <f>IF(Table1[[#This Row],[Embarked]]="C",1,0)</f>
        <v>1</v>
      </c>
      <c r="O202">
        <f>IF(Table1[[#This Row],[Sex]]="male",1,0)</f>
        <v>1</v>
      </c>
      <c r="P202" s="6">
        <f>1</f>
        <v>1</v>
      </c>
      <c r="AD202">
        <f>SUMPRODUCT(Table1[[#This Row],[SibSp]:[Ones]],$S$4:$AB$4)</f>
        <v>0.89000701289977679</v>
      </c>
      <c r="AE202">
        <f>(AD202-Table1[[#This Row],[Survived]])^2</f>
        <v>1.2098457211229869E-2</v>
      </c>
    </row>
    <row r="203" spans="1:31" x14ac:dyDescent="0.25">
      <c r="A203">
        <v>0</v>
      </c>
      <c r="B203" t="s">
        <v>15</v>
      </c>
      <c r="C203">
        <v>3</v>
      </c>
      <c r="D203" t="s">
        <v>13</v>
      </c>
      <c r="E203">
        <v>36</v>
      </c>
      <c r="F203" s="1">
        <v>0</v>
      </c>
      <c r="G203">
        <v>0</v>
      </c>
      <c r="H203">
        <v>0</v>
      </c>
      <c r="I203" s="4">
        <f>Table1[[#This Row],[Age]]/$E$4</f>
        <v>0.45</v>
      </c>
      <c r="J203" s="4">
        <f>LOG10(Table1[[#This Row],[Fare]]+1)</f>
        <v>0</v>
      </c>
      <c r="K203">
        <f>IF(Table1[[#This Row],[Pclass]]=1,1,0)</f>
        <v>0</v>
      </c>
      <c r="L203">
        <f>IF(Table1[[#This Row],[Pclass]]=2,1,0)</f>
        <v>0</v>
      </c>
      <c r="M203">
        <f>IF(Table1[[#This Row],[Embarked]]="S",1,0)</f>
        <v>1</v>
      </c>
      <c r="N203">
        <f>IF(Table1[[#This Row],[Embarked]]="C",1,0)</f>
        <v>0</v>
      </c>
      <c r="O203">
        <f>IF(Table1[[#This Row],[Sex]]="male",1,0)</f>
        <v>1</v>
      </c>
      <c r="P203" s="6">
        <f>1</f>
        <v>1</v>
      </c>
      <c r="AD203">
        <f>SUMPRODUCT(Table1[[#This Row],[SibSp]:[Ones]],$S$4:$AB$4)</f>
        <v>4.6162161405114387E-2</v>
      </c>
      <c r="AE203">
        <f>(AD203-Table1[[#This Row],[Survived]])^2</f>
        <v>2.1309451455918324E-3</v>
      </c>
    </row>
    <row r="204" spans="1:31" x14ac:dyDescent="0.25">
      <c r="A204">
        <v>0</v>
      </c>
      <c r="B204" t="s">
        <v>15</v>
      </c>
      <c r="C204">
        <v>3</v>
      </c>
      <c r="D204" t="s">
        <v>13</v>
      </c>
      <c r="E204">
        <v>36</v>
      </c>
      <c r="F204" s="1">
        <v>7.8958000000000004</v>
      </c>
      <c r="G204">
        <v>0</v>
      </c>
      <c r="H204">
        <v>0</v>
      </c>
      <c r="I204" s="4">
        <f>Table1[[#This Row],[Age]]/$E$4</f>
        <v>0.45</v>
      </c>
      <c r="J204" s="4">
        <f>LOG10(Table1[[#This Row],[Fare]]+1)</f>
        <v>0.94918501031343461</v>
      </c>
      <c r="K204">
        <f>IF(Table1[[#This Row],[Pclass]]=1,1,0)</f>
        <v>0</v>
      </c>
      <c r="L204">
        <f>IF(Table1[[#This Row],[Pclass]]=2,1,0)</f>
        <v>0</v>
      </c>
      <c r="M204">
        <f>IF(Table1[[#This Row],[Embarked]]="S",1,0)</f>
        <v>1</v>
      </c>
      <c r="N204">
        <f>IF(Table1[[#This Row],[Embarked]]="C",1,0)</f>
        <v>0</v>
      </c>
      <c r="O204">
        <f>IF(Table1[[#This Row],[Sex]]="male",1,0)</f>
        <v>1</v>
      </c>
      <c r="P204" s="6">
        <f>1</f>
        <v>1</v>
      </c>
      <c r="AD204">
        <f>SUMPRODUCT(Table1[[#This Row],[SibSp]:[Ones]],$S$4:$AB$4)</f>
        <v>0.18940546033884861</v>
      </c>
      <c r="AE204">
        <f>(AD204-Table1[[#This Row],[Survived]])^2</f>
        <v>3.5874428406171152E-2</v>
      </c>
    </row>
    <row r="205" spans="1:31" x14ac:dyDescent="0.25">
      <c r="A205">
        <v>0</v>
      </c>
      <c r="B205" t="s">
        <v>15</v>
      </c>
      <c r="C205">
        <v>2</v>
      </c>
      <c r="D205" t="s">
        <v>13</v>
      </c>
      <c r="E205">
        <v>36</v>
      </c>
      <c r="F205" s="1">
        <v>10.5</v>
      </c>
      <c r="G205">
        <v>0</v>
      </c>
      <c r="H205">
        <v>0</v>
      </c>
      <c r="I205" s="4">
        <f>Table1[[#This Row],[Age]]/$E$4</f>
        <v>0.45</v>
      </c>
      <c r="J205" s="4">
        <f>LOG10(Table1[[#This Row],[Fare]]+1)</f>
        <v>1.0606978403536116</v>
      </c>
      <c r="K205">
        <f>IF(Table1[[#This Row],[Pclass]]=1,1,0)</f>
        <v>0</v>
      </c>
      <c r="L205">
        <f>IF(Table1[[#This Row],[Pclass]]=2,1,0)</f>
        <v>1</v>
      </c>
      <c r="M205">
        <f>IF(Table1[[#This Row],[Embarked]]="S",1,0)</f>
        <v>1</v>
      </c>
      <c r="N205">
        <f>IF(Table1[[#This Row],[Embarked]]="C",1,0)</f>
        <v>0</v>
      </c>
      <c r="O205">
        <f>IF(Table1[[#This Row],[Sex]]="male",1,0)</f>
        <v>1</v>
      </c>
      <c r="P205" s="6">
        <f>1</f>
        <v>1</v>
      </c>
      <c r="AD205">
        <f>SUMPRODUCT(Table1[[#This Row],[SibSp]:[Ones]],$S$4:$AB$4)</f>
        <v>0.4187721425199547</v>
      </c>
      <c r="AE205">
        <f>(AD205-Table1[[#This Row],[Survived]])^2</f>
        <v>0.17537010735075326</v>
      </c>
    </row>
    <row r="206" spans="1:31" x14ac:dyDescent="0.25">
      <c r="A206">
        <v>1</v>
      </c>
      <c r="B206" t="s">
        <v>15</v>
      </c>
      <c r="C206">
        <v>2</v>
      </c>
      <c r="D206" t="s">
        <v>17</v>
      </c>
      <c r="E206">
        <v>36</v>
      </c>
      <c r="F206" s="1">
        <v>13</v>
      </c>
      <c r="G206">
        <v>0</v>
      </c>
      <c r="H206">
        <v>0</v>
      </c>
      <c r="I206" s="4">
        <f>Table1[[#This Row],[Age]]/$E$4</f>
        <v>0.45</v>
      </c>
      <c r="J206" s="4">
        <f>LOG10(Table1[[#This Row],[Fare]]+1)</f>
        <v>1.146128035678238</v>
      </c>
      <c r="K206">
        <f>IF(Table1[[#This Row],[Pclass]]=1,1,0)</f>
        <v>0</v>
      </c>
      <c r="L206">
        <f>IF(Table1[[#This Row],[Pclass]]=2,1,0)</f>
        <v>1</v>
      </c>
      <c r="M206">
        <f>IF(Table1[[#This Row],[Embarked]]="S",1,0)</f>
        <v>1</v>
      </c>
      <c r="N206">
        <f>IF(Table1[[#This Row],[Embarked]]="C",1,0)</f>
        <v>0</v>
      </c>
      <c r="O206">
        <f>IF(Table1[[#This Row],[Sex]]="male",1,0)</f>
        <v>0</v>
      </c>
      <c r="P206" s="6">
        <f>1</f>
        <v>1</v>
      </c>
      <c r="AD206">
        <f>SUMPRODUCT(Table1[[#This Row],[SibSp]:[Ones]],$S$4:$AB$4)</f>
        <v>0.43166457431553462</v>
      </c>
      <c r="AE206">
        <f>(AD206-Table1[[#This Row],[Survived]])^2</f>
        <v>0.32300515608794245</v>
      </c>
    </row>
    <row r="207" spans="1:31" x14ac:dyDescent="0.25">
      <c r="A207">
        <v>0</v>
      </c>
      <c r="B207" t="s">
        <v>15</v>
      </c>
      <c r="C207">
        <v>2</v>
      </c>
      <c r="D207" t="s">
        <v>13</v>
      </c>
      <c r="E207">
        <v>36</v>
      </c>
      <c r="F207" s="1">
        <v>13</v>
      </c>
      <c r="G207">
        <v>0</v>
      </c>
      <c r="H207">
        <v>0</v>
      </c>
      <c r="I207" s="4">
        <f>Table1[[#This Row],[Age]]/$E$4</f>
        <v>0.45</v>
      </c>
      <c r="J207" s="4">
        <f>LOG10(Table1[[#This Row],[Fare]]+1)</f>
        <v>1.146128035678238</v>
      </c>
      <c r="K207">
        <f>IF(Table1[[#This Row],[Pclass]]=1,1,0)</f>
        <v>0</v>
      </c>
      <c r="L207">
        <f>IF(Table1[[#This Row],[Pclass]]=2,1,0)</f>
        <v>1</v>
      </c>
      <c r="M207">
        <f>IF(Table1[[#This Row],[Embarked]]="S",1,0)</f>
        <v>1</v>
      </c>
      <c r="N207">
        <f>IF(Table1[[#This Row],[Embarked]]="C",1,0)</f>
        <v>0</v>
      </c>
      <c r="O207">
        <f>IF(Table1[[#This Row],[Sex]]="male",1,0)</f>
        <v>1</v>
      </c>
      <c r="P207" s="6">
        <f>1</f>
        <v>1</v>
      </c>
      <c r="AD207">
        <f>SUMPRODUCT(Table1[[#This Row],[SibSp]:[Ones]],$S$4:$AB$4)</f>
        <v>0.43166457431553462</v>
      </c>
      <c r="AE207">
        <f>(AD207-Table1[[#This Row],[Survived]])^2</f>
        <v>0.18633430471901172</v>
      </c>
    </row>
    <row r="208" spans="1:31" x14ac:dyDescent="0.25">
      <c r="A208">
        <v>1</v>
      </c>
      <c r="B208" t="s">
        <v>15</v>
      </c>
      <c r="C208">
        <v>2</v>
      </c>
      <c r="D208" t="s">
        <v>17</v>
      </c>
      <c r="E208">
        <v>36</v>
      </c>
      <c r="F208" s="1">
        <v>13</v>
      </c>
      <c r="G208">
        <v>0</v>
      </c>
      <c r="H208">
        <v>0</v>
      </c>
      <c r="I208" s="4">
        <f>Table1[[#This Row],[Age]]/$E$4</f>
        <v>0.45</v>
      </c>
      <c r="J208" s="4">
        <f>LOG10(Table1[[#This Row],[Fare]]+1)</f>
        <v>1.146128035678238</v>
      </c>
      <c r="K208">
        <f>IF(Table1[[#This Row],[Pclass]]=1,1,0)</f>
        <v>0</v>
      </c>
      <c r="L208">
        <f>IF(Table1[[#This Row],[Pclass]]=2,1,0)</f>
        <v>1</v>
      </c>
      <c r="M208">
        <f>IF(Table1[[#This Row],[Embarked]]="S",1,0)</f>
        <v>1</v>
      </c>
      <c r="N208">
        <f>IF(Table1[[#This Row],[Embarked]]="C",1,0)</f>
        <v>0</v>
      </c>
      <c r="O208">
        <f>IF(Table1[[#This Row],[Sex]]="male",1,0)</f>
        <v>0</v>
      </c>
      <c r="P208" s="6">
        <f>1</f>
        <v>1</v>
      </c>
      <c r="AD208">
        <f>SUMPRODUCT(Table1[[#This Row],[SibSp]:[Ones]],$S$4:$AB$4)</f>
        <v>0.43166457431553462</v>
      </c>
      <c r="AE208">
        <f>(AD208-Table1[[#This Row],[Survived]])^2</f>
        <v>0.32300515608794245</v>
      </c>
    </row>
    <row r="209" spans="1:31" x14ac:dyDescent="0.25">
      <c r="A209">
        <v>1</v>
      </c>
      <c r="B209" t="s">
        <v>15</v>
      </c>
      <c r="C209">
        <v>1</v>
      </c>
      <c r="D209" t="s">
        <v>13</v>
      </c>
      <c r="E209">
        <v>36</v>
      </c>
      <c r="F209" s="1">
        <v>120</v>
      </c>
      <c r="G209">
        <v>1</v>
      </c>
      <c r="H209">
        <v>2</v>
      </c>
      <c r="I209" s="4">
        <f>Table1[[#This Row],[Age]]/$E$4</f>
        <v>0.45</v>
      </c>
      <c r="J209" s="4">
        <f>LOG10(Table1[[#This Row],[Fare]]+1)</f>
        <v>2.0827853703164503</v>
      </c>
      <c r="K209">
        <f>IF(Table1[[#This Row],[Pclass]]=1,1,0)</f>
        <v>1</v>
      </c>
      <c r="L209">
        <f>IF(Table1[[#This Row],[Pclass]]=2,1,0)</f>
        <v>0</v>
      </c>
      <c r="M209">
        <f>IF(Table1[[#This Row],[Embarked]]="S",1,0)</f>
        <v>1</v>
      </c>
      <c r="N209">
        <f>IF(Table1[[#This Row],[Embarked]]="C",1,0)</f>
        <v>0</v>
      </c>
      <c r="O209">
        <f>IF(Table1[[#This Row],[Sex]]="male",1,0)</f>
        <v>1</v>
      </c>
      <c r="P209" s="6">
        <f>1</f>
        <v>1</v>
      </c>
      <c r="AD209">
        <f>SUMPRODUCT(Table1[[#This Row],[SibSp]:[Ones]],$S$4:$AB$4)</f>
        <v>0.70147024309726458</v>
      </c>
      <c r="AE209">
        <f>(AD209-Table1[[#This Row],[Survived]])^2</f>
        <v>8.9120015756406309E-2</v>
      </c>
    </row>
    <row r="210" spans="1:31" x14ac:dyDescent="0.25">
      <c r="A210">
        <v>0</v>
      </c>
      <c r="B210" t="s">
        <v>15</v>
      </c>
      <c r="C210">
        <v>2</v>
      </c>
      <c r="D210" t="s">
        <v>13</v>
      </c>
      <c r="E210">
        <v>36</v>
      </c>
      <c r="F210" s="1">
        <v>27.75</v>
      </c>
      <c r="G210">
        <v>1</v>
      </c>
      <c r="H210">
        <v>2</v>
      </c>
      <c r="I210" s="4">
        <f>Table1[[#This Row],[Age]]/$E$4</f>
        <v>0.45</v>
      </c>
      <c r="J210" s="4">
        <f>LOG10(Table1[[#This Row],[Fare]]+1)</f>
        <v>1.4586378490256493</v>
      </c>
      <c r="K210">
        <f>IF(Table1[[#This Row],[Pclass]]=1,1,0)</f>
        <v>0</v>
      </c>
      <c r="L210">
        <f>IF(Table1[[#This Row],[Pclass]]=2,1,0)</f>
        <v>1</v>
      </c>
      <c r="M210">
        <f>IF(Table1[[#This Row],[Embarked]]="S",1,0)</f>
        <v>1</v>
      </c>
      <c r="N210">
        <f>IF(Table1[[#This Row],[Embarked]]="C",1,0)</f>
        <v>0</v>
      </c>
      <c r="O210">
        <f>IF(Table1[[#This Row],[Sex]]="male",1,0)</f>
        <v>1</v>
      </c>
      <c r="P210" s="6">
        <f>1</f>
        <v>1</v>
      </c>
      <c r="AD210">
        <f>SUMPRODUCT(Table1[[#This Row],[SibSp]:[Ones]],$S$4:$AB$4)</f>
        <v>0.54842342869684546</v>
      </c>
      <c r="AE210">
        <f>(AD210-Table1[[#This Row],[Survived]])^2</f>
        <v>0.30076825714360395</v>
      </c>
    </row>
    <row r="211" spans="1:31" x14ac:dyDescent="0.25">
      <c r="A211">
        <v>1</v>
      </c>
      <c r="B211" t="s">
        <v>15</v>
      </c>
      <c r="C211">
        <v>1</v>
      </c>
      <c r="D211" t="s">
        <v>13</v>
      </c>
      <c r="E211">
        <v>36</v>
      </c>
      <c r="F211" s="1">
        <v>26.287500000000001</v>
      </c>
      <c r="G211">
        <v>0</v>
      </c>
      <c r="H211">
        <v>0</v>
      </c>
      <c r="I211" s="4">
        <f>Table1[[#This Row],[Age]]/$E$4</f>
        <v>0.45</v>
      </c>
      <c r="J211" s="4">
        <f>LOG10(Table1[[#This Row],[Fare]]+1)</f>
        <v>1.4359637487171957</v>
      </c>
      <c r="K211">
        <f>IF(Table1[[#This Row],[Pclass]]=1,1,0)</f>
        <v>1</v>
      </c>
      <c r="L211">
        <f>IF(Table1[[#This Row],[Pclass]]=2,1,0)</f>
        <v>0</v>
      </c>
      <c r="M211">
        <f>IF(Table1[[#This Row],[Embarked]]="S",1,0)</f>
        <v>1</v>
      </c>
      <c r="N211">
        <f>IF(Table1[[#This Row],[Embarked]]="C",1,0)</f>
        <v>0</v>
      </c>
      <c r="O211">
        <f>IF(Table1[[#This Row],[Sex]]="male",1,0)</f>
        <v>1</v>
      </c>
      <c r="P211" s="6">
        <f>1</f>
        <v>1</v>
      </c>
      <c r="AD211">
        <f>SUMPRODUCT(Table1[[#This Row],[SibSp]:[Ones]],$S$4:$AB$4)</f>
        <v>0.53425976362056515</v>
      </c>
      <c r="AE211">
        <f>(AD211-Table1[[#This Row],[Survived]])^2</f>
        <v>0.21691396778277183</v>
      </c>
    </row>
    <row r="212" spans="1:31" x14ac:dyDescent="0.25">
      <c r="A212">
        <v>1</v>
      </c>
      <c r="B212" t="s">
        <v>15</v>
      </c>
      <c r="C212">
        <v>2</v>
      </c>
      <c r="D212" t="s">
        <v>17</v>
      </c>
      <c r="E212">
        <v>36</v>
      </c>
      <c r="F212" s="1">
        <v>26</v>
      </c>
      <c r="G212">
        <v>1</v>
      </c>
      <c r="H212">
        <v>0</v>
      </c>
      <c r="I212" s="4">
        <f>Table1[[#This Row],[Age]]/$E$4</f>
        <v>0.45</v>
      </c>
      <c r="J212" s="4">
        <f>LOG10(Table1[[#This Row],[Fare]]+1)</f>
        <v>1.4313637641589874</v>
      </c>
      <c r="K212">
        <f>IF(Table1[[#This Row],[Pclass]]=1,1,0)</f>
        <v>0</v>
      </c>
      <c r="L212">
        <f>IF(Table1[[#This Row],[Pclass]]=2,1,0)</f>
        <v>1</v>
      </c>
      <c r="M212">
        <f>IF(Table1[[#This Row],[Embarked]]="S",1,0)</f>
        <v>1</v>
      </c>
      <c r="N212">
        <f>IF(Table1[[#This Row],[Embarked]]="C",1,0)</f>
        <v>0</v>
      </c>
      <c r="O212">
        <f>IF(Table1[[#This Row],[Sex]]="male",1,0)</f>
        <v>0</v>
      </c>
      <c r="P212" s="6">
        <f>1</f>
        <v>1</v>
      </c>
      <c r="AD212">
        <f>SUMPRODUCT(Table1[[#This Row],[SibSp]:[Ones]],$S$4:$AB$4)</f>
        <v>0.4747100357138952</v>
      </c>
      <c r="AE212">
        <f>(AD212-Table1[[#This Row],[Survived]])^2</f>
        <v>0.27592954657969732</v>
      </c>
    </row>
    <row r="213" spans="1:31" x14ac:dyDescent="0.25">
      <c r="A213">
        <v>1</v>
      </c>
      <c r="B213" t="s">
        <v>15</v>
      </c>
      <c r="C213">
        <v>1</v>
      </c>
      <c r="D213" t="s">
        <v>17</v>
      </c>
      <c r="E213">
        <v>36</v>
      </c>
      <c r="F213" s="1">
        <v>71</v>
      </c>
      <c r="G213">
        <v>0</v>
      </c>
      <c r="H213">
        <v>2</v>
      </c>
      <c r="I213" s="4">
        <f>Table1[[#This Row],[Age]]/$E$4</f>
        <v>0.45</v>
      </c>
      <c r="J213" s="4">
        <f>LOG10(Table1[[#This Row],[Fare]]+1)</f>
        <v>1.8573324964312685</v>
      </c>
      <c r="K213">
        <f>IF(Table1[[#This Row],[Pclass]]=1,1,0)</f>
        <v>1</v>
      </c>
      <c r="L213">
        <f>IF(Table1[[#This Row],[Pclass]]=2,1,0)</f>
        <v>0</v>
      </c>
      <c r="M213">
        <f>IF(Table1[[#This Row],[Embarked]]="S",1,0)</f>
        <v>1</v>
      </c>
      <c r="N213">
        <f>IF(Table1[[#This Row],[Embarked]]="C",1,0)</f>
        <v>0</v>
      </c>
      <c r="O213">
        <f>IF(Table1[[#This Row],[Sex]]="male",1,0)</f>
        <v>0</v>
      </c>
      <c r="P213" s="6">
        <f>1</f>
        <v>1</v>
      </c>
      <c r="AD213">
        <f>SUMPRODUCT(Table1[[#This Row],[SibSp]:[Ones]],$S$4:$AB$4)</f>
        <v>0.66744672496486124</v>
      </c>
      <c r="AE213">
        <f>(AD213-Table1[[#This Row],[Survived]])^2</f>
        <v>0.11059168073659664</v>
      </c>
    </row>
    <row r="214" spans="1:31" x14ac:dyDescent="0.25">
      <c r="A214">
        <v>1</v>
      </c>
      <c r="B214" t="s">
        <v>15</v>
      </c>
      <c r="C214">
        <v>3</v>
      </c>
      <c r="D214" t="s">
        <v>17</v>
      </c>
      <c r="E214">
        <v>36</v>
      </c>
      <c r="F214" s="1">
        <v>17.399999999999999</v>
      </c>
      <c r="G214">
        <v>1</v>
      </c>
      <c r="H214">
        <v>0</v>
      </c>
      <c r="I214" s="4">
        <f>Table1[[#This Row],[Age]]/$E$4</f>
        <v>0.45</v>
      </c>
      <c r="J214" s="4">
        <f>LOG10(Table1[[#This Row],[Fare]]+1)</f>
        <v>1.2648178230095364</v>
      </c>
      <c r="K214">
        <f>IF(Table1[[#This Row],[Pclass]]=1,1,0)</f>
        <v>0</v>
      </c>
      <c r="L214">
        <f>IF(Table1[[#This Row],[Pclass]]=2,1,0)</f>
        <v>0</v>
      </c>
      <c r="M214">
        <f>IF(Table1[[#This Row],[Embarked]]="S",1,0)</f>
        <v>1</v>
      </c>
      <c r="N214">
        <f>IF(Table1[[#This Row],[Embarked]]="C",1,0)</f>
        <v>0</v>
      </c>
      <c r="O214">
        <f>IF(Table1[[#This Row],[Sex]]="male",1,0)</f>
        <v>0</v>
      </c>
      <c r="P214" s="6">
        <f>1</f>
        <v>1</v>
      </c>
      <c r="AD214">
        <f>SUMPRODUCT(Table1[[#This Row],[SibSp]:[Ones]],$S$4:$AB$4)</f>
        <v>0.23703820300868206</v>
      </c>
      <c r="AE214">
        <f>(AD214-Table1[[#This Row],[Survived]])^2</f>
        <v>0.58211070366822104</v>
      </c>
    </row>
    <row r="215" spans="1:31" x14ac:dyDescent="0.25">
      <c r="A215">
        <v>1</v>
      </c>
      <c r="B215" t="s">
        <v>15</v>
      </c>
      <c r="C215">
        <v>1</v>
      </c>
      <c r="D215" t="s">
        <v>13</v>
      </c>
      <c r="E215">
        <v>36</v>
      </c>
      <c r="F215" s="1">
        <v>26.387499999999999</v>
      </c>
      <c r="G215">
        <v>0</v>
      </c>
      <c r="H215">
        <v>0</v>
      </c>
      <c r="I215" s="4">
        <f>Table1[[#This Row],[Age]]/$E$4</f>
        <v>0.45</v>
      </c>
      <c r="J215" s="4">
        <f>LOG10(Table1[[#This Row],[Fare]]+1)</f>
        <v>1.4375523905687617</v>
      </c>
      <c r="K215">
        <f>IF(Table1[[#This Row],[Pclass]]=1,1,0)</f>
        <v>1</v>
      </c>
      <c r="L215">
        <f>IF(Table1[[#This Row],[Pclass]]=2,1,0)</f>
        <v>0</v>
      </c>
      <c r="M215">
        <f>IF(Table1[[#This Row],[Embarked]]="S",1,0)</f>
        <v>1</v>
      </c>
      <c r="N215">
        <f>IF(Table1[[#This Row],[Embarked]]="C",1,0)</f>
        <v>0</v>
      </c>
      <c r="O215">
        <f>IF(Table1[[#This Row],[Sex]]="male",1,0)</f>
        <v>1</v>
      </c>
      <c r="P215" s="6">
        <f>1</f>
        <v>1</v>
      </c>
      <c r="AD215">
        <f>SUMPRODUCT(Table1[[#This Row],[SibSp]:[Ones]],$S$4:$AB$4)</f>
        <v>0.53449950855666284</v>
      </c>
      <c r="AE215">
        <f>(AD215-Table1[[#This Row],[Survived]])^2</f>
        <v>0.21669070753398842</v>
      </c>
    </row>
    <row r="216" spans="1:31" x14ac:dyDescent="0.25">
      <c r="A216">
        <v>0</v>
      </c>
      <c r="B216" t="s">
        <v>15</v>
      </c>
      <c r="C216">
        <v>3</v>
      </c>
      <c r="D216" t="s">
        <v>13</v>
      </c>
      <c r="E216">
        <v>36</v>
      </c>
      <c r="F216" s="1">
        <v>24.15</v>
      </c>
      <c r="G216">
        <v>1</v>
      </c>
      <c r="H216">
        <v>1</v>
      </c>
      <c r="I216" s="4">
        <f>Table1[[#This Row],[Age]]/$E$4</f>
        <v>0.45</v>
      </c>
      <c r="J216" s="4">
        <f>LOG10(Table1[[#This Row],[Fare]]+1)</f>
        <v>1.4005379893919461</v>
      </c>
      <c r="K216">
        <f>IF(Table1[[#This Row],[Pclass]]=1,1,0)</f>
        <v>0</v>
      </c>
      <c r="L216">
        <f>IF(Table1[[#This Row],[Pclass]]=2,1,0)</f>
        <v>0</v>
      </c>
      <c r="M216">
        <f>IF(Table1[[#This Row],[Embarked]]="S",1,0)</f>
        <v>1</v>
      </c>
      <c r="N216">
        <f>IF(Table1[[#This Row],[Embarked]]="C",1,0)</f>
        <v>0</v>
      </c>
      <c r="O216">
        <f>IF(Table1[[#This Row],[Sex]]="male",1,0)</f>
        <v>1</v>
      </c>
      <c r="P216" s="6">
        <f>1</f>
        <v>1</v>
      </c>
      <c r="AD216">
        <f>SUMPRODUCT(Table1[[#This Row],[SibSp]:[Ones]],$S$4:$AB$4)</f>
        <v>0.29231869383802533</v>
      </c>
      <c r="AE216">
        <f>(AD216-Table1[[#This Row],[Survived]])^2</f>
        <v>8.5450218767169184E-2</v>
      </c>
    </row>
    <row r="217" spans="1:31" x14ac:dyDescent="0.25">
      <c r="A217">
        <v>0</v>
      </c>
      <c r="B217" t="s">
        <v>15</v>
      </c>
      <c r="C217">
        <v>3</v>
      </c>
      <c r="D217" t="s">
        <v>13</v>
      </c>
      <c r="E217">
        <v>36</v>
      </c>
      <c r="F217" s="1">
        <v>15.55</v>
      </c>
      <c r="G217">
        <v>1</v>
      </c>
      <c r="H217">
        <v>0</v>
      </c>
      <c r="I217" s="4">
        <f>Table1[[#This Row],[Age]]/$E$4</f>
        <v>0.45</v>
      </c>
      <c r="J217" s="4">
        <f>LOG10(Table1[[#This Row],[Fare]]+1)</f>
        <v>1.2187979981117376</v>
      </c>
      <c r="K217">
        <f>IF(Table1[[#This Row],[Pclass]]=1,1,0)</f>
        <v>0</v>
      </c>
      <c r="L217">
        <f>IF(Table1[[#This Row],[Pclass]]=2,1,0)</f>
        <v>0</v>
      </c>
      <c r="M217">
        <f>IF(Table1[[#This Row],[Embarked]]="S",1,0)</f>
        <v>1</v>
      </c>
      <c r="N217">
        <f>IF(Table1[[#This Row],[Embarked]]="C",1,0)</f>
        <v>0</v>
      </c>
      <c r="O217">
        <f>IF(Table1[[#This Row],[Sex]]="male",1,0)</f>
        <v>1</v>
      </c>
      <c r="P217" s="6">
        <f>1</f>
        <v>1</v>
      </c>
      <c r="AD217">
        <f>SUMPRODUCT(Table1[[#This Row],[SibSp]:[Ones]],$S$4:$AB$4)</f>
        <v>0.23009326449502315</v>
      </c>
      <c r="AE217">
        <f>(AD217-Table1[[#This Row],[Survived]])^2</f>
        <v>5.2942910365976682E-2</v>
      </c>
    </row>
    <row r="218" spans="1:31" x14ac:dyDescent="0.25">
      <c r="A218">
        <v>0</v>
      </c>
      <c r="B218" t="s">
        <v>15</v>
      </c>
      <c r="C218">
        <v>3</v>
      </c>
      <c r="D218" t="s">
        <v>13</v>
      </c>
      <c r="E218">
        <v>36</v>
      </c>
      <c r="F218" s="1">
        <v>7.4958</v>
      </c>
      <c r="G218">
        <v>0</v>
      </c>
      <c r="H218">
        <v>0</v>
      </c>
      <c r="I218" s="4">
        <f>Table1[[#This Row],[Age]]/$E$4</f>
        <v>0.45</v>
      </c>
      <c r="J218" s="4">
        <f>LOG10(Table1[[#This Row],[Fare]]+1)</f>
        <v>0.92920428011230582</v>
      </c>
      <c r="K218">
        <f>IF(Table1[[#This Row],[Pclass]]=1,1,0)</f>
        <v>0</v>
      </c>
      <c r="L218">
        <f>IF(Table1[[#This Row],[Pclass]]=2,1,0)</f>
        <v>0</v>
      </c>
      <c r="M218">
        <f>IF(Table1[[#This Row],[Embarked]]="S",1,0)</f>
        <v>1</v>
      </c>
      <c r="N218">
        <f>IF(Table1[[#This Row],[Embarked]]="C",1,0)</f>
        <v>0</v>
      </c>
      <c r="O218">
        <f>IF(Table1[[#This Row],[Sex]]="male",1,0)</f>
        <v>1</v>
      </c>
      <c r="P218" s="6">
        <f>1</f>
        <v>1</v>
      </c>
      <c r="AD218">
        <f>SUMPRODUCT(Table1[[#This Row],[SibSp]:[Ones]],$S$4:$AB$4)</f>
        <v>0.18639013068444385</v>
      </c>
      <c r="AE218">
        <f>(AD218-Table1[[#This Row],[Survived]])^2</f>
        <v>3.4741280816564059E-2</v>
      </c>
    </row>
    <row r="219" spans="1:31" x14ac:dyDescent="0.25">
      <c r="A219">
        <v>0</v>
      </c>
      <c r="B219" t="s">
        <v>15</v>
      </c>
      <c r="C219">
        <v>1</v>
      </c>
      <c r="D219" t="s">
        <v>13</v>
      </c>
      <c r="E219">
        <v>36</v>
      </c>
      <c r="F219" s="1">
        <v>78.849999999999994</v>
      </c>
      <c r="G219">
        <v>1</v>
      </c>
      <c r="H219">
        <v>0</v>
      </c>
      <c r="I219" s="4">
        <f>Table1[[#This Row],[Age]]/$E$4</f>
        <v>0.45</v>
      </c>
      <c r="J219" s="4">
        <f>LOG10(Table1[[#This Row],[Fare]]+1)</f>
        <v>1.9022749204745018</v>
      </c>
      <c r="K219">
        <f>IF(Table1[[#This Row],[Pclass]]=1,1,0)</f>
        <v>1</v>
      </c>
      <c r="L219">
        <f>IF(Table1[[#This Row],[Pclass]]=2,1,0)</f>
        <v>0</v>
      </c>
      <c r="M219">
        <f>IF(Table1[[#This Row],[Embarked]]="S",1,0)</f>
        <v>1</v>
      </c>
      <c r="N219">
        <f>IF(Table1[[#This Row],[Embarked]]="C",1,0)</f>
        <v>0</v>
      </c>
      <c r="O219">
        <f>IF(Table1[[#This Row],[Sex]]="male",1,0)</f>
        <v>1</v>
      </c>
      <c r="P219" s="6">
        <f>1</f>
        <v>1</v>
      </c>
      <c r="AD219">
        <f>SUMPRODUCT(Table1[[#This Row],[SibSp]:[Ones]],$S$4:$AB$4)</f>
        <v>0.60463166145544001</v>
      </c>
      <c r="AE219">
        <f>(AD219-Table1[[#This Row],[Survived]])^2</f>
        <v>0.36557944603436582</v>
      </c>
    </row>
    <row r="220" spans="1:31" x14ac:dyDescent="0.25">
      <c r="A220">
        <v>1</v>
      </c>
      <c r="B220" t="s">
        <v>15</v>
      </c>
      <c r="C220">
        <v>1</v>
      </c>
      <c r="D220" t="s">
        <v>17</v>
      </c>
      <c r="E220">
        <v>36</v>
      </c>
      <c r="F220" s="1">
        <v>120</v>
      </c>
      <c r="G220">
        <v>1</v>
      </c>
      <c r="H220">
        <v>2</v>
      </c>
      <c r="I220" s="4">
        <f>Table1[[#This Row],[Age]]/$E$4</f>
        <v>0.45</v>
      </c>
      <c r="J220" s="4">
        <f>LOG10(Table1[[#This Row],[Fare]]+1)</f>
        <v>2.0827853703164503</v>
      </c>
      <c r="K220">
        <f>IF(Table1[[#This Row],[Pclass]]=1,1,0)</f>
        <v>1</v>
      </c>
      <c r="L220">
        <f>IF(Table1[[#This Row],[Pclass]]=2,1,0)</f>
        <v>0</v>
      </c>
      <c r="M220">
        <f>IF(Table1[[#This Row],[Embarked]]="S",1,0)</f>
        <v>1</v>
      </c>
      <c r="N220">
        <f>IF(Table1[[#This Row],[Embarked]]="C",1,0)</f>
        <v>0</v>
      </c>
      <c r="O220">
        <f>IF(Table1[[#This Row],[Sex]]="male",1,0)</f>
        <v>0</v>
      </c>
      <c r="P220" s="6">
        <f>1</f>
        <v>1</v>
      </c>
      <c r="AD220">
        <f>SUMPRODUCT(Table1[[#This Row],[SibSp]:[Ones]],$S$4:$AB$4)</f>
        <v>0.70147024309726458</v>
      </c>
      <c r="AE220">
        <f>(AD220-Table1[[#This Row],[Survived]])^2</f>
        <v>8.9120015756406309E-2</v>
      </c>
    </row>
    <row r="221" spans="1:31" x14ac:dyDescent="0.25">
      <c r="A221">
        <v>1</v>
      </c>
      <c r="B221" t="s">
        <v>20</v>
      </c>
      <c r="C221">
        <v>1</v>
      </c>
      <c r="D221" t="s">
        <v>17</v>
      </c>
      <c r="E221">
        <v>35</v>
      </c>
      <c r="F221" s="1">
        <v>512.32920000000001</v>
      </c>
      <c r="G221">
        <v>0</v>
      </c>
      <c r="H221">
        <v>0</v>
      </c>
      <c r="I221" s="4">
        <f>Table1[[#This Row],[Age]]/$E$4</f>
        <v>0.4375</v>
      </c>
      <c r="J221" s="4">
        <f>LOG10(Table1[[#This Row],[Fare]]+1)</f>
        <v>2.7103959691861146</v>
      </c>
      <c r="K221">
        <f>IF(Table1[[#This Row],[Pclass]]=1,1,0)</f>
        <v>1</v>
      </c>
      <c r="L221">
        <f>IF(Table1[[#This Row],[Pclass]]=2,1,0)</f>
        <v>0</v>
      </c>
      <c r="M221">
        <f>IF(Table1[[#This Row],[Embarked]]="S",1,0)</f>
        <v>0</v>
      </c>
      <c r="N221">
        <f>IF(Table1[[#This Row],[Embarked]]="C",1,0)</f>
        <v>1</v>
      </c>
      <c r="O221">
        <f>IF(Table1[[#This Row],[Sex]]="male",1,0)</f>
        <v>0</v>
      </c>
      <c r="P221" s="6">
        <f>1</f>
        <v>1</v>
      </c>
      <c r="AD221">
        <f>SUMPRODUCT(Table1[[#This Row],[SibSp]:[Ones]],$S$4:$AB$4)</f>
        <v>0.85520830818506233</v>
      </c>
      <c r="AE221">
        <f>(AD221-Table1[[#This Row],[Survived]])^2</f>
        <v>2.0964634018631891E-2</v>
      </c>
    </row>
    <row r="222" spans="1:31" x14ac:dyDescent="0.25">
      <c r="A222">
        <v>1</v>
      </c>
      <c r="B222" t="s">
        <v>20</v>
      </c>
      <c r="C222">
        <v>1</v>
      </c>
      <c r="D222" t="s">
        <v>13</v>
      </c>
      <c r="E222">
        <v>35</v>
      </c>
      <c r="F222" s="1">
        <v>26.55</v>
      </c>
      <c r="G222">
        <v>0</v>
      </c>
      <c r="H222">
        <v>0</v>
      </c>
      <c r="I222" s="4">
        <f>Table1[[#This Row],[Age]]/$E$4</f>
        <v>0.4375</v>
      </c>
      <c r="J222" s="4">
        <f>LOG10(Table1[[#This Row],[Fare]]+1)</f>
        <v>1.4401216031878039</v>
      </c>
      <c r="K222">
        <f>IF(Table1[[#This Row],[Pclass]]=1,1,0)</f>
        <v>1</v>
      </c>
      <c r="L222">
        <f>IF(Table1[[#This Row],[Pclass]]=2,1,0)</f>
        <v>0</v>
      </c>
      <c r="M222">
        <f>IF(Table1[[#This Row],[Embarked]]="S",1,0)</f>
        <v>0</v>
      </c>
      <c r="N222">
        <f>IF(Table1[[#This Row],[Embarked]]="C",1,0)</f>
        <v>1</v>
      </c>
      <c r="O222">
        <f>IF(Table1[[#This Row],[Sex]]="male",1,0)</f>
        <v>1</v>
      </c>
      <c r="P222" s="6">
        <f>1</f>
        <v>1</v>
      </c>
      <c r="AD222">
        <f>SUMPRODUCT(Table1[[#This Row],[SibSp]:[Ones]],$S$4:$AB$4)</f>
        <v>0.66350880939454693</v>
      </c>
      <c r="AE222">
        <f>(AD222-Table1[[#This Row],[Survived]])^2</f>
        <v>0.11322632135507535</v>
      </c>
    </row>
    <row r="223" spans="1:31" x14ac:dyDescent="0.25">
      <c r="A223">
        <v>1</v>
      </c>
      <c r="B223" t="s">
        <v>20</v>
      </c>
      <c r="C223">
        <v>1</v>
      </c>
      <c r="D223" t="s">
        <v>13</v>
      </c>
      <c r="E223">
        <v>35</v>
      </c>
      <c r="F223" s="1">
        <v>512.32920000000001</v>
      </c>
      <c r="G223">
        <v>0</v>
      </c>
      <c r="H223">
        <v>0</v>
      </c>
      <c r="I223" s="4">
        <f>Table1[[#This Row],[Age]]/$E$4</f>
        <v>0.4375</v>
      </c>
      <c r="J223" s="4">
        <f>LOG10(Table1[[#This Row],[Fare]]+1)</f>
        <v>2.7103959691861146</v>
      </c>
      <c r="K223">
        <f>IF(Table1[[#This Row],[Pclass]]=1,1,0)</f>
        <v>1</v>
      </c>
      <c r="L223">
        <f>IF(Table1[[#This Row],[Pclass]]=2,1,0)</f>
        <v>0</v>
      </c>
      <c r="M223">
        <f>IF(Table1[[#This Row],[Embarked]]="S",1,0)</f>
        <v>0</v>
      </c>
      <c r="N223">
        <f>IF(Table1[[#This Row],[Embarked]]="C",1,0)</f>
        <v>1</v>
      </c>
      <c r="O223">
        <f>IF(Table1[[#This Row],[Sex]]="male",1,0)</f>
        <v>1</v>
      </c>
      <c r="P223" s="6">
        <f>1</f>
        <v>1</v>
      </c>
      <c r="AD223">
        <f>SUMPRODUCT(Table1[[#This Row],[SibSp]:[Ones]],$S$4:$AB$4)</f>
        <v>0.85520830818506233</v>
      </c>
      <c r="AE223">
        <f>(AD223-Table1[[#This Row],[Survived]])^2</f>
        <v>2.0964634018631891E-2</v>
      </c>
    </row>
    <row r="224" spans="1:31" x14ac:dyDescent="0.25">
      <c r="A224">
        <v>0</v>
      </c>
      <c r="B224" t="s">
        <v>20</v>
      </c>
      <c r="C224">
        <v>3</v>
      </c>
      <c r="D224" t="s">
        <v>13</v>
      </c>
      <c r="E224">
        <v>35</v>
      </c>
      <c r="F224" s="1">
        <v>7.8958000000000004</v>
      </c>
      <c r="G224">
        <v>0</v>
      </c>
      <c r="H224">
        <v>0</v>
      </c>
      <c r="I224" s="4">
        <f>Table1[[#This Row],[Age]]/$E$4</f>
        <v>0.4375</v>
      </c>
      <c r="J224" s="4">
        <f>LOG10(Table1[[#This Row],[Fare]]+1)</f>
        <v>0.94918501031343461</v>
      </c>
      <c r="K224">
        <f>IF(Table1[[#This Row],[Pclass]]=1,1,0)</f>
        <v>0</v>
      </c>
      <c r="L224">
        <f>IF(Table1[[#This Row],[Pclass]]=2,1,0)</f>
        <v>0</v>
      </c>
      <c r="M224">
        <f>IF(Table1[[#This Row],[Embarked]]="S",1,0)</f>
        <v>0</v>
      </c>
      <c r="N224">
        <f>IF(Table1[[#This Row],[Embarked]]="C",1,0)</f>
        <v>1</v>
      </c>
      <c r="O224">
        <f>IF(Table1[[#This Row],[Sex]]="male",1,0)</f>
        <v>1</v>
      </c>
      <c r="P224" s="6">
        <f>1</f>
        <v>1</v>
      </c>
      <c r="AD224">
        <f>SUMPRODUCT(Table1[[#This Row],[SibSp]:[Ones]],$S$4:$AB$4)</f>
        <v>0.31802703645793173</v>
      </c>
      <c r="AE224">
        <f>(AD224-Table1[[#This Row],[Survived]])^2</f>
        <v>0.10114119591821465</v>
      </c>
    </row>
    <row r="225" spans="1:31" x14ac:dyDescent="0.25">
      <c r="A225">
        <v>1</v>
      </c>
      <c r="B225" t="s">
        <v>15</v>
      </c>
      <c r="C225">
        <v>1</v>
      </c>
      <c r="D225" t="s">
        <v>17</v>
      </c>
      <c r="E225">
        <v>35</v>
      </c>
      <c r="F225" s="1">
        <v>53.1</v>
      </c>
      <c r="G225">
        <v>1</v>
      </c>
      <c r="H225">
        <v>0</v>
      </c>
      <c r="I225" s="4">
        <f>Table1[[#This Row],[Age]]/$E$4</f>
        <v>0.4375</v>
      </c>
      <c r="J225" s="4">
        <f>LOG10(Table1[[#This Row],[Fare]]+1)</f>
        <v>1.7331972651065695</v>
      </c>
      <c r="K225">
        <f>IF(Table1[[#This Row],[Pclass]]=1,1,0)</f>
        <v>1</v>
      </c>
      <c r="L225">
        <f>IF(Table1[[#This Row],[Pclass]]=2,1,0)</f>
        <v>0</v>
      </c>
      <c r="M225">
        <f>IF(Table1[[#This Row],[Embarked]]="S",1,0)</f>
        <v>1</v>
      </c>
      <c r="N225">
        <f>IF(Table1[[#This Row],[Embarked]]="C",1,0)</f>
        <v>0</v>
      </c>
      <c r="O225">
        <f>IF(Table1[[#This Row],[Sex]]="male",1,0)</f>
        <v>0</v>
      </c>
      <c r="P225" s="6">
        <f>1</f>
        <v>1</v>
      </c>
      <c r="AD225">
        <f>SUMPRODUCT(Table1[[#This Row],[SibSp]:[Ones]],$S$4:$AB$4)</f>
        <v>0.57911583380569009</v>
      </c>
      <c r="AE225">
        <f>(AD225-Table1[[#This Row],[Survived]])^2</f>
        <v>0.17714348135307947</v>
      </c>
    </row>
    <row r="226" spans="1:31" x14ac:dyDescent="0.25">
      <c r="A226">
        <v>0</v>
      </c>
      <c r="B226" t="s">
        <v>15</v>
      </c>
      <c r="C226">
        <v>3</v>
      </c>
      <c r="D226" t="s">
        <v>13</v>
      </c>
      <c r="E226">
        <v>35</v>
      </c>
      <c r="F226" s="1">
        <v>8.0500000000000007</v>
      </c>
      <c r="G226">
        <v>0</v>
      </c>
      <c r="H226">
        <v>0</v>
      </c>
      <c r="I226" s="4">
        <f>Table1[[#This Row],[Age]]/$E$4</f>
        <v>0.4375</v>
      </c>
      <c r="J226" s="4">
        <f>LOG10(Table1[[#This Row],[Fare]]+1)</f>
        <v>0.9566485792052033</v>
      </c>
      <c r="K226">
        <f>IF(Table1[[#This Row],[Pclass]]=1,1,0)</f>
        <v>0</v>
      </c>
      <c r="L226">
        <f>IF(Table1[[#This Row],[Pclass]]=2,1,0)</f>
        <v>0</v>
      </c>
      <c r="M226">
        <f>IF(Table1[[#This Row],[Embarked]]="S",1,0)</f>
        <v>1</v>
      </c>
      <c r="N226">
        <f>IF(Table1[[#This Row],[Embarked]]="C",1,0)</f>
        <v>0</v>
      </c>
      <c r="O226">
        <f>IF(Table1[[#This Row],[Sex]]="male",1,0)</f>
        <v>1</v>
      </c>
      <c r="P226" s="6">
        <f>1</f>
        <v>1</v>
      </c>
      <c r="AD226">
        <f>SUMPRODUCT(Table1[[#This Row],[SibSp]:[Ones]],$S$4:$AB$4)</f>
        <v>0.190531801587667</v>
      </c>
      <c r="AE226">
        <f>(AD226-Table1[[#This Row],[Survived]])^2</f>
        <v>3.6302367416242105E-2</v>
      </c>
    </row>
    <row r="227" spans="1:31" x14ac:dyDescent="0.25">
      <c r="A227">
        <v>0</v>
      </c>
      <c r="B227" t="s">
        <v>15</v>
      </c>
      <c r="C227">
        <v>2</v>
      </c>
      <c r="D227" t="s">
        <v>13</v>
      </c>
      <c r="E227">
        <v>35</v>
      </c>
      <c r="F227" s="1">
        <v>26</v>
      </c>
      <c r="G227">
        <v>0</v>
      </c>
      <c r="H227">
        <v>0</v>
      </c>
      <c r="I227" s="4">
        <f>Table1[[#This Row],[Age]]/$E$4</f>
        <v>0.4375</v>
      </c>
      <c r="J227" s="4">
        <f>LOG10(Table1[[#This Row],[Fare]]+1)</f>
        <v>1.4313637641589874</v>
      </c>
      <c r="K227">
        <f>IF(Table1[[#This Row],[Pclass]]=1,1,0)</f>
        <v>0</v>
      </c>
      <c r="L227">
        <f>IF(Table1[[#This Row],[Pclass]]=2,1,0)</f>
        <v>1</v>
      </c>
      <c r="M227">
        <f>IF(Table1[[#This Row],[Embarked]]="S",1,0)</f>
        <v>1</v>
      </c>
      <c r="N227">
        <f>IF(Table1[[#This Row],[Embarked]]="C",1,0)</f>
        <v>0</v>
      </c>
      <c r="O227">
        <f>IF(Table1[[#This Row],[Sex]]="male",1,0)</f>
        <v>1</v>
      </c>
      <c r="P227" s="6">
        <f>1</f>
        <v>1</v>
      </c>
      <c r="AD227">
        <f>SUMPRODUCT(Table1[[#This Row],[SibSp]:[Ones]],$S$4:$AB$4)</f>
        <v>0.4747100357138952</v>
      </c>
      <c r="AE227">
        <f>(AD227-Table1[[#This Row],[Survived]])^2</f>
        <v>0.22534961800748765</v>
      </c>
    </row>
    <row r="228" spans="1:31" x14ac:dyDescent="0.25">
      <c r="A228">
        <v>1</v>
      </c>
      <c r="B228" t="s">
        <v>15</v>
      </c>
      <c r="C228">
        <v>2</v>
      </c>
      <c r="D228" t="s">
        <v>17</v>
      </c>
      <c r="E228">
        <v>35</v>
      </c>
      <c r="F228" s="1">
        <v>21</v>
      </c>
      <c r="G228">
        <v>0</v>
      </c>
      <c r="H228">
        <v>0</v>
      </c>
      <c r="I228" s="4">
        <f>Table1[[#This Row],[Age]]/$E$4</f>
        <v>0.4375</v>
      </c>
      <c r="J228" s="4">
        <f>LOG10(Table1[[#This Row],[Fare]]+1)</f>
        <v>1.3424226808222062</v>
      </c>
      <c r="K228">
        <f>IF(Table1[[#This Row],[Pclass]]=1,1,0)</f>
        <v>0</v>
      </c>
      <c r="L228">
        <f>IF(Table1[[#This Row],[Pclass]]=2,1,0)</f>
        <v>1</v>
      </c>
      <c r="M228">
        <f>IF(Table1[[#This Row],[Embarked]]="S",1,0)</f>
        <v>1</v>
      </c>
      <c r="N228">
        <f>IF(Table1[[#This Row],[Embarked]]="C",1,0)</f>
        <v>0</v>
      </c>
      <c r="O228">
        <f>IF(Table1[[#This Row],[Sex]]="male",1,0)</f>
        <v>0</v>
      </c>
      <c r="P228" s="6">
        <f>1</f>
        <v>1</v>
      </c>
      <c r="AD228">
        <f>SUMPRODUCT(Table1[[#This Row],[SibSp]:[Ones]],$S$4:$AB$4)</f>
        <v>0.46128776919106657</v>
      </c>
      <c r="AE228">
        <f>(AD228-Table1[[#This Row],[Survived]])^2</f>
        <v>0.29021086762313753</v>
      </c>
    </row>
    <row r="229" spans="1:31" x14ac:dyDescent="0.25">
      <c r="A229">
        <v>1</v>
      </c>
      <c r="B229" t="s">
        <v>15</v>
      </c>
      <c r="C229">
        <v>1</v>
      </c>
      <c r="D229" t="s">
        <v>17</v>
      </c>
      <c r="E229">
        <v>35</v>
      </c>
      <c r="F229" s="1">
        <v>83.474999999999994</v>
      </c>
      <c r="G229">
        <v>1</v>
      </c>
      <c r="H229">
        <v>0</v>
      </c>
      <c r="I229" s="4">
        <f>Table1[[#This Row],[Age]]/$E$4</f>
        <v>0.4375</v>
      </c>
      <c r="J229" s="4">
        <f>LOG10(Table1[[#This Row],[Fare]]+1)</f>
        <v>1.9267282004469339</v>
      </c>
      <c r="K229">
        <f>IF(Table1[[#This Row],[Pclass]]=1,1,0)</f>
        <v>1</v>
      </c>
      <c r="L229">
        <f>IF(Table1[[#This Row],[Pclass]]=2,1,0)</f>
        <v>0</v>
      </c>
      <c r="M229">
        <f>IF(Table1[[#This Row],[Embarked]]="S",1,0)</f>
        <v>1</v>
      </c>
      <c r="N229">
        <f>IF(Table1[[#This Row],[Embarked]]="C",1,0)</f>
        <v>0</v>
      </c>
      <c r="O229">
        <f>IF(Table1[[#This Row],[Sex]]="male",1,0)</f>
        <v>0</v>
      </c>
      <c r="P229" s="6">
        <f>1</f>
        <v>1</v>
      </c>
      <c r="AD229">
        <f>SUMPRODUCT(Table1[[#This Row],[SibSp]:[Ones]],$S$4:$AB$4)</f>
        <v>0.60832195202571016</v>
      </c>
      <c r="AE229">
        <f>(AD229-Table1[[#This Row],[Survived]])^2</f>
        <v>0.15341169326495011</v>
      </c>
    </row>
    <row r="230" spans="1:31" x14ac:dyDescent="0.25">
      <c r="A230">
        <v>1</v>
      </c>
      <c r="B230" t="s">
        <v>15</v>
      </c>
      <c r="C230">
        <v>1</v>
      </c>
      <c r="D230" t="s">
        <v>17</v>
      </c>
      <c r="E230">
        <v>35</v>
      </c>
      <c r="F230" s="1">
        <v>135.63329999999999</v>
      </c>
      <c r="G230">
        <v>0</v>
      </c>
      <c r="H230">
        <v>0</v>
      </c>
      <c r="I230" s="4">
        <f>Table1[[#This Row],[Age]]/$E$4</f>
        <v>0.4375</v>
      </c>
      <c r="J230" s="4">
        <f>LOG10(Table1[[#This Row],[Fare]]+1)</f>
        <v>2.1355565576455011</v>
      </c>
      <c r="K230">
        <f>IF(Table1[[#This Row],[Pclass]]=1,1,0)</f>
        <v>1</v>
      </c>
      <c r="L230">
        <f>IF(Table1[[#This Row],[Pclass]]=2,1,0)</f>
        <v>0</v>
      </c>
      <c r="M230">
        <f>IF(Table1[[#This Row],[Embarked]]="S",1,0)</f>
        <v>1</v>
      </c>
      <c r="N230">
        <f>IF(Table1[[#This Row],[Embarked]]="C",1,0)</f>
        <v>0</v>
      </c>
      <c r="O230">
        <f>IF(Table1[[#This Row],[Sex]]="male",1,0)</f>
        <v>0</v>
      </c>
      <c r="P230" s="6">
        <f>1</f>
        <v>1</v>
      </c>
      <c r="AD230">
        <f>SUMPRODUCT(Table1[[#This Row],[SibSp]:[Ones]],$S$4:$AB$4)</f>
        <v>0.63983663301098737</v>
      </c>
      <c r="AE230">
        <f>(AD230-Table1[[#This Row],[Survived]])^2</f>
        <v>0.12971765092086218</v>
      </c>
    </row>
    <row r="231" spans="1:31" x14ac:dyDescent="0.25">
      <c r="A231">
        <v>1</v>
      </c>
      <c r="B231" t="s">
        <v>15</v>
      </c>
      <c r="C231">
        <v>3</v>
      </c>
      <c r="D231" t="s">
        <v>17</v>
      </c>
      <c r="E231">
        <v>35</v>
      </c>
      <c r="F231" s="1">
        <v>20.25</v>
      </c>
      <c r="G231">
        <v>1</v>
      </c>
      <c r="H231">
        <v>1</v>
      </c>
      <c r="I231" s="4">
        <f>Table1[[#This Row],[Age]]/$E$4</f>
        <v>0.4375</v>
      </c>
      <c r="J231" s="4">
        <f>LOG10(Table1[[#This Row],[Fare]]+1)</f>
        <v>1.3273589343863303</v>
      </c>
      <c r="K231">
        <f>IF(Table1[[#This Row],[Pclass]]=1,1,0)</f>
        <v>0</v>
      </c>
      <c r="L231">
        <f>IF(Table1[[#This Row],[Pclass]]=2,1,0)</f>
        <v>0</v>
      </c>
      <c r="M231">
        <f>IF(Table1[[#This Row],[Embarked]]="S",1,0)</f>
        <v>1</v>
      </c>
      <c r="N231">
        <f>IF(Table1[[#This Row],[Embarked]]="C",1,0)</f>
        <v>0</v>
      </c>
      <c r="O231">
        <f>IF(Table1[[#This Row],[Sex]]="male",1,0)</f>
        <v>0</v>
      </c>
      <c r="P231" s="6">
        <f>1</f>
        <v>1</v>
      </c>
      <c r="AD231">
        <f>SUMPRODUCT(Table1[[#This Row],[SibSp]:[Ones]],$S$4:$AB$4)</f>
        <v>0.28127510471898082</v>
      </c>
      <c r="AE231">
        <f>(AD231-Table1[[#This Row],[Survived]])^2</f>
        <v>0.51656547509671202</v>
      </c>
    </row>
    <row r="232" spans="1:31" x14ac:dyDescent="0.25">
      <c r="A232">
        <v>0</v>
      </c>
      <c r="B232" t="s">
        <v>15</v>
      </c>
      <c r="C232">
        <v>3</v>
      </c>
      <c r="D232" t="s">
        <v>13</v>
      </c>
      <c r="E232">
        <v>35</v>
      </c>
      <c r="F232" s="1">
        <v>7.05</v>
      </c>
      <c r="G232">
        <v>0</v>
      </c>
      <c r="H232">
        <v>0</v>
      </c>
      <c r="I232" s="4">
        <f>Table1[[#This Row],[Age]]/$E$4</f>
        <v>0.4375</v>
      </c>
      <c r="J232" s="4">
        <f>LOG10(Table1[[#This Row],[Fare]]+1)</f>
        <v>0.90579588036786851</v>
      </c>
      <c r="K232">
        <f>IF(Table1[[#This Row],[Pclass]]=1,1,0)</f>
        <v>0</v>
      </c>
      <c r="L232">
        <f>IF(Table1[[#This Row],[Pclass]]=2,1,0)</f>
        <v>0</v>
      </c>
      <c r="M232">
        <f>IF(Table1[[#This Row],[Embarked]]="S",1,0)</f>
        <v>1</v>
      </c>
      <c r="N232">
        <f>IF(Table1[[#This Row],[Embarked]]="C",1,0)</f>
        <v>0</v>
      </c>
      <c r="O232">
        <f>IF(Table1[[#This Row],[Sex]]="male",1,0)</f>
        <v>1</v>
      </c>
      <c r="P232" s="6">
        <f>1</f>
        <v>1</v>
      </c>
      <c r="AD232">
        <f>SUMPRODUCT(Table1[[#This Row],[SibSp]:[Ones]],$S$4:$AB$4)</f>
        <v>0.18285752495877447</v>
      </c>
      <c r="AE232">
        <f>(AD232-Table1[[#This Row],[Survived]])^2</f>
        <v>3.343687443404883E-2</v>
      </c>
    </row>
    <row r="233" spans="1:31" x14ac:dyDescent="0.25">
      <c r="A233">
        <v>1</v>
      </c>
      <c r="B233" t="s">
        <v>15</v>
      </c>
      <c r="C233">
        <v>1</v>
      </c>
      <c r="D233" t="s">
        <v>17</v>
      </c>
      <c r="E233">
        <v>35</v>
      </c>
      <c r="F233" s="1">
        <v>52</v>
      </c>
      <c r="G233">
        <v>1</v>
      </c>
      <c r="H233">
        <v>0</v>
      </c>
      <c r="I233" s="4">
        <f>Table1[[#This Row],[Age]]/$E$4</f>
        <v>0.4375</v>
      </c>
      <c r="J233" s="4">
        <f>LOG10(Table1[[#This Row],[Fare]]+1)</f>
        <v>1.7242758696007889</v>
      </c>
      <c r="K233">
        <f>IF(Table1[[#This Row],[Pclass]]=1,1,0)</f>
        <v>1</v>
      </c>
      <c r="L233">
        <f>IF(Table1[[#This Row],[Pclass]]=2,1,0)</f>
        <v>0</v>
      </c>
      <c r="M233">
        <f>IF(Table1[[#This Row],[Embarked]]="S",1,0)</f>
        <v>1</v>
      </c>
      <c r="N233">
        <f>IF(Table1[[#This Row],[Embarked]]="C",1,0)</f>
        <v>0</v>
      </c>
      <c r="O233">
        <f>IF(Table1[[#This Row],[Sex]]="male",1,0)</f>
        <v>0</v>
      </c>
      <c r="P233" s="6">
        <f>1</f>
        <v>1</v>
      </c>
      <c r="AD233">
        <f>SUMPRODUCT(Table1[[#This Row],[SibSp]:[Ones]],$S$4:$AB$4)</f>
        <v>0.5777694891948344</v>
      </c>
      <c r="AE233">
        <f>(AD233-Table1[[#This Row],[Survived]])^2</f>
        <v>0.17827860425479106</v>
      </c>
    </row>
    <row r="234" spans="1:31" x14ac:dyDescent="0.25">
      <c r="A234">
        <v>1</v>
      </c>
      <c r="B234" t="s">
        <v>15</v>
      </c>
      <c r="C234">
        <v>1</v>
      </c>
      <c r="D234" t="s">
        <v>17</v>
      </c>
      <c r="E234">
        <v>35</v>
      </c>
      <c r="F234" s="1">
        <v>90</v>
      </c>
      <c r="G234">
        <v>1</v>
      </c>
      <c r="H234">
        <v>0</v>
      </c>
      <c r="I234" s="4">
        <f>Table1[[#This Row],[Age]]/$E$4</f>
        <v>0.4375</v>
      </c>
      <c r="J234" s="4">
        <f>LOG10(Table1[[#This Row],[Fare]]+1)</f>
        <v>1.9590413923210936</v>
      </c>
      <c r="K234">
        <f>IF(Table1[[#This Row],[Pclass]]=1,1,0)</f>
        <v>1</v>
      </c>
      <c r="L234">
        <f>IF(Table1[[#This Row],[Pclass]]=2,1,0)</f>
        <v>0</v>
      </c>
      <c r="M234">
        <f>IF(Table1[[#This Row],[Embarked]]="S",1,0)</f>
        <v>1</v>
      </c>
      <c r="N234">
        <f>IF(Table1[[#This Row],[Embarked]]="C",1,0)</f>
        <v>0</v>
      </c>
      <c r="O234">
        <f>IF(Table1[[#This Row],[Sex]]="male",1,0)</f>
        <v>0</v>
      </c>
      <c r="P234" s="6">
        <f>1</f>
        <v>1</v>
      </c>
      <c r="AD234">
        <f>SUMPRODUCT(Table1[[#This Row],[SibSp]:[Ones]],$S$4:$AB$4)</f>
        <v>0.61319839671546017</v>
      </c>
      <c r="AE234">
        <f>(AD234-Table1[[#This Row],[Survived]])^2</f>
        <v>0.14961548030349053</v>
      </c>
    </row>
    <row r="235" spans="1:31" x14ac:dyDescent="0.25">
      <c r="A235">
        <v>0</v>
      </c>
      <c r="B235" t="s">
        <v>15</v>
      </c>
      <c r="C235">
        <v>3</v>
      </c>
      <c r="D235" t="s">
        <v>13</v>
      </c>
      <c r="E235">
        <v>35</v>
      </c>
      <c r="F235" s="1">
        <v>7.125</v>
      </c>
      <c r="G235">
        <v>0</v>
      </c>
      <c r="H235">
        <v>0</v>
      </c>
      <c r="I235" s="4">
        <f>Table1[[#This Row],[Age]]/$E$4</f>
        <v>0.4375</v>
      </c>
      <c r="J235" s="4">
        <f>LOG10(Table1[[#This Row],[Fare]]+1)</f>
        <v>0.90982336965091204</v>
      </c>
      <c r="K235">
        <f>IF(Table1[[#This Row],[Pclass]]=1,1,0)</f>
        <v>0</v>
      </c>
      <c r="L235">
        <f>IF(Table1[[#This Row],[Pclass]]=2,1,0)</f>
        <v>0</v>
      </c>
      <c r="M235">
        <f>IF(Table1[[#This Row],[Embarked]]="S",1,0)</f>
        <v>1</v>
      </c>
      <c r="N235">
        <f>IF(Table1[[#This Row],[Embarked]]="C",1,0)</f>
        <v>0</v>
      </c>
      <c r="O235">
        <f>IF(Table1[[#This Row],[Sex]]="male",1,0)</f>
        <v>1</v>
      </c>
      <c r="P235" s="6">
        <f>1</f>
        <v>1</v>
      </c>
      <c r="AD235">
        <f>SUMPRODUCT(Table1[[#This Row],[SibSp]:[Ones]],$S$4:$AB$4)</f>
        <v>0.18346532095750492</v>
      </c>
      <c r="AE235">
        <f>(AD235-Table1[[#This Row],[Survived]])^2</f>
        <v>3.3659523994040298E-2</v>
      </c>
    </row>
    <row r="236" spans="1:31" x14ac:dyDescent="0.25">
      <c r="A236">
        <v>0</v>
      </c>
      <c r="B236" t="s">
        <v>15</v>
      </c>
      <c r="C236">
        <v>3</v>
      </c>
      <c r="D236" t="s">
        <v>13</v>
      </c>
      <c r="E236">
        <v>35</v>
      </c>
      <c r="F236" s="1">
        <v>8.0500000000000007</v>
      </c>
      <c r="G236">
        <v>0</v>
      </c>
      <c r="H236">
        <v>0</v>
      </c>
      <c r="I236" s="4">
        <f>Table1[[#This Row],[Age]]/$E$4</f>
        <v>0.4375</v>
      </c>
      <c r="J236" s="4">
        <f>LOG10(Table1[[#This Row],[Fare]]+1)</f>
        <v>0.9566485792052033</v>
      </c>
      <c r="K236">
        <f>IF(Table1[[#This Row],[Pclass]]=1,1,0)</f>
        <v>0</v>
      </c>
      <c r="L236">
        <f>IF(Table1[[#This Row],[Pclass]]=2,1,0)</f>
        <v>0</v>
      </c>
      <c r="M236">
        <f>IF(Table1[[#This Row],[Embarked]]="S",1,0)</f>
        <v>1</v>
      </c>
      <c r="N236">
        <f>IF(Table1[[#This Row],[Embarked]]="C",1,0)</f>
        <v>0</v>
      </c>
      <c r="O236">
        <f>IF(Table1[[#This Row],[Sex]]="male",1,0)</f>
        <v>1</v>
      </c>
      <c r="P236" s="6">
        <f>1</f>
        <v>1</v>
      </c>
      <c r="AD236">
        <f>SUMPRODUCT(Table1[[#This Row],[SibSp]:[Ones]],$S$4:$AB$4)</f>
        <v>0.190531801587667</v>
      </c>
      <c r="AE236">
        <f>(AD236-Table1[[#This Row],[Survived]])^2</f>
        <v>3.6302367416242105E-2</v>
      </c>
    </row>
    <row r="237" spans="1:31" x14ac:dyDescent="0.25">
      <c r="A237">
        <v>1</v>
      </c>
      <c r="B237" t="s">
        <v>15</v>
      </c>
      <c r="C237">
        <v>1</v>
      </c>
      <c r="D237" t="s">
        <v>13</v>
      </c>
      <c r="E237">
        <v>35</v>
      </c>
      <c r="F237" s="1">
        <v>26.287500000000001</v>
      </c>
      <c r="G237">
        <v>0</v>
      </c>
      <c r="H237">
        <v>0</v>
      </c>
      <c r="I237" s="4">
        <f>Table1[[#This Row],[Age]]/$E$4</f>
        <v>0.4375</v>
      </c>
      <c r="J237" s="4">
        <f>LOG10(Table1[[#This Row],[Fare]]+1)</f>
        <v>1.4359637487171957</v>
      </c>
      <c r="K237">
        <f>IF(Table1[[#This Row],[Pclass]]=1,1,0)</f>
        <v>1</v>
      </c>
      <c r="L237">
        <f>IF(Table1[[#This Row],[Pclass]]=2,1,0)</f>
        <v>0</v>
      </c>
      <c r="M237">
        <f>IF(Table1[[#This Row],[Embarked]]="S",1,0)</f>
        <v>1</v>
      </c>
      <c r="N237">
        <f>IF(Table1[[#This Row],[Embarked]]="C",1,0)</f>
        <v>0</v>
      </c>
      <c r="O237">
        <f>IF(Table1[[#This Row],[Sex]]="male",1,0)</f>
        <v>1</v>
      </c>
      <c r="P237" s="6">
        <f>1</f>
        <v>1</v>
      </c>
      <c r="AD237">
        <f>SUMPRODUCT(Table1[[#This Row],[SibSp]:[Ones]],$S$4:$AB$4)</f>
        <v>0.53425976362056515</v>
      </c>
      <c r="AE237">
        <f>(AD237-Table1[[#This Row],[Survived]])^2</f>
        <v>0.21691396778277183</v>
      </c>
    </row>
    <row r="238" spans="1:31" x14ac:dyDescent="0.25">
      <c r="A238">
        <v>0</v>
      </c>
      <c r="B238" t="s">
        <v>15</v>
      </c>
      <c r="C238">
        <v>2</v>
      </c>
      <c r="D238" t="s">
        <v>13</v>
      </c>
      <c r="E238">
        <v>35</v>
      </c>
      <c r="F238" s="1">
        <v>10.5</v>
      </c>
      <c r="G238">
        <v>0</v>
      </c>
      <c r="H238">
        <v>0</v>
      </c>
      <c r="I238" s="4">
        <f>Table1[[#This Row],[Age]]/$E$4</f>
        <v>0.4375</v>
      </c>
      <c r="J238" s="4">
        <f>LOG10(Table1[[#This Row],[Fare]]+1)</f>
        <v>1.0606978403536116</v>
      </c>
      <c r="K238">
        <f>IF(Table1[[#This Row],[Pclass]]=1,1,0)</f>
        <v>0</v>
      </c>
      <c r="L238">
        <f>IF(Table1[[#This Row],[Pclass]]=2,1,0)</f>
        <v>1</v>
      </c>
      <c r="M238">
        <f>IF(Table1[[#This Row],[Embarked]]="S",1,0)</f>
        <v>1</v>
      </c>
      <c r="N238">
        <f>IF(Table1[[#This Row],[Embarked]]="C",1,0)</f>
        <v>0</v>
      </c>
      <c r="O238">
        <f>IF(Table1[[#This Row],[Sex]]="male",1,0)</f>
        <v>1</v>
      </c>
      <c r="P238" s="6">
        <f>1</f>
        <v>1</v>
      </c>
      <c r="AD238">
        <f>SUMPRODUCT(Table1[[#This Row],[SibSp]:[Ones]],$S$4:$AB$4)</f>
        <v>0.4187721425199547</v>
      </c>
      <c r="AE238">
        <f>(AD238-Table1[[#This Row],[Survived]])^2</f>
        <v>0.17537010735075326</v>
      </c>
    </row>
    <row r="239" spans="1:31" x14ac:dyDescent="0.25">
      <c r="A239">
        <v>0</v>
      </c>
      <c r="B239" t="s">
        <v>20</v>
      </c>
      <c r="C239">
        <v>3</v>
      </c>
      <c r="D239" t="s">
        <v>13</v>
      </c>
      <c r="E239">
        <v>34.5</v>
      </c>
      <c r="F239" s="1">
        <v>6.4375</v>
      </c>
      <c r="G239">
        <v>0</v>
      </c>
      <c r="H239">
        <v>0</v>
      </c>
      <c r="I239" s="4">
        <f>Table1[[#This Row],[Age]]/$E$4</f>
        <v>0.43125000000000002</v>
      </c>
      <c r="J239" s="4">
        <f>LOG10(Table1[[#This Row],[Fare]]+1)</f>
        <v>0.87142697873660602</v>
      </c>
      <c r="K239">
        <f>IF(Table1[[#This Row],[Pclass]]=1,1,0)</f>
        <v>0</v>
      </c>
      <c r="L239">
        <f>IF(Table1[[#This Row],[Pclass]]=2,1,0)</f>
        <v>0</v>
      </c>
      <c r="M239">
        <f>IF(Table1[[#This Row],[Embarked]]="S",1,0)</f>
        <v>0</v>
      </c>
      <c r="N239">
        <f>IF(Table1[[#This Row],[Embarked]]="C",1,0)</f>
        <v>1</v>
      </c>
      <c r="O239">
        <f>IF(Table1[[#This Row],[Sex]]="male",1,0)</f>
        <v>1</v>
      </c>
      <c r="P239" s="6">
        <f>1</f>
        <v>1</v>
      </c>
      <c r="AD239">
        <f>SUMPRODUCT(Table1[[#This Row],[SibSp]:[Ones]],$S$4:$AB$4)</f>
        <v>0.30629242535405393</v>
      </c>
      <c r="AE239">
        <f>(AD239-Table1[[#This Row],[Survived]])^2</f>
        <v>9.3815049829268707E-2</v>
      </c>
    </row>
    <row r="240" spans="1:31" x14ac:dyDescent="0.25">
      <c r="A240">
        <v>1</v>
      </c>
      <c r="B240" t="s">
        <v>15</v>
      </c>
      <c r="C240">
        <v>2</v>
      </c>
      <c r="D240" t="s">
        <v>13</v>
      </c>
      <c r="E240">
        <v>34</v>
      </c>
      <c r="F240" s="1">
        <v>13</v>
      </c>
      <c r="G240">
        <v>0</v>
      </c>
      <c r="H240">
        <v>0</v>
      </c>
      <c r="I240" s="4">
        <f>Table1[[#This Row],[Age]]/$E$4</f>
        <v>0.42499999999999999</v>
      </c>
      <c r="J240" s="4">
        <f>LOG10(Table1[[#This Row],[Fare]]+1)</f>
        <v>1.146128035678238</v>
      </c>
      <c r="K240">
        <f>IF(Table1[[#This Row],[Pclass]]=1,1,0)</f>
        <v>0</v>
      </c>
      <c r="L240">
        <f>IF(Table1[[#This Row],[Pclass]]=2,1,0)</f>
        <v>1</v>
      </c>
      <c r="M240">
        <f>IF(Table1[[#This Row],[Embarked]]="S",1,0)</f>
        <v>1</v>
      </c>
      <c r="N240">
        <f>IF(Table1[[#This Row],[Embarked]]="C",1,0)</f>
        <v>0</v>
      </c>
      <c r="O240">
        <f>IF(Table1[[#This Row],[Sex]]="male",1,0)</f>
        <v>1</v>
      </c>
      <c r="P240" s="6">
        <f>1</f>
        <v>1</v>
      </c>
      <c r="AD240">
        <f>SUMPRODUCT(Table1[[#This Row],[SibSp]:[Ones]],$S$4:$AB$4)</f>
        <v>0.43166457431553462</v>
      </c>
      <c r="AE240">
        <f>(AD240-Table1[[#This Row],[Survived]])^2</f>
        <v>0.32300515608794245</v>
      </c>
    </row>
    <row r="241" spans="1:31" x14ac:dyDescent="0.25">
      <c r="A241">
        <v>1</v>
      </c>
      <c r="B241" t="s">
        <v>15</v>
      </c>
      <c r="C241">
        <v>2</v>
      </c>
      <c r="D241" t="s">
        <v>17</v>
      </c>
      <c r="E241">
        <v>34</v>
      </c>
      <c r="F241" s="1">
        <v>23</v>
      </c>
      <c r="G241">
        <v>0</v>
      </c>
      <c r="H241">
        <v>1</v>
      </c>
      <c r="I241" s="4">
        <f>Table1[[#This Row],[Age]]/$E$4</f>
        <v>0.42499999999999999</v>
      </c>
      <c r="J241" s="4">
        <f>LOG10(Table1[[#This Row],[Fare]]+1)</f>
        <v>1.3802112417116059</v>
      </c>
      <c r="K241">
        <f>IF(Table1[[#This Row],[Pclass]]=1,1,0)</f>
        <v>0</v>
      </c>
      <c r="L241">
        <f>IF(Table1[[#This Row],[Pclass]]=2,1,0)</f>
        <v>1</v>
      </c>
      <c r="M241">
        <f>IF(Table1[[#This Row],[Embarked]]="S",1,0)</f>
        <v>1</v>
      </c>
      <c r="N241">
        <f>IF(Table1[[#This Row],[Embarked]]="C",1,0)</f>
        <v>0</v>
      </c>
      <c r="O241">
        <f>IF(Table1[[#This Row],[Sex]]="male",1,0)</f>
        <v>0</v>
      </c>
      <c r="P241" s="6">
        <f>1</f>
        <v>1</v>
      </c>
      <c r="AD241">
        <f>SUMPRODUCT(Table1[[#This Row],[SibSp]:[Ones]],$S$4:$AB$4)</f>
        <v>0.50178921685361622</v>
      </c>
      <c r="AE241">
        <f>(AD241-Table1[[#This Row],[Survived]])^2</f>
        <v>0.24821398444333304</v>
      </c>
    </row>
    <row r="242" spans="1:31" x14ac:dyDescent="0.25">
      <c r="A242">
        <v>0</v>
      </c>
      <c r="B242" t="s">
        <v>15</v>
      </c>
      <c r="C242">
        <v>2</v>
      </c>
      <c r="D242" t="s">
        <v>13</v>
      </c>
      <c r="E242">
        <v>34</v>
      </c>
      <c r="F242" s="1">
        <v>26</v>
      </c>
      <c r="G242">
        <v>1</v>
      </c>
      <c r="H242">
        <v>0</v>
      </c>
      <c r="I242" s="4">
        <f>Table1[[#This Row],[Age]]/$E$4</f>
        <v>0.42499999999999999</v>
      </c>
      <c r="J242" s="4">
        <f>LOG10(Table1[[#This Row],[Fare]]+1)</f>
        <v>1.4313637641589874</v>
      </c>
      <c r="K242">
        <f>IF(Table1[[#This Row],[Pclass]]=1,1,0)</f>
        <v>0</v>
      </c>
      <c r="L242">
        <f>IF(Table1[[#This Row],[Pclass]]=2,1,0)</f>
        <v>1</v>
      </c>
      <c r="M242">
        <f>IF(Table1[[#This Row],[Embarked]]="S",1,0)</f>
        <v>1</v>
      </c>
      <c r="N242">
        <f>IF(Table1[[#This Row],[Embarked]]="C",1,0)</f>
        <v>0</v>
      </c>
      <c r="O242">
        <f>IF(Table1[[#This Row],[Sex]]="male",1,0)</f>
        <v>1</v>
      </c>
      <c r="P242" s="6">
        <f>1</f>
        <v>1</v>
      </c>
      <c r="AD242">
        <f>SUMPRODUCT(Table1[[#This Row],[SibSp]:[Ones]],$S$4:$AB$4)</f>
        <v>0.4747100357138952</v>
      </c>
      <c r="AE242">
        <f>(AD242-Table1[[#This Row],[Survived]])^2</f>
        <v>0.22534961800748765</v>
      </c>
    </row>
    <row r="243" spans="1:31" x14ac:dyDescent="0.25">
      <c r="A243">
        <v>0</v>
      </c>
      <c r="B243" t="s">
        <v>15</v>
      </c>
      <c r="C243">
        <v>3</v>
      </c>
      <c r="D243" t="s">
        <v>13</v>
      </c>
      <c r="E243">
        <v>34</v>
      </c>
      <c r="F243" s="1">
        <v>6.4958</v>
      </c>
      <c r="G243">
        <v>0</v>
      </c>
      <c r="H243">
        <v>0</v>
      </c>
      <c r="I243" s="4">
        <f>Table1[[#This Row],[Age]]/$E$4</f>
        <v>0.42499999999999999</v>
      </c>
      <c r="J243" s="4">
        <f>LOG10(Table1[[#This Row],[Fare]]+1)</f>
        <v>0.87481799035902574</v>
      </c>
      <c r="K243">
        <f>IF(Table1[[#This Row],[Pclass]]=1,1,0)</f>
        <v>0</v>
      </c>
      <c r="L243">
        <f>IF(Table1[[#This Row],[Pclass]]=2,1,0)</f>
        <v>0</v>
      </c>
      <c r="M243">
        <f>IF(Table1[[#This Row],[Embarked]]="S",1,0)</f>
        <v>1</v>
      </c>
      <c r="N243">
        <f>IF(Table1[[#This Row],[Embarked]]="C",1,0)</f>
        <v>0</v>
      </c>
      <c r="O243">
        <f>IF(Table1[[#This Row],[Sex]]="male",1,0)</f>
        <v>1</v>
      </c>
      <c r="P243" s="6">
        <f>1</f>
        <v>1</v>
      </c>
      <c r="AD243">
        <f>SUMPRODUCT(Table1[[#This Row],[SibSp]:[Ones]],$S$4:$AB$4)</f>
        <v>0.17818259319030111</v>
      </c>
      <c r="AE243">
        <f>(AD243-Table1[[#This Row],[Survived]])^2</f>
        <v>3.1749036516020339E-2</v>
      </c>
    </row>
    <row r="244" spans="1:31" x14ac:dyDescent="0.25">
      <c r="A244">
        <v>0</v>
      </c>
      <c r="B244" t="s">
        <v>15</v>
      </c>
      <c r="C244">
        <v>2</v>
      </c>
      <c r="D244" t="s">
        <v>13</v>
      </c>
      <c r="E244">
        <v>34</v>
      </c>
      <c r="F244" s="1">
        <v>21</v>
      </c>
      <c r="G244">
        <v>1</v>
      </c>
      <c r="H244">
        <v>0</v>
      </c>
      <c r="I244" s="4">
        <f>Table1[[#This Row],[Age]]/$E$4</f>
        <v>0.42499999999999999</v>
      </c>
      <c r="J244" s="4">
        <f>LOG10(Table1[[#This Row],[Fare]]+1)</f>
        <v>1.3424226808222062</v>
      </c>
      <c r="K244">
        <f>IF(Table1[[#This Row],[Pclass]]=1,1,0)</f>
        <v>0</v>
      </c>
      <c r="L244">
        <f>IF(Table1[[#This Row],[Pclass]]=2,1,0)</f>
        <v>1</v>
      </c>
      <c r="M244">
        <f>IF(Table1[[#This Row],[Embarked]]="S",1,0)</f>
        <v>1</v>
      </c>
      <c r="N244">
        <f>IF(Table1[[#This Row],[Embarked]]="C",1,0)</f>
        <v>0</v>
      </c>
      <c r="O244">
        <f>IF(Table1[[#This Row],[Sex]]="male",1,0)</f>
        <v>1</v>
      </c>
      <c r="P244" s="6">
        <f>1</f>
        <v>1</v>
      </c>
      <c r="AD244">
        <f>SUMPRODUCT(Table1[[#This Row],[SibSp]:[Ones]],$S$4:$AB$4)</f>
        <v>0.46128776919106657</v>
      </c>
      <c r="AE244">
        <f>(AD244-Table1[[#This Row],[Survived]])^2</f>
        <v>0.21278640600527071</v>
      </c>
    </row>
    <row r="245" spans="1:31" x14ac:dyDescent="0.25">
      <c r="A245">
        <v>1</v>
      </c>
      <c r="B245" t="s">
        <v>15</v>
      </c>
      <c r="C245">
        <v>2</v>
      </c>
      <c r="D245" t="s">
        <v>17</v>
      </c>
      <c r="E245">
        <v>34</v>
      </c>
      <c r="F245" s="1">
        <v>32.5</v>
      </c>
      <c r="G245">
        <v>1</v>
      </c>
      <c r="H245">
        <v>1</v>
      </c>
      <c r="I245" s="4">
        <f>Table1[[#This Row],[Age]]/$E$4</f>
        <v>0.42499999999999999</v>
      </c>
      <c r="J245" s="4">
        <f>LOG10(Table1[[#This Row],[Fare]]+1)</f>
        <v>1.5250448070368452</v>
      </c>
      <c r="K245">
        <f>IF(Table1[[#This Row],[Pclass]]=1,1,0)</f>
        <v>0</v>
      </c>
      <c r="L245">
        <f>IF(Table1[[#This Row],[Pclass]]=2,1,0)</f>
        <v>1</v>
      </c>
      <c r="M245">
        <f>IF(Table1[[#This Row],[Embarked]]="S",1,0)</f>
        <v>1</v>
      </c>
      <c r="N245">
        <f>IF(Table1[[#This Row],[Embarked]]="C",1,0)</f>
        <v>0</v>
      </c>
      <c r="O245">
        <f>IF(Table1[[#This Row],[Sex]]="male",1,0)</f>
        <v>0</v>
      </c>
      <c r="P245" s="6">
        <f>1</f>
        <v>1</v>
      </c>
      <c r="AD245">
        <f>SUMPRODUCT(Table1[[#This Row],[SibSp]:[Ones]],$S$4:$AB$4)</f>
        <v>0.52364632317967486</v>
      </c>
      <c r="AE245">
        <f>(AD245-Table1[[#This Row],[Survived]])^2</f>
        <v>0.22691282542024277</v>
      </c>
    </row>
    <row r="246" spans="1:31" x14ac:dyDescent="0.25">
      <c r="A246">
        <v>1</v>
      </c>
      <c r="B246" t="s">
        <v>15</v>
      </c>
      <c r="C246">
        <v>1</v>
      </c>
      <c r="D246" t="s">
        <v>13</v>
      </c>
      <c r="E246">
        <v>34</v>
      </c>
      <c r="F246" s="1">
        <v>26.55</v>
      </c>
      <c r="G246">
        <v>0</v>
      </c>
      <c r="H246">
        <v>0</v>
      </c>
      <c r="I246" s="4">
        <f>Table1[[#This Row],[Age]]/$E$4</f>
        <v>0.42499999999999999</v>
      </c>
      <c r="J246" s="4">
        <f>LOG10(Table1[[#This Row],[Fare]]+1)</f>
        <v>1.4401216031878039</v>
      </c>
      <c r="K246">
        <f>IF(Table1[[#This Row],[Pclass]]=1,1,0)</f>
        <v>1</v>
      </c>
      <c r="L246">
        <f>IF(Table1[[#This Row],[Pclass]]=2,1,0)</f>
        <v>0</v>
      </c>
      <c r="M246">
        <f>IF(Table1[[#This Row],[Embarked]]="S",1,0)</f>
        <v>1</v>
      </c>
      <c r="N246">
        <f>IF(Table1[[#This Row],[Embarked]]="C",1,0)</f>
        <v>0</v>
      </c>
      <c r="O246">
        <f>IF(Table1[[#This Row],[Sex]]="male",1,0)</f>
        <v>1</v>
      </c>
      <c r="P246" s="6">
        <f>1</f>
        <v>1</v>
      </c>
      <c r="AD246">
        <f>SUMPRODUCT(Table1[[#This Row],[SibSp]:[Ones]],$S$4:$AB$4)</f>
        <v>0.53488723327546372</v>
      </c>
      <c r="AE246">
        <f>(AD246-Table1[[#This Row],[Survived]])^2</f>
        <v>0.21632988577015289</v>
      </c>
    </row>
    <row r="247" spans="1:31" x14ac:dyDescent="0.25">
      <c r="A247">
        <v>0</v>
      </c>
      <c r="B247" t="s">
        <v>15</v>
      </c>
      <c r="C247">
        <v>3</v>
      </c>
      <c r="D247" t="s">
        <v>13</v>
      </c>
      <c r="E247">
        <v>34</v>
      </c>
      <c r="F247" s="1">
        <v>8.0500000000000007</v>
      </c>
      <c r="G247">
        <v>0</v>
      </c>
      <c r="H247">
        <v>0</v>
      </c>
      <c r="I247" s="4">
        <f>Table1[[#This Row],[Age]]/$E$4</f>
        <v>0.42499999999999999</v>
      </c>
      <c r="J247" s="4">
        <f>LOG10(Table1[[#This Row],[Fare]]+1)</f>
        <v>0.9566485792052033</v>
      </c>
      <c r="K247">
        <f>IF(Table1[[#This Row],[Pclass]]=1,1,0)</f>
        <v>0</v>
      </c>
      <c r="L247">
        <f>IF(Table1[[#This Row],[Pclass]]=2,1,0)</f>
        <v>0</v>
      </c>
      <c r="M247">
        <f>IF(Table1[[#This Row],[Embarked]]="S",1,0)</f>
        <v>1</v>
      </c>
      <c r="N247">
        <f>IF(Table1[[#This Row],[Embarked]]="C",1,0)</f>
        <v>0</v>
      </c>
      <c r="O247">
        <f>IF(Table1[[#This Row],[Sex]]="male",1,0)</f>
        <v>1</v>
      </c>
      <c r="P247" s="6">
        <f>1</f>
        <v>1</v>
      </c>
      <c r="AD247">
        <f>SUMPRODUCT(Table1[[#This Row],[SibSp]:[Ones]],$S$4:$AB$4)</f>
        <v>0.190531801587667</v>
      </c>
      <c r="AE247">
        <f>(AD247-Table1[[#This Row],[Survived]])^2</f>
        <v>3.6302367416242105E-2</v>
      </c>
    </row>
    <row r="248" spans="1:31" x14ac:dyDescent="0.25">
      <c r="A248">
        <v>0</v>
      </c>
      <c r="B248" t="s">
        <v>15</v>
      </c>
      <c r="C248">
        <v>2</v>
      </c>
      <c r="D248" t="s">
        <v>13</v>
      </c>
      <c r="E248">
        <v>34</v>
      </c>
      <c r="F248" s="1">
        <v>21</v>
      </c>
      <c r="G248">
        <v>1</v>
      </c>
      <c r="H248">
        <v>0</v>
      </c>
      <c r="I248" s="4">
        <f>Table1[[#This Row],[Age]]/$E$4</f>
        <v>0.42499999999999999</v>
      </c>
      <c r="J248" s="4">
        <f>LOG10(Table1[[#This Row],[Fare]]+1)</f>
        <v>1.3424226808222062</v>
      </c>
      <c r="K248">
        <f>IF(Table1[[#This Row],[Pclass]]=1,1,0)</f>
        <v>0</v>
      </c>
      <c r="L248">
        <f>IF(Table1[[#This Row],[Pclass]]=2,1,0)</f>
        <v>1</v>
      </c>
      <c r="M248">
        <f>IF(Table1[[#This Row],[Embarked]]="S",1,0)</f>
        <v>1</v>
      </c>
      <c r="N248">
        <f>IF(Table1[[#This Row],[Embarked]]="C",1,0)</f>
        <v>0</v>
      </c>
      <c r="O248">
        <f>IF(Table1[[#This Row],[Sex]]="male",1,0)</f>
        <v>1</v>
      </c>
      <c r="P248" s="6">
        <f>1</f>
        <v>1</v>
      </c>
      <c r="AD248">
        <f>SUMPRODUCT(Table1[[#This Row],[SibSp]:[Ones]],$S$4:$AB$4)</f>
        <v>0.46128776919106657</v>
      </c>
      <c r="AE248">
        <f>(AD248-Table1[[#This Row],[Survived]])^2</f>
        <v>0.21278640600527071</v>
      </c>
    </row>
    <row r="249" spans="1:31" x14ac:dyDescent="0.25">
      <c r="A249">
        <v>1</v>
      </c>
      <c r="B249" t="s">
        <v>15</v>
      </c>
      <c r="C249">
        <v>2</v>
      </c>
      <c r="D249" t="s">
        <v>17</v>
      </c>
      <c r="E249">
        <v>34</v>
      </c>
      <c r="F249" s="1">
        <v>10.5</v>
      </c>
      <c r="G249">
        <v>0</v>
      </c>
      <c r="H249">
        <v>0</v>
      </c>
      <c r="I249" s="4">
        <f>Table1[[#This Row],[Age]]/$E$4</f>
        <v>0.42499999999999999</v>
      </c>
      <c r="J249" s="4">
        <f>LOG10(Table1[[#This Row],[Fare]]+1)</f>
        <v>1.0606978403536116</v>
      </c>
      <c r="K249">
        <f>IF(Table1[[#This Row],[Pclass]]=1,1,0)</f>
        <v>0</v>
      </c>
      <c r="L249">
        <f>IF(Table1[[#This Row],[Pclass]]=2,1,0)</f>
        <v>1</v>
      </c>
      <c r="M249">
        <f>IF(Table1[[#This Row],[Embarked]]="S",1,0)</f>
        <v>1</v>
      </c>
      <c r="N249">
        <f>IF(Table1[[#This Row],[Embarked]]="C",1,0)</f>
        <v>0</v>
      </c>
      <c r="O249">
        <f>IF(Table1[[#This Row],[Sex]]="male",1,0)</f>
        <v>0</v>
      </c>
      <c r="P249" s="6">
        <f>1</f>
        <v>1</v>
      </c>
      <c r="AD249">
        <f>SUMPRODUCT(Table1[[#This Row],[SibSp]:[Ones]],$S$4:$AB$4)</f>
        <v>0.4187721425199547</v>
      </c>
      <c r="AE249">
        <f>(AD249-Table1[[#This Row],[Survived]])^2</f>
        <v>0.3378258223108439</v>
      </c>
    </row>
    <row r="250" spans="1:31" x14ac:dyDescent="0.25">
      <c r="A250">
        <v>1</v>
      </c>
      <c r="B250" t="s">
        <v>15</v>
      </c>
      <c r="C250">
        <v>2</v>
      </c>
      <c r="D250" t="s">
        <v>17</v>
      </c>
      <c r="E250">
        <v>34</v>
      </c>
      <c r="F250" s="1">
        <v>13</v>
      </c>
      <c r="G250">
        <v>0</v>
      </c>
      <c r="H250">
        <v>0</v>
      </c>
      <c r="I250" s="4">
        <f>Table1[[#This Row],[Age]]/$E$4</f>
        <v>0.42499999999999999</v>
      </c>
      <c r="J250" s="4">
        <f>LOG10(Table1[[#This Row],[Fare]]+1)</f>
        <v>1.146128035678238</v>
      </c>
      <c r="K250">
        <f>IF(Table1[[#This Row],[Pclass]]=1,1,0)</f>
        <v>0</v>
      </c>
      <c r="L250">
        <f>IF(Table1[[#This Row],[Pclass]]=2,1,0)</f>
        <v>1</v>
      </c>
      <c r="M250">
        <f>IF(Table1[[#This Row],[Embarked]]="S",1,0)</f>
        <v>1</v>
      </c>
      <c r="N250">
        <f>IF(Table1[[#This Row],[Embarked]]="C",1,0)</f>
        <v>0</v>
      </c>
      <c r="O250">
        <f>IF(Table1[[#This Row],[Sex]]="male",1,0)</f>
        <v>0</v>
      </c>
      <c r="P250" s="6">
        <f>1</f>
        <v>1</v>
      </c>
      <c r="AD250">
        <f>SUMPRODUCT(Table1[[#This Row],[SibSp]:[Ones]],$S$4:$AB$4)</f>
        <v>0.43166457431553462</v>
      </c>
      <c r="AE250">
        <f>(AD250-Table1[[#This Row],[Survived]])^2</f>
        <v>0.32300515608794245</v>
      </c>
    </row>
    <row r="251" spans="1:31" x14ac:dyDescent="0.25">
      <c r="A251">
        <v>0</v>
      </c>
      <c r="B251" t="s">
        <v>15</v>
      </c>
      <c r="C251">
        <v>3</v>
      </c>
      <c r="D251" t="s">
        <v>13</v>
      </c>
      <c r="E251">
        <v>34</v>
      </c>
      <c r="F251" s="1">
        <v>14.4</v>
      </c>
      <c r="G251">
        <v>1</v>
      </c>
      <c r="H251">
        <v>1</v>
      </c>
      <c r="I251" s="4">
        <f>Table1[[#This Row],[Age]]/$E$4</f>
        <v>0.42499999999999999</v>
      </c>
      <c r="J251" s="4">
        <f>LOG10(Table1[[#This Row],[Fare]]+1)</f>
        <v>1.1875207208364631</v>
      </c>
      <c r="K251">
        <f>IF(Table1[[#This Row],[Pclass]]=1,1,0)</f>
        <v>0</v>
      </c>
      <c r="L251">
        <f>IF(Table1[[#This Row],[Pclass]]=2,1,0)</f>
        <v>0</v>
      </c>
      <c r="M251">
        <f>IF(Table1[[#This Row],[Embarked]]="S",1,0)</f>
        <v>1</v>
      </c>
      <c r="N251">
        <f>IF(Table1[[#This Row],[Embarked]]="C",1,0)</f>
        <v>0</v>
      </c>
      <c r="O251">
        <f>IF(Table1[[#This Row],[Sex]]="male",1,0)</f>
        <v>1</v>
      </c>
      <c r="P251" s="6">
        <f>1</f>
        <v>1</v>
      </c>
      <c r="AD251">
        <f>SUMPRODUCT(Table1[[#This Row],[SibSp]:[Ones]],$S$4:$AB$4)</f>
        <v>0.26017185634460066</v>
      </c>
      <c r="AE251">
        <f>(AD251-Table1[[#This Row],[Survived]])^2</f>
        <v>6.7689394833795519E-2</v>
      </c>
    </row>
    <row r="252" spans="1:31" x14ac:dyDescent="0.25">
      <c r="A252">
        <v>0</v>
      </c>
      <c r="B252" t="s">
        <v>15</v>
      </c>
      <c r="C252">
        <v>2</v>
      </c>
      <c r="D252" t="s">
        <v>13</v>
      </c>
      <c r="E252">
        <v>34</v>
      </c>
      <c r="F252" s="1">
        <v>13</v>
      </c>
      <c r="G252">
        <v>0</v>
      </c>
      <c r="H252">
        <v>0</v>
      </c>
      <c r="I252" s="4">
        <f>Table1[[#This Row],[Age]]/$E$4</f>
        <v>0.42499999999999999</v>
      </c>
      <c r="J252" s="4">
        <f>LOG10(Table1[[#This Row],[Fare]]+1)</f>
        <v>1.146128035678238</v>
      </c>
      <c r="K252">
        <f>IF(Table1[[#This Row],[Pclass]]=1,1,0)</f>
        <v>0</v>
      </c>
      <c r="L252">
        <f>IF(Table1[[#This Row],[Pclass]]=2,1,0)</f>
        <v>1</v>
      </c>
      <c r="M252">
        <f>IF(Table1[[#This Row],[Embarked]]="S",1,0)</f>
        <v>1</v>
      </c>
      <c r="N252">
        <f>IF(Table1[[#This Row],[Embarked]]="C",1,0)</f>
        <v>0</v>
      </c>
      <c r="O252">
        <f>IF(Table1[[#This Row],[Sex]]="male",1,0)</f>
        <v>1</v>
      </c>
      <c r="P252" s="6">
        <f>1</f>
        <v>1</v>
      </c>
      <c r="AD252">
        <f>SUMPRODUCT(Table1[[#This Row],[SibSp]:[Ones]],$S$4:$AB$4)</f>
        <v>0.43166457431553462</v>
      </c>
      <c r="AE252">
        <f>(AD252-Table1[[#This Row],[Survived]])^2</f>
        <v>0.18633430471901172</v>
      </c>
    </row>
    <row r="253" spans="1:31" x14ac:dyDescent="0.25">
      <c r="A253">
        <v>0</v>
      </c>
      <c r="B253" t="s">
        <v>15</v>
      </c>
      <c r="C253">
        <v>3</v>
      </c>
      <c r="D253" t="s">
        <v>13</v>
      </c>
      <c r="E253">
        <v>34</v>
      </c>
      <c r="F253" s="1">
        <v>8.0500000000000007</v>
      </c>
      <c r="G253">
        <v>0</v>
      </c>
      <c r="H253">
        <v>0</v>
      </c>
      <c r="I253" s="4">
        <f>Table1[[#This Row],[Age]]/$E$4</f>
        <v>0.42499999999999999</v>
      </c>
      <c r="J253" s="4">
        <f>LOG10(Table1[[#This Row],[Fare]]+1)</f>
        <v>0.9566485792052033</v>
      </c>
      <c r="K253">
        <f>IF(Table1[[#This Row],[Pclass]]=1,1,0)</f>
        <v>0</v>
      </c>
      <c r="L253">
        <f>IF(Table1[[#This Row],[Pclass]]=2,1,0)</f>
        <v>0</v>
      </c>
      <c r="M253">
        <f>IF(Table1[[#This Row],[Embarked]]="S",1,0)</f>
        <v>1</v>
      </c>
      <c r="N253">
        <f>IF(Table1[[#This Row],[Embarked]]="C",1,0)</f>
        <v>0</v>
      </c>
      <c r="O253">
        <f>IF(Table1[[#This Row],[Sex]]="male",1,0)</f>
        <v>1</v>
      </c>
      <c r="P253" s="6">
        <f>1</f>
        <v>1</v>
      </c>
      <c r="AD253">
        <f>SUMPRODUCT(Table1[[#This Row],[SibSp]:[Ones]],$S$4:$AB$4)</f>
        <v>0.190531801587667</v>
      </c>
      <c r="AE253">
        <f>(AD253-Table1[[#This Row],[Survived]])^2</f>
        <v>3.6302367416242105E-2</v>
      </c>
    </row>
    <row r="254" spans="1:31" x14ac:dyDescent="0.25">
      <c r="A254">
        <v>0</v>
      </c>
      <c r="B254" t="s">
        <v>15</v>
      </c>
      <c r="C254">
        <v>2</v>
      </c>
      <c r="D254" t="s">
        <v>13</v>
      </c>
      <c r="E254">
        <v>34</v>
      </c>
      <c r="F254" s="1">
        <v>13</v>
      </c>
      <c r="G254">
        <v>0</v>
      </c>
      <c r="H254">
        <v>0</v>
      </c>
      <c r="I254" s="4">
        <f>Table1[[#This Row],[Age]]/$E$4</f>
        <v>0.42499999999999999</v>
      </c>
      <c r="J254" s="4">
        <f>LOG10(Table1[[#This Row],[Fare]]+1)</f>
        <v>1.146128035678238</v>
      </c>
      <c r="K254">
        <f>IF(Table1[[#This Row],[Pclass]]=1,1,0)</f>
        <v>0</v>
      </c>
      <c r="L254">
        <f>IF(Table1[[#This Row],[Pclass]]=2,1,0)</f>
        <v>1</v>
      </c>
      <c r="M254">
        <f>IF(Table1[[#This Row],[Embarked]]="S",1,0)</f>
        <v>1</v>
      </c>
      <c r="N254">
        <f>IF(Table1[[#This Row],[Embarked]]="C",1,0)</f>
        <v>0</v>
      </c>
      <c r="O254">
        <f>IF(Table1[[#This Row],[Sex]]="male",1,0)</f>
        <v>1</v>
      </c>
      <c r="P254" s="6">
        <f>1</f>
        <v>1</v>
      </c>
      <c r="AD254">
        <f>SUMPRODUCT(Table1[[#This Row],[SibSp]:[Ones]],$S$4:$AB$4)</f>
        <v>0.43166457431553462</v>
      </c>
      <c r="AE254">
        <f>(AD254-Table1[[#This Row],[Survived]])^2</f>
        <v>0.18633430471901172</v>
      </c>
    </row>
    <row r="255" spans="1:31" x14ac:dyDescent="0.25">
      <c r="A255">
        <v>0</v>
      </c>
      <c r="B255" t="s">
        <v>20</v>
      </c>
      <c r="C255">
        <v>3</v>
      </c>
      <c r="D255" t="s">
        <v>13</v>
      </c>
      <c r="E255">
        <v>33</v>
      </c>
      <c r="F255" s="1">
        <v>7.8958000000000004</v>
      </c>
      <c r="G255">
        <v>0</v>
      </c>
      <c r="H255">
        <v>0</v>
      </c>
      <c r="I255" s="4">
        <f>Table1[[#This Row],[Age]]/$E$4</f>
        <v>0.41249999999999998</v>
      </c>
      <c r="J255" s="4">
        <f>LOG10(Table1[[#This Row],[Fare]]+1)</f>
        <v>0.94918501031343461</v>
      </c>
      <c r="K255">
        <f>IF(Table1[[#This Row],[Pclass]]=1,1,0)</f>
        <v>0</v>
      </c>
      <c r="L255">
        <f>IF(Table1[[#This Row],[Pclass]]=2,1,0)</f>
        <v>0</v>
      </c>
      <c r="M255">
        <f>IF(Table1[[#This Row],[Embarked]]="S",1,0)</f>
        <v>0</v>
      </c>
      <c r="N255">
        <f>IF(Table1[[#This Row],[Embarked]]="C",1,0)</f>
        <v>1</v>
      </c>
      <c r="O255">
        <f>IF(Table1[[#This Row],[Sex]]="male",1,0)</f>
        <v>1</v>
      </c>
      <c r="P255" s="6">
        <f>1</f>
        <v>1</v>
      </c>
      <c r="AD255">
        <f>SUMPRODUCT(Table1[[#This Row],[SibSp]:[Ones]],$S$4:$AB$4)</f>
        <v>0.31802703645793173</v>
      </c>
      <c r="AE255">
        <f>(AD255-Table1[[#This Row],[Survived]])^2</f>
        <v>0.10114119591821465</v>
      </c>
    </row>
    <row r="256" spans="1:31" x14ac:dyDescent="0.25">
      <c r="A256">
        <v>0</v>
      </c>
      <c r="B256" t="s">
        <v>20</v>
      </c>
      <c r="C256">
        <v>3</v>
      </c>
      <c r="D256" t="s">
        <v>13</v>
      </c>
      <c r="E256">
        <v>33</v>
      </c>
      <c r="F256" s="1">
        <v>8.6624999999999996</v>
      </c>
      <c r="G256">
        <v>0</v>
      </c>
      <c r="H256">
        <v>0</v>
      </c>
      <c r="I256" s="4">
        <f>Table1[[#This Row],[Age]]/$E$4</f>
        <v>0.41249999999999998</v>
      </c>
      <c r="J256" s="4">
        <f>LOG10(Table1[[#This Row],[Fare]]+1)</f>
        <v>0.98508950692638131</v>
      </c>
      <c r="K256">
        <f>IF(Table1[[#This Row],[Pclass]]=1,1,0)</f>
        <v>0</v>
      </c>
      <c r="L256">
        <f>IF(Table1[[#This Row],[Pclass]]=2,1,0)</f>
        <v>0</v>
      </c>
      <c r="M256">
        <f>IF(Table1[[#This Row],[Embarked]]="S",1,0)</f>
        <v>0</v>
      </c>
      <c r="N256">
        <f>IF(Table1[[#This Row],[Embarked]]="C",1,0)</f>
        <v>1</v>
      </c>
      <c r="O256">
        <f>IF(Table1[[#This Row],[Sex]]="male",1,0)</f>
        <v>1</v>
      </c>
      <c r="P256" s="6">
        <f>1</f>
        <v>1</v>
      </c>
      <c r="AD256">
        <f>SUMPRODUCT(Table1[[#This Row],[SibSp]:[Ones]],$S$4:$AB$4)</f>
        <v>0.32344545171471634</v>
      </c>
      <c r="AE256">
        <f>(AD256-Table1[[#This Row],[Survived]])^2</f>
        <v>0.1046169602349369</v>
      </c>
    </row>
    <row r="257" spans="1:31" x14ac:dyDescent="0.25">
      <c r="A257">
        <v>1</v>
      </c>
      <c r="B257" t="s">
        <v>27</v>
      </c>
      <c r="C257">
        <v>1</v>
      </c>
      <c r="D257" t="s">
        <v>17</v>
      </c>
      <c r="E257">
        <v>33</v>
      </c>
      <c r="F257" s="1">
        <v>90</v>
      </c>
      <c r="G257">
        <v>1</v>
      </c>
      <c r="H257">
        <v>0</v>
      </c>
      <c r="I257" s="4">
        <f>Table1[[#This Row],[Age]]/$E$4</f>
        <v>0.41249999999999998</v>
      </c>
      <c r="J257" s="4">
        <f>LOG10(Table1[[#This Row],[Fare]]+1)</f>
        <v>1.9590413923210936</v>
      </c>
      <c r="K257">
        <f>IF(Table1[[#This Row],[Pclass]]=1,1,0)</f>
        <v>1</v>
      </c>
      <c r="L257">
        <f>IF(Table1[[#This Row],[Pclass]]=2,1,0)</f>
        <v>0</v>
      </c>
      <c r="M257">
        <f>IF(Table1[[#This Row],[Embarked]]="S",1,0)</f>
        <v>0</v>
      </c>
      <c r="N257">
        <f>IF(Table1[[#This Row],[Embarked]]="C",1,0)</f>
        <v>0</v>
      </c>
      <c r="O257">
        <f>IF(Table1[[#This Row],[Sex]]="male",1,0)</f>
        <v>0</v>
      </c>
      <c r="P257" s="6">
        <f>1</f>
        <v>1</v>
      </c>
      <c r="AD257">
        <f>SUMPRODUCT(Table1[[#This Row],[SibSp]:[Ones]],$S$4:$AB$4)</f>
        <v>0.61319839671546017</v>
      </c>
      <c r="AE257">
        <f>(AD257-Table1[[#This Row],[Survived]])^2</f>
        <v>0.14961548030349053</v>
      </c>
    </row>
    <row r="258" spans="1:31" x14ac:dyDescent="0.25">
      <c r="A258">
        <v>1</v>
      </c>
      <c r="B258" t="s">
        <v>15</v>
      </c>
      <c r="C258">
        <v>3</v>
      </c>
      <c r="D258" t="s">
        <v>17</v>
      </c>
      <c r="E258">
        <v>33</v>
      </c>
      <c r="F258" s="1">
        <v>15.85</v>
      </c>
      <c r="G258">
        <v>3</v>
      </c>
      <c r="H258">
        <v>0</v>
      </c>
      <c r="I258" s="4">
        <f>Table1[[#This Row],[Age]]/$E$4</f>
        <v>0.41249999999999998</v>
      </c>
      <c r="J258" s="4">
        <f>LOG10(Table1[[#This Row],[Fare]]+1)</f>
        <v>1.2265999052073575</v>
      </c>
      <c r="K258">
        <f>IF(Table1[[#This Row],[Pclass]]=1,1,0)</f>
        <v>0</v>
      </c>
      <c r="L258">
        <f>IF(Table1[[#This Row],[Pclass]]=2,1,0)</f>
        <v>0</v>
      </c>
      <c r="M258">
        <f>IF(Table1[[#This Row],[Embarked]]="S",1,0)</f>
        <v>1</v>
      </c>
      <c r="N258">
        <f>IF(Table1[[#This Row],[Embarked]]="C",1,0)</f>
        <v>0</v>
      </c>
      <c r="O258">
        <f>IF(Table1[[#This Row],[Sex]]="male",1,0)</f>
        <v>0</v>
      </c>
      <c r="P258" s="6">
        <f>1</f>
        <v>1</v>
      </c>
      <c r="AD258">
        <f>SUMPRODUCT(Table1[[#This Row],[SibSp]:[Ones]],$S$4:$AB$4)</f>
        <v>0.2312706649998858</v>
      </c>
      <c r="AE258">
        <f>(AD258-Table1[[#This Row],[Survived]])^2</f>
        <v>0.59094479048971782</v>
      </c>
    </row>
    <row r="259" spans="1:31" x14ac:dyDescent="0.25">
      <c r="A259">
        <v>0</v>
      </c>
      <c r="B259" t="s">
        <v>15</v>
      </c>
      <c r="C259">
        <v>3</v>
      </c>
      <c r="D259" t="s">
        <v>13</v>
      </c>
      <c r="E259">
        <v>33</v>
      </c>
      <c r="F259" s="1">
        <v>8.6541999999999994</v>
      </c>
      <c r="G259">
        <v>0</v>
      </c>
      <c r="H259">
        <v>0</v>
      </c>
      <c r="I259" s="4">
        <f>Table1[[#This Row],[Age]]/$E$4</f>
        <v>0.41249999999999998</v>
      </c>
      <c r="J259" s="4">
        <f>LOG10(Table1[[#This Row],[Fare]]+1)</f>
        <v>0.98471629158197649</v>
      </c>
      <c r="K259">
        <f>IF(Table1[[#This Row],[Pclass]]=1,1,0)</f>
        <v>0</v>
      </c>
      <c r="L259">
        <f>IF(Table1[[#This Row],[Pclass]]=2,1,0)</f>
        <v>0</v>
      </c>
      <c r="M259">
        <f>IF(Table1[[#This Row],[Embarked]]="S",1,0)</f>
        <v>1</v>
      </c>
      <c r="N259">
        <f>IF(Table1[[#This Row],[Embarked]]="C",1,0)</f>
        <v>0</v>
      </c>
      <c r="O259">
        <f>IF(Table1[[#This Row],[Sex]]="male",1,0)</f>
        <v>1</v>
      </c>
      <c r="P259" s="6">
        <f>1</f>
        <v>1</v>
      </c>
      <c r="AD259">
        <f>SUMPRODUCT(Table1[[#This Row],[SibSp]:[Ones]],$S$4:$AB$4)</f>
        <v>0.19476755296457146</v>
      </c>
      <c r="AE259">
        <f>(AD259-Table1[[#This Row],[Survived]])^2</f>
        <v>3.7934399687807152E-2</v>
      </c>
    </row>
    <row r="260" spans="1:31" x14ac:dyDescent="0.25">
      <c r="A260">
        <v>0</v>
      </c>
      <c r="B260" t="s">
        <v>15</v>
      </c>
      <c r="C260">
        <v>2</v>
      </c>
      <c r="D260" t="s">
        <v>13</v>
      </c>
      <c r="E260">
        <v>33</v>
      </c>
      <c r="F260" s="1">
        <v>12.275</v>
      </c>
      <c r="G260">
        <v>0</v>
      </c>
      <c r="H260">
        <v>0</v>
      </c>
      <c r="I260" s="4">
        <f>Table1[[#This Row],[Age]]/$E$4</f>
        <v>0.41249999999999998</v>
      </c>
      <c r="J260" s="4">
        <f>LOG10(Table1[[#This Row],[Fare]]+1)</f>
        <v>1.1230345297535067</v>
      </c>
      <c r="K260">
        <f>IF(Table1[[#This Row],[Pclass]]=1,1,0)</f>
        <v>0</v>
      </c>
      <c r="L260">
        <f>IF(Table1[[#This Row],[Pclass]]=2,1,0)</f>
        <v>1</v>
      </c>
      <c r="M260">
        <f>IF(Table1[[#This Row],[Embarked]]="S",1,0)</f>
        <v>1</v>
      </c>
      <c r="N260">
        <f>IF(Table1[[#This Row],[Embarked]]="C",1,0)</f>
        <v>0</v>
      </c>
      <c r="O260">
        <f>IF(Table1[[#This Row],[Sex]]="male",1,0)</f>
        <v>1</v>
      </c>
      <c r="P260" s="6">
        <f>1</f>
        <v>1</v>
      </c>
      <c r="AD260">
        <f>SUMPRODUCT(Table1[[#This Row],[SibSp]:[Ones]],$S$4:$AB$4)</f>
        <v>0.42817948980971005</v>
      </c>
      <c r="AE260">
        <f>(AD260-Table1[[#This Row],[Survived]])^2</f>
        <v>0.18333767549370358</v>
      </c>
    </row>
    <row r="261" spans="1:31" x14ac:dyDescent="0.25">
      <c r="A261">
        <v>1</v>
      </c>
      <c r="B261" t="s">
        <v>15</v>
      </c>
      <c r="C261">
        <v>2</v>
      </c>
      <c r="D261" t="s">
        <v>17</v>
      </c>
      <c r="E261">
        <v>33</v>
      </c>
      <c r="F261" s="1">
        <v>27.75</v>
      </c>
      <c r="G261">
        <v>1</v>
      </c>
      <c r="H261">
        <v>2</v>
      </c>
      <c r="I261" s="4">
        <f>Table1[[#This Row],[Age]]/$E$4</f>
        <v>0.41249999999999998</v>
      </c>
      <c r="J261" s="4">
        <f>LOG10(Table1[[#This Row],[Fare]]+1)</f>
        <v>1.4586378490256493</v>
      </c>
      <c r="K261">
        <f>IF(Table1[[#This Row],[Pclass]]=1,1,0)</f>
        <v>0</v>
      </c>
      <c r="L261">
        <f>IF(Table1[[#This Row],[Pclass]]=2,1,0)</f>
        <v>1</v>
      </c>
      <c r="M261">
        <f>IF(Table1[[#This Row],[Embarked]]="S",1,0)</f>
        <v>1</v>
      </c>
      <c r="N261">
        <f>IF(Table1[[#This Row],[Embarked]]="C",1,0)</f>
        <v>0</v>
      </c>
      <c r="O261">
        <f>IF(Table1[[#This Row],[Sex]]="male",1,0)</f>
        <v>0</v>
      </c>
      <c r="P261" s="6">
        <f>1</f>
        <v>1</v>
      </c>
      <c r="AD261">
        <f>SUMPRODUCT(Table1[[#This Row],[SibSp]:[Ones]],$S$4:$AB$4)</f>
        <v>0.54842342869684546</v>
      </c>
      <c r="AE261">
        <f>(AD261-Table1[[#This Row],[Survived]])^2</f>
        <v>0.20392139974991302</v>
      </c>
    </row>
    <row r="262" spans="1:31" x14ac:dyDescent="0.25">
      <c r="A262">
        <v>1</v>
      </c>
      <c r="B262" t="s">
        <v>15</v>
      </c>
      <c r="C262">
        <v>2</v>
      </c>
      <c r="D262" t="s">
        <v>17</v>
      </c>
      <c r="E262">
        <v>33</v>
      </c>
      <c r="F262" s="1">
        <v>26</v>
      </c>
      <c r="G262">
        <v>0</v>
      </c>
      <c r="H262">
        <v>2</v>
      </c>
      <c r="I262" s="4">
        <f>Table1[[#This Row],[Age]]/$E$4</f>
        <v>0.41249999999999998</v>
      </c>
      <c r="J262" s="4">
        <f>LOG10(Table1[[#This Row],[Fare]]+1)</f>
        <v>1.4313637641589874</v>
      </c>
      <c r="K262">
        <f>IF(Table1[[#This Row],[Pclass]]=1,1,0)</f>
        <v>0</v>
      </c>
      <c r="L262">
        <f>IF(Table1[[#This Row],[Pclass]]=2,1,0)</f>
        <v>1</v>
      </c>
      <c r="M262">
        <f>IF(Table1[[#This Row],[Embarked]]="S",1,0)</f>
        <v>1</v>
      </c>
      <c r="N262">
        <f>IF(Table1[[#This Row],[Embarked]]="C",1,0)</f>
        <v>0</v>
      </c>
      <c r="O262">
        <f>IF(Table1[[#This Row],[Sex]]="male",1,0)</f>
        <v>0</v>
      </c>
      <c r="P262" s="6">
        <f>1</f>
        <v>1</v>
      </c>
      <c r="AD262">
        <f>SUMPRODUCT(Table1[[#This Row],[SibSp]:[Ones]],$S$4:$AB$4)</f>
        <v>0.54430744514332396</v>
      </c>
      <c r="AE262">
        <f>(AD262-Table1[[#This Row],[Survived]])^2</f>
        <v>0.20765570455180471</v>
      </c>
    </row>
    <row r="263" spans="1:31" x14ac:dyDescent="0.25">
      <c r="A263">
        <v>0</v>
      </c>
      <c r="B263" t="s">
        <v>15</v>
      </c>
      <c r="C263">
        <v>3</v>
      </c>
      <c r="D263" t="s">
        <v>13</v>
      </c>
      <c r="E263">
        <v>33</v>
      </c>
      <c r="F263" s="1">
        <v>20.524999999999999</v>
      </c>
      <c r="G263">
        <v>1</v>
      </c>
      <c r="H263">
        <v>1</v>
      </c>
      <c r="I263" s="4">
        <f>Table1[[#This Row],[Age]]/$E$4</f>
        <v>0.41249999999999998</v>
      </c>
      <c r="J263" s="4">
        <f>LOG10(Table1[[#This Row],[Fare]]+1)</f>
        <v>1.3329431601256923</v>
      </c>
      <c r="K263">
        <f>IF(Table1[[#This Row],[Pclass]]=1,1,0)</f>
        <v>0</v>
      </c>
      <c r="L263">
        <f>IF(Table1[[#This Row],[Pclass]]=2,1,0)</f>
        <v>0</v>
      </c>
      <c r="M263">
        <f>IF(Table1[[#This Row],[Embarked]]="S",1,0)</f>
        <v>1</v>
      </c>
      <c r="N263">
        <f>IF(Table1[[#This Row],[Embarked]]="C",1,0)</f>
        <v>0</v>
      </c>
      <c r="O263">
        <f>IF(Table1[[#This Row],[Sex]]="male",1,0)</f>
        <v>1</v>
      </c>
      <c r="P263" s="6">
        <f>1</f>
        <v>1</v>
      </c>
      <c r="AD263">
        <f>SUMPRODUCT(Table1[[#This Row],[SibSp]:[Ones]],$S$4:$AB$4)</f>
        <v>0.28211783075047675</v>
      </c>
      <c r="AE263">
        <f>(AD263-Table1[[#This Row],[Survived]])^2</f>
        <v>7.9590470427354648E-2</v>
      </c>
    </row>
    <row r="264" spans="1:31" x14ac:dyDescent="0.25">
      <c r="A264">
        <v>0</v>
      </c>
      <c r="B264" t="s">
        <v>15</v>
      </c>
      <c r="C264">
        <v>3</v>
      </c>
      <c r="D264" t="s">
        <v>13</v>
      </c>
      <c r="E264">
        <v>33</v>
      </c>
      <c r="F264" s="1">
        <v>7.7750000000000004</v>
      </c>
      <c r="G264">
        <v>0</v>
      </c>
      <c r="H264">
        <v>0</v>
      </c>
      <c r="I264" s="4">
        <f>Table1[[#This Row],[Age]]/$E$4</f>
        <v>0.41249999999999998</v>
      </c>
      <c r="J264" s="4">
        <f>LOG10(Table1[[#This Row],[Fare]]+1)</f>
        <v>0.94324712513786169</v>
      </c>
      <c r="K264">
        <f>IF(Table1[[#This Row],[Pclass]]=1,1,0)</f>
        <v>0</v>
      </c>
      <c r="L264">
        <f>IF(Table1[[#This Row],[Pclass]]=2,1,0)</f>
        <v>0</v>
      </c>
      <c r="M264">
        <f>IF(Table1[[#This Row],[Embarked]]="S",1,0)</f>
        <v>1</v>
      </c>
      <c r="N264">
        <f>IF(Table1[[#This Row],[Embarked]]="C",1,0)</f>
        <v>0</v>
      </c>
      <c r="O264">
        <f>IF(Table1[[#This Row],[Sex]]="male",1,0)</f>
        <v>1</v>
      </c>
      <c r="P264" s="6">
        <f>1</f>
        <v>1</v>
      </c>
      <c r="AD264">
        <f>SUMPRODUCT(Table1[[#This Row],[SibSp]:[Ones]],$S$4:$AB$4)</f>
        <v>0.18850936289525549</v>
      </c>
      <c r="AE264">
        <f>(AD264-Table1[[#This Row],[Survived]])^2</f>
        <v>3.5535779899175127E-2</v>
      </c>
    </row>
    <row r="265" spans="1:31" x14ac:dyDescent="0.25">
      <c r="A265">
        <v>0</v>
      </c>
      <c r="B265" t="s">
        <v>15</v>
      </c>
      <c r="C265">
        <v>3</v>
      </c>
      <c r="D265" t="s">
        <v>13</v>
      </c>
      <c r="E265">
        <v>33</v>
      </c>
      <c r="F265" s="1">
        <v>9.5</v>
      </c>
      <c r="G265">
        <v>0</v>
      </c>
      <c r="H265">
        <v>0</v>
      </c>
      <c r="I265" s="4">
        <f>Table1[[#This Row],[Age]]/$E$4</f>
        <v>0.41249999999999998</v>
      </c>
      <c r="J265" s="4">
        <f>LOG10(Table1[[#This Row],[Fare]]+1)</f>
        <v>1.0211892990699381</v>
      </c>
      <c r="K265">
        <f>IF(Table1[[#This Row],[Pclass]]=1,1,0)</f>
        <v>0</v>
      </c>
      <c r="L265">
        <f>IF(Table1[[#This Row],[Pclass]]=2,1,0)</f>
        <v>0</v>
      </c>
      <c r="M265">
        <f>IF(Table1[[#This Row],[Embarked]]="S",1,0)</f>
        <v>1</v>
      </c>
      <c r="N265">
        <f>IF(Table1[[#This Row],[Embarked]]="C",1,0)</f>
        <v>0</v>
      </c>
      <c r="O265">
        <f>IF(Table1[[#This Row],[Sex]]="male",1,0)</f>
        <v>1</v>
      </c>
      <c r="P265" s="6">
        <f>1</f>
        <v>1</v>
      </c>
      <c r="AD265">
        <f>SUMPRODUCT(Table1[[#This Row],[SibSp]:[Ones]],$S$4:$AB$4)</f>
        <v>0.2002717632690359</v>
      </c>
      <c r="AE265">
        <f>(AD265-Table1[[#This Row],[Survived]])^2</f>
        <v>4.0108779162888755E-2</v>
      </c>
    </row>
    <row r="266" spans="1:31" x14ac:dyDescent="0.25">
      <c r="A266">
        <v>1</v>
      </c>
      <c r="B266" t="s">
        <v>15</v>
      </c>
      <c r="C266">
        <v>1</v>
      </c>
      <c r="D266" t="s">
        <v>17</v>
      </c>
      <c r="E266">
        <v>33</v>
      </c>
      <c r="F266" s="1">
        <v>86.5</v>
      </c>
      <c r="G266">
        <v>0</v>
      </c>
      <c r="H266">
        <v>0</v>
      </c>
      <c r="I266" s="4">
        <f>Table1[[#This Row],[Age]]/$E$4</f>
        <v>0.41249999999999998</v>
      </c>
      <c r="J266" s="4">
        <f>LOG10(Table1[[#This Row],[Fare]]+1)</f>
        <v>1.9420080530223132</v>
      </c>
      <c r="K266">
        <f>IF(Table1[[#This Row],[Pclass]]=1,1,0)</f>
        <v>1</v>
      </c>
      <c r="L266">
        <f>IF(Table1[[#This Row],[Pclass]]=2,1,0)</f>
        <v>0</v>
      </c>
      <c r="M266">
        <f>IF(Table1[[#This Row],[Embarked]]="S",1,0)</f>
        <v>1</v>
      </c>
      <c r="N266">
        <f>IF(Table1[[#This Row],[Embarked]]="C",1,0)</f>
        <v>0</v>
      </c>
      <c r="O266">
        <f>IF(Table1[[#This Row],[Sex]]="male",1,0)</f>
        <v>0</v>
      </c>
      <c r="P266" s="6">
        <f>1</f>
        <v>1</v>
      </c>
      <c r="AD266">
        <f>SUMPRODUCT(Table1[[#This Row],[SibSp]:[Ones]],$S$4:$AB$4)</f>
        <v>0.61062786337738184</v>
      </c>
      <c r="AE266">
        <f>(AD266-Table1[[#This Row],[Survived]])^2</f>
        <v>0.15161066077806282</v>
      </c>
    </row>
    <row r="267" spans="1:31" x14ac:dyDescent="0.25">
      <c r="A267">
        <v>1</v>
      </c>
      <c r="B267" t="s">
        <v>15</v>
      </c>
      <c r="C267">
        <v>1</v>
      </c>
      <c r="D267" t="s">
        <v>17</v>
      </c>
      <c r="E267">
        <v>33</v>
      </c>
      <c r="F267" s="1">
        <v>53.1</v>
      </c>
      <c r="G267">
        <v>1</v>
      </c>
      <c r="H267">
        <v>0</v>
      </c>
      <c r="I267" s="4">
        <f>Table1[[#This Row],[Age]]/$E$4</f>
        <v>0.41249999999999998</v>
      </c>
      <c r="J267" s="4">
        <f>LOG10(Table1[[#This Row],[Fare]]+1)</f>
        <v>1.7331972651065695</v>
      </c>
      <c r="K267">
        <f>IF(Table1[[#This Row],[Pclass]]=1,1,0)</f>
        <v>1</v>
      </c>
      <c r="L267">
        <f>IF(Table1[[#This Row],[Pclass]]=2,1,0)</f>
        <v>0</v>
      </c>
      <c r="M267">
        <f>IF(Table1[[#This Row],[Embarked]]="S",1,0)</f>
        <v>1</v>
      </c>
      <c r="N267">
        <f>IF(Table1[[#This Row],[Embarked]]="C",1,0)</f>
        <v>0</v>
      </c>
      <c r="O267">
        <f>IF(Table1[[#This Row],[Sex]]="male",1,0)</f>
        <v>0</v>
      </c>
      <c r="P267" s="6">
        <f>1</f>
        <v>1</v>
      </c>
      <c r="AD267">
        <f>SUMPRODUCT(Table1[[#This Row],[SibSp]:[Ones]],$S$4:$AB$4)</f>
        <v>0.57911583380569009</v>
      </c>
      <c r="AE267">
        <f>(AD267-Table1[[#This Row],[Survived]])^2</f>
        <v>0.17714348135307947</v>
      </c>
    </row>
    <row r="268" spans="1:31" x14ac:dyDescent="0.25">
      <c r="A268">
        <v>0</v>
      </c>
      <c r="B268" t="s">
        <v>15</v>
      </c>
      <c r="C268">
        <v>1</v>
      </c>
      <c r="D268" t="s">
        <v>13</v>
      </c>
      <c r="E268">
        <v>33</v>
      </c>
      <c r="F268" s="1">
        <v>5</v>
      </c>
      <c r="G268">
        <v>0</v>
      </c>
      <c r="H268">
        <v>0</v>
      </c>
      <c r="I268" s="4">
        <f>Table1[[#This Row],[Age]]/$E$4</f>
        <v>0.41249999999999998</v>
      </c>
      <c r="J268" s="4">
        <f>LOG10(Table1[[#This Row],[Fare]]+1)</f>
        <v>0.77815125038364363</v>
      </c>
      <c r="K268">
        <f>IF(Table1[[#This Row],[Pclass]]=1,1,0)</f>
        <v>1</v>
      </c>
      <c r="L268">
        <f>IF(Table1[[#This Row],[Pclass]]=2,1,0)</f>
        <v>0</v>
      </c>
      <c r="M268">
        <f>IF(Table1[[#This Row],[Embarked]]="S",1,0)</f>
        <v>1</v>
      </c>
      <c r="N268">
        <f>IF(Table1[[#This Row],[Embarked]]="C",1,0)</f>
        <v>0</v>
      </c>
      <c r="O268">
        <f>IF(Table1[[#This Row],[Sex]]="male",1,0)</f>
        <v>1</v>
      </c>
      <c r="P268" s="6">
        <f>1</f>
        <v>1</v>
      </c>
      <c r="AD268">
        <f>SUMPRODUCT(Table1[[#This Row],[SibSp]:[Ones]],$S$4:$AB$4)</f>
        <v>0.4349880396496773</v>
      </c>
      <c r="AE268">
        <f>(AD268-Table1[[#This Row],[Survived]])^2</f>
        <v>0.18921459463826923</v>
      </c>
    </row>
    <row r="269" spans="1:31" x14ac:dyDescent="0.25">
      <c r="A269">
        <v>0</v>
      </c>
      <c r="B269" t="s">
        <v>15</v>
      </c>
      <c r="C269">
        <v>3</v>
      </c>
      <c r="D269" t="s">
        <v>13</v>
      </c>
      <c r="E269">
        <v>33</v>
      </c>
      <c r="F269" s="1">
        <v>7.8958000000000004</v>
      </c>
      <c r="G269">
        <v>0</v>
      </c>
      <c r="H269">
        <v>0</v>
      </c>
      <c r="I269" s="4">
        <f>Table1[[#This Row],[Age]]/$E$4</f>
        <v>0.41249999999999998</v>
      </c>
      <c r="J269" s="4">
        <f>LOG10(Table1[[#This Row],[Fare]]+1)</f>
        <v>0.94918501031343461</v>
      </c>
      <c r="K269">
        <f>IF(Table1[[#This Row],[Pclass]]=1,1,0)</f>
        <v>0</v>
      </c>
      <c r="L269">
        <f>IF(Table1[[#This Row],[Pclass]]=2,1,0)</f>
        <v>0</v>
      </c>
      <c r="M269">
        <f>IF(Table1[[#This Row],[Embarked]]="S",1,0)</f>
        <v>1</v>
      </c>
      <c r="N269">
        <f>IF(Table1[[#This Row],[Embarked]]="C",1,0)</f>
        <v>0</v>
      </c>
      <c r="O269">
        <f>IF(Table1[[#This Row],[Sex]]="male",1,0)</f>
        <v>1</v>
      </c>
      <c r="P269" s="6">
        <f>1</f>
        <v>1</v>
      </c>
      <c r="AD269">
        <f>SUMPRODUCT(Table1[[#This Row],[SibSp]:[Ones]],$S$4:$AB$4)</f>
        <v>0.18940546033884861</v>
      </c>
      <c r="AE269">
        <f>(AD269-Table1[[#This Row],[Survived]])^2</f>
        <v>3.5874428406171152E-2</v>
      </c>
    </row>
    <row r="270" spans="1:31" x14ac:dyDescent="0.25">
      <c r="A270">
        <v>0</v>
      </c>
      <c r="B270" t="s">
        <v>20</v>
      </c>
      <c r="C270">
        <v>2</v>
      </c>
      <c r="D270" t="s">
        <v>13</v>
      </c>
      <c r="E270">
        <v>32.5</v>
      </c>
      <c r="F270" s="1">
        <v>30.070799999999998</v>
      </c>
      <c r="G270">
        <v>1</v>
      </c>
      <c r="H270">
        <v>0</v>
      </c>
      <c r="I270" s="4">
        <f>Table1[[#This Row],[Age]]/$E$4</f>
        <v>0.40625</v>
      </c>
      <c r="J270" s="4">
        <f>LOG10(Table1[[#This Row],[Fare]]+1)</f>
        <v>1.492352435460081</v>
      </c>
      <c r="K270">
        <f>IF(Table1[[#This Row],[Pclass]]=1,1,0)</f>
        <v>0</v>
      </c>
      <c r="L270">
        <f>IF(Table1[[#This Row],[Pclass]]=2,1,0)</f>
        <v>1</v>
      </c>
      <c r="M270">
        <f>IF(Table1[[#This Row],[Embarked]]="S",1,0)</f>
        <v>0</v>
      </c>
      <c r="N270">
        <f>IF(Table1[[#This Row],[Embarked]]="C",1,0)</f>
        <v>1</v>
      </c>
      <c r="O270">
        <f>IF(Table1[[#This Row],[Sex]]="male",1,0)</f>
        <v>1</v>
      </c>
      <c r="P270" s="6">
        <f>1</f>
        <v>1</v>
      </c>
      <c r="AD270">
        <f>SUMPRODUCT(Table1[[#This Row],[SibSp]:[Ones]],$S$4:$AB$4)</f>
        <v>0.61253552717069426</v>
      </c>
      <c r="AE270">
        <f>(AD270-Table1[[#This Row],[Survived]])^2</f>
        <v>0.3751997720462803</v>
      </c>
    </row>
    <row r="271" spans="1:31" x14ac:dyDescent="0.25">
      <c r="A271">
        <v>1</v>
      </c>
      <c r="B271" t="s">
        <v>15</v>
      </c>
      <c r="C271">
        <v>2</v>
      </c>
      <c r="D271" t="s">
        <v>17</v>
      </c>
      <c r="E271">
        <v>32.5</v>
      </c>
      <c r="F271" s="1">
        <v>13</v>
      </c>
      <c r="G271">
        <v>0</v>
      </c>
      <c r="H271">
        <v>0</v>
      </c>
      <c r="I271" s="4">
        <f>Table1[[#This Row],[Age]]/$E$4</f>
        <v>0.40625</v>
      </c>
      <c r="J271" s="4">
        <f>LOG10(Table1[[#This Row],[Fare]]+1)</f>
        <v>1.146128035678238</v>
      </c>
      <c r="K271">
        <f>IF(Table1[[#This Row],[Pclass]]=1,1,0)</f>
        <v>0</v>
      </c>
      <c r="L271">
        <f>IF(Table1[[#This Row],[Pclass]]=2,1,0)</f>
        <v>1</v>
      </c>
      <c r="M271">
        <f>IF(Table1[[#This Row],[Embarked]]="S",1,0)</f>
        <v>1</v>
      </c>
      <c r="N271">
        <f>IF(Table1[[#This Row],[Embarked]]="C",1,0)</f>
        <v>0</v>
      </c>
      <c r="O271">
        <f>IF(Table1[[#This Row],[Sex]]="male",1,0)</f>
        <v>0</v>
      </c>
      <c r="P271" s="6">
        <f>1</f>
        <v>1</v>
      </c>
      <c r="AD271">
        <f>SUMPRODUCT(Table1[[#This Row],[SibSp]:[Ones]],$S$4:$AB$4)</f>
        <v>0.43166457431553462</v>
      </c>
      <c r="AE271">
        <f>(AD271-Table1[[#This Row],[Survived]])^2</f>
        <v>0.32300515608794245</v>
      </c>
    </row>
    <row r="272" spans="1:31" x14ac:dyDescent="0.25">
      <c r="A272">
        <v>1</v>
      </c>
      <c r="B272" t="s">
        <v>20</v>
      </c>
      <c r="C272">
        <v>1</v>
      </c>
      <c r="D272" t="s">
        <v>17</v>
      </c>
      <c r="E272">
        <v>32</v>
      </c>
      <c r="F272" s="1">
        <v>76.291700000000006</v>
      </c>
      <c r="G272">
        <v>0</v>
      </c>
      <c r="H272">
        <v>0</v>
      </c>
      <c r="I272" s="4">
        <f>Table1[[#This Row],[Age]]/$E$4</f>
        <v>0.4</v>
      </c>
      <c r="J272" s="4">
        <f>LOG10(Table1[[#This Row],[Fare]]+1)</f>
        <v>1.8881328595362299</v>
      </c>
      <c r="K272">
        <f>IF(Table1[[#This Row],[Pclass]]=1,1,0)</f>
        <v>1</v>
      </c>
      <c r="L272">
        <f>IF(Table1[[#This Row],[Pclass]]=2,1,0)</f>
        <v>0</v>
      </c>
      <c r="M272">
        <f>IF(Table1[[#This Row],[Embarked]]="S",1,0)</f>
        <v>0</v>
      </c>
      <c r="N272">
        <f>IF(Table1[[#This Row],[Embarked]]="C",1,0)</f>
        <v>1</v>
      </c>
      <c r="O272">
        <f>IF(Table1[[#This Row],[Sex]]="male",1,0)</f>
        <v>0</v>
      </c>
      <c r="P272" s="6">
        <f>1</f>
        <v>1</v>
      </c>
      <c r="AD272">
        <f>SUMPRODUCT(Table1[[#This Row],[SibSp]:[Ones]],$S$4:$AB$4)</f>
        <v>0.731119032503321</v>
      </c>
      <c r="AE272">
        <f>(AD272-Table1[[#This Row],[Survived]])^2</f>
        <v>7.2296974681950149E-2</v>
      </c>
    </row>
    <row r="273" spans="1:31" x14ac:dyDescent="0.25">
      <c r="A273">
        <v>1</v>
      </c>
      <c r="B273" t="s">
        <v>20</v>
      </c>
      <c r="C273">
        <v>1</v>
      </c>
      <c r="D273" t="s">
        <v>13</v>
      </c>
      <c r="E273">
        <v>32</v>
      </c>
      <c r="F273" s="1">
        <v>30.5</v>
      </c>
      <c r="G273">
        <v>0</v>
      </c>
      <c r="H273">
        <v>0</v>
      </c>
      <c r="I273" s="4">
        <f>Table1[[#This Row],[Age]]/$E$4</f>
        <v>0.4</v>
      </c>
      <c r="J273" s="4">
        <f>LOG10(Table1[[#This Row],[Fare]]+1)</f>
        <v>1.4983105537896004</v>
      </c>
      <c r="K273">
        <f>IF(Table1[[#This Row],[Pclass]]=1,1,0)</f>
        <v>1</v>
      </c>
      <c r="L273">
        <f>IF(Table1[[#This Row],[Pclass]]=2,1,0)</f>
        <v>0</v>
      </c>
      <c r="M273">
        <f>IF(Table1[[#This Row],[Embarked]]="S",1,0)</f>
        <v>0</v>
      </c>
      <c r="N273">
        <f>IF(Table1[[#This Row],[Embarked]]="C",1,0)</f>
        <v>1</v>
      </c>
      <c r="O273">
        <f>IF(Table1[[#This Row],[Sex]]="male",1,0)</f>
        <v>1</v>
      </c>
      <c r="P273" s="6">
        <f>1</f>
        <v>1</v>
      </c>
      <c r="AD273">
        <f>SUMPRODUCT(Table1[[#This Row],[SibSp]:[Ones]],$S$4:$AB$4)</f>
        <v>0.67229021360460806</v>
      </c>
      <c r="AE273">
        <f>(AD273-Table1[[#This Row],[Survived]])^2</f>
        <v>0.10739370409931341</v>
      </c>
    </row>
    <row r="274" spans="1:31" x14ac:dyDescent="0.25">
      <c r="A274">
        <v>0</v>
      </c>
      <c r="B274" t="s">
        <v>27</v>
      </c>
      <c r="C274">
        <v>3</v>
      </c>
      <c r="D274" t="s">
        <v>17</v>
      </c>
      <c r="E274">
        <v>32</v>
      </c>
      <c r="F274" s="1">
        <v>15.5</v>
      </c>
      <c r="G274">
        <v>1</v>
      </c>
      <c r="H274">
        <v>1</v>
      </c>
      <c r="I274" s="4">
        <f>Table1[[#This Row],[Age]]/$E$4</f>
        <v>0.4</v>
      </c>
      <c r="J274" s="4">
        <f>LOG10(Table1[[#This Row],[Fare]]+1)</f>
        <v>1.2174839442139063</v>
      </c>
      <c r="K274">
        <f>IF(Table1[[#This Row],[Pclass]]=1,1,0)</f>
        <v>0</v>
      </c>
      <c r="L274">
        <f>IF(Table1[[#This Row],[Pclass]]=2,1,0)</f>
        <v>0</v>
      </c>
      <c r="M274">
        <f>IF(Table1[[#This Row],[Embarked]]="S",1,0)</f>
        <v>0</v>
      </c>
      <c r="N274">
        <f>IF(Table1[[#This Row],[Embarked]]="C",1,0)</f>
        <v>0</v>
      </c>
      <c r="O274">
        <f>IF(Table1[[#This Row],[Sex]]="male",1,0)</f>
        <v>0</v>
      </c>
      <c r="P274" s="6">
        <f>1</f>
        <v>1</v>
      </c>
      <c r="AD274">
        <f>SUMPRODUCT(Table1[[#This Row],[SibSp]:[Ones]],$S$4:$AB$4)</f>
        <v>0.2646936628592822</v>
      </c>
      <c r="AE274">
        <f>(AD274-Table1[[#This Row],[Survived]])^2</f>
        <v>7.0062735157863348E-2</v>
      </c>
    </row>
    <row r="275" spans="1:31" x14ac:dyDescent="0.25">
      <c r="A275">
        <v>0</v>
      </c>
      <c r="B275" t="s">
        <v>27</v>
      </c>
      <c r="C275">
        <v>3</v>
      </c>
      <c r="D275" t="s">
        <v>13</v>
      </c>
      <c r="E275">
        <v>32</v>
      </c>
      <c r="F275" s="1">
        <v>7.75</v>
      </c>
      <c r="G275">
        <v>0</v>
      </c>
      <c r="H275">
        <v>0</v>
      </c>
      <c r="I275" s="4">
        <f>Table1[[#This Row],[Age]]/$E$4</f>
        <v>0.4</v>
      </c>
      <c r="J275" s="4">
        <f>LOG10(Table1[[#This Row],[Fare]]+1)</f>
        <v>0.94200805302231327</v>
      </c>
      <c r="K275">
        <f>IF(Table1[[#This Row],[Pclass]]=1,1,0)</f>
        <v>0</v>
      </c>
      <c r="L275">
        <f>IF(Table1[[#This Row],[Pclass]]=2,1,0)</f>
        <v>0</v>
      </c>
      <c r="M275">
        <f>IF(Table1[[#This Row],[Embarked]]="S",1,0)</f>
        <v>0</v>
      </c>
      <c r="N275">
        <f>IF(Table1[[#This Row],[Embarked]]="C",1,0)</f>
        <v>0</v>
      </c>
      <c r="O275">
        <f>IF(Table1[[#This Row],[Sex]]="male",1,0)</f>
        <v>1</v>
      </c>
      <c r="P275" s="6">
        <f>1</f>
        <v>1</v>
      </c>
      <c r="AD275">
        <f>SUMPRODUCT(Table1[[#This Row],[SibSp]:[Ones]],$S$4:$AB$4)</f>
        <v>0.18832237218689046</v>
      </c>
      <c r="AE275">
        <f>(AD275-Table1[[#This Row],[Survived]])^2</f>
        <v>3.5465315866097698E-2</v>
      </c>
    </row>
    <row r="276" spans="1:31" x14ac:dyDescent="0.25">
      <c r="A276">
        <v>0</v>
      </c>
      <c r="B276" t="s">
        <v>15</v>
      </c>
      <c r="C276">
        <v>2</v>
      </c>
      <c r="D276" t="s">
        <v>13</v>
      </c>
      <c r="E276">
        <v>32</v>
      </c>
      <c r="F276" s="1">
        <v>10.5</v>
      </c>
      <c r="G276">
        <v>0</v>
      </c>
      <c r="H276">
        <v>0</v>
      </c>
      <c r="I276" s="4">
        <f>Table1[[#This Row],[Age]]/$E$4</f>
        <v>0.4</v>
      </c>
      <c r="J276" s="4">
        <f>LOG10(Table1[[#This Row],[Fare]]+1)</f>
        <v>1.0606978403536116</v>
      </c>
      <c r="K276">
        <f>IF(Table1[[#This Row],[Pclass]]=1,1,0)</f>
        <v>0</v>
      </c>
      <c r="L276">
        <f>IF(Table1[[#This Row],[Pclass]]=2,1,0)</f>
        <v>1</v>
      </c>
      <c r="M276">
        <f>IF(Table1[[#This Row],[Embarked]]="S",1,0)</f>
        <v>1</v>
      </c>
      <c r="N276">
        <f>IF(Table1[[#This Row],[Embarked]]="C",1,0)</f>
        <v>0</v>
      </c>
      <c r="O276">
        <f>IF(Table1[[#This Row],[Sex]]="male",1,0)</f>
        <v>1</v>
      </c>
      <c r="P276" s="6">
        <f>1</f>
        <v>1</v>
      </c>
      <c r="AD276">
        <f>SUMPRODUCT(Table1[[#This Row],[SibSp]:[Ones]],$S$4:$AB$4)</f>
        <v>0.4187721425199547</v>
      </c>
      <c r="AE276">
        <f>(AD276-Table1[[#This Row],[Survived]])^2</f>
        <v>0.17537010735075326</v>
      </c>
    </row>
    <row r="277" spans="1:31" x14ac:dyDescent="0.25">
      <c r="A277">
        <v>1</v>
      </c>
      <c r="B277" t="s">
        <v>15</v>
      </c>
      <c r="C277">
        <v>3</v>
      </c>
      <c r="D277" t="s">
        <v>13</v>
      </c>
      <c r="E277">
        <v>32</v>
      </c>
      <c r="F277" s="1">
        <v>56.495800000000003</v>
      </c>
      <c r="G277">
        <v>0</v>
      </c>
      <c r="H277">
        <v>0</v>
      </c>
      <c r="I277" s="4">
        <f>Table1[[#This Row],[Age]]/$E$4</f>
        <v>0.4</v>
      </c>
      <c r="J277" s="4">
        <f>LOG10(Table1[[#This Row],[Fare]]+1)</f>
        <v>1.7596361211514699</v>
      </c>
      <c r="K277">
        <f>IF(Table1[[#This Row],[Pclass]]=1,1,0)</f>
        <v>0</v>
      </c>
      <c r="L277">
        <f>IF(Table1[[#This Row],[Pclass]]=2,1,0)</f>
        <v>0</v>
      </c>
      <c r="M277">
        <f>IF(Table1[[#This Row],[Embarked]]="S",1,0)</f>
        <v>1</v>
      </c>
      <c r="N277">
        <f>IF(Table1[[#This Row],[Embarked]]="C",1,0)</f>
        <v>0</v>
      </c>
      <c r="O277">
        <f>IF(Table1[[#This Row],[Sex]]="male",1,0)</f>
        <v>1</v>
      </c>
      <c r="P277" s="6">
        <f>1</f>
        <v>1</v>
      </c>
      <c r="AD277">
        <f>SUMPRODUCT(Table1[[#This Row],[SibSp]:[Ones]],$S$4:$AB$4)</f>
        <v>0.31171216501659577</v>
      </c>
      <c r="AE277">
        <f>(AD277-Table1[[#This Row],[Survived]])^2</f>
        <v>0.47374014378614199</v>
      </c>
    </row>
    <row r="278" spans="1:31" x14ac:dyDescent="0.25">
      <c r="A278">
        <v>1</v>
      </c>
      <c r="B278" t="s">
        <v>15</v>
      </c>
      <c r="C278">
        <v>2</v>
      </c>
      <c r="D278" t="s">
        <v>17</v>
      </c>
      <c r="E278">
        <v>32</v>
      </c>
      <c r="F278" s="1">
        <v>13</v>
      </c>
      <c r="G278">
        <v>0</v>
      </c>
      <c r="H278">
        <v>0</v>
      </c>
      <c r="I278" s="4">
        <f>Table1[[#This Row],[Age]]/$E$4</f>
        <v>0.4</v>
      </c>
      <c r="J278" s="4">
        <f>LOG10(Table1[[#This Row],[Fare]]+1)</f>
        <v>1.146128035678238</v>
      </c>
      <c r="K278">
        <f>IF(Table1[[#This Row],[Pclass]]=1,1,0)</f>
        <v>0</v>
      </c>
      <c r="L278">
        <f>IF(Table1[[#This Row],[Pclass]]=2,1,0)</f>
        <v>1</v>
      </c>
      <c r="M278">
        <f>IF(Table1[[#This Row],[Embarked]]="S",1,0)</f>
        <v>1</v>
      </c>
      <c r="N278">
        <f>IF(Table1[[#This Row],[Embarked]]="C",1,0)</f>
        <v>0</v>
      </c>
      <c r="O278">
        <f>IF(Table1[[#This Row],[Sex]]="male",1,0)</f>
        <v>0</v>
      </c>
      <c r="P278" s="6">
        <f>1</f>
        <v>1</v>
      </c>
      <c r="AD278">
        <f>SUMPRODUCT(Table1[[#This Row],[SibSp]:[Ones]],$S$4:$AB$4)</f>
        <v>0.43166457431553462</v>
      </c>
      <c r="AE278">
        <f>(AD278-Table1[[#This Row],[Survived]])^2</f>
        <v>0.32300515608794245</v>
      </c>
    </row>
    <row r="279" spans="1:31" x14ac:dyDescent="0.25">
      <c r="A279">
        <v>0</v>
      </c>
      <c r="B279" t="s">
        <v>15</v>
      </c>
      <c r="C279">
        <v>3</v>
      </c>
      <c r="D279" t="s">
        <v>13</v>
      </c>
      <c r="E279">
        <v>32</v>
      </c>
      <c r="F279" s="1">
        <v>15.85</v>
      </c>
      <c r="G279">
        <v>1</v>
      </c>
      <c r="H279">
        <v>0</v>
      </c>
      <c r="I279" s="4">
        <f>Table1[[#This Row],[Age]]/$E$4</f>
        <v>0.4</v>
      </c>
      <c r="J279" s="4">
        <f>LOG10(Table1[[#This Row],[Fare]]+1)</f>
        <v>1.2265999052073575</v>
      </c>
      <c r="K279">
        <f>IF(Table1[[#This Row],[Pclass]]=1,1,0)</f>
        <v>0</v>
      </c>
      <c r="L279">
        <f>IF(Table1[[#This Row],[Pclass]]=2,1,0)</f>
        <v>0</v>
      </c>
      <c r="M279">
        <f>IF(Table1[[#This Row],[Embarked]]="S",1,0)</f>
        <v>1</v>
      </c>
      <c r="N279">
        <f>IF(Table1[[#This Row],[Embarked]]="C",1,0)</f>
        <v>0</v>
      </c>
      <c r="O279">
        <f>IF(Table1[[#This Row],[Sex]]="male",1,0)</f>
        <v>1</v>
      </c>
      <c r="P279" s="6">
        <f>1</f>
        <v>1</v>
      </c>
      <c r="AD279">
        <f>SUMPRODUCT(Table1[[#This Row],[SibSp]:[Ones]],$S$4:$AB$4)</f>
        <v>0.2312706649998858</v>
      </c>
      <c r="AE279">
        <f>(AD279-Table1[[#This Row],[Survived]])^2</f>
        <v>5.3486120489489405E-2</v>
      </c>
    </row>
    <row r="280" spans="1:31" x14ac:dyDescent="0.25">
      <c r="A280">
        <v>0</v>
      </c>
      <c r="B280" t="s">
        <v>15</v>
      </c>
      <c r="C280">
        <v>3</v>
      </c>
      <c r="D280" t="s">
        <v>13</v>
      </c>
      <c r="E280">
        <v>32</v>
      </c>
      <c r="F280" s="1">
        <v>7.9249999999999998</v>
      </c>
      <c r="G280">
        <v>0</v>
      </c>
      <c r="H280">
        <v>0</v>
      </c>
      <c r="I280" s="4">
        <f>Table1[[#This Row],[Age]]/$E$4</f>
        <v>0.4</v>
      </c>
      <c r="J280" s="4">
        <f>LOG10(Table1[[#This Row],[Fare]]+1)</f>
        <v>0.95060822478423079</v>
      </c>
      <c r="K280">
        <f>IF(Table1[[#This Row],[Pclass]]=1,1,0)</f>
        <v>0</v>
      </c>
      <c r="L280">
        <f>IF(Table1[[#This Row],[Pclass]]=2,1,0)</f>
        <v>0</v>
      </c>
      <c r="M280">
        <f>IF(Table1[[#This Row],[Embarked]]="S",1,0)</f>
        <v>1</v>
      </c>
      <c r="N280">
        <f>IF(Table1[[#This Row],[Embarked]]="C",1,0)</f>
        <v>0</v>
      </c>
      <c r="O280">
        <f>IF(Table1[[#This Row],[Sex]]="male",1,0)</f>
        <v>1</v>
      </c>
      <c r="P280" s="6">
        <f>1</f>
        <v>1</v>
      </c>
      <c r="AD280">
        <f>SUMPRODUCT(Table1[[#This Row],[SibSp]:[Ones]],$S$4:$AB$4)</f>
        <v>0.18962024031711622</v>
      </c>
      <c r="AE280">
        <f>(AD280-Table1[[#This Row],[Survived]])^2</f>
        <v>3.5955835537920908E-2</v>
      </c>
    </row>
    <row r="281" spans="1:31" x14ac:dyDescent="0.25">
      <c r="A281">
        <v>1</v>
      </c>
      <c r="B281" t="s">
        <v>15</v>
      </c>
      <c r="C281">
        <v>3</v>
      </c>
      <c r="D281" t="s">
        <v>13</v>
      </c>
      <c r="E281">
        <v>32</v>
      </c>
      <c r="F281" s="1">
        <v>8.0500000000000007</v>
      </c>
      <c r="G281">
        <v>0</v>
      </c>
      <c r="H281">
        <v>0</v>
      </c>
      <c r="I281" s="4">
        <f>Table1[[#This Row],[Age]]/$E$4</f>
        <v>0.4</v>
      </c>
      <c r="J281" s="4">
        <f>LOG10(Table1[[#This Row],[Fare]]+1)</f>
        <v>0.9566485792052033</v>
      </c>
      <c r="K281">
        <f>IF(Table1[[#This Row],[Pclass]]=1,1,0)</f>
        <v>0</v>
      </c>
      <c r="L281">
        <f>IF(Table1[[#This Row],[Pclass]]=2,1,0)</f>
        <v>0</v>
      </c>
      <c r="M281">
        <f>IF(Table1[[#This Row],[Embarked]]="S",1,0)</f>
        <v>1</v>
      </c>
      <c r="N281">
        <f>IF(Table1[[#This Row],[Embarked]]="C",1,0)</f>
        <v>0</v>
      </c>
      <c r="O281">
        <f>IF(Table1[[#This Row],[Sex]]="male",1,0)</f>
        <v>1</v>
      </c>
      <c r="P281" s="6">
        <f>1</f>
        <v>1</v>
      </c>
      <c r="AD281">
        <f>SUMPRODUCT(Table1[[#This Row],[SibSp]:[Ones]],$S$4:$AB$4)</f>
        <v>0.190531801587667</v>
      </c>
      <c r="AE281">
        <f>(AD281-Table1[[#This Row],[Survived]])^2</f>
        <v>0.6552387642409081</v>
      </c>
    </row>
    <row r="282" spans="1:31" x14ac:dyDescent="0.25">
      <c r="A282">
        <v>0</v>
      </c>
      <c r="B282" t="s">
        <v>15</v>
      </c>
      <c r="C282">
        <v>3</v>
      </c>
      <c r="D282" t="s">
        <v>13</v>
      </c>
      <c r="E282">
        <v>32</v>
      </c>
      <c r="F282" s="1">
        <v>7.8958000000000004</v>
      </c>
      <c r="G282">
        <v>0</v>
      </c>
      <c r="H282">
        <v>0</v>
      </c>
      <c r="I282" s="4">
        <f>Table1[[#This Row],[Age]]/$E$4</f>
        <v>0.4</v>
      </c>
      <c r="J282" s="4">
        <f>LOG10(Table1[[#This Row],[Fare]]+1)</f>
        <v>0.94918501031343461</v>
      </c>
      <c r="K282">
        <f>IF(Table1[[#This Row],[Pclass]]=1,1,0)</f>
        <v>0</v>
      </c>
      <c r="L282">
        <f>IF(Table1[[#This Row],[Pclass]]=2,1,0)</f>
        <v>0</v>
      </c>
      <c r="M282">
        <f>IF(Table1[[#This Row],[Embarked]]="S",1,0)</f>
        <v>1</v>
      </c>
      <c r="N282">
        <f>IF(Table1[[#This Row],[Embarked]]="C",1,0)</f>
        <v>0</v>
      </c>
      <c r="O282">
        <f>IF(Table1[[#This Row],[Sex]]="male",1,0)</f>
        <v>1</v>
      </c>
      <c r="P282" s="6">
        <f>1</f>
        <v>1</v>
      </c>
      <c r="AD282">
        <f>SUMPRODUCT(Table1[[#This Row],[SibSp]:[Ones]],$S$4:$AB$4)</f>
        <v>0.18940546033884861</v>
      </c>
      <c r="AE282">
        <f>(AD282-Table1[[#This Row],[Survived]])^2</f>
        <v>3.5874428406171152E-2</v>
      </c>
    </row>
    <row r="283" spans="1:31" x14ac:dyDescent="0.25">
      <c r="A283">
        <v>1</v>
      </c>
      <c r="B283" t="s">
        <v>15</v>
      </c>
      <c r="C283">
        <v>2</v>
      </c>
      <c r="D283" t="s">
        <v>13</v>
      </c>
      <c r="E283">
        <v>32</v>
      </c>
      <c r="F283" s="1">
        <v>26</v>
      </c>
      <c r="G283">
        <v>1</v>
      </c>
      <c r="H283">
        <v>0</v>
      </c>
      <c r="I283" s="4">
        <f>Table1[[#This Row],[Age]]/$E$4</f>
        <v>0.4</v>
      </c>
      <c r="J283" s="4">
        <f>LOG10(Table1[[#This Row],[Fare]]+1)</f>
        <v>1.4313637641589874</v>
      </c>
      <c r="K283">
        <f>IF(Table1[[#This Row],[Pclass]]=1,1,0)</f>
        <v>0</v>
      </c>
      <c r="L283">
        <f>IF(Table1[[#This Row],[Pclass]]=2,1,0)</f>
        <v>1</v>
      </c>
      <c r="M283">
        <f>IF(Table1[[#This Row],[Embarked]]="S",1,0)</f>
        <v>1</v>
      </c>
      <c r="N283">
        <f>IF(Table1[[#This Row],[Embarked]]="C",1,0)</f>
        <v>0</v>
      </c>
      <c r="O283">
        <f>IF(Table1[[#This Row],[Sex]]="male",1,0)</f>
        <v>1</v>
      </c>
      <c r="P283" s="6">
        <f>1</f>
        <v>1</v>
      </c>
      <c r="AD283">
        <f>SUMPRODUCT(Table1[[#This Row],[SibSp]:[Ones]],$S$4:$AB$4)</f>
        <v>0.4747100357138952</v>
      </c>
      <c r="AE283">
        <f>(AD283-Table1[[#This Row],[Survived]])^2</f>
        <v>0.27592954657969732</v>
      </c>
    </row>
    <row r="284" spans="1:31" x14ac:dyDescent="0.25">
      <c r="A284">
        <v>1</v>
      </c>
      <c r="B284" t="s">
        <v>15</v>
      </c>
      <c r="C284">
        <v>3</v>
      </c>
      <c r="D284" t="s">
        <v>13</v>
      </c>
      <c r="E284">
        <v>32</v>
      </c>
      <c r="F284" s="1">
        <v>7.8541999999999996</v>
      </c>
      <c r="G284">
        <v>0</v>
      </c>
      <c r="H284">
        <v>0</v>
      </c>
      <c r="I284" s="4">
        <f>Table1[[#This Row],[Age]]/$E$4</f>
        <v>0.4</v>
      </c>
      <c r="J284" s="4">
        <f>LOG10(Table1[[#This Row],[Fare]]+1)</f>
        <v>0.94714932766263737</v>
      </c>
      <c r="K284">
        <f>IF(Table1[[#This Row],[Pclass]]=1,1,0)</f>
        <v>0</v>
      </c>
      <c r="L284">
        <f>IF(Table1[[#This Row],[Pclass]]=2,1,0)</f>
        <v>0</v>
      </c>
      <c r="M284">
        <f>IF(Table1[[#This Row],[Embarked]]="S",1,0)</f>
        <v>1</v>
      </c>
      <c r="N284">
        <f>IF(Table1[[#This Row],[Embarked]]="C",1,0)</f>
        <v>0</v>
      </c>
      <c r="O284">
        <f>IF(Table1[[#This Row],[Sex]]="male",1,0)</f>
        <v>1</v>
      </c>
      <c r="P284" s="6">
        <f>1</f>
        <v>1</v>
      </c>
      <c r="AD284">
        <f>SUMPRODUCT(Table1[[#This Row],[SibSp]:[Ones]],$S$4:$AB$4)</f>
        <v>0.18909825163315477</v>
      </c>
      <c r="AE284">
        <f>(AD284-Table1[[#This Row],[Survived]])^2</f>
        <v>0.65756164550440643</v>
      </c>
    </row>
    <row r="285" spans="1:31" x14ac:dyDescent="0.25">
      <c r="A285">
        <v>1</v>
      </c>
      <c r="B285" t="s">
        <v>15</v>
      </c>
      <c r="C285">
        <v>3</v>
      </c>
      <c r="D285" t="s">
        <v>13</v>
      </c>
      <c r="E285">
        <v>32</v>
      </c>
      <c r="F285" s="1">
        <v>7.9249999999999998</v>
      </c>
      <c r="G285">
        <v>0</v>
      </c>
      <c r="H285">
        <v>0</v>
      </c>
      <c r="I285" s="4">
        <f>Table1[[#This Row],[Age]]/$E$4</f>
        <v>0.4</v>
      </c>
      <c r="J285" s="4">
        <f>LOG10(Table1[[#This Row],[Fare]]+1)</f>
        <v>0.95060822478423079</v>
      </c>
      <c r="K285">
        <f>IF(Table1[[#This Row],[Pclass]]=1,1,0)</f>
        <v>0</v>
      </c>
      <c r="L285">
        <f>IF(Table1[[#This Row],[Pclass]]=2,1,0)</f>
        <v>0</v>
      </c>
      <c r="M285">
        <f>IF(Table1[[#This Row],[Embarked]]="S",1,0)</f>
        <v>1</v>
      </c>
      <c r="N285">
        <f>IF(Table1[[#This Row],[Embarked]]="C",1,0)</f>
        <v>0</v>
      </c>
      <c r="O285">
        <f>IF(Table1[[#This Row],[Sex]]="male",1,0)</f>
        <v>1</v>
      </c>
      <c r="P285" s="6">
        <f>1</f>
        <v>1</v>
      </c>
      <c r="AD285">
        <f>SUMPRODUCT(Table1[[#This Row],[SibSp]:[Ones]],$S$4:$AB$4)</f>
        <v>0.18962024031711622</v>
      </c>
      <c r="AE285">
        <f>(AD285-Table1[[#This Row],[Survived]])^2</f>
        <v>0.65671535490368849</v>
      </c>
    </row>
    <row r="286" spans="1:31" x14ac:dyDescent="0.25">
      <c r="A286">
        <v>0</v>
      </c>
      <c r="B286" t="s">
        <v>15</v>
      </c>
      <c r="C286">
        <v>3</v>
      </c>
      <c r="D286" t="s">
        <v>13</v>
      </c>
      <c r="E286">
        <v>32</v>
      </c>
      <c r="F286" s="1">
        <v>7.9249999999999998</v>
      </c>
      <c r="G286">
        <v>0</v>
      </c>
      <c r="H286">
        <v>0</v>
      </c>
      <c r="I286" s="4">
        <f>Table1[[#This Row],[Age]]/$E$4</f>
        <v>0.4</v>
      </c>
      <c r="J286" s="4">
        <f>LOG10(Table1[[#This Row],[Fare]]+1)</f>
        <v>0.95060822478423079</v>
      </c>
      <c r="K286">
        <f>IF(Table1[[#This Row],[Pclass]]=1,1,0)</f>
        <v>0</v>
      </c>
      <c r="L286">
        <f>IF(Table1[[#This Row],[Pclass]]=2,1,0)</f>
        <v>0</v>
      </c>
      <c r="M286">
        <f>IF(Table1[[#This Row],[Embarked]]="S",1,0)</f>
        <v>1</v>
      </c>
      <c r="N286">
        <f>IF(Table1[[#This Row],[Embarked]]="C",1,0)</f>
        <v>0</v>
      </c>
      <c r="O286">
        <f>IF(Table1[[#This Row],[Sex]]="male",1,0)</f>
        <v>1</v>
      </c>
      <c r="P286" s="6">
        <f>1</f>
        <v>1</v>
      </c>
      <c r="AD286">
        <f>SUMPRODUCT(Table1[[#This Row],[SibSp]:[Ones]],$S$4:$AB$4)</f>
        <v>0.18962024031711622</v>
      </c>
      <c r="AE286">
        <f>(AD286-Table1[[#This Row],[Survived]])^2</f>
        <v>3.5955835537920908E-2</v>
      </c>
    </row>
    <row r="287" spans="1:31" x14ac:dyDescent="0.25">
      <c r="A287">
        <v>0</v>
      </c>
      <c r="B287" t="s">
        <v>15</v>
      </c>
      <c r="C287">
        <v>2</v>
      </c>
      <c r="D287" t="s">
        <v>13</v>
      </c>
      <c r="E287">
        <v>32</v>
      </c>
      <c r="F287" s="1">
        <v>73.5</v>
      </c>
      <c r="G287">
        <v>2</v>
      </c>
      <c r="H287">
        <v>0</v>
      </c>
      <c r="I287" s="4">
        <f>Table1[[#This Row],[Age]]/$E$4</f>
        <v>0.4</v>
      </c>
      <c r="J287" s="4">
        <f>LOG10(Table1[[#This Row],[Fare]]+1)</f>
        <v>1.8721562727482928</v>
      </c>
      <c r="K287">
        <f>IF(Table1[[#This Row],[Pclass]]=1,1,0)</f>
        <v>0</v>
      </c>
      <c r="L287">
        <f>IF(Table1[[#This Row],[Pclass]]=2,1,0)</f>
        <v>1</v>
      </c>
      <c r="M287">
        <f>IF(Table1[[#This Row],[Embarked]]="S",1,0)</f>
        <v>1</v>
      </c>
      <c r="N287">
        <f>IF(Table1[[#This Row],[Embarked]]="C",1,0)</f>
        <v>0</v>
      </c>
      <c r="O287">
        <f>IF(Table1[[#This Row],[Sex]]="male",1,0)</f>
        <v>1</v>
      </c>
      <c r="P287" s="6">
        <f>1</f>
        <v>1</v>
      </c>
      <c r="AD287">
        <f>SUMPRODUCT(Table1[[#This Row],[SibSp]:[Ones]],$S$4:$AB$4)</f>
        <v>0.54123086399241871</v>
      </c>
      <c r="AE287">
        <f>(AD287-Table1[[#This Row],[Survived]])^2</f>
        <v>0.29293084813798004</v>
      </c>
    </row>
    <row r="288" spans="1:31" x14ac:dyDescent="0.25">
      <c r="A288">
        <v>0</v>
      </c>
      <c r="B288" t="s">
        <v>15</v>
      </c>
      <c r="C288">
        <v>3</v>
      </c>
      <c r="D288" t="s">
        <v>13</v>
      </c>
      <c r="E288">
        <v>32</v>
      </c>
      <c r="F288" s="1">
        <v>8.3625000000000007</v>
      </c>
      <c r="G288">
        <v>0</v>
      </c>
      <c r="H288">
        <v>0</v>
      </c>
      <c r="I288" s="4">
        <f>Table1[[#This Row],[Age]]/$E$4</f>
        <v>0.4</v>
      </c>
      <c r="J288" s="4">
        <f>LOG10(Table1[[#This Row],[Fare]]+1)</f>
        <v>0.97139183070752289</v>
      </c>
      <c r="K288">
        <f>IF(Table1[[#This Row],[Pclass]]=1,1,0)</f>
        <v>0</v>
      </c>
      <c r="L288">
        <f>IF(Table1[[#This Row],[Pclass]]=2,1,0)</f>
        <v>0</v>
      </c>
      <c r="M288">
        <f>IF(Table1[[#This Row],[Embarked]]="S",1,0)</f>
        <v>1</v>
      </c>
      <c r="N288">
        <f>IF(Table1[[#This Row],[Embarked]]="C",1,0)</f>
        <v>0</v>
      </c>
      <c r="O288">
        <f>IF(Table1[[#This Row],[Sex]]="male",1,0)</f>
        <v>1</v>
      </c>
      <c r="P288" s="6">
        <f>1</f>
        <v>1</v>
      </c>
      <c r="AD288">
        <f>SUMPRODUCT(Table1[[#This Row],[SibSp]:[Ones]],$S$4:$AB$4)</f>
        <v>0.19275673346001571</v>
      </c>
      <c r="AE288">
        <f>(AD288-Table1[[#This Row],[Survived]])^2</f>
        <v>3.7155158294175539E-2</v>
      </c>
    </row>
    <row r="289" spans="1:31" x14ac:dyDescent="0.25">
      <c r="A289">
        <v>1</v>
      </c>
      <c r="B289" t="s">
        <v>15</v>
      </c>
      <c r="C289">
        <v>3</v>
      </c>
      <c r="D289" t="s">
        <v>13</v>
      </c>
      <c r="E289">
        <v>32</v>
      </c>
      <c r="F289" s="1">
        <v>56.495800000000003</v>
      </c>
      <c r="G289">
        <v>0</v>
      </c>
      <c r="H289">
        <v>0</v>
      </c>
      <c r="I289" s="4">
        <f>Table1[[#This Row],[Age]]/$E$4</f>
        <v>0.4</v>
      </c>
      <c r="J289" s="4">
        <f>LOG10(Table1[[#This Row],[Fare]]+1)</f>
        <v>1.7596361211514699</v>
      </c>
      <c r="K289">
        <f>IF(Table1[[#This Row],[Pclass]]=1,1,0)</f>
        <v>0</v>
      </c>
      <c r="L289">
        <f>IF(Table1[[#This Row],[Pclass]]=2,1,0)</f>
        <v>0</v>
      </c>
      <c r="M289">
        <f>IF(Table1[[#This Row],[Embarked]]="S",1,0)</f>
        <v>1</v>
      </c>
      <c r="N289">
        <f>IF(Table1[[#This Row],[Embarked]]="C",1,0)</f>
        <v>0</v>
      </c>
      <c r="O289">
        <f>IF(Table1[[#This Row],[Sex]]="male",1,0)</f>
        <v>1</v>
      </c>
      <c r="P289" s="6">
        <f>1</f>
        <v>1</v>
      </c>
      <c r="AD289">
        <f>SUMPRODUCT(Table1[[#This Row],[SibSp]:[Ones]],$S$4:$AB$4)</f>
        <v>0.31171216501659577</v>
      </c>
      <c r="AE289">
        <f>(AD289-Table1[[#This Row],[Survived]])^2</f>
        <v>0.47374014378614199</v>
      </c>
    </row>
    <row r="290" spans="1:31" x14ac:dyDescent="0.25">
      <c r="A290">
        <v>1</v>
      </c>
      <c r="B290" t="s">
        <v>20</v>
      </c>
      <c r="C290">
        <v>1</v>
      </c>
      <c r="D290" t="s">
        <v>17</v>
      </c>
      <c r="E290">
        <v>31</v>
      </c>
      <c r="F290" s="1">
        <v>113.27500000000001</v>
      </c>
      <c r="G290">
        <v>1</v>
      </c>
      <c r="H290">
        <v>0</v>
      </c>
      <c r="I290" s="4">
        <f>Table1[[#This Row],[Age]]/$E$4</f>
        <v>0.38750000000000001</v>
      </c>
      <c r="J290" s="4">
        <f>LOG10(Table1[[#This Row],[Fare]]+1)</f>
        <v>2.0579512299613683</v>
      </c>
      <c r="K290">
        <f>IF(Table1[[#This Row],[Pclass]]=1,1,0)</f>
        <v>1</v>
      </c>
      <c r="L290">
        <f>IF(Table1[[#This Row],[Pclass]]=2,1,0)</f>
        <v>0</v>
      </c>
      <c r="M290">
        <f>IF(Table1[[#This Row],[Embarked]]="S",1,0)</f>
        <v>0</v>
      </c>
      <c r="N290">
        <f>IF(Table1[[#This Row],[Embarked]]="C",1,0)</f>
        <v>1</v>
      </c>
      <c r="O290">
        <f>IF(Table1[[#This Row],[Sex]]="male",1,0)</f>
        <v>0</v>
      </c>
      <c r="P290" s="6">
        <f>1</f>
        <v>1</v>
      </c>
      <c r="AD290">
        <f>SUMPRODUCT(Table1[[#This Row],[SibSp]:[Ones]],$S$4:$AB$4)</f>
        <v>0.75674664285845616</v>
      </c>
      <c r="AE290">
        <f>(AD290-Table1[[#This Row],[Survived]])^2</f>
        <v>5.9172195760631478E-2</v>
      </c>
    </row>
    <row r="291" spans="1:31" x14ac:dyDescent="0.25">
      <c r="A291">
        <v>0</v>
      </c>
      <c r="B291" t="s">
        <v>20</v>
      </c>
      <c r="C291">
        <v>2</v>
      </c>
      <c r="D291" t="s">
        <v>13</v>
      </c>
      <c r="E291">
        <v>31</v>
      </c>
      <c r="F291" s="1">
        <v>37.004199999999997</v>
      </c>
      <c r="G291">
        <v>1</v>
      </c>
      <c r="H291">
        <v>1</v>
      </c>
      <c r="I291" s="4">
        <f>Table1[[#This Row],[Age]]/$E$4</f>
        <v>0.38750000000000001</v>
      </c>
      <c r="J291" s="4">
        <f>LOG10(Table1[[#This Row],[Fare]]+1)</f>
        <v>1.579831594933373</v>
      </c>
      <c r="K291">
        <f>IF(Table1[[#This Row],[Pclass]]=1,1,0)</f>
        <v>0</v>
      </c>
      <c r="L291">
        <f>IF(Table1[[#This Row],[Pclass]]=2,1,0)</f>
        <v>1</v>
      </c>
      <c r="M291">
        <f>IF(Table1[[#This Row],[Embarked]]="S",1,0)</f>
        <v>0</v>
      </c>
      <c r="N291">
        <f>IF(Table1[[#This Row],[Embarked]]="C",1,0)</f>
        <v>1</v>
      </c>
      <c r="O291">
        <f>IF(Table1[[#This Row],[Sex]]="male",1,0)</f>
        <v>1</v>
      </c>
      <c r="P291" s="6">
        <f>1</f>
        <v>1</v>
      </c>
      <c r="AD291">
        <f>SUMPRODUCT(Table1[[#This Row],[SibSp]:[Ones]],$S$4:$AB$4)</f>
        <v>0.66053587672255865</v>
      </c>
      <c r="AE291">
        <f>(AD291-Table1[[#This Row],[Survived]])^2</f>
        <v>0.4363076444376392</v>
      </c>
    </row>
    <row r="292" spans="1:31" x14ac:dyDescent="0.25">
      <c r="A292">
        <v>0</v>
      </c>
      <c r="B292" t="s">
        <v>27</v>
      </c>
      <c r="C292">
        <v>3</v>
      </c>
      <c r="D292" t="s">
        <v>13</v>
      </c>
      <c r="E292">
        <v>31</v>
      </c>
      <c r="F292" s="1">
        <v>7.75</v>
      </c>
      <c r="G292">
        <v>0</v>
      </c>
      <c r="H292">
        <v>0</v>
      </c>
      <c r="I292" s="4">
        <f>Table1[[#This Row],[Age]]/$E$4</f>
        <v>0.38750000000000001</v>
      </c>
      <c r="J292" s="4">
        <f>LOG10(Table1[[#This Row],[Fare]]+1)</f>
        <v>0.94200805302231327</v>
      </c>
      <c r="K292">
        <f>IF(Table1[[#This Row],[Pclass]]=1,1,0)</f>
        <v>0</v>
      </c>
      <c r="L292">
        <f>IF(Table1[[#This Row],[Pclass]]=2,1,0)</f>
        <v>0</v>
      </c>
      <c r="M292">
        <f>IF(Table1[[#This Row],[Embarked]]="S",1,0)</f>
        <v>0</v>
      </c>
      <c r="N292">
        <f>IF(Table1[[#This Row],[Embarked]]="C",1,0)</f>
        <v>0</v>
      </c>
      <c r="O292">
        <f>IF(Table1[[#This Row],[Sex]]="male",1,0)</f>
        <v>1</v>
      </c>
      <c r="P292" s="6">
        <f>1</f>
        <v>1</v>
      </c>
      <c r="AD292">
        <f>SUMPRODUCT(Table1[[#This Row],[SibSp]:[Ones]],$S$4:$AB$4)</f>
        <v>0.18832237218689046</v>
      </c>
      <c r="AE292">
        <f>(AD292-Table1[[#This Row],[Survived]])^2</f>
        <v>3.5465315866097698E-2</v>
      </c>
    </row>
    <row r="293" spans="1:31" x14ac:dyDescent="0.25">
      <c r="A293">
        <v>0</v>
      </c>
      <c r="B293" t="s">
        <v>15</v>
      </c>
      <c r="C293">
        <v>3</v>
      </c>
      <c r="D293" t="s">
        <v>17</v>
      </c>
      <c r="E293">
        <v>31</v>
      </c>
      <c r="F293" s="1">
        <v>18</v>
      </c>
      <c r="G293">
        <v>1</v>
      </c>
      <c r="H293">
        <v>0</v>
      </c>
      <c r="I293" s="4">
        <f>Table1[[#This Row],[Age]]/$E$4</f>
        <v>0.38750000000000001</v>
      </c>
      <c r="J293" s="4">
        <f>LOG10(Table1[[#This Row],[Fare]]+1)</f>
        <v>1.2787536009528289</v>
      </c>
      <c r="K293">
        <f>IF(Table1[[#This Row],[Pclass]]=1,1,0)</f>
        <v>0</v>
      </c>
      <c r="L293">
        <f>IF(Table1[[#This Row],[Pclass]]=2,1,0)</f>
        <v>0</v>
      </c>
      <c r="M293">
        <f>IF(Table1[[#This Row],[Embarked]]="S",1,0)</f>
        <v>1</v>
      </c>
      <c r="N293">
        <f>IF(Table1[[#This Row],[Embarked]]="C",1,0)</f>
        <v>0</v>
      </c>
      <c r="O293">
        <f>IF(Table1[[#This Row],[Sex]]="male",1,0)</f>
        <v>0</v>
      </c>
      <c r="P293" s="6">
        <f>1</f>
        <v>1</v>
      </c>
      <c r="AD293">
        <f>SUMPRODUCT(Table1[[#This Row],[SibSp]:[Ones]],$S$4:$AB$4)</f>
        <v>0.23914127752430889</v>
      </c>
      <c r="AE293">
        <f>(AD293-Table1[[#This Row],[Survived]])^2</f>
        <v>5.7188550615958525E-2</v>
      </c>
    </row>
    <row r="294" spans="1:31" x14ac:dyDescent="0.25">
      <c r="A294">
        <v>1</v>
      </c>
      <c r="B294" t="s">
        <v>15</v>
      </c>
      <c r="C294">
        <v>1</v>
      </c>
      <c r="D294" t="s">
        <v>17</v>
      </c>
      <c r="E294">
        <v>31</v>
      </c>
      <c r="F294" s="1">
        <v>164.86670000000001</v>
      </c>
      <c r="G294">
        <v>0</v>
      </c>
      <c r="H294">
        <v>2</v>
      </c>
      <c r="I294" s="4">
        <f>Table1[[#This Row],[Age]]/$E$4</f>
        <v>0.38750000000000001</v>
      </c>
      <c r="J294" s="4">
        <f>LOG10(Table1[[#This Row],[Fare]]+1)</f>
        <v>2.2197592042409209</v>
      </c>
      <c r="K294">
        <f>IF(Table1[[#This Row],[Pclass]]=1,1,0)</f>
        <v>1</v>
      </c>
      <c r="L294">
        <f>IF(Table1[[#This Row],[Pclass]]=2,1,0)</f>
        <v>0</v>
      </c>
      <c r="M294">
        <f>IF(Table1[[#This Row],[Embarked]]="S",1,0)</f>
        <v>1</v>
      </c>
      <c r="N294">
        <f>IF(Table1[[#This Row],[Embarked]]="C",1,0)</f>
        <v>0</v>
      </c>
      <c r="O294">
        <f>IF(Table1[[#This Row],[Sex]]="male",1,0)</f>
        <v>0</v>
      </c>
      <c r="P294" s="6">
        <f>1</f>
        <v>1</v>
      </c>
      <c r="AD294">
        <f>SUMPRODUCT(Table1[[#This Row],[SibSp]:[Ones]],$S$4:$AB$4)</f>
        <v>0.72214122254358304</v>
      </c>
      <c r="AE294">
        <f>(AD294-Table1[[#This Row],[Survived]])^2</f>
        <v>7.7205500209574646E-2</v>
      </c>
    </row>
    <row r="295" spans="1:31" x14ac:dyDescent="0.25">
      <c r="A295">
        <v>1</v>
      </c>
      <c r="B295" t="s">
        <v>15</v>
      </c>
      <c r="C295">
        <v>3</v>
      </c>
      <c r="D295" t="s">
        <v>17</v>
      </c>
      <c r="E295">
        <v>31</v>
      </c>
      <c r="F295" s="1">
        <v>20.524999999999999</v>
      </c>
      <c r="G295">
        <v>1</v>
      </c>
      <c r="H295">
        <v>1</v>
      </c>
      <c r="I295" s="4">
        <f>Table1[[#This Row],[Age]]/$E$4</f>
        <v>0.38750000000000001</v>
      </c>
      <c r="J295" s="4">
        <f>LOG10(Table1[[#This Row],[Fare]]+1)</f>
        <v>1.3329431601256923</v>
      </c>
      <c r="K295">
        <f>IF(Table1[[#This Row],[Pclass]]=1,1,0)</f>
        <v>0</v>
      </c>
      <c r="L295">
        <f>IF(Table1[[#This Row],[Pclass]]=2,1,0)</f>
        <v>0</v>
      </c>
      <c r="M295">
        <f>IF(Table1[[#This Row],[Embarked]]="S",1,0)</f>
        <v>1</v>
      </c>
      <c r="N295">
        <f>IF(Table1[[#This Row],[Embarked]]="C",1,0)</f>
        <v>0</v>
      </c>
      <c r="O295">
        <f>IF(Table1[[#This Row],[Sex]]="male",1,0)</f>
        <v>0</v>
      </c>
      <c r="P295" s="6">
        <f>1</f>
        <v>1</v>
      </c>
      <c r="AD295">
        <f>SUMPRODUCT(Table1[[#This Row],[SibSp]:[Ones]],$S$4:$AB$4)</f>
        <v>0.28211783075047675</v>
      </c>
      <c r="AE295">
        <f>(AD295-Table1[[#This Row],[Survived]])^2</f>
        <v>0.51535480892640106</v>
      </c>
    </row>
    <row r="296" spans="1:31" x14ac:dyDescent="0.25">
      <c r="A296">
        <v>0</v>
      </c>
      <c r="B296" t="s">
        <v>15</v>
      </c>
      <c r="C296">
        <v>3</v>
      </c>
      <c r="D296" t="s">
        <v>17</v>
      </c>
      <c r="E296">
        <v>31</v>
      </c>
      <c r="F296" s="1">
        <v>7.8541999999999996</v>
      </c>
      <c r="G296">
        <v>0</v>
      </c>
      <c r="H296">
        <v>0</v>
      </c>
      <c r="I296" s="4">
        <f>Table1[[#This Row],[Age]]/$E$4</f>
        <v>0.38750000000000001</v>
      </c>
      <c r="J296" s="4">
        <f>LOG10(Table1[[#This Row],[Fare]]+1)</f>
        <v>0.94714932766263737</v>
      </c>
      <c r="K296">
        <f>IF(Table1[[#This Row],[Pclass]]=1,1,0)</f>
        <v>0</v>
      </c>
      <c r="L296">
        <f>IF(Table1[[#This Row],[Pclass]]=2,1,0)</f>
        <v>0</v>
      </c>
      <c r="M296">
        <f>IF(Table1[[#This Row],[Embarked]]="S",1,0)</f>
        <v>1</v>
      </c>
      <c r="N296">
        <f>IF(Table1[[#This Row],[Embarked]]="C",1,0)</f>
        <v>0</v>
      </c>
      <c r="O296">
        <f>IF(Table1[[#This Row],[Sex]]="male",1,0)</f>
        <v>0</v>
      </c>
      <c r="P296" s="6">
        <f>1</f>
        <v>1</v>
      </c>
      <c r="AD296">
        <f>SUMPRODUCT(Table1[[#This Row],[SibSp]:[Ones]],$S$4:$AB$4)</f>
        <v>0.18909825163315477</v>
      </c>
      <c r="AE296">
        <f>(AD296-Table1[[#This Row],[Survived]])^2</f>
        <v>3.5758148770715925E-2</v>
      </c>
    </row>
    <row r="297" spans="1:31" x14ac:dyDescent="0.25">
      <c r="A297">
        <v>0</v>
      </c>
      <c r="B297" t="s">
        <v>15</v>
      </c>
      <c r="C297">
        <v>2</v>
      </c>
      <c r="D297" t="s">
        <v>13</v>
      </c>
      <c r="E297">
        <v>31</v>
      </c>
      <c r="F297" s="1">
        <v>10.5</v>
      </c>
      <c r="G297">
        <v>0</v>
      </c>
      <c r="H297">
        <v>0</v>
      </c>
      <c r="I297" s="4">
        <f>Table1[[#This Row],[Age]]/$E$4</f>
        <v>0.38750000000000001</v>
      </c>
      <c r="J297" s="4">
        <f>LOG10(Table1[[#This Row],[Fare]]+1)</f>
        <v>1.0606978403536116</v>
      </c>
      <c r="K297">
        <f>IF(Table1[[#This Row],[Pclass]]=1,1,0)</f>
        <v>0</v>
      </c>
      <c r="L297">
        <f>IF(Table1[[#This Row],[Pclass]]=2,1,0)</f>
        <v>1</v>
      </c>
      <c r="M297">
        <f>IF(Table1[[#This Row],[Embarked]]="S",1,0)</f>
        <v>1</v>
      </c>
      <c r="N297">
        <f>IF(Table1[[#This Row],[Embarked]]="C",1,0)</f>
        <v>0</v>
      </c>
      <c r="O297">
        <f>IF(Table1[[#This Row],[Sex]]="male",1,0)</f>
        <v>1</v>
      </c>
      <c r="P297" s="6">
        <f>1</f>
        <v>1</v>
      </c>
      <c r="AD297">
        <f>SUMPRODUCT(Table1[[#This Row],[SibSp]:[Ones]],$S$4:$AB$4)</f>
        <v>0.4187721425199547</v>
      </c>
      <c r="AE297">
        <f>(AD297-Table1[[#This Row],[Survived]])^2</f>
        <v>0.17537010735075326</v>
      </c>
    </row>
    <row r="298" spans="1:31" x14ac:dyDescent="0.25">
      <c r="A298">
        <v>0</v>
      </c>
      <c r="B298" t="s">
        <v>15</v>
      </c>
      <c r="C298">
        <v>2</v>
      </c>
      <c r="D298" t="s">
        <v>13</v>
      </c>
      <c r="E298">
        <v>31</v>
      </c>
      <c r="F298" s="1">
        <v>26.25</v>
      </c>
      <c r="G298">
        <v>1</v>
      </c>
      <c r="H298">
        <v>1</v>
      </c>
      <c r="I298" s="4">
        <f>Table1[[#This Row],[Age]]/$E$4</f>
        <v>0.38750000000000001</v>
      </c>
      <c r="J298" s="4">
        <f>LOG10(Table1[[#This Row],[Fare]]+1)</f>
        <v>1.4353665066126613</v>
      </c>
      <c r="K298">
        <f>IF(Table1[[#This Row],[Pclass]]=1,1,0)</f>
        <v>0</v>
      </c>
      <c r="L298">
        <f>IF(Table1[[#This Row],[Pclass]]=2,1,0)</f>
        <v>1</v>
      </c>
      <c r="M298">
        <f>IF(Table1[[#This Row],[Embarked]]="S",1,0)</f>
        <v>1</v>
      </c>
      <c r="N298">
        <f>IF(Table1[[#This Row],[Embarked]]="C",1,0)</f>
        <v>0</v>
      </c>
      <c r="O298">
        <f>IF(Table1[[#This Row],[Sex]]="male",1,0)</f>
        <v>1</v>
      </c>
      <c r="P298" s="6">
        <f>1</f>
        <v>1</v>
      </c>
      <c r="AD298">
        <f>SUMPRODUCT(Table1[[#This Row],[SibSp]:[Ones]],$S$4:$AB$4)</f>
        <v>0.51011280183667695</v>
      </c>
      <c r="AE298">
        <f>(AD298-Table1[[#This Row],[Survived]])^2</f>
        <v>0.26021507059766485</v>
      </c>
    </row>
    <row r="299" spans="1:31" x14ac:dyDescent="0.25">
      <c r="A299">
        <v>0</v>
      </c>
      <c r="B299" t="s">
        <v>15</v>
      </c>
      <c r="C299">
        <v>1</v>
      </c>
      <c r="D299" t="s">
        <v>13</v>
      </c>
      <c r="E299">
        <v>31</v>
      </c>
      <c r="F299" s="1">
        <v>52</v>
      </c>
      <c r="G299">
        <v>1</v>
      </c>
      <c r="H299">
        <v>0</v>
      </c>
      <c r="I299" s="4">
        <f>Table1[[#This Row],[Age]]/$E$4</f>
        <v>0.38750000000000001</v>
      </c>
      <c r="J299" s="4">
        <f>LOG10(Table1[[#This Row],[Fare]]+1)</f>
        <v>1.7242758696007889</v>
      </c>
      <c r="K299">
        <f>IF(Table1[[#This Row],[Pclass]]=1,1,0)</f>
        <v>1</v>
      </c>
      <c r="L299">
        <f>IF(Table1[[#This Row],[Pclass]]=2,1,0)</f>
        <v>0</v>
      </c>
      <c r="M299">
        <f>IF(Table1[[#This Row],[Embarked]]="S",1,0)</f>
        <v>1</v>
      </c>
      <c r="N299">
        <f>IF(Table1[[#This Row],[Embarked]]="C",1,0)</f>
        <v>0</v>
      </c>
      <c r="O299">
        <f>IF(Table1[[#This Row],[Sex]]="male",1,0)</f>
        <v>1</v>
      </c>
      <c r="P299" s="6">
        <f>1</f>
        <v>1</v>
      </c>
      <c r="AD299">
        <f>SUMPRODUCT(Table1[[#This Row],[SibSp]:[Ones]],$S$4:$AB$4)</f>
        <v>0.5777694891948344</v>
      </c>
      <c r="AE299">
        <f>(AD299-Table1[[#This Row],[Survived]])^2</f>
        <v>0.33381758264445988</v>
      </c>
    </row>
    <row r="300" spans="1:31" x14ac:dyDescent="0.25">
      <c r="A300">
        <v>1</v>
      </c>
      <c r="B300" t="s">
        <v>15</v>
      </c>
      <c r="C300">
        <v>2</v>
      </c>
      <c r="D300" t="s">
        <v>13</v>
      </c>
      <c r="E300">
        <v>31</v>
      </c>
      <c r="F300" s="1">
        <v>13</v>
      </c>
      <c r="G300">
        <v>0</v>
      </c>
      <c r="H300">
        <v>0</v>
      </c>
      <c r="I300" s="4">
        <f>Table1[[#This Row],[Age]]/$E$4</f>
        <v>0.38750000000000001</v>
      </c>
      <c r="J300" s="4">
        <f>LOG10(Table1[[#This Row],[Fare]]+1)</f>
        <v>1.146128035678238</v>
      </c>
      <c r="K300">
        <f>IF(Table1[[#This Row],[Pclass]]=1,1,0)</f>
        <v>0</v>
      </c>
      <c r="L300">
        <f>IF(Table1[[#This Row],[Pclass]]=2,1,0)</f>
        <v>1</v>
      </c>
      <c r="M300">
        <f>IF(Table1[[#This Row],[Embarked]]="S",1,0)</f>
        <v>1</v>
      </c>
      <c r="N300">
        <f>IF(Table1[[#This Row],[Embarked]]="C",1,0)</f>
        <v>0</v>
      </c>
      <c r="O300">
        <f>IF(Table1[[#This Row],[Sex]]="male",1,0)</f>
        <v>1</v>
      </c>
      <c r="P300" s="6">
        <f>1</f>
        <v>1</v>
      </c>
      <c r="AD300">
        <f>SUMPRODUCT(Table1[[#This Row],[SibSp]:[Ones]],$S$4:$AB$4)</f>
        <v>0.43166457431553462</v>
      </c>
      <c r="AE300">
        <f>(AD300-Table1[[#This Row],[Survived]])^2</f>
        <v>0.32300515608794245</v>
      </c>
    </row>
    <row r="301" spans="1:31" x14ac:dyDescent="0.25">
      <c r="A301">
        <v>1</v>
      </c>
      <c r="B301" t="s">
        <v>15</v>
      </c>
      <c r="C301">
        <v>1</v>
      </c>
      <c r="D301" t="s">
        <v>13</v>
      </c>
      <c r="E301">
        <v>31</v>
      </c>
      <c r="F301" s="1">
        <v>57</v>
      </c>
      <c r="G301">
        <v>1</v>
      </c>
      <c r="H301">
        <v>0</v>
      </c>
      <c r="I301" s="4">
        <f>Table1[[#This Row],[Age]]/$E$4</f>
        <v>0.38750000000000001</v>
      </c>
      <c r="J301" s="4">
        <f>LOG10(Table1[[#This Row],[Fare]]+1)</f>
        <v>1.7634279935629373</v>
      </c>
      <c r="K301">
        <f>IF(Table1[[#This Row],[Pclass]]=1,1,0)</f>
        <v>1</v>
      </c>
      <c r="L301">
        <f>IF(Table1[[#This Row],[Pclass]]=2,1,0)</f>
        <v>0</v>
      </c>
      <c r="M301">
        <f>IF(Table1[[#This Row],[Embarked]]="S",1,0)</f>
        <v>1</v>
      </c>
      <c r="N301">
        <f>IF(Table1[[#This Row],[Embarked]]="C",1,0)</f>
        <v>0</v>
      </c>
      <c r="O301">
        <f>IF(Table1[[#This Row],[Sex]]="male",1,0)</f>
        <v>1</v>
      </c>
      <c r="P301" s="6">
        <f>1</f>
        <v>1</v>
      </c>
      <c r="AD301">
        <f>SUMPRODUCT(Table1[[#This Row],[SibSp]:[Ones]],$S$4:$AB$4)</f>
        <v>0.58367801001602682</v>
      </c>
      <c r="AE301">
        <f>(AD301-Table1[[#This Row],[Survived]])^2</f>
        <v>0.17332399934421547</v>
      </c>
    </row>
    <row r="302" spans="1:31" x14ac:dyDescent="0.25">
      <c r="A302">
        <v>1</v>
      </c>
      <c r="B302" t="s">
        <v>15</v>
      </c>
      <c r="C302">
        <v>3</v>
      </c>
      <c r="D302" t="s">
        <v>13</v>
      </c>
      <c r="E302">
        <v>31</v>
      </c>
      <c r="F302" s="1">
        <v>7.9249999999999998</v>
      </c>
      <c r="G302">
        <v>0</v>
      </c>
      <c r="H302">
        <v>0</v>
      </c>
      <c r="I302" s="4">
        <f>Table1[[#This Row],[Age]]/$E$4</f>
        <v>0.38750000000000001</v>
      </c>
      <c r="J302" s="4">
        <f>LOG10(Table1[[#This Row],[Fare]]+1)</f>
        <v>0.95060822478423079</v>
      </c>
      <c r="K302">
        <f>IF(Table1[[#This Row],[Pclass]]=1,1,0)</f>
        <v>0</v>
      </c>
      <c r="L302">
        <f>IF(Table1[[#This Row],[Pclass]]=2,1,0)</f>
        <v>0</v>
      </c>
      <c r="M302">
        <f>IF(Table1[[#This Row],[Embarked]]="S",1,0)</f>
        <v>1</v>
      </c>
      <c r="N302">
        <f>IF(Table1[[#This Row],[Embarked]]="C",1,0)</f>
        <v>0</v>
      </c>
      <c r="O302">
        <f>IF(Table1[[#This Row],[Sex]]="male",1,0)</f>
        <v>1</v>
      </c>
      <c r="P302" s="6">
        <f>1</f>
        <v>1</v>
      </c>
      <c r="AD302">
        <f>SUMPRODUCT(Table1[[#This Row],[SibSp]:[Ones]],$S$4:$AB$4)</f>
        <v>0.18962024031711622</v>
      </c>
      <c r="AE302">
        <f>(AD302-Table1[[#This Row],[Survived]])^2</f>
        <v>0.65671535490368849</v>
      </c>
    </row>
    <row r="303" spans="1:31" x14ac:dyDescent="0.25">
      <c r="A303">
        <v>1</v>
      </c>
      <c r="B303" t="s">
        <v>15</v>
      </c>
      <c r="C303">
        <v>3</v>
      </c>
      <c r="D303" t="s">
        <v>17</v>
      </c>
      <c r="E303">
        <v>31</v>
      </c>
      <c r="F303" s="1">
        <v>8.6832999999999991</v>
      </c>
      <c r="G303">
        <v>0</v>
      </c>
      <c r="H303">
        <v>0</v>
      </c>
      <c r="I303" s="4">
        <f>Table1[[#This Row],[Age]]/$E$4</f>
        <v>0.38750000000000001</v>
      </c>
      <c r="J303" s="4">
        <f>LOG10(Table1[[#This Row],[Fare]]+1)</f>
        <v>0.98602338701450321</v>
      </c>
      <c r="K303">
        <f>IF(Table1[[#This Row],[Pclass]]=1,1,0)</f>
        <v>0</v>
      </c>
      <c r="L303">
        <f>IF(Table1[[#This Row],[Pclass]]=2,1,0)</f>
        <v>0</v>
      </c>
      <c r="M303">
        <f>IF(Table1[[#This Row],[Embarked]]="S",1,0)</f>
        <v>1</v>
      </c>
      <c r="N303">
        <f>IF(Table1[[#This Row],[Embarked]]="C",1,0)</f>
        <v>0</v>
      </c>
      <c r="O303">
        <f>IF(Table1[[#This Row],[Sex]]="male",1,0)</f>
        <v>0</v>
      </c>
      <c r="P303" s="6">
        <f>1</f>
        <v>1</v>
      </c>
      <c r="AD303">
        <f>SUMPRODUCT(Table1[[#This Row],[SibSp]:[Ones]],$S$4:$AB$4)</f>
        <v>0.19496480919991224</v>
      </c>
      <c r="AE303">
        <f>(AD303-Table1[[#This Row],[Survived]])^2</f>
        <v>0.64808165842653376</v>
      </c>
    </row>
    <row r="304" spans="1:31" x14ac:dyDescent="0.25">
      <c r="A304">
        <v>1</v>
      </c>
      <c r="B304" t="s">
        <v>15</v>
      </c>
      <c r="C304">
        <v>2</v>
      </c>
      <c r="D304" t="s">
        <v>17</v>
      </c>
      <c r="E304">
        <v>31</v>
      </c>
      <c r="F304" s="1">
        <v>26.25</v>
      </c>
      <c r="G304">
        <v>1</v>
      </c>
      <c r="H304">
        <v>1</v>
      </c>
      <c r="I304" s="4">
        <f>Table1[[#This Row],[Age]]/$E$4</f>
        <v>0.38750000000000001</v>
      </c>
      <c r="J304" s="4">
        <f>LOG10(Table1[[#This Row],[Fare]]+1)</f>
        <v>1.4353665066126613</v>
      </c>
      <c r="K304">
        <f>IF(Table1[[#This Row],[Pclass]]=1,1,0)</f>
        <v>0</v>
      </c>
      <c r="L304">
        <f>IF(Table1[[#This Row],[Pclass]]=2,1,0)</f>
        <v>1</v>
      </c>
      <c r="M304">
        <f>IF(Table1[[#This Row],[Embarked]]="S",1,0)</f>
        <v>1</v>
      </c>
      <c r="N304">
        <f>IF(Table1[[#This Row],[Embarked]]="C",1,0)</f>
        <v>0</v>
      </c>
      <c r="O304">
        <f>IF(Table1[[#This Row],[Sex]]="male",1,0)</f>
        <v>0</v>
      </c>
      <c r="P304" s="6">
        <f>1</f>
        <v>1</v>
      </c>
      <c r="AD304">
        <f>SUMPRODUCT(Table1[[#This Row],[SibSp]:[Ones]],$S$4:$AB$4)</f>
        <v>0.51011280183667695</v>
      </c>
      <c r="AE304">
        <f>(AD304-Table1[[#This Row],[Survived]])^2</f>
        <v>0.23998946692431095</v>
      </c>
    </row>
    <row r="305" spans="1:31" x14ac:dyDescent="0.25">
      <c r="A305">
        <v>0</v>
      </c>
      <c r="B305" t="s">
        <v>15</v>
      </c>
      <c r="C305">
        <v>3</v>
      </c>
      <c r="D305" t="s">
        <v>13</v>
      </c>
      <c r="E305">
        <v>31</v>
      </c>
      <c r="F305" s="1">
        <v>7.7750000000000004</v>
      </c>
      <c r="G305">
        <v>0</v>
      </c>
      <c r="H305">
        <v>0</v>
      </c>
      <c r="I305" s="4">
        <f>Table1[[#This Row],[Age]]/$E$4</f>
        <v>0.38750000000000001</v>
      </c>
      <c r="J305" s="4">
        <f>LOG10(Table1[[#This Row],[Fare]]+1)</f>
        <v>0.94324712513786169</v>
      </c>
      <c r="K305">
        <f>IF(Table1[[#This Row],[Pclass]]=1,1,0)</f>
        <v>0</v>
      </c>
      <c r="L305">
        <f>IF(Table1[[#This Row],[Pclass]]=2,1,0)</f>
        <v>0</v>
      </c>
      <c r="M305">
        <f>IF(Table1[[#This Row],[Embarked]]="S",1,0)</f>
        <v>1</v>
      </c>
      <c r="N305">
        <f>IF(Table1[[#This Row],[Embarked]]="C",1,0)</f>
        <v>0</v>
      </c>
      <c r="O305">
        <f>IF(Table1[[#This Row],[Sex]]="male",1,0)</f>
        <v>1</v>
      </c>
      <c r="P305" s="6">
        <f>1</f>
        <v>1</v>
      </c>
      <c r="AD305">
        <f>SUMPRODUCT(Table1[[#This Row],[SibSp]:[Ones]],$S$4:$AB$4)</f>
        <v>0.18850936289525549</v>
      </c>
      <c r="AE305">
        <f>(AD305-Table1[[#This Row],[Survived]])^2</f>
        <v>3.5535779899175127E-2</v>
      </c>
    </row>
    <row r="306" spans="1:31" x14ac:dyDescent="0.25">
      <c r="A306">
        <v>0</v>
      </c>
      <c r="B306" t="s">
        <v>15</v>
      </c>
      <c r="C306">
        <v>1</v>
      </c>
      <c r="D306" t="s">
        <v>13</v>
      </c>
      <c r="E306">
        <v>31</v>
      </c>
      <c r="F306" s="1">
        <v>50.495800000000003</v>
      </c>
      <c r="G306">
        <v>0</v>
      </c>
      <c r="H306">
        <v>0</v>
      </c>
      <c r="I306" s="4">
        <f>Table1[[#This Row],[Age]]/$E$4</f>
        <v>0.38750000000000001</v>
      </c>
      <c r="J306" s="4">
        <f>LOG10(Table1[[#This Row],[Fare]]+1)</f>
        <v>1.7117718094061185</v>
      </c>
      <c r="K306">
        <f>IF(Table1[[#This Row],[Pclass]]=1,1,0)</f>
        <v>1</v>
      </c>
      <c r="L306">
        <f>IF(Table1[[#This Row],[Pclass]]=2,1,0)</f>
        <v>0</v>
      </c>
      <c r="M306">
        <f>IF(Table1[[#This Row],[Embarked]]="S",1,0)</f>
        <v>1</v>
      </c>
      <c r="N306">
        <f>IF(Table1[[#This Row],[Embarked]]="C",1,0)</f>
        <v>0</v>
      </c>
      <c r="O306">
        <f>IF(Table1[[#This Row],[Sex]]="male",1,0)</f>
        <v>1</v>
      </c>
      <c r="P306" s="6">
        <f>1</f>
        <v>1</v>
      </c>
      <c r="AD306">
        <f>SUMPRODUCT(Table1[[#This Row],[SibSp]:[Ones]],$S$4:$AB$4)</f>
        <v>0.57588247790315883</v>
      </c>
      <c r="AE306">
        <f>(AD306-Table1[[#This Row],[Survived]])^2</f>
        <v>0.33164062835588221</v>
      </c>
    </row>
    <row r="307" spans="1:31" x14ac:dyDescent="0.25">
      <c r="A307">
        <v>0</v>
      </c>
      <c r="B307" t="s">
        <v>27</v>
      </c>
      <c r="C307">
        <v>3</v>
      </c>
      <c r="D307" t="s">
        <v>17</v>
      </c>
      <c r="E307">
        <v>30.5</v>
      </c>
      <c r="F307" s="1">
        <v>7.75</v>
      </c>
      <c r="G307">
        <v>0</v>
      </c>
      <c r="H307">
        <v>0</v>
      </c>
      <c r="I307" s="4">
        <f>Table1[[#This Row],[Age]]/$E$4</f>
        <v>0.38124999999999998</v>
      </c>
      <c r="J307" s="4">
        <f>LOG10(Table1[[#This Row],[Fare]]+1)</f>
        <v>0.94200805302231327</v>
      </c>
      <c r="K307">
        <f>IF(Table1[[#This Row],[Pclass]]=1,1,0)</f>
        <v>0</v>
      </c>
      <c r="L307">
        <f>IF(Table1[[#This Row],[Pclass]]=2,1,0)</f>
        <v>0</v>
      </c>
      <c r="M307">
        <f>IF(Table1[[#This Row],[Embarked]]="S",1,0)</f>
        <v>0</v>
      </c>
      <c r="N307">
        <f>IF(Table1[[#This Row],[Embarked]]="C",1,0)</f>
        <v>0</v>
      </c>
      <c r="O307">
        <f>IF(Table1[[#This Row],[Sex]]="male",1,0)</f>
        <v>0</v>
      </c>
      <c r="P307" s="6">
        <f>1</f>
        <v>1</v>
      </c>
      <c r="AD307">
        <f>SUMPRODUCT(Table1[[#This Row],[SibSp]:[Ones]],$S$4:$AB$4)</f>
        <v>0.18832237218689046</v>
      </c>
      <c r="AE307">
        <f>(AD307-Table1[[#This Row],[Survived]])^2</f>
        <v>3.5465315866097698E-2</v>
      </c>
    </row>
    <row r="308" spans="1:31" x14ac:dyDescent="0.25">
      <c r="A308">
        <v>0</v>
      </c>
      <c r="B308" t="s">
        <v>15</v>
      </c>
      <c r="C308">
        <v>3</v>
      </c>
      <c r="D308" t="s">
        <v>13</v>
      </c>
      <c r="E308">
        <v>30.5</v>
      </c>
      <c r="F308" s="1">
        <v>8.0500000000000007</v>
      </c>
      <c r="G308">
        <v>0</v>
      </c>
      <c r="H308">
        <v>0</v>
      </c>
      <c r="I308" s="4">
        <f>Table1[[#This Row],[Age]]/$E$4</f>
        <v>0.38124999999999998</v>
      </c>
      <c r="J308" s="4">
        <f>LOG10(Table1[[#This Row],[Fare]]+1)</f>
        <v>0.9566485792052033</v>
      </c>
      <c r="K308">
        <f>IF(Table1[[#This Row],[Pclass]]=1,1,0)</f>
        <v>0</v>
      </c>
      <c r="L308">
        <f>IF(Table1[[#This Row],[Pclass]]=2,1,0)</f>
        <v>0</v>
      </c>
      <c r="M308">
        <f>IF(Table1[[#This Row],[Embarked]]="S",1,0)</f>
        <v>1</v>
      </c>
      <c r="N308">
        <f>IF(Table1[[#This Row],[Embarked]]="C",1,0)</f>
        <v>0</v>
      </c>
      <c r="O308">
        <f>IF(Table1[[#This Row],[Sex]]="male",1,0)</f>
        <v>1</v>
      </c>
      <c r="P308" s="6">
        <f>1</f>
        <v>1</v>
      </c>
      <c r="AD308">
        <f>SUMPRODUCT(Table1[[#This Row],[SibSp]:[Ones]],$S$4:$AB$4)</f>
        <v>0.190531801587667</v>
      </c>
      <c r="AE308">
        <f>(AD308-Table1[[#This Row],[Survived]])^2</f>
        <v>3.6302367416242105E-2</v>
      </c>
    </row>
    <row r="309" spans="1:31" x14ac:dyDescent="0.25">
      <c r="A309">
        <v>0</v>
      </c>
      <c r="B309" t="s">
        <v>20</v>
      </c>
      <c r="C309">
        <v>3</v>
      </c>
      <c r="D309" t="s">
        <v>13</v>
      </c>
      <c r="E309">
        <v>30</v>
      </c>
      <c r="F309" s="1">
        <v>7.2249999999999996</v>
      </c>
      <c r="G309">
        <v>0</v>
      </c>
      <c r="H309">
        <v>0</v>
      </c>
      <c r="I309" s="4">
        <f>Table1[[#This Row],[Age]]/$E$4</f>
        <v>0.375</v>
      </c>
      <c r="J309" s="4">
        <f>LOG10(Table1[[#This Row],[Fare]]+1)</f>
        <v>0.91513590662201194</v>
      </c>
      <c r="K309">
        <f>IF(Table1[[#This Row],[Pclass]]=1,1,0)</f>
        <v>0</v>
      </c>
      <c r="L309">
        <f>IF(Table1[[#This Row],[Pclass]]=2,1,0)</f>
        <v>0</v>
      </c>
      <c r="M309">
        <f>IF(Table1[[#This Row],[Embarked]]="S",1,0)</f>
        <v>0</v>
      </c>
      <c r="N309">
        <f>IF(Table1[[#This Row],[Embarked]]="C",1,0)</f>
        <v>1</v>
      </c>
      <c r="O309">
        <f>IF(Table1[[#This Row],[Sex]]="male",1,0)</f>
        <v>1</v>
      </c>
      <c r="P309" s="6">
        <f>1</f>
        <v>1</v>
      </c>
      <c r="AD309">
        <f>SUMPRODUCT(Table1[[#This Row],[SibSp]:[Ones]],$S$4:$AB$4)</f>
        <v>0.31288862204398554</v>
      </c>
      <c r="AE309">
        <f>(AD309-Table1[[#This Row],[Survived]])^2</f>
        <v>9.7899289804584039E-2</v>
      </c>
    </row>
    <row r="310" spans="1:31" x14ac:dyDescent="0.25">
      <c r="A310">
        <v>0</v>
      </c>
      <c r="B310" t="s">
        <v>20</v>
      </c>
      <c r="C310">
        <v>2</v>
      </c>
      <c r="D310" t="s">
        <v>13</v>
      </c>
      <c r="E310">
        <v>30</v>
      </c>
      <c r="F310" s="1">
        <v>24</v>
      </c>
      <c r="G310">
        <v>1</v>
      </c>
      <c r="H310">
        <v>0</v>
      </c>
      <c r="I310" s="4">
        <f>Table1[[#This Row],[Age]]/$E$4</f>
        <v>0.375</v>
      </c>
      <c r="J310" s="4">
        <f>LOG10(Table1[[#This Row],[Fare]]+1)</f>
        <v>1.3979400086720377</v>
      </c>
      <c r="K310">
        <f>IF(Table1[[#This Row],[Pclass]]=1,1,0)</f>
        <v>0</v>
      </c>
      <c r="L310">
        <f>IF(Table1[[#This Row],[Pclass]]=2,1,0)</f>
        <v>1</v>
      </c>
      <c r="M310">
        <f>IF(Table1[[#This Row],[Embarked]]="S",1,0)</f>
        <v>0</v>
      </c>
      <c r="N310">
        <f>IF(Table1[[#This Row],[Embarked]]="C",1,0)</f>
        <v>1</v>
      </c>
      <c r="O310">
        <f>IF(Table1[[#This Row],[Sex]]="male",1,0)</f>
        <v>1</v>
      </c>
      <c r="P310" s="6">
        <f>1</f>
        <v>1</v>
      </c>
      <c r="AD310">
        <f>SUMPRODUCT(Table1[[#This Row],[SibSp]:[Ones]],$S$4:$AB$4)</f>
        <v>0.59828756989522791</v>
      </c>
      <c r="AE310">
        <f>(AD310-Table1[[#This Row],[Survived]])^2</f>
        <v>0.35794801629113721</v>
      </c>
    </row>
    <row r="311" spans="1:31" x14ac:dyDescent="0.25">
      <c r="A311">
        <v>1</v>
      </c>
      <c r="B311" t="s">
        <v>20</v>
      </c>
      <c r="C311">
        <v>1</v>
      </c>
      <c r="D311" t="s">
        <v>17</v>
      </c>
      <c r="E311">
        <v>30</v>
      </c>
      <c r="F311" s="1">
        <v>56.929200000000002</v>
      </c>
      <c r="G311">
        <v>0</v>
      </c>
      <c r="H311">
        <v>0</v>
      </c>
      <c r="I311" s="4">
        <f>Table1[[#This Row],[Age]]/$E$4</f>
        <v>0.375</v>
      </c>
      <c r="J311" s="4">
        <f>LOG10(Table1[[#This Row],[Fare]]+1)</f>
        <v>1.7628975309505581</v>
      </c>
      <c r="K311">
        <f>IF(Table1[[#This Row],[Pclass]]=1,1,0)</f>
        <v>1</v>
      </c>
      <c r="L311">
        <f>IF(Table1[[#This Row],[Pclass]]=2,1,0)</f>
        <v>0</v>
      </c>
      <c r="M311">
        <f>IF(Table1[[#This Row],[Embarked]]="S",1,0)</f>
        <v>0</v>
      </c>
      <c r="N311">
        <f>IF(Table1[[#This Row],[Embarked]]="C",1,0)</f>
        <v>1</v>
      </c>
      <c r="O311">
        <f>IF(Table1[[#This Row],[Sex]]="male",1,0)</f>
        <v>0</v>
      </c>
      <c r="P311" s="6">
        <f>1</f>
        <v>1</v>
      </c>
      <c r="AD311">
        <f>SUMPRODUCT(Table1[[#This Row],[SibSp]:[Ones]],$S$4:$AB$4)</f>
        <v>0.71221953302245788</v>
      </c>
      <c r="AE311">
        <f>(AD311-Table1[[#This Row],[Survived]])^2</f>
        <v>8.2817597173812207E-2</v>
      </c>
    </row>
    <row r="312" spans="1:31" x14ac:dyDescent="0.25">
      <c r="A312">
        <v>0</v>
      </c>
      <c r="B312" t="s">
        <v>20</v>
      </c>
      <c r="C312">
        <v>1</v>
      </c>
      <c r="D312" t="s">
        <v>13</v>
      </c>
      <c r="E312">
        <v>30</v>
      </c>
      <c r="F312" s="1">
        <v>27.75</v>
      </c>
      <c r="G312">
        <v>0</v>
      </c>
      <c r="H312">
        <v>0</v>
      </c>
      <c r="I312" s="4">
        <f>Table1[[#This Row],[Age]]/$E$4</f>
        <v>0.375</v>
      </c>
      <c r="J312" s="4">
        <f>LOG10(Table1[[#This Row],[Fare]]+1)</f>
        <v>1.4586378490256493</v>
      </c>
      <c r="K312">
        <f>IF(Table1[[#This Row],[Pclass]]=1,1,0)</f>
        <v>1</v>
      </c>
      <c r="L312">
        <f>IF(Table1[[#This Row],[Pclass]]=2,1,0)</f>
        <v>0</v>
      </c>
      <c r="M312">
        <f>IF(Table1[[#This Row],[Embarked]]="S",1,0)</f>
        <v>0</v>
      </c>
      <c r="N312">
        <f>IF(Table1[[#This Row],[Embarked]]="C",1,0)</f>
        <v>1</v>
      </c>
      <c r="O312">
        <f>IF(Table1[[#This Row],[Sex]]="male",1,0)</f>
        <v>1</v>
      </c>
      <c r="P312" s="6">
        <f>1</f>
        <v>1</v>
      </c>
      <c r="AD312">
        <f>SUMPRODUCT(Table1[[#This Row],[SibSp]:[Ones]],$S$4:$AB$4)</f>
        <v>0.66630313095342308</v>
      </c>
      <c r="AE312">
        <f>(AD312-Table1[[#This Row],[Survived]])^2</f>
        <v>0.44395986231833445</v>
      </c>
    </row>
    <row r="313" spans="1:31" x14ac:dyDescent="0.25">
      <c r="A313">
        <v>1</v>
      </c>
      <c r="B313" t="s">
        <v>20</v>
      </c>
      <c r="C313">
        <v>1</v>
      </c>
      <c r="D313" t="s">
        <v>17</v>
      </c>
      <c r="E313">
        <v>30</v>
      </c>
      <c r="F313" s="1">
        <v>106.425</v>
      </c>
      <c r="G313">
        <v>0</v>
      </c>
      <c r="H313">
        <v>0</v>
      </c>
      <c r="I313" s="4">
        <f>Table1[[#This Row],[Age]]/$E$4</f>
        <v>0.375</v>
      </c>
      <c r="J313" s="4">
        <f>LOG10(Table1[[#This Row],[Fare]]+1)</f>
        <v>2.031105362355941</v>
      </c>
      <c r="K313">
        <f>IF(Table1[[#This Row],[Pclass]]=1,1,0)</f>
        <v>1</v>
      </c>
      <c r="L313">
        <f>IF(Table1[[#This Row],[Pclass]]=2,1,0)</f>
        <v>0</v>
      </c>
      <c r="M313">
        <f>IF(Table1[[#This Row],[Embarked]]="S",1,0)</f>
        <v>0</v>
      </c>
      <c r="N313">
        <f>IF(Table1[[#This Row],[Embarked]]="C",1,0)</f>
        <v>1</v>
      </c>
      <c r="O313">
        <f>IF(Table1[[#This Row],[Sex]]="male",1,0)</f>
        <v>0</v>
      </c>
      <c r="P313" s="6">
        <f>1</f>
        <v>1</v>
      </c>
      <c r="AD313">
        <f>SUMPRODUCT(Table1[[#This Row],[SibSp]:[Ones]],$S$4:$AB$4)</f>
        <v>0.75269528237893302</v>
      </c>
      <c r="AE313">
        <f>(AD313-Table1[[#This Row],[Survived]])^2</f>
        <v>6.1159623357635681E-2</v>
      </c>
    </row>
    <row r="314" spans="1:31" x14ac:dyDescent="0.25">
      <c r="A314">
        <v>0</v>
      </c>
      <c r="B314" t="s">
        <v>20</v>
      </c>
      <c r="C314">
        <v>3</v>
      </c>
      <c r="D314" t="s">
        <v>13</v>
      </c>
      <c r="E314">
        <v>30</v>
      </c>
      <c r="F314" s="1">
        <v>7.2291999999999996</v>
      </c>
      <c r="G314">
        <v>0</v>
      </c>
      <c r="H314">
        <v>0</v>
      </c>
      <c r="I314" s="4">
        <f>Table1[[#This Row],[Age]]/$E$4</f>
        <v>0.375</v>
      </c>
      <c r="J314" s="4">
        <f>LOG10(Table1[[#This Row],[Fare]]+1)</f>
        <v>0.91535761741483168</v>
      </c>
      <c r="K314">
        <f>IF(Table1[[#This Row],[Pclass]]=1,1,0)</f>
        <v>0</v>
      </c>
      <c r="L314">
        <f>IF(Table1[[#This Row],[Pclass]]=2,1,0)</f>
        <v>0</v>
      </c>
      <c r="M314">
        <f>IF(Table1[[#This Row],[Embarked]]="S",1,0)</f>
        <v>0</v>
      </c>
      <c r="N314">
        <f>IF(Table1[[#This Row],[Embarked]]="C",1,0)</f>
        <v>1</v>
      </c>
      <c r="O314">
        <f>IF(Table1[[#This Row],[Sex]]="male",1,0)</f>
        <v>1</v>
      </c>
      <c r="P314" s="6">
        <f>1</f>
        <v>1</v>
      </c>
      <c r="AD314">
        <f>SUMPRODUCT(Table1[[#This Row],[SibSp]:[Ones]],$S$4:$AB$4)</f>
        <v>0.3129220808376113</v>
      </c>
      <c r="AE314">
        <f>(AD314-Table1[[#This Row],[Survived]])^2</f>
        <v>9.7920228675740545E-2</v>
      </c>
    </row>
    <row r="315" spans="1:31" x14ac:dyDescent="0.25">
      <c r="A315">
        <v>1</v>
      </c>
      <c r="B315" t="s">
        <v>20</v>
      </c>
      <c r="C315">
        <v>1</v>
      </c>
      <c r="D315" t="s">
        <v>17</v>
      </c>
      <c r="E315">
        <v>30</v>
      </c>
      <c r="F315" s="1">
        <v>31</v>
      </c>
      <c r="G315">
        <v>0</v>
      </c>
      <c r="H315">
        <v>0</v>
      </c>
      <c r="I315" s="4">
        <f>Table1[[#This Row],[Age]]/$E$4</f>
        <v>0.375</v>
      </c>
      <c r="J315" s="4">
        <f>LOG10(Table1[[#This Row],[Fare]]+1)</f>
        <v>1.505149978319906</v>
      </c>
      <c r="K315">
        <f>IF(Table1[[#This Row],[Pclass]]=1,1,0)</f>
        <v>1</v>
      </c>
      <c r="L315">
        <f>IF(Table1[[#This Row],[Pclass]]=2,1,0)</f>
        <v>0</v>
      </c>
      <c r="M315">
        <f>IF(Table1[[#This Row],[Embarked]]="S",1,0)</f>
        <v>0</v>
      </c>
      <c r="N315">
        <f>IF(Table1[[#This Row],[Embarked]]="C",1,0)</f>
        <v>1</v>
      </c>
      <c r="O315">
        <f>IF(Table1[[#This Row],[Sex]]="male",1,0)</f>
        <v>0</v>
      </c>
      <c r="P315" s="6">
        <f>1</f>
        <v>1</v>
      </c>
      <c r="AD315">
        <f>SUMPRODUCT(Table1[[#This Row],[SibSp]:[Ones]],$S$4:$AB$4)</f>
        <v>0.67332236405144852</v>
      </c>
      <c r="AE315">
        <f>(AD315-Table1[[#This Row],[Survived]])^2</f>
        <v>0.10671827782893434</v>
      </c>
    </row>
    <row r="316" spans="1:31" x14ac:dyDescent="0.25">
      <c r="A316">
        <v>1</v>
      </c>
      <c r="B316" t="s">
        <v>27</v>
      </c>
      <c r="C316">
        <v>2</v>
      </c>
      <c r="D316" t="s">
        <v>17</v>
      </c>
      <c r="E316">
        <v>30</v>
      </c>
      <c r="F316" s="1">
        <v>12.35</v>
      </c>
      <c r="G316">
        <v>0</v>
      </c>
      <c r="H316">
        <v>0</v>
      </c>
      <c r="I316" s="4">
        <f>Table1[[#This Row],[Age]]/$E$4</f>
        <v>0.375</v>
      </c>
      <c r="J316" s="4">
        <f>LOG10(Table1[[#This Row],[Fare]]+1)</f>
        <v>1.1254812657005939</v>
      </c>
      <c r="K316">
        <f>IF(Table1[[#This Row],[Pclass]]=1,1,0)</f>
        <v>0</v>
      </c>
      <c r="L316">
        <f>IF(Table1[[#This Row],[Pclass]]=2,1,0)</f>
        <v>1</v>
      </c>
      <c r="M316">
        <f>IF(Table1[[#This Row],[Embarked]]="S",1,0)</f>
        <v>0</v>
      </c>
      <c r="N316">
        <f>IF(Table1[[#This Row],[Embarked]]="C",1,0)</f>
        <v>0</v>
      </c>
      <c r="O316">
        <f>IF(Table1[[#This Row],[Sex]]="male",1,0)</f>
        <v>0</v>
      </c>
      <c r="P316" s="6">
        <f>1</f>
        <v>1</v>
      </c>
      <c r="AD316">
        <f>SUMPRODUCT(Table1[[#This Row],[SibSp]:[Ones]],$S$4:$AB$4)</f>
        <v>0.42854873134310173</v>
      </c>
      <c r="AE316">
        <f>(AD316-Table1[[#This Row],[Survived]])^2</f>
        <v>0.32655655244957849</v>
      </c>
    </row>
    <row r="317" spans="1:31" x14ac:dyDescent="0.25">
      <c r="A317">
        <v>1</v>
      </c>
      <c r="B317" t="s">
        <v>15</v>
      </c>
      <c r="C317">
        <v>3</v>
      </c>
      <c r="D317" t="s">
        <v>17</v>
      </c>
      <c r="E317">
        <v>30</v>
      </c>
      <c r="F317" s="1">
        <v>12.475</v>
      </c>
      <c r="G317">
        <v>0</v>
      </c>
      <c r="H317">
        <v>0</v>
      </c>
      <c r="I317" s="4">
        <f>Table1[[#This Row],[Age]]/$E$4</f>
        <v>0.375</v>
      </c>
      <c r="J317" s="4">
        <f>LOG10(Table1[[#This Row],[Fare]]+1)</f>
        <v>1.1295287738587763</v>
      </c>
      <c r="K317">
        <f>IF(Table1[[#This Row],[Pclass]]=1,1,0)</f>
        <v>0</v>
      </c>
      <c r="L317">
        <f>IF(Table1[[#This Row],[Pclass]]=2,1,0)</f>
        <v>0</v>
      </c>
      <c r="M317">
        <f>IF(Table1[[#This Row],[Embarked]]="S",1,0)</f>
        <v>1</v>
      </c>
      <c r="N317">
        <f>IF(Table1[[#This Row],[Embarked]]="C",1,0)</f>
        <v>0</v>
      </c>
      <c r="O317">
        <f>IF(Table1[[#This Row],[Sex]]="male",1,0)</f>
        <v>0</v>
      </c>
      <c r="P317" s="6">
        <f>1</f>
        <v>1</v>
      </c>
      <c r="AD317">
        <f>SUMPRODUCT(Table1[[#This Row],[SibSp]:[Ones]],$S$4:$AB$4)</f>
        <v>0.21662147760805264</v>
      </c>
      <c r="AE317">
        <f>(AD317-Table1[[#This Row],[Survived]])^2</f>
        <v>0.61368190934499078</v>
      </c>
    </row>
    <row r="318" spans="1:31" x14ac:dyDescent="0.25">
      <c r="A318">
        <v>0</v>
      </c>
      <c r="B318" t="s">
        <v>15</v>
      </c>
      <c r="C318">
        <v>3</v>
      </c>
      <c r="D318" t="s">
        <v>13</v>
      </c>
      <c r="E318">
        <v>30</v>
      </c>
      <c r="F318" s="1">
        <v>8.0500000000000007</v>
      </c>
      <c r="G318">
        <v>0</v>
      </c>
      <c r="H318">
        <v>0</v>
      </c>
      <c r="I318" s="4">
        <f>Table1[[#This Row],[Age]]/$E$4</f>
        <v>0.375</v>
      </c>
      <c r="J318" s="4">
        <f>LOG10(Table1[[#This Row],[Fare]]+1)</f>
        <v>0.9566485792052033</v>
      </c>
      <c r="K318">
        <f>IF(Table1[[#This Row],[Pclass]]=1,1,0)</f>
        <v>0</v>
      </c>
      <c r="L318">
        <f>IF(Table1[[#This Row],[Pclass]]=2,1,0)</f>
        <v>0</v>
      </c>
      <c r="M318">
        <f>IF(Table1[[#This Row],[Embarked]]="S",1,0)</f>
        <v>1</v>
      </c>
      <c r="N318">
        <f>IF(Table1[[#This Row],[Embarked]]="C",1,0)</f>
        <v>0</v>
      </c>
      <c r="O318">
        <f>IF(Table1[[#This Row],[Sex]]="male",1,0)</f>
        <v>1</v>
      </c>
      <c r="P318" s="6">
        <f>1</f>
        <v>1</v>
      </c>
      <c r="AD318">
        <f>SUMPRODUCT(Table1[[#This Row],[SibSp]:[Ones]],$S$4:$AB$4)</f>
        <v>0.190531801587667</v>
      </c>
      <c r="AE318">
        <f>(AD318-Table1[[#This Row],[Survived]])^2</f>
        <v>3.6302367416242105E-2</v>
      </c>
    </row>
    <row r="319" spans="1:31" x14ac:dyDescent="0.25">
      <c r="A319">
        <v>0</v>
      </c>
      <c r="B319" t="s">
        <v>15</v>
      </c>
      <c r="C319">
        <v>2</v>
      </c>
      <c r="D319" t="s">
        <v>13</v>
      </c>
      <c r="E319">
        <v>30</v>
      </c>
      <c r="F319" s="1">
        <v>13</v>
      </c>
      <c r="G319">
        <v>0</v>
      </c>
      <c r="H319">
        <v>0</v>
      </c>
      <c r="I319" s="4">
        <f>Table1[[#This Row],[Age]]/$E$4</f>
        <v>0.375</v>
      </c>
      <c r="J319" s="4">
        <f>LOG10(Table1[[#This Row],[Fare]]+1)</f>
        <v>1.146128035678238</v>
      </c>
      <c r="K319">
        <f>IF(Table1[[#This Row],[Pclass]]=1,1,0)</f>
        <v>0</v>
      </c>
      <c r="L319">
        <f>IF(Table1[[#This Row],[Pclass]]=2,1,0)</f>
        <v>1</v>
      </c>
      <c r="M319">
        <f>IF(Table1[[#This Row],[Embarked]]="S",1,0)</f>
        <v>1</v>
      </c>
      <c r="N319">
        <f>IF(Table1[[#This Row],[Embarked]]="C",1,0)</f>
        <v>0</v>
      </c>
      <c r="O319">
        <f>IF(Table1[[#This Row],[Sex]]="male",1,0)</f>
        <v>1</v>
      </c>
      <c r="P319" s="6">
        <f>1</f>
        <v>1</v>
      </c>
      <c r="AD319">
        <f>SUMPRODUCT(Table1[[#This Row],[SibSp]:[Ones]],$S$4:$AB$4)</f>
        <v>0.43166457431553462</v>
      </c>
      <c r="AE319">
        <f>(AD319-Table1[[#This Row],[Survived]])^2</f>
        <v>0.18633430471901172</v>
      </c>
    </row>
    <row r="320" spans="1:31" x14ac:dyDescent="0.25">
      <c r="A320">
        <v>0</v>
      </c>
      <c r="B320" t="s">
        <v>15</v>
      </c>
      <c r="C320">
        <v>2</v>
      </c>
      <c r="D320" t="s">
        <v>13</v>
      </c>
      <c r="E320">
        <v>30</v>
      </c>
      <c r="F320" s="1">
        <v>13</v>
      </c>
      <c r="G320">
        <v>0</v>
      </c>
      <c r="H320">
        <v>0</v>
      </c>
      <c r="I320" s="4">
        <f>Table1[[#This Row],[Age]]/$E$4</f>
        <v>0.375</v>
      </c>
      <c r="J320" s="4">
        <f>LOG10(Table1[[#This Row],[Fare]]+1)</f>
        <v>1.146128035678238</v>
      </c>
      <c r="K320">
        <f>IF(Table1[[#This Row],[Pclass]]=1,1,0)</f>
        <v>0</v>
      </c>
      <c r="L320">
        <f>IF(Table1[[#This Row],[Pclass]]=2,1,0)</f>
        <v>1</v>
      </c>
      <c r="M320">
        <f>IF(Table1[[#This Row],[Embarked]]="S",1,0)</f>
        <v>1</v>
      </c>
      <c r="N320">
        <f>IF(Table1[[#This Row],[Embarked]]="C",1,0)</f>
        <v>0</v>
      </c>
      <c r="O320">
        <f>IF(Table1[[#This Row],[Sex]]="male",1,0)</f>
        <v>1</v>
      </c>
      <c r="P320" s="6">
        <f>1</f>
        <v>1</v>
      </c>
      <c r="AD320">
        <f>SUMPRODUCT(Table1[[#This Row],[SibSp]:[Ones]],$S$4:$AB$4)</f>
        <v>0.43166457431553462</v>
      </c>
      <c r="AE320">
        <f>(AD320-Table1[[#This Row],[Survived]])^2</f>
        <v>0.18633430471901172</v>
      </c>
    </row>
    <row r="321" spans="1:31" x14ac:dyDescent="0.25">
      <c r="A321">
        <v>0</v>
      </c>
      <c r="B321" t="s">
        <v>15</v>
      </c>
      <c r="C321">
        <v>2</v>
      </c>
      <c r="D321" t="s">
        <v>13</v>
      </c>
      <c r="E321">
        <v>30</v>
      </c>
      <c r="F321" s="1">
        <v>10.5</v>
      </c>
      <c r="G321">
        <v>0</v>
      </c>
      <c r="H321">
        <v>0</v>
      </c>
      <c r="I321" s="4">
        <f>Table1[[#This Row],[Age]]/$E$4</f>
        <v>0.375</v>
      </c>
      <c r="J321" s="4">
        <f>LOG10(Table1[[#This Row],[Fare]]+1)</f>
        <v>1.0606978403536116</v>
      </c>
      <c r="K321">
        <f>IF(Table1[[#This Row],[Pclass]]=1,1,0)</f>
        <v>0</v>
      </c>
      <c r="L321">
        <f>IF(Table1[[#This Row],[Pclass]]=2,1,0)</f>
        <v>1</v>
      </c>
      <c r="M321">
        <f>IF(Table1[[#This Row],[Embarked]]="S",1,0)</f>
        <v>1</v>
      </c>
      <c r="N321">
        <f>IF(Table1[[#This Row],[Embarked]]="C",1,0)</f>
        <v>0</v>
      </c>
      <c r="O321">
        <f>IF(Table1[[#This Row],[Sex]]="male",1,0)</f>
        <v>1</v>
      </c>
      <c r="P321" s="6">
        <f>1</f>
        <v>1</v>
      </c>
      <c r="AD321">
        <f>SUMPRODUCT(Table1[[#This Row],[SibSp]:[Ones]],$S$4:$AB$4)</f>
        <v>0.4187721425199547</v>
      </c>
      <c r="AE321">
        <f>(AD321-Table1[[#This Row],[Survived]])^2</f>
        <v>0.17537010735075326</v>
      </c>
    </row>
    <row r="322" spans="1:31" x14ac:dyDescent="0.25">
      <c r="A322">
        <v>0</v>
      </c>
      <c r="B322" t="s">
        <v>15</v>
      </c>
      <c r="C322">
        <v>3</v>
      </c>
      <c r="D322" t="s">
        <v>13</v>
      </c>
      <c r="E322">
        <v>30</v>
      </c>
      <c r="F322" s="1">
        <v>16.100000000000001</v>
      </c>
      <c r="G322">
        <v>1</v>
      </c>
      <c r="H322">
        <v>0</v>
      </c>
      <c r="I322" s="4">
        <f>Table1[[#This Row],[Age]]/$E$4</f>
        <v>0.375</v>
      </c>
      <c r="J322" s="4">
        <f>LOG10(Table1[[#This Row],[Fare]]+1)</f>
        <v>1.2329961103921538</v>
      </c>
      <c r="K322">
        <f>IF(Table1[[#This Row],[Pclass]]=1,1,0)</f>
        <v>0</v>
      </c>
      <c r="L322">
        <f>IF(Table1[[#This Row],[Pclass]]=2,1,0)</f>
        <v>0</v>
      </c>
      <c r="M322">
        <f>IF(Table1[[#This Row],[Embarked]]="S",1,0)</f>
        <v>1</v>
      </c>
      <c r="N322">
        <f>IF(Table1[[#This Row],[Embarked]]="C",1,0)</f>
        <v>0</v>
      </c>
      <c r="O322">
        <f>IF(Table1[[#This Row],[Sex]]="male",1,0)</f>
        <v>1</v>
      </c>
      <c r="P322" s="6">
        <f>1</f>
        <v>1</v>
      </c>
      <c r="AD322">
        <f>SUMPRODUCT(Table1[[#This Row],[SibSp]:[Ones]],$S$4:$AB$4)</f>
        <v>0.23223592837991405</v>
      </c>
      <c r="AE322">
        <f>(AD322-Table1[[#This Row],[Survived]])^2</f>
        <v>5.393352643048057E-2</v>
      </c>
    </row>
    <row r="323" spans="1:31" x14ac:dyDescent="0.25">
      <c r="A323">
        <v>1</v>
      </c>
      <c r="B323" t="s">
        <v>15</v>
      </c>
      <c r="C323">
        <v>1</v>
      </c>
      <c r="D323" t="s">
        <v>17</v>
      </c>
      <c r="E323">
        <v>30</v>
      </c>
      <c r="F323" s="1">
        <v>86.5</v>
      </c>
      <c r="G323">
        <v>0</v>
      </c>
      <c r="H323">
        <v>0</v>
      </c>
      <c r="I323" s="4">
        <f>Table1[[#This Row],[Age]]/$E$4</f>
        <v>0.375</v>
      </c>
      <c r="J323" s="4">
        <f>LOG10(Table1[[#This Row],[Fare]]+1)</f>
        <v>1.9420080530223132</v>
      </c>
      <c r="K323">
        <f>IF(Table1[[#This Row],[Pclass]]=1,1,0)</f>
        <v>1</v>
      </c>
      <c r="L323">
        <f>IF(Table1[[#This Row],[Pclass]]=2,1,0)</f>
        <v>0</v>
      </c>
      <c r="M323">
        <f>IF(Table1[[#This Row],[Embarked]]="S",1,0)</f>
        <v>1</v>
      </c>
      <c r="N323">
        <f>IF(Table1[[#This Row],[Embarked]]="C",1,0)</f>
        <v>0</v>
      </c>
      <c r="O323">
        <f>IF(Table1[[#This Row],[Sex]]="male",1,0)</f>
        <v>0</v>
      </c>
      <c r="P323" s="6">
        <f>1</f>
        <v>1</v>
      </c>
      <c r="AD323">
        <f>SUMPRODUCT(Table1[[#This Row],[SibSp]:[Ones]],$S$4:$AB$4)</f>
        <v>0.61062786337738184</v>
      </c>
      <c r="AE323">
        <f>(AD323-Table1[[#This Row],[Survived]])^2</f>
        <v>0.15161066077806282</v>
      </c>
    </row>
    <row r="324" spans="1:31" x14ac:dyDescent="0.25">
      <c r="A324">
        <v>1</v>
      </c>
      <c r="B324" t="s">
        <v>15</v>
      </c>
      <c r="C324">
        <v>3</v>
      </c>
      <c r="D324" t="s">
        <v>13</v>
      </c>
      <c r="E324">
        <v>30</v>
      </c>
      <c r="F324" s="1">
        <v>9.5</v>
      </c>
      <c r="G324">
        <v>0</v>
      </c>
      <c r="H324">
        <v>0</v>
      </c>
      <c r="I324" s="4">
        <f>Table1[[#This Row],[Age]]/$E$4</f>
        <v>0.375</v>
      </c>
      <c r="J324" s="4">
        <f>LOG10(Table1[[#This Row],[Fare]]+1)</f>
        <v>1.0211892990699381</v>
      </c>
      <c r="K324">
        <f>IF(Table1[[#This Row],[Pclass]]=1,1,0)</f>
        <v>0</v>
      </c>
      <c r="L324">
        <f>IF(Table1[[#This Row],[Pclass]]=2,1,0)</f>
        <v>0</v>
      </c>
      <c r="M324">
        <f>IF(Table1[[#This Row],[Embarked]]="S",1,0)</f>
        <v>1</v>
      </c>
      <c r="N324">
        <f>IF(Table1[[#This Row],[Embarked]]="C",1,0)</f>
        <v>0</v>
      </c>
      <c r="O324">
        <f>IF(Table1[[#This Row],[Sex]]="male",1,0)</f>
        <v>1</v>
      </c>
      <c r="P324" s="6">
        <f>1</f>
        <v>1</v>
      </c>
      <c r="AD324">
        <f>SUMPRODUCT(Table1[[#This Row],[SibSp]:[Ones]],$S$4:$AB$4)</f>
        <v>0.2002717632690359</v>
      </c>
      <c r="AE324">
        <f>(AD324-Table1[[#This Row],[Survived]])^2</f>
        <v>0.639565252624817</v>
      </c>
    </row>
    <row r="325" spans="1:31" x14ac:dyDescent="0.25">
      <c r="A325">
        <v>0</v>
      </c>
      <c r="B325" t="s">
        <v>15</v>
      </c>
      <c r="C325">
        <v>3</v>
      </c>
      <c r="D325" t="s">
        <v>13</v>
      </c>
      <c r="E325">
        <v>30</v>
      </c>
      <c r="F325" s="1">
        <v>7.25</v>
      </c>
      <c r="G325">
        <v>0</v>
      </c>
      <c r="H325">
        <v>0</v>
      </c>
      <c r="I325" s="4">
        <f>Table1[[#This Row],[Age]]/$E$4</f>
        <v>0.375</v>
      </c>
      <c r="J325" s="4">
        <f>LOG10(Table1[[#This Row],[Fare]]+1)</f>
        <v>0.91645394854992512</v>
      </c>
      <c r="K325">
        <f>IF(Table1[[#This Row],[Pclass]]=1,1,0)</f>
        <v>0</v>
      </c>
      <c r="L325">
        <f>IF(Table1[[#This Row],[Pclass]]=2,1,0)</f>
        <v>0</v>
      </c>
      <c r="M325">
        <f>IF(Table1[[#This Row],[Embarked]]="S",1,0)</f>
        <v>1</v>
      </c>
      <c r="N325">
        <f>IF(Table1[[#This Row],[Embarked]]="C",1,0)</f>
        <v>0</v>
      </c>
      <c r="O325">
        <f>IF(Table1[[#This Row],[Sex]]="male",1,0)</f>
        <v>1</v>
      </c>
      <c r="P325" s="6">
        <f>1</f>
        <v>1</v>
      </c>
      <c r="AD325">
        <f>SUMPRODUCT(Table1[[#This Row],[SibSp]:[Ones]],$S$4:$AB$4)</f>
        <v>0.18446595411649402</v>
      </c>
      <c r="AE325">
        <f>(AD325-Table1[[#This Row],[Survived]])^2</f>
        <v>3.4027688228108477E-2</v>
      </c>
    </row>
    <row r="326" spans="1:31" x14ac:dyDescent="0.25">
      <c r="A326">
        <v>0</v>
      </c>
      <c r="B326" t="s">
        <v>15</v>
      </c>
      <c r="C326">
        <v>2</v>
      </c>
      <c r="D326" t="s">
        <v>13</v>
      </c>
      <c r="E326">
        <v>30</v>
      </c>
      <c r="F326" s="1">
        <v>13</v>
      </c>
      <c r="G326">
        <v>0</v>
      </c>
      <c r="H326">
        <v>0</v>
      </c>
      <c r="I326" s="4">
        <f>Table1[[#This Row],[Age]]/$E$4</f>
        <v>0.375</v>
      </c>
      <c r="J326" s="4">
        <f>LOG10(Table1[[#This Row],[Fare]]+1)</f>
        <v>1.146128035678238</v>
      </c>
      <c r="K326">
        <f>IF(Table1[[#This Row],[Pclass]]=1,1,0)</f>
        <v>0</v>
      </c>
      <c r="L326">
        <f>IF(Table1[[#This Row],[Pclass]]=2,1,0)</f>
        <v>1</v>
      </c>
      <c r="M326">
        <f>IF(Table1[[#This Row],[Embarked]]="S",1,0)</f>
        <v>1</v>
      </c>
      <c r="N326">
        <f>IF(Table1[[#This Row],[Embarked]]="C",1,0)</f>
        <v>0</v>
      </c>
      <c r="O326">
        <f>IF(Table1[[#This Row],[Sex]]="male",1,0)</f>
        <v>1</v>
      </c>
      <c r="P326" s="6">
        <f>1</f>
        <v>1</v>
      </c>
      <c r="AD326">
        <f>SUMPRODUCT(Table1[[#This Row],[SibSp]:[Ones]],$S$4:$AB$4)</f>
        <v>0.43166457431553462</v>
      </c>
      <c r="AE326">
        <f>(AD326-Table1[[#This Row],[Survived]])^2</f>
        <v>0.18633430471901172</v>
      </c>
    </row>
    <row r="327" spans="1:31" x14ac:dyDescent="0.25">
      <c r="A327">
        <v>0</v>
      </c>
      <c r="B327" t="s">
        <v>15</v>
      </c>
      <c r="C327">
        <v>3</v>
      </c>
      <c r="D327" t="s">
        <v>13</v>
      </c>
      <c r="E327">
        <v>30</v>
      </c>
      <c r="F327" s="1">
        <v>8.0500000000000007</v>
      </c>
      <c r="G327">
        <v>0</v>
      </c>
      <c r="H327">
        <v>0</v>
      </c>
      <c r="I327" s="4">
        <f>Table1[[#This Row],[Age]]/$E$4</f>
        <v>0.375</v>
      </c>
      <c r="J327" s="4">
        <f>LOG10(Table1[[#This Row],[Fare]]+1)</f>
        <v>0.9566485792052033</v>
      </c>
      <c r="K327">
        <f>IF(Table1[[#This Row],[Pclass]]=1,1,0)</f>
        <v>0</v>
      </c>
      <c r="L327">
        <f>IF(Table1[[#This Row],[Pclass]]=2,1,0)</f>
        <v>0</v>
      </c>
      <c r="M327">
        <f>IF(Table1[[#This Row],[Embarked]]="S",1,0)</f>
        <v>1</v>
      </c>
      <c r="N327">
        <f>IF(Table1[[#This Row],[Embarked]]="C",1,0)</f>
        <v>0</v>
      </c>
      <c r="O327">
        <f>IF(Table1[[#This Row],[Sex]]="male",1,0)</f>
        <v>1</v>
      </c>
      <c r="P327" s="6">
        <f>1</f>
        <v>1</v>
      </c>
      <c r="AD327">
        <f>SUMPRODUCT(Table1[[#This Row],[SibSp]:[Ones]],$S$4:$AB$4)</f>
        <v>0.190531801587667</v>
      </c>
      <c r="AE327">
        <f>(AD327-Table1[[#This Row],[Survived]])^2</f>
        <v>3.6302367416242105E-2</v>
      </c>
    </row>
    <row r="328" spans="1:31" x14ac:dyDescent="0.25">
      <c r="A328">
        <v>1</v>
      </c>
      <c r="B328" t="s">
        <v>15</v>
      </c>
      <c r="C328">
        <v>1</v>
      </c>
      <c r="D328" t="s">
        <v>17</v>
      </c>
      <c r="E328">
        <v>30</v>
      </c>
      <c r="F328" s="1">
        <v>93.5</v>
      </c>
      <c r="G328">
        <v>0</v>
      </c>
      <c r="H328">
        <v>0</v>
      </c>
      <c r="I328" s="4">
        <f>Table1[[#This Row],[Age]]/$E$4</f>
        <v>0.375</v>
      </c>
      <c r="J328" s="4">
        <f>LOG10(Table1[[#This Row],[Fare]]+1)</f>
        <v>1.975431808509263</v>
      </c>
      <c r="K328">
        <f>IF(Table1[[#This Row],[Pclass]]=1,1,0)</f>
        <v>1</v>
      </c>
      <c r="L328">
        <f>IF(Table1[[#This Row],[Pclass]]=2,1,0)</f>
        <v>0</v>
      </c>
      <c r="M328">
        <f>IF(Table1[[#This Row],[Embarked]]="S",1,0)</f>
        <v>1</v>
      </c>
      <c r="N328">
        <f>IF(Table1[[#This Row],[Embarked]]="C",1,0)</f>
        <v>0</v>
      </c>
      <c r="O328">
        <f>IF(Table1[[#This Row],[Sex]]="male",1,0)</f>
        <v>0</v>
      </c>
      <c r="P328" s="6">
        <f>1</f>
        <v>1</v>
      </c>
      <c r="AD328">
        <f>SUMPRODUCT(Table1[[#This Row],[SibSp]:[Ones]],$S$4:$AB$4)</f>
        <v>0.61567190531513249</v>
      </c>
      <c r="AE328">
        <f>(AD328-Table1[[#This Row],[Survived]])^2</f>
        <v>0.14770808436410049</v>
      </c>
    </row>
    <row r="329" spans="1:31" x14ac:dyDescent="0.25">
      <c r="A329">
        <v>0</v>
      </c>
      <c r="B329" t="s">
        <v>15</v>
      </c>
      <c r="C329">
        <v>3</v>
      </c>
      <c r="D329" t="s">
        <v>17</v>
      </c>
      <c r="E329">
        <v>30</v>
      </c>
      <c r="F329" s="1">
        <v>8.6624999999999996</v>
      </c>
      <c r="G329">
        <v>0</v>
      </c>
      <c r="H329">
        <v>0</v>
      </c>
      <c r="I329" s="4">
        <f>Table1[[#This Row],[Age]]/$E$4</f>
        <v>0.375</v>
      </c>
      <c r="J329" s="4">
        <f>LOG10(Table1[[#This Row],[Fare]]+1)</f>
        <v>0.98508950692638131</v>
      </c>
      <c r="K329">
        <f>IF(Table1[[#This Row],[Pclass]]=1,1,0)</f>
        <v>0</v>
      </c>
      <c r="L329">
        <f>IF(Table1[[#This Row],[Pclass]]=2,1,0)</f>
        <v>0</v>
      </c>
      <c r="M329">
        <f>IF(Table1[[#This Row],[Embarked]]="S",1,0)</f>
        <v>1</v>
      </c>
      <c r="N329">
        <f>IF(Table1[[#This Row],[Embarked]]="C",1,0)</f>
        <v>0</v>
      </c>
      <c r="O329">
        <f>IF(Table1[[#This Row],[Sex]]="male",1,0)</f>
        <v>0</v>
      </c>
      <c r="P329" s="6">
        <f>1</f>
        <v>1</v>
      </c>
      <c r="AD329">
        <f>SUMPRODUCT(Table1[[#This Row],[SibSp]:[Ones]],$S$4:$AB$4)</f>
        <v>0.19482387559563322</v>
      </c>
      <c r="AE329">
        <f>(AD329-Table1[[#This Row],[Survived]])^2</f>
        <v>3.7956342502102766E-2</v>
      </c>
    </row>
    <row r="330" spans="1:31" x14ac:dyDescent="0.25">
      <c r="A330">
        <v>0</v>
      </c>
      <c r="B330" t="s">
        <v>15</v>
      </c>
      <c r="C330">
        <v>3</v>
      </c>
      <c r="D330" t="s">
        <v>13</v>
      </c>
      <c r="E330">
        <v>30</v>
      </c>
      <c r="F330" s="1">
        <v>7.8958000000000004</v>
      </c>
      <c r="G330">
        <v>0</v>
      </c>
      <c r="H330">
        <v>0</v>
      </c>
      <c r="I330" s="4">
        <f>Table1[[#This Row],[Age]]/$E$4</f>
        <v>0.375</v>
      </c>
      <c r="J330" s="4">
        <f>LOG10(Table1[[#This Row],[Fare]]+1)</f>
        <v>0.94918501031343461</v>
      </c>
      <c r="K330">
        <f>IF(Table1[[#This Row],[Pclass]]=1,1,0)</f>
        <v>0</v>
      </c>
      <c r="L330">
        <f>IF(Table1[[#This Row],[Pclass]]=2,1,0)</f>
        <v>0</v>
      </c>
      <c r="M330">
        <f>IF(Table1[[#This Row],[Embarked]]="S",1,0)</f>
        <v>1</v>
      </c>
      <c r="N330">
        <f>IF(Table1[[#This Row],[Embarked]]="C",1,0)</f>
        <v>0</v>
      </c>
      <c r="O330">
        <f>IF(Table1[[#This Row],[Sex]]="male",1,0)</f>
        <v>1</v>
      </c>
      <c r="P330" s="6">
        <f>1</f>
        <v>1</v>
      </c>
      <c r="AD330">
        <f>SUMPRODUCT(Table1[[#This Row],[SibSp]:[Ones]],$S$4:$AB$4)</f>
        <v>0.18940546033884861</v>
      </c>
      <c r="AE330">
        <f>(AD330-Table1[[#This Row],[Survived]])^2</f>
        <v>3.5874428406171152E-2</v>
      </c>
    </row>
    <row r="331" spans="1:31" x14ac:dyDescent="0.25">
      <c r="A331">
        <v>1</v>
      </c>
      <c r="B331" t="s">
        <v>15</v>
      </c>
      <c r="C331">
        <v>2</v>
      </c>
      <c r="D331" t="s">
        <v>17</v>
      </c>
      <c r="E331">
        <v>30</v>
      </c>
      <c r="F331" s="1">
        <v>21</v>
      </c>
      <c r="G331">
        <v>3</v>
      </c>
      <c r="H331">
        <v>0</v>
      </c>
      <c r="I331" s="4">
        <f>Table1[[#This Row],[Age]]/$E$4</f>
        <v>0.375</v>
      </c>
      <c r="J331" s="4">
        <f>LOG10(Table1[[#This Row],[Fare]]+1)</f>
        <v>1.3424226808222062</v>
      </c>
      <c r="K331">
        <f>IF(Table1[[#This Row],[Pclass]]=1,1,0)</f>
        <v>0</v>
      </c>
      <c r="L331">
        <f>IF(Table1[[#This Row],[Pclass]]=2,1,0)</f>
        <v>1</v>
      </c>
      <c r="M331">
        <f>IF(Table1[[#This Row],[Embarked]]="S",1,0)</f>
        <v>1</v>
      </c>
      <c r="N331">
        <f>IF(Table1[[#This Row],[Embarked]]="C",1,0)</f>
        <v>0</v>
      </c>
      <c r="O331">
        <f>IF(Table1[[#This Row],[Sex]]="male",1,0)</f>
        <v>0</v>
      </c>
      <c r="P331" s="6">
        <f>1</f>
        <v>1</v>
      </c>
      <c r="AD331">
        <f>SUMPRODUCT(Table1[[#This Row],[SibSp]:[Ones]],$S$4:$AB$4)</f>
        <v>0.46128776919106657</v>
      </c>
      <c r="AE331">
        <f>(AD331-Table1[[#This Row],[Survived]])^2</f>
        <v>0.29021086762313753</v>
      </c>
    </row>
    <row r="332" spans="1:31" x14ac:dyDescent="0.25">
      <c r="A332">
        <v>1</v>
      </c>
      <c r="B332" t="s">
        <v>15</v>
      </c>
      <c r="C332">
        <v>2</v>
      </c>
      <c r="D332" t="s">
        <v>17</v>
      </c>
      <c r="E332">
        <v>30</v>
      </c>
      <c r="F332" s="1">
        <v>13</v>
      </c>
      <c r="G332">
        <v>0</v>
      </c>
      <c r="H332">
        <v>0</v>
      </c>
      <c r="I332" s="4">
        <f>Table1[[#This Row],[Age]]/$E$4</f>
        <v>0.375</v>
      </c>
      <c r="J332" s="4">
        <f>LOG10(Table1[[#This Row],[Fare]]+1)</f>
        <v>1.146128035678238</v>
      </c>
      <c r="K332">
        <f>IF(Table1[[#This Row],[Pclass]]=1,1,0)</f>
        <v>0</v>
      </c>
      <c r="L332">
        <f>IF(Table1[[#This Row],[Pclass]]=2,1,0)</f>
        <v>1</v>
      </c>
      <c r="M332">
        <f>IF(Table1[[#This Row],[Embarked]]="S",1,0)</f>
        <v>1</v>
      </c>
      <c r="N332">
        <f>IF(Table1[[#This Row],[Embarked]]="C",1,0)</f>
        <v>0</v>
      </c>
      <c r="O332">
        <f>IF(Table1[[#This Row],[Sex]]="male",1,0)</f>
        <v>0</v>
      </c>
      <c r="P332" s="6">
        <f>1</f>
        <v>1</v>
      </c>
      <c r="AD332">
        <f>SUMPRODUCT(Table1[[#This Row],[SibSp]:[Ones]],$S$4:$AB$4)</f>
        <v>0.43166457431553462</v>
      </c>
      <c r="AE332">
        <f>(AD332-Table1[[#This Row],[Survived]])^2</f>
        <v>0.32300515608794245</v>
      </c>
    </row>
    <row r="333" spans="1:31" x14ac:dyDescent="0.25">
      <c r="A333">
        <v>0</v>
      </c>
      <c r="B333" t="s">
        <v>15</v>
      </c>
      <c r="C333">
        <v>3</v>
      </c>
      <c r="D333" t="s">
        <v>17</v>
      </c>
      <c r="E333">
        <v>30</v>
      </c>
      <c r="F333" s="1">
        <v>24.15</v>
      </c>
      <c r="G333">
        <v>1</v>
      </c>
      <c r="H333">
        <v>1</v>
      </c>
      <c r="I333" s="4">
        <f>Table1[[#This Row],[Age]]/$E$4</f>
        <v>0.375</v>
      </c>
      <c r="J333" s="4">
        <f>LOG10(Table1[[#This Row],[Fare]]+1)</f>
        <v>1.4005379893919461</v>
      </c>
      <c r="K333">
        <f>IF(Table1[[#This Row],[Pclass]]=1,1,0)</f>
        <v>0</v>
      </c>
      <c r="L333">
        <f>IF(Table1[[#This Row],[Pclass]]=2,1,0)</f>
        <v>0</v>
      </c>
      <c r="M333">
        <f>IF(Table1[[#This Row],[Embarked]]="S",1,0)</f>
        <v>1</v>
      </c>
      <c r="N333">
        <f>IF(Table1[[#This Row],[Embarked]]="C",1,0)</f>
        <v>0</v>
      </c>
      <c r="O333">
        <f>IF(Table1[[#This Row],[Sex]]="male",1,0)</f>
        <v>0</v>
      </c>
      <c r="P333" s="6">
        <f>1</f>
        <v>1</v>
      </c>
      <c r="AD333">
        <f>SUMPRODUCT(Table1[[#This Row],[SibSp]:[Ones]],$S$4:$AB$4)</f>
        <v>0.29231869383802533</v>
      </c>
      <c r="AE333">
        <f>(AD333-Table1[[#This Row],[Survived]])^2</f>
        <v>8.5450218767169184E-2</v>
      </c>
    </row>
    <row r="334" spans="1:31" x14ac:dyDescent="0.25">
      <c r="A334">
        <v>1</v>
      </c>
      <c r="B334" t="s">
        <v>20</v>
      </c>
      <c r="C334">
        <v>3</v>
      </c>
      <c r="D334" t="s">
        <v>17</v>
      </c>
      <c r="E334">
        <v>29</v>
      </c>
      <c r="F334" s="1">
        <v>15.245799999999999</v>
      </c>
      <c r="G334">
        <v>0</v>
      </c>
      <c r="H334">
        <v>2</v>
      </c>
      <c r="I334" s="4">
        <f>Table1[[#This Row],[Age]]/$E$4</f>
        <v>0.36249999999999999</v>
      </c>
      <c r="J334" s="4">
        <f>LOG10(Table1[[#This Row],[Fare]]+1)</f>
        <v>1.2107411023865056</v>
      </c>
      <c r="K334">
        <f>IF(Table1[[#This Row],[Pclass]]=1,1,0)</f>
        <v>0</v>
      </c>
      <c r="L334">
        <f>IF(Table1[[#This Row],[Pclass]]=2,1,0)</f>
        <v>0</v>
      </c>
      <c r="M334">
        <f>IF(Table1[[#This Row],[Embarked]]="S",1,0)</f>
        <v>0</v>
      </c>
      <c r="N334">
        <f>IF(Table1[[#This Row],[Embarked]]="C",1,0)</f>
        <v>1</v>
      </c>
      <c r="O334">
        <f>IF(Table1[[#This Row],[Sex]]="male",1,0)</f>
        <v>0</v>
      </c>
      <c r="P334" s="6">
        <f>1</f>
        <v>1</v>
      </c>
      <c r="AD334">
        <f>SUMPRODUCT(Table1[[#This Row],[SibSp]:[Ones]],$S$4:$AB$4)</f>
        <v>0.42709636872397405</v>
      </c>
      <c r="AE334">
        <f>(AD334-Table1[[#This Row],[Survived]])^2</f>
        <v>0.3282185707292567</v>
      </c>
    </row>
    <row r="335" spans="1:31" x14ac:dyDescent="0.25">
      <c r="A335">
        <v>0</v>
      </c>
      <c r="B335" t="s">
        <v>20</v>
      </c>
      <c r="C335">
        <v>2</v>
      </c>
      <c r="D335" t="s">
        <v>13</v>
      </c>
      <c r="E335">
        <v>29</v>
      </c>
      <c r="F335" s="1">
        <v>27.720800000000001</v>
      </c>
      <c r="G335">
        <v>1</v>
      </c>
      <c r="H335">
        <v>0</v>
      </c>
      <c r="I335" s="4">
        <f>Table1[[#This Row],[Age]]/$E$4</f>
        <v>0.36249999999999999</v>
      </c>
      <c r="J335" s="4">
        <f>LOG10(Table1[[#This Row],[Fare]]+1)</f>
        <v>1.4581965327411079</v>
      </c>
      <c r="K335">
        <f>IF(Table1[[#This Row],[Pclass]]=1,1,0)</f>
        <v>0</v>
      </c>
      <c r="L335">
        <f>IF(Table1[[#This Row],[Pclass]]=2,1,0)</f>
        <v>1</v>
      </c>
      <c r="M335">
        <f>IF(Table1[[#This Row],[Embarked]]="S",1,0)</f>
        <v>0</v>
      </c>
      <c r="N335">
        <f>IF(Table1[[#This Row],[Embarked]]="C",1,0)</f>
        <v>1</v>
      </c>
      <c r="O335">
        <f>IF(Table1[[#This Row],[Sex]]="male",1,0)</f>
        <v>1</v>
      </c>
      <c r="P335" s="6">
        <f>1</f>
        <v>1</v>
      </c>
      <c r="AD335">
        <f>SUMPRODUCT(Table1[[#This Row],[SibSp]:[Ones]],$S$4:$AB$4)</f>
        <v>0.60738099551420532</v>
      </c>
      <c r="AE335">
        <f>(AD335-Table1[[#This Row],[Survived]])^2</f>
        <v>0.36891167371182709</v>
      </c>
    </row>
    <row r="336" spans="1:31" x14ac:dyDescent="0.25">
      <c r="A336">
        <v>1</v>
      </c>
      <c r="B336" t="s">
        <v>20</v>
      </c>
      <c r="C336">
        <v>3</v>
      </c>
      <c r="D336" t="s">
        <v>13</v>
      </c>
      <c r="E336">
        <v>29</v>
      </c>
      <c r="F336" s="1">
        <v>7.8958000000000004</v>
      </c>
      <c r="G336">
        <v>0</v>
      </c>
      <c r="H336">
        <v>0</v>
      </c>
      <c r="I336" s="4">
        <f>Table1[[#This Row],[Age]]/$E$4</f>
        <v>0.36249999999999999</v>
      </c>
      <c r="J336" s="4">
        <f>LOG10(Table1[[#This Row],[Fare]]+1)</f>
        <v>0.94918501031343461</v>
      </c>
      <c r="K336">
        <f>IF(Table1[[#This Row],[Pclass]]=1,1,0)</f>
        <v>0</v>
      </c>
      <c r="L336">
        <f>IF(Table1[[#This Row],[Pclass]]=2,1,0)</f>
        <v>0</v>
      </c>
      <c r="M336">
        <f>IF(Table1[[#This Row],[Embarked]]="S",1,0)</f>
        <v>0</v>
      </c>
      <c r="N336">
        <f>IF(Table1[[#This Row],[Embarked]]="C",1,0)</f>
        <v>1</v>
      </c>
      <c r="O336">
        <f>IF(Table1[[#This Row],[Sex]]="male",1,0)</f>
        <v>1</v>
      </c>
      <c r="P336" s="6">
        <f>1</f>
        <v>1</v>
      </c>
      <c r="AD336">
        <f>SUMPRODUCT(Table1[[#This Row],[SibSp]:[Ones]],$S$4:$AB$4)</f>
        <v>0.31802703645793173</v>
      </c>
      <c r="AE336">
        <f>(AD336-Table1[[#This Row],[Survived]])^2</f>
        <v>0.46508712300235117</v>
      </c>
    </row>
    <row r="337" spans="1:31" x14ac:dyDescent="0.25">
      <c r="A337">
        <v>1</v>
      </c>
      <c r="B337" t="s">
        <v>27</v>
      </c>
      <c r="C337">
        <v>3</v>
      </c>
      <c r="D337" t="s">
        <v>13</v>
      </c>
      <c r="E337">
        <v>29</v>
      </c>
      <c r="F337" s="1">
        <v>7.75</v>
      </c>
      <c r="G337">
        <v>0</v>
      </c>
      <c r="H337">
        <v>0</v>
      </c>
      <c r="I337" s="4">
        <f>Table1[[#This Row],[Age]]/$E$4</f>
        <v>0.36249999999999999</v>
      </c>
      <c r="J337" s="4">
        <f>LOG10(Table1[[#This Row],[Fare]]+1)</f>
        <v>0.94200805302231327</v>
      </c>
      <c r="K337">
        <f>IF(Table1[[#This Row],[Pclass]]=1,1,0)</f>
        <v>0</v>
      </c>
      <c r="L337">
        <f>IF(Table1[[#This Row],[Pclass]]=2,1,0)</f>
        <v>0</v>
      </c>
      <c r="M337">
        <f>IF(Table1[[#This Row],[Embarked]]="S",1,0)</f>
        <v>0</v>
      </c>
      <c r="N337">
        <f>IF(Table1[[#This Row],[Embarked]]="C",1,0)</f>
        <v>0</v>
      </c>
      <c r="O337">
        <f>IF(Table1[[#This Row],[Sex]]="male",1,0)</f>
        <v>1</v>
      </c>
      <c r="P337" s="6">
        <f>1</f>
        <v>1</v>
      </c>
      <c r="AD337">
        <f>SUMPRODUCT(Table1[[#This Row],[SibSp]:[Ones]],$S$4:$AB$4)</f>
        <v>0.18832237218689046</v>
      </c>
      <c r="AE337">
        <f>(AD337-Table1[[#This Row],[Survived]])^2</f>
        <v>0.65882057149231665</v>
      </c>
    </row>
    <row r="338" spans="1:31" x14ac:dyDescent="0.25">
      <c r="A338">
        <v>1</v>
      </c>
      <c r="B338" t="s">
        <v>15</v>
      </c>
      <c r="C338">
        <v>2</v>
      </c>
      <c r="D338" t="s">
        <v>17</v>
      </c>
      <c r="E338">
        <v>29</v>
      </c>
      <c r="F338" s="1">
        <v>26</v>
      </c>
      <c r="G338">
        <v>1</v>
      </c>
      <c r="H338">
        <v>0</v>
      </c>
      <c r="I338" s="4">
        <f>Table1[[#This Row],[Age]]/$E$4</f>
        <v>0.36249999999999999</v>
      </c>
      <c r="J338" s="4">
        <f>LOG10(Table1[[#This Row],[Fare]]+1)</f>
        <v>1.4313637641589874</v>
      </c>
      <c r="K338">
        <f>IF(Table1[[#This Row],[Pclass]]=1,1,0)</f>
        <v>0</v>
      </c>
      <c r="L338">
        <f>IF(Table1[[#This Row],[Pclass]]=2,1,0)</f>
        <v>1</v>
      </c>
      <c r="M338">
        <f>IF(Table1[[#This Row],[Embarked]]="S",1,0)</f>
        <v>1</v>
      </c>
      <c r="N338">
        <f>IF(Table1[[#This Row],[Embarked]]="C",1,0)</f>
        <v>0</v>
      </c>
      <c r="O338">
        <f>IF(Table1[[#This Row],[Sex]]="male",1,0)</f>
        <v>0</v>
      </c>
      <c r="P338" s="6">
        <f>1</f>
        <v>1</v>
      </c>
      <c r="AD338">
        <f>SUMPRODUCT(Table1[[#This Row],[SibSp]:[Ones]],$S$4:$AB$4)</f>
        <v>0.4747100357138952</v>
      </c>
      <c r="AE338">
        <f>(AD338-Table1[[#This Row],[Survived]])^2</f>
        <v>0.27592954657969732</v>
      </c>
    </row>
    <row r="339" spans="1:31" x14ac:dyDescent="0.25">
      <c r="A339">
        <v>1</v>
      </c>
      <c r="B339" t="s">
        <v>15</v>
      </c>
      <c r="C339">
        <v>2</v>
      </c>
      <c r="D339" t="s">
        <v>17</v>
      </c>
      <c r="E339">
        <v>29</v>
      </c>
      <c r="F339" s="1">
        <v>10.5</v>
      </c>
      <c r="G339">
        <v>0</v>
      </c>
      <c r="H339">
        <v>0</v>
      </c>
      <c r="I339" s="4">
        <f>Table1[[#This Row],[Age]]/$E$4</f>
        <v>0.36249999999999999</v>
      </c>
      <c r="J339" s="4">
        <f>LOG10(Table1[[#This Row],[Fare]]+1)</f>
        <v>1.0606978403536116</v>
      </c>
      <c r="K339">
        <f>IF(Table1[[#This Row],[Pclass]]=1,1,0)</f>
        <v>0</v>
      </c>
      <c r="L339">
        <f>IF(Table1[[#This Row],[Pclass]]=2,1,0)</f>
        <v>1</v>
      </c>
      <c r="M339">
        <f>IF(Table1[[#This Row],[Embarked]]="S",1,0)</f>
        <v>1</v>
      </c>
      <c r="N339">
        <f>IF(Table1[[#This Row],[Embarked]]="C",1,0)</f>
        <v>0</v>
      </c>
      <c r="O339">
        <f>IF(Table1[[#This Row],[Sex]]="male",1,0)</f>
        <v>0</v>
      </c>
      <c r="P339" s="6">
        <f>1</f>
        <v>1</v>
      </c>
      <c r="AD339">
        <f>SUMPRODUCT(Table1[[#This Row],[SibSp]:[Ones]],$S$4:$AB$4)</f>
        <v>0.4187721425199547</v>
      </c>
      <c r="AE339">
        <f>(AD339-Table1[[#This Row],[Survived]])^2</f>
        <v>0.3378258223108439</v>
      </c>
    </row>
    <row r="340" spans="1:31" x14ac:dyDescent="0.25">
      <c r="A340">
        <v>1</v>
      </c>
      <c r="B340" t="s">
        <v>15</v>
      </c>
      <c r="C340">
        <v>3</v>
      </c>
      <c r="D340" t="s">
        <v>13</v>
      </c>
      <c r="E340">
        <v>29</v>
      </c>
      <c r="F340" s="1">
        <v>9.5</v>
      </c>
      <c r="G340">
        <v>0</v>
      </c>
      <c r="H340">
        <v>0</v>
      </c>
      <c r="I340" s="4">
        <f>Table1[[#This Row],[Age]]/$E$4</f>
        <v>0.36249999999999999</v>
      </c>
      <c r="J340" s="4">
        <f>LOG10(Table1[[#This Row],[Fare]]+1)</f>
        <v>1.0211892990699381</v>
      </c>
      <c r="K340">
        <f>IF(Table1[[#This Row],[Pclass]]=1,1,0)</f>
        <v>0</v>
      </c>
      <c r="L340">
        <f>IF(Table1[[#This Row],[Pclass]]=2,1,0)</f>
        <v>0</v>
      </c>
      <c r="M340">
        <f>IF(Table1[[#This Row],[Embarked]]="S",1,0)</f>
        <v>1</v>
      </c>
      <c r="N340">
        <f>IF(Table1[[#This Row],[Embarked]]="C",1,0)</f>
        <v>0</v>
      </c>
      <c r="O340">
        <f>IF(Table1[[#This Row],[Sex]]="male",1,0)</f>
        <v>1</v>
      </c>
      <c r="P340" s="6">
        <f>1</f>
        <v>1</v>
      </c>
      <c r="AD340">
        <f>SUMPRODUCT(Table1[[#This Row],[SibSp]:[Ones]],$S$4:$AB$4)</f>
        <v>0.2002717632690359</v>
      </c>
      <c r="AE340">
        <f>(AD340-Table1[[#This Row],[Survived]])^2</f>
        <v>0.639565252624817</v>
      </c>
    </row>
    <row r="341" spans="1:31" x14ac:dyDescent="0.25">
      <c r="A341">
        <v>0</v>
      </c>
      <c r="B341" t="s">
        <v>15</v>
      </c>
      <c r="C341">
        <v>3</v>
      </c>
      <c r="D341" t="s">
        <v>13</v>
      </c>
      <c r="E341">
        <v>29</v>
      </c>
      <c r="F341" s="1">
        <v>8.0500000000000007</v>
      </c>
      <c r="G341">
        <v>0</v>
      </c>
      <c r="H341">
        <v>0</v>
      </c>
      <c r="I341" s="4">
        <f>Table1[[#This Row],[Age]]/$E$4</f>
        <v>0.36249999999999999</v>
      </c>
      <c r="J341" s="4">
        <f>LOG10(Table1[[#This Row],[Fare]]+1)</f>
        <v>0.9566485792052033</v>
      </c>
      <c r="K341">
        <f>IF(Table1[[#This Row],[Pclass]]=1,1,0)</f>
        <v>0</v>
      </c>
      <c r="L341">
        <f>IF(Table1[[#This Row],[Pclass]]=2,1,0)</f>
        <v>0</v>
      </c>
      <c r="M341">
        <f>IF(Table1[[#This Row],[Embarked]]="S",1,0)</f>
        <v>1</v>
      </c>
      <c r="N341">
        <f>IF(Table1[[#This Row],[Embarked]]="C",1,0)</f>
        <v>0</v>
      </c>
      <c r="O341">
        <f>IF(Table1[[#This Row],[Sex]]="male",1,0)</f>
        <v>1</v>
      </c>
      <c r="P341" s="6">
        <f>1</f>
        <v>1</v>
      </c>
      <c r="AD341">
        <f>SUMPRODUCT(Table1[[#This Row],[SibSp]:[Ones]],$S$4:$AB$4)</f>
        <v>0.190531801587667</v>
      </c>
      <c r="AE341">
        <f>(AD341-Table1[[#This Row],[Survived]])^2</f>
        <v>3.6302367416242105E-2</v>
      </c>
    </row>
    <row r="342" spans="1:31" x14ac:dyDescent="0.25">
      <c r="A342">
        <v>0</v>
      </c>
      <c r="B342" t="s">
        <v>15</v>
      </c>
      <c r="C342">
        <v>2</v>
      </c>
      <c r="D342" t="s">
        <v>13</v>
      </c>
      <c r="E342">
        <v>29</v>
      </c>
      <c r="F342" s="1">
        <v>21</v>
      </c>
      <c r="G342">
        <v>1</v>
      </c>
      <c r="H342">
        <v>0</v>
      </c>
      <c r="I342" s="4">
        <f>Table1[[#This Row],[Age]]/$E$4</f>
        <v>0.36249999999999999</v>
      </c>
      <c r="J342" s="4">
        <f>LOG10(Table1[[#This Row],[Fare]]+1)</f>
        <v>1.3424226808222062</v>
      </c>
      <c r="K342">
        <f>IF(Table1[[#This Row],[Pclass]]=1,1,0)</f>
        <v>0</v>
      </c>
      <c r="L342">
        <f>IF(Table1[[#This Row],[Pclass]]=2,1,0)</f>
        <v>1</v>
      </c>
      <c r="M342">
        <f>IF(Table1[[#This Row],[Embarked]]="S",1,0)</f>
        <v>1</v>
      </c>
      <c r="N342">
        <f>IF(Table1[[#This Row],[Embarked]]="C",1,0)</f>
        <v>0</v>
      </c>
      <c r="O342">
        <f>IF(Table1[[#This Row],[Sex]]="male",1,0)</f>
        <v>1</v>
      </c>
      <c r="P342" s="6">
        <f>1</f>
        <v>1</v>
      </c>
      <c r="AD342">
        <f>SUMPRODUCT(Table1[[#This Row],[SibSp]:[Ones]],$S$4:$AB$4)</f>
        <v>0.46128776919106657</v>
      </c>
      <c r="AE342">
        <f>(AD342-Table1[[#This Row],[Survived]])^2</f>
        <v>0.21278640600527071</v>
      </c>
    </row>
    <row r="343" spans="1:31" x14ac:dyDescent="0.25">
      <c r="A343">
        <v>1</v>
      </c>
      <c r="B343" t="s">
        <v>15</v>
      </c>
      <c r="C343">
        <v>2</v>
      </c>
      <c r="D343" t="s">
        <v>17</v>
      </c>
      <c r="E343">
        <v>29</v>
      </c>
      <c r="F343" s="1">
        <v>26</v>
      </c>
      <c r="G343">
        <v>1</v>
      </c>
      <c r="H343">
        <v>0</v>
      </c>
      <c r="I343" s="4">
        <f>Table1[[#This Row],[Age]]/$E$4</f>
        <v>0.36249999999999999</v>
      </c>
      <c r="J343" s="4">
        <f>LOG10(Table1[[#This Row],[Fare]]+1)</f>
        <v>1.4313637641589874</v>
      </c>
      <c r="K343">
        <f>IF(Table1[[#This Row],[Pclass]]=1,1,0)</f>
        <v>0</v>
      </c>
      <c r="L343">
        <f>IF(Table1[[#This Row],[Pclass]]=2,1,0)</f>
        <v>1</v>
      </c>
      <c r="M343">
        <f>IF(Table1[[#This Row],[Embarked]]="S",1,0)</f>
        <v>1</v>
      </c>
      <c r="N343">
        <f>IF(Table1[[#This Row],[Embarked]]="C",1,0)</f>
        <v>0</v>
      </c>
      <c r="O343">
        <f>IF(Table1[[#This Row],[Sex]]="male",1,0)</f>
        <v>0</v>
      </c>
      <c r="P343" s="6">
        <f>1</f>
        <v>1</v>
      </c>
      <c r="AD343">
        <f>SUMPRODUCT(Table1[[#This Row],[SibSp]:[Ones]],$S$4:$AB$4)</f>
        <v>0.4747100357138952</v>
      </c>
      <c r="AE343">
        <f>(AD343-Table1[[#This Row],[Survived]])^2</f>
        <v>0.27592954657969732</v>
      </c>
    </row>
    <row r="344" spans="1:31" x14ac:dyDescent="0.25">
      <c r="A344">
        <v>0</v>
      </c>
      <c r="B344" t="s">
        <v>15</v>
      </c>
      <c r="C344">
        <v>3</v>
      </c>
      <c r="D344" t="s">
        <v>13</v>
      </c>
      <c r="E344">
        <v>29</v>
      </c>
      <c r="F344" s="1">
        <v>7.7750000000000004</v>
      </c>
      <c r="G344">
        <v>0</v>
      </c>
      <c r="H344">
        <v>0</v>
      </c>
      <c r="I344" s="4">
        <f>Table1[[#This Row],[Age]]/$E$4</f>
        <v>0.36249999999999999</v>
      </c>
      <c r="J344" s="4">
        <f>LOG10(Table1[[#This Row],[Fare]]+1)</f>
        <v>0.94324712513786169</v>
      </c>
      <c r="K344">
        <f>IF(Table1[[#This Row],[Pclass]]=1,1,0)</f>
        <v>0</v>
      </c>
      <c r="L344">
        <f>IF(Table1[[#This Row],[Pclass]]=2,1,0)</f>
        <v>0</v>
      </c>
      <c r="M344">
        <f>IF(Table1[[#This Row],[Embarked]]="S",1,0)</f>
        <v>1</v>
      </c>
      <c r="N344">
        <f>IF(Table1[[#This Row],[Embarked]]="C",1,0)</f>
        <v>0</v>
      </c>
      <c r="O344">
        <f>IF(Table1[[#This Row],[Sex]]="male",1,0)</f>
        <v>1</v>
      </c>
      <c r="P344" s="6">
        <f>1</f>
        <v>1</v>
      </c>
      <c r="AD344">
        <f>SUMPRODUCT(Table1[[#This Row],[SibSp]:[Ones]],$S$4:$AB$4)</f>
        <v>0.18850936289525549</v>
      </c>
      <c r="AE344">
        <f>(AD344-Table1[[#This Row],[Survived]])^2</f>
        <v>3.5535779899175127E-2</v>
      </c>
    </row>
    <row r="345" spans="1:31" x14ac:dyDescent="0.25">
      <c r="A345">
        <v>0</v>
      </c>
      <c r="B345" t="s">
        <v>15</v>
      </c>
      <c r="C345">
        <v>2</v>
      </c>
      <c r="D345" t="s">
        <v>13</v>
      </c>
      <c r="E345">
        <v>29</v>
      </c>
      <c r="F345" s="1">
        <v>10.5</v>
      </c>
      <c r="G345">
        <v>0</v>
      </c>
      <c r="H345">
        <v>0</v>
      </c>
      <c r="I345" s="4">
        <f>Table1[[#This Row],[Age]]/$E$4</f>
        <v>0.36249999999999999</v>
      </c>
      <c r="J345" s="4">
        <f>LOG10(Table1[[#This Row],[Fare]]+1)</f>
        <v>1.0606978403536116</v>
      </c>
      <c r="K345">
        <f>IF(Table1[[#This Row],[Pclass]]=1,1,0)</f>
        <v>0</v>
      </c>
      <c r="L345">
        <f>IF(Table1[[#This Row],[Pclass]]=2,1,0)</f>
        <v>1</v>
      </c>
      <c r="M345">
        <f>IF(Table1[[#This Row],[Embarked]]="S",1,0)</f>
        <v>1</v>
      </c>
      <c r="N345">
        <f>IF(Table1[[#This Row],[Embarked]]="C",1,0)</f>
        <v>0</v>
      </c>
      <c r="O345">
        <f>IF(Table1[[#This Row],[Sex]]="male",1,0)</f>
        <v>1</v>
      </c>
      <c r="P345" s="6">
        <f>1</f>
        <v>1</v>
      </c>
      <c r="AD345">
        <f>SUMPRODUCT(Table1[[#This Row],[SibSp]:[Ones]],$S$4:$AB$4)</f>
        <v>0.4187721425199547</v>
      </c>
      <c r="AE345">
        <f>(AD345-Table1[[#This Row],[Survived]])^2</f>
        <v>0.17537010735075326</v>
      </c>
    </row>
    <row r="346" spans="1:31" x14ac:dyDescent="0.25">
      <c r="A346">
        <v>0</v>
      </c>
      <c r="B346" t="s">
        <v>15</v>
      </c>
      <c r="C346">
        <v>3</v>
      </c>
      <c r="D346" t="s">
        <v>17</v>
      </c>
      <c r="E346">
        <v>29</v>
      </c>
      <c r="F346" s="1">
        <v>10.4625</v>
      </c>
      <c r="G346">
        <v>1</v>
      </c>
      <c r="H346">
        <v>1</v>
      </c>
      <c r="I346" s="4">
        <f>Table1[[#This Row],[Age]]/$E$4</f>
        <v>0.36249999999999999</v>
      </c>
      <c r="J346" s="4">
        <f>LOG10(Table1[[#This Row],[Fare]]+1)</f>
        <v>1.0592793486780776</v>
      </c>
      <c r="K346">
        <f>IF(Table1[[#This Row],[Pclass]]=1,1,0)</f>
        <v>0</v>
      </c>
      <c r="L346">
        <f>IF(Table1[[#This Row],[Pclass]]=2,1,0)</f>
        <v>0</v>
      </c>
      <c r="M346">
        <f>IF(Table1[[#This Row],[Embarked]]="S",1,0)</f>
        <v>1</v>
      </c>
      <c r="N346">
        <f>IF(Table1[[#This Row],[Embarked]]="C",1,0)</f>
        <v>0</v>
      </c>
      <c r="O346">
        <f>IF(Table1[[#This Row],[Sex]]="male",1,0)</f>
        <v>0</v>
      </c>
      <c r="P346" s="6">
        <f>1</f>
        <v>1</v>
      </c>
      <c r="AD346">
        <f>SUMPRODUCT(Table1[[#This Row],[SibSp]:[Ones]],$S$4:$AB$4)</f>
        <v>0.24081870916237758</v>
      </c>
      <c r="AE346">
        <f>(AD346-Table1[[#This Row],[Survived]])^2</f>
        <v>5.7993650682633797E-2</v>
      </c>
    </row>
    <row r="347" spans="1:31" x14ac:dyDescent="0.25">
      <c r="A347">
        <v>0</v>
      </c>
      <c r="B347" t="s">
        <v>15</v>
      </c>
      <c r="C347">
        <v>1</v>
      </c>
      <c r="D347" t="s">
        <v>13</v>
      </c>
      <c r="E347">
        <v>29</v>
      </c>
      <c r="F347" s="1">
        <v>66.599999999999994</v>
      </c>
      <c r="G347">
        <v>1</v>
      </c>
      <c r="H347">
        <v>0</v>
      </c>
      <c r="I347" s="4">
        <f>Table1[[#This Row],[Age]]/$E$4</f>
        <v>0.36249999999999999</v>
      </c>
      <c r="J347" s="4">
        <f>LOG10(Table1[[#This Row],[Fare]]+1)</f>
        <v>1.8299466959416359</v>
      </c>
      <c r="K347">
        <f>IF(Table1[[#This Row],[Pclass]]=1,1,0)</f>
        <v>1</v>
      </c>
      <c r="L347">
        <f>IF(Table1[[#This Row],[Pclass]]=2,1,0)</f>
        <v>0</v>
      </c>
      <c r="M347">
        <f>IF(Table1[[#This Row],[Embarked]]="S",1,0)</f>
        <v>1</v>
      </c>
      <c r="N347">
        <f>IF(Table1[[#This Row],[Embarked]]="C",1,0)</f>
        <v>0</v>
      </c>
      <c r="O347">
        <f>IF(Table1[[#This Row],[Sex]]="male",1,0)</f>
        <v>1</v>
      </c>
      <c r="P347" s="6">
        <f>1</f>
        <v>1</v>
      </c>
      <c r="AD347">
        <f>SUMPRODUCT(Table1[[#This Row],[SibSp]:[Ones]],$S$4:$AB$4)</f>
        <v>0.5937164727666866</v>
      </c>
      <c r="AE347">
        <f>(AD347-Table1[[#This Row],[Survived]])^2</f>
        <v>0.35249925003451571</v>
      </c>
    </row>
    <row r="348" spans="1:31" x14ac:dyDescent="0.25">
      <c r="A348">
        <v>0</v>
      </c>
      <c r="B348" t="s">
        <v>15</v>
      </c>
      <c r="C348">
        <v>3</v>
      </c>
      <c r="D348" t="s">
        <v>13</v>
      </c>
      <c r="E348">
        <v>29</v>
      </c>
      <c r="F348" s="1">
        <v>7.875</v>
      </c>
      <c r="G348">
        <v>0</v>
      </c>
      <c r="H348">
        <v>0</v>
      </c>
      <c r="I348" s="4">
        <f>Table1[[#This Row],[Age]]/$E$4</f>
        <v>0.36249999999999999</v>
      </c>
      <c r="J348" s="4">
        <f>LOG10(Table1[[#This Row],[Fare]]+1)</f>
        <v>0.9481683617271317</v>
      </c>
      <c r="K348">
        <f>IF(Table1[[#This Row],[Pclass]]=1,1,0)</f>
        <v>0</v>
      </c>
      <c r="L348">
        <f>IF(Table1[[#This Row],[Pclass]]=2,1,0)</f>
        <v>0</v>
      </c>
      <c r="M348">
        <f>IF(Table1[[#This Row],[Embarked]]="S",1,0)</f>
        <v>1</v>
      </c>
      <c r="N348">
        <f>IF(Table1[[#This Row],[Embarked]]="C",1,0)</f>
        <v>0</v>
      </c>
      <c r="O348">
        <f>IF(Table1[[#This Row],[Sex]]="male",1,0)</f>
        <v>1</v>
      </c>
      <c r="P348" s="6">
        <f>1</f>
        <v>1</v>
      </c>
      <c r="AD348">
        <f>SUMPRODUCT(Table1[[#This Row],[SibSp]:[Ones]],$S$4:$AB$4)</f>
        <v>0.18925203598450671</v>
      </c>
      <c r="AE348">
        <f>(AD348-Table1[[#This Row],[Survived]])^2</f>
        <v>3.5816333124281022E-2</v>
      </c>
    </row>
    <row r="349" spans="1:31" x14ac:dyDescent="0.25">
      <c r="A349">
        <v>0</v>
      </c>
      <c r="B349" t="s">
        <v>15</v>
      </c>
      <c r="C349">
        <v>3</v>
      </c>
      <c r="D349" t="s">
        <v>13</v>
      </c>
      <c r="E349">
        <v>29</v>
      </c>
      <c r="F349" s="1">
        <v>7.0457999999999998</v>
      </c>
      <c r="G349">
        <v>1</v>
      </c>
      <c r="H349">
        <v>0</v>
      </c>
      <c r="I349" s="4">
        <f>Table1[[#This Row],[Age]]/$E$4</f>
        <v>0.36249999999999999</v>
      </c>
      <c r="J349" s="4">
        <f>LOG10(Table1[[#This Row],[Fare]]+1)</f>
        <v>0.90556923281193558</v>
      </c>
      <c r="K349">
        <f>IF(Table1[[#This Row],[Pclass]]=1,1,0)</f>
        <v>0</v>
      </c>
      <c r="L349">
        <f>IF(Table1[[#This Row],[Pclass]]=2,1,0)</f>
        <v>0</v>
      </c>
      <c r="M349">
        <f>IF(Table1[[#This Row],[Embarked]]="S",1,0)</f>
        <v>1</v>
      </c>
      <c r="N349">
        <f>IF(Table1[[#This Row],[Embarked]]="C",1,0)</f>
        <v>0</v>
      </c>
      <c r="O349">
        <f>IF(Table1[[#This Row],[Sex]]="male",1,0)</f>
        <v>1</v>
      </c>
      <c r="P349" s="6">
        <f>1</f>
        <v>1</v>
      </c>
      <c r="AD349">
        <f>SUMPRODUCT(Table1[[#This Row],[SibSp]:[Ones]],$S$4:$AB$4)</f>
        <v>0.1828233211489225</v>
      </c>
      <c r="AE349">
        <f>(AD349-Table1[[#This Row],[Survived]])^2</f>
        <v>3.3424366755922051E-2</v>
      </c>
    </row>
    <row r="350" spans="1:31" x14ac:dyDescent="0.25">
      <c r="A350">
        <v>0</v>
      </c>
      <c r="B350" t="s">
        <v>15</v>
      </c>
      <c r="C350">
        <v>3</v>
      </c>
      <c r="D350" t="s">
        <v>17</v>
      </c>
      <c r="E350">
        <v>29</v>
      </c>
      <c r="F350" s="1">
        <v>21.074999999999999</v>
      </c>
      <c r="G350">
        <v>0</v>
      </c>
      <c r="H350">
        <v>4</v>
      </c>
      <c r="I350" s="4">
        <f>Table1[[#This Row],[Age]]/$E$4</f>
        <v>0.36249999999999999</v>
      </c>
      <c r="J350" s="4">
        <f>LOG10(Table1[[#This Row],[Fare]]+1)</f>
        <v>1.3439007122496063</v>
      </c>
      <c r="K350">
        <f>IF(Table1[[#This Row],[Pclass]]=1,1,0)</f>
        <v>0</v>
      </c>
      <c r="L350">
        <f>IF(Table1[[#This Row],[Pclass]]=2,1,0)</f>
        <v>0</v>
      </c>
      <c r="M350">
        <f>IF(Table1[[#This Row],[Embarked]]="S",1,0)</f>
        <v>1</v>
      </c>
      <c r="N350">
        <f>IF(Table1[[#This Row],[Embarked]]="C",1,0)</f>
        <v>0</v>
      </c>
      <c r="O350">
        <f>IF(Table1[[#This Row],[Sex]]="male",1,0)</f>
        <v>0</v>
      </c>
      <c r="P350" s="6">
        <f>1</f>
        <v>1</v>
      </c>
      <c r="AD350">
        <f>SUMPRODUCT(Table1[[#This Row],[SibSp]:[Ones]],$S$4:$AB$4)</f>
        <v>0.38816756973847344</v>
      </c>
      <c r="AE350">
        <f>(AD350-Table1[[#This Row],[Survived]])^2</f>
        <v>0.15067406219667265</v>
      </c>
    </row>
    <row r="351" spans="1:31" x14ac:dyDescent="0.25">
      <c r="A351">
        <v>0</v>
      </c>
      <c r="B351" t="s">
        <v>15</v>
      </c>
      <c r="C351">
        <v>3</v>
      </c>
      <c r="D351" t="s">
        <v>13</v>
      </c>
      <c r="E351">
        <v>29</v>
      </c>
      <c r="F351" s="1">
        <v>9.4832999999999998</v>
      </c>
      <c r="G351">
        <v>0</v>
      </c>
      <c r="H351">
        <v>0</v>
      </c>
      <c r="I351" s="4">
        <f>Table1[[#This Row],[Age]]/$E$4</f>
        <v>0.36249999999999999</v>
      </c>
      <c r="J351" s="4">
        <f>LOG10(Table1[[#This Row],[Fare]]+1)</f>
        <v>1.020498014154877</v>
      </c>
      <c r="K351">
        <f>IF(Table1[[#This Row],[Pclass]]=1,1,0)</f>
        <v>0</v>
      </c>
      <c r="L351">
        <f>IF(Table1[[#This Row],[Pclass]]=2,1,0)</f>
        <v>0</v>
      </c>
      <c r="M351">
        <f>IF(Table1[[#This Row],[Embarked]]="S",1,0)</f>
        <v>1</v>
      </c>
      <c r="N351">
        <f>IF(Table1[[#This Row],[Embarked]]="C",1,0)</f>
        <v>0</v>
      </c>
      <c r="O351">
        <f>IF(Table1[[#This Row],[Sex]]="male",1,0)</f>
        <v>1</v>
      </c>
      <c r="P351" s="6">
        <f>1</f>
        <v>1</v>
      </c>
      <c r="AD351">
        <f>SUMPRODUCT(Table1[[#This Row],[SibSp]:[Ones]],$S$4:$AB$4)</f>
        <v>0.20016744015956772</v>
      </c>
      <c r="AE351">
        <f>(AD351-Table1[[#This Row],[Survived]])^2</f>
        <v>4.0067004100034123E-2</v>
      </c>
    </row>
    <row r="352" spans="1:31" x14ac:dyDescent="0.25">
      <c r="A352">
        <v>1</v>
      </c>
      <c r="B352" t="s">
        <v>15</v>
      </c>
      <c r="C352">
        <v>1</v>
      </c>
      <c r="D352" t="s">
        <v>17</v>
      </c>
      <c r="E352">
        <v>29</v>
      </c>
      <c r="F352" s="1">
        <v>211.33750000000001</v>
      </c>
      <c r="G352">
        <v>0</v>
      </c>
      <c r="H352">
        <v>0</v>
      </c>
      <c r="I352" s="4">
        <f>Table1[[#This Row],[Age]]/$E$4</f>
        <v>0.36249999999999999</v>
      </c>
      <c r="J352" s="4">
        <f>LOG10(Table1[[#This Row],[Fare]]+1)</f>
        <v>2.3270266997942759</v>
      </c>
      <c r="K352">
        <f>IF(Table1[[#This Row],[Pclass]]=1,1,0)</f>
        <v>1</v>
      </c>
      <c r="L352">
        <f>IF(Table1[[#This Row],[Pclass]]=2,1,0)</f>
        <v>0</v>
      </c>
      <c r="M352">
        <f>IF(Table1[[#This Row],[Embarked]]="S",1,0)</f>
        <v>1</v>
      </c>
      <c r="N352">
        <f>IF(Table1[[#This Row],[Embarked]]="C",1,0)</f>
        <v>0</v>
      </c>
      <c r="O352">
        <f>IF(Table1[[#This Row],[Sex]]="male",1,0)</f>
        <v>0</v>
      </c>
      <c r="P352" s="6">
        <f>1</f>
        <v>1</v>
      </c>
      <c r="AD352">
        <f>SUMPRODUCT(Table1[[#This Row],[SibSp]:[Ones]],$S$4:$AB$4)</f>
        <v>0.66873175304627397</v>
      </c>
      <c r="AE352">
        <f>(AD352-Table1[[#This Row],[Survived]])^2</f>
        <v>0.10973865143979482</v>
      </c>
    </row>
    <row r="353" spans="1:31" x14ac:dyDescent="0.25">
      <c r="A353">
        <v>0</v>
      </c>
      <c r="B353" t="s">
        <v>15</v>
      </c>
      <c r="C353">
        <v>1</v>
      </c>
      <c r="D353" t="s">
        <v>13</v>
      </c>
      <c r="E353">
        <v>29</v>
      </c>
      <c r="F353" s="1">
        <v>30</v>
      </c>
      <c r="G353">
        <v>0</v>
      </c>
      <c r="H353">
        <v>0</v>
      </c>
      <c r="I353" s="4">
        <f>Table1[[#This Row],[Age]]/$E$4</f>
        <v>0.36249999999999999</v>
      </c>
      <c r="J353" s="4">
        <f>LOG10(Table1[[#This Row],[Fare]]+1)</f>
        <v>1.4913616938342726</v>
      </c>
      <c r="K353">
        <f>IF(Table1[[#This Row],[Pclass]]=1,1,0)</f>
        <v>1</v>
      </c>
      <c r="L353">
        <f>IF(Table1[[#This Row],[Pclass]]=2,1,0)</f>
        <v>0</v>
      </c>
      <c r="M353">
        <f>IF(Table1[[#This Row],[Embarked]]="S",1,0)</f>
        <v>1</v>
      </c>
      <c r="N353">
        <f>IF(Table1[[#This Row],[Embarked]]="C",1,0)</f>
        <v>0</v>
      </c>
      <c r="O353">
        <f>IF(Table1[[#This Row],[Sex]]="male",1,0)</f>
        <v>1</v>
      </c>
      <c r="P353" s="6">
        <f>1</f>
        <v>1</v>
      </c>
      <c r="AD353">
        <f>SUMPRODUCT(Table1[[#This Row],[SibSp]:[Ones]],$S$4:$AB$4)</f>
        <v>0.54261997193243017</v>
      </c>
      <c r="AE353">
        <f>(AD353-Table1[[#This Row],[Survived]])^2</f>
        <v>0.29443643393995128</v>
      </c>
    </row>
    <row r="354" spans="1:31" x14ac:dyDescent="0.25">
      <c r="A354">
        <v>0</v>
      </c>
      <c r="B354" t="s">
        <v>20</v>
      </c>
      <c r="C354">
        <v>3</v>
      </c>
      <c r="D354" t="s">
        <v>13</v>
      </c>
      <c r="E354">
        <v>28.5</v>
      </c>
      <c r="F354" s="1">
        <v>7.2291999999999996</v>
      </c>
      <c r="G354">
        <v>0</v>
      </c>
      <c r="H354">
        <v>0</v>
      </c>
      <c r="I354" s="4">
        <f>Table1[[#This Row],[Age]]/$E$4</f>
        <v>0.35625000000000001</v>
      </c>
      <c r="J354" s="4">
        <f>LOG10(Table1[[#This Row],[Fare]]+1)</f>
        <v>0.91535761741483168</v>
      </c>
      <c r="K354">
        <f>IF(Table1[[#This Row],[Pclass]]=1,1,0)</f>
        <v>0</v>
      </c>
      <c r="L354">
        <f>IF(Table1[[#This Row],[Pclass]]=2,1,0)</f>
        <v>0</v>
      </c>
      <c r="M354">
        <f>IF(Table1[[#This Row],[Embarked]]="S",1,0)</f>
        <v>0</v>
      </c>
      <c r="N354">
        <f>IF(Table1[[#This Row],[Embarked]]="C",1,0)</f>
        <v>1</v>
      </c>
      <c r="O354">
        <f>IF(Table1[[#This Row],[Sex]]="male",1,0)</f>
        <v>1</v>
      </c>
      <c r="P354" s="6">
        <f>1</f>
        <v>1</v>
      </c>
      <c r="AD354">
        <f>SUMPRODUCT(Table1[[#This Row],[SibSp]:[Ones]],$S$4:$AB$4)</f>
        <v>0.3129220808376113</v>
      </c>
      <c r="AE354">
        <f>(AD354-Table1[[#This Row],[Survived]])^2</f>
        <v>9.7920228675740545E-2</v>
      </c>
    </row>
    <row r="355" spans="1:31" x14ac:dyDescent="0.25">
      <c r="A355">
        <v>0</v>
      </c>
      <c r="B355" t="s">
        <v>15</v>
      </c>
      <c r="C355">
        <v>3</v>
      </c>
      <c r="D355" t="s">
        <v>13</v>
      </c>
      <c r="E355">
        <v>28.5</v>
      </c>
      <c r="F355" s="1">
        <v>16.100000000000001</v>
      </c>
      <c r="G355">
        <v>0</v>
      </c>
      <c r="H355">
        <v>0</v>
      </c>
      <c r="I355" s="4">
        <f>Table1[[#This Row],[Age]]/$E$4</f>
        <v>0.35625000000000001</v>
      </c>
      <c r="J355" s="4">
        <f>LOG10(Table1[[#This Row],[Fare]]+1)</f>
        <v>1.2329961103921538</v>
      </c>
      <c r="K355">
        <f>IF(Table1[[#This Row],[Pclass]]=1,1,0)</f>
        <v>0</v>
      </c>
      <c r="L355">
        <f>IF(Table1[[#This Row],[Pclass]]=2,1,0)</f>
        <v>0</v>
      </c>
      <c r="M355">
        <f>IF(Table1[[#This Row],[Embarked]]="S",1,0)</f>
        <v>1</v>
      </c>
      <c r="N355">
        <f>IF(Table1[[#This Row],[Embarked]]="C",1,0)</f>
        <v>0</v>
      </c>
      <c r="O355">
        <f>IF(Table1[[#This Row],[Sex]]="male",1,0)</f>
        <v>1</v>
      </c>
      <c r="P355" s="6">
        <f>1</f>
        <v>1</v>
      </c>
      <c r="AD355">
        <f>SUMPRODUCT(Table1[[#This Row],[SibSp]:[Ones]],$S$4:$AB$4)</f>
        <v>0.23223592837991405</v>
      </c>
      <c r="AE355">
        <f>(AD355-Table1[[#This Row],[Survived]])^2</f>
        <v>5.393352643048057E-2</v>
      </c>
    </row>
    <row r="356" spans="1:31" x14ac:dyDescent="0.25">
      <c r="A356">
        <v>0</v>
      </c>
      <c r="B356" t="s">
        <v>20</v>
      </c>
      <c r="C356">
        <v>1</v>
      </c>
      <c r="D356" t="s">
        <v>13</v>
      </c>
      <c r="E356">
        <v>28</v>
      </c>
      <c r="F356" s="1">
        <v>82.1708</v>
      </c>
      <c r="G356">
        <v>1</v>
      </c>
      <c r="H356">
        <v>0</v>
      </c>
      <c r="I356" s="4">
        <f>Table1[[#This Row],[Age]]/$E$4</f>
        <v>0.35</v>
      </c>
      <c r="J356" s="4">
        <f>LOG10(Table1[[#This Row],[Fare]]+1)</f>
        <v>1.9199708788780554</v>
      </c>
      <c r="K356">
        <f>IF(Table1[[#This Row],[Pclass]]=1,1,0)</f>
        <v>1</v>
      </c>
      <c r="L356">
        <f>IF(Table1[[#This Row],[Pclass]]=2,1,0)</f>
        <v>0</v>
      </c>
      <c r="M356">
        <f>IF(Table1[[#This Row],[Embarked]]="S",1,0)</f>
        <v>0</v>
      </c>
      <c r="N356">
        <f>IF(Table1[[#This Row],[Embarked]]="C",1,0)</f>
        <v>1</v>
      </c>
      <c r="O356">
        <f>IF(Table1[[#This Row],[Sex]]="male",1,0)</f>
        <v>1</v>
      </c>
      <c r="P356" s="6">
        <f>1</f>
        <v>1</v>
      </c>
      <c r="AD356">
        <f>SUMPRODUCT(Table1[[#This Row],[SibSp]:[Ones]],$S$4:$AB$4)</f>
        <v>0.73592376801060966</v>
      </c>
      <c r="AE356">
        <f>(AD356-Table1[[#This Row],[Survived]])^2</f>
        <v>0.54158379232293363</v>
      </c>
    </row>
    <row r="357" spans="1:31" x14ac:dyDescent="0.25">
      <c r="A357">
        <v>1</v>
      </c>
      <c r="B357" t="s">
        <v>20</v>
      </c>
      <c r="C357">
        <v>2</v>
      </c>
      <c r="D357" t="s">
        <v>17</v>
      </c>
      <c r="E357">
        <v>28</v>
      </c>
      <c r="F357" s="1">
        <v>24</v>
      </c>
      <c r="G357">
        <v>1</v>
      </c>
      <c r="H357">
        <v>0</v>
      </c>
      <c r="I357" s="4">
        <f>Table1[[#This Row],[Age]]/$E$4</f>
        <v>0.35</v>
      </c>
      <c r="J357" s="4">
        <f>LOG10(Table1[[#This Row],[Fare]]+1)</f>
        <v>1.3979400086720377</v>
      </c>
      <c r="K357">
        <f>IF(Table1[[#This Row],[Pclass]]=1,1,0)</f>
        <v>0</v>
      </c>
      <c r="L357">
        <f>IF(Table1[[#This Row],[Pclass]]=2,1,0)</f>
        <v>1</v>
      </c>
      <c r="M357">
        <f>IF(Table1[[#This Row],[Embarked]]="S",1,0)</f>
        <v>0</v>
      </c>
      <c r="N357">
        <f>IF(Table1[[#This Row],[Embarked]]="C",1,0)</f>
        <v>1</v>
      </c>
      <c r="O357">
        <f>IF(Table1[[#This Row],[Sex]]="male",1,0)</f>
        <v>0</v>
      </c>
      <c r="P357" s="6">
        <f>1</f>
        <v>1</v>
      </c>
      <c r="AD357">
        <f>SUMPRODUCT(Table1[[#This Row],[SibSp]:[Ones]],$S$4:$AB$4)</f>
        <v>0.59828756989522791</v>
      </c>
      <c r="AE357">
        <f>(AD357-Table1[[#This Row],[Survived]])^2</f>
        <v>0.16137287650068141</v>
      </c>
    </row>
    <row r="358" spans="1:31" x14ac:dyDescent="0.25">
      <c r="A358">
        <v>1</v>
      </c>
      <c r="B358" t="s">
        <v>15</v>
      </c>
      <c r="C358">
        <v>1</v>
      </c>
      <c r="D358" t="s">
        <v>13</v>
      </c>
      <c r="E358">
        <v>28</v>
      </c>
      <c r="F358" s="1">
        <v>35.5</v>
      </c>
      <c r="G358">
        <v>0</v>
      </c>
      <c r="H358">
        <v>0</v>
      </c>
      <c r="I358" s="4">
        <f>Table1[[#This Row],[Age]]/$E$4</f>
        <v>0.35</v>
      </c>
      <c r="J358" s="4">
        <f>LOG10(Table1[[#This Row],[Fare]]+1)</f>
        <v>1.5622928644564746</v>
      </c>
      <c r="K358">
        <f>IF(Table1[[#This Row],[Pclass]]=1,1,0)</f>
        <v>1</v>
      </c>
      <c r="L358">
        <f>IF(Table1[[#This Row],[Pclass]]=2,1,0)</f>
        <v>0</v>
      </c>
      <c r="M358">
        <f>IF(Table1[[#This Row],[Embarked]]="S",1,0)</f>
        <v>1</v>
      </c>
      <c r="N358">
        <f>IF(Table1[[#This Row],[Embarked]]="C",1,0)</f>
        <v>0</v>
      </c>
      <c r="O358">
        <f>IF(Table1[[#This Row],[Sex]]="male",1,0)</f>
        <v>1</v>
      </c>
      <c r="P358" s="6">
        <f>1</f>
        <v>1</v>
      </c>
      <c r="AD358">
        <f>SUMPRODUCT(Table1[[#This Row],[SibSp]:[Ones]],$S$4:$AB$4)</f>
        <v>0.55332432858235303</v>
      </c>
      <c r="AE358">
        <f>(AD358-Table1[[#This Row],[Survived]])^2</f>
        <v>0.19951915543640572</v>
      </c>
    </row>
    <row r="359" spans="1:31" x14ac:dyDescent="0.25">
      <c r="A359">
        <v>0</v>
      </c>
      <c r="B359" t="s">
        <v>15</v>
      </c>
      <c r="C359">
        <v>1</v>
      </c>
      <c r="D359" t="s">
        <v>13</v>
      </c>
      <c r="E359">
        <v>28</v>
      </c>
      <c r="F359" s="1">
        <v>47.1</v>
      </c>
      <c r="G359">
        <v>0</v>
      </c>
      <c r="H359">
        <v>0</v>
      </c>
      <c r="I359" s="4">
        <f>Table1[[#This Row],[Age]]/$E$4</f>
        <v>0.35</v>
      </c>
      <c r="J359" s="4">
        <f>LOG10(Table1[[#This Row],[Fare]]+1)</f>
        <v>1.6821450763738317</v>
      </c>
      <c r="K359">
        <f>IF(Table1[[#This Row],[Pclass]]=1,1,0)</f>
        <v>1</v>
      </c>
      <c r="L359">
        <f>IF(Table1[[#This Row],[Pclass]]=2,1,0)</f>
        <v>0</v>
      </c>
      <c r="M359">
        <f>IF(Table1[[#This Row],[Embarked]]="S",1,0)</f>
        <v>1</v>
      </c>
      <c r="N359">
        <f>IF(Table1[[#This Row],[Embarked]]="C",1,0)</f>
        <v>0</v>
      </c>
      <c r="O359">
        <f>IF(Table1[[#This Row],[Sex]]="male",1,0)</f>
        <v>1</v>
      </c>
      <c r="P359" s="6">
        <f>1</f>
        <v>1</v>
      </c>
      <c r="AD359">
        <f>SUMPRODUCT(Table1[[#This Row],[SibSp]:[Ones]],$S$4:$AB$4)</f>
        <v>0.57141145178068309</v>
      </c>
      <c r="AE359">
        <f>(AD359-Table1[[#This Row],[Survived]])^2</f>
        <v>0.32651104722610791</v>
      </c>
    </row>
    <row r="360" spans="1:31" x14ac:dyDescent="0.25">
      <c r="A360">
        <v>0</v>
      </c>
      <c r="B360" t="s">
        <v>15</v>
      </c>
      <c r="C360">
        <v>3</v>
      </c>
      <c r="D360" t="s">
        <v>17</v>
      </c>
      <c r="E360">
        <v>28</v>
      </c>
      <c r="F360" s="1">
        <v>7.8958000000000004</v>
      </c>
      <c r="G360">
        <v>0</v>
      </c>
      <c r="H360">
        <v>0</v>
      </c>
      <c r="I360" s="4">
        <f>Table1[[#This Row],[Age]]/$E$4</f>
        <v>0.35</v>
      </c>
      <c r="J360" s="4">
        <f>LOG10(Table1[[#This Row],[Fare]]+1)</f>
        <v>0.94918501031343461</v>
      </c>
      <c r="K360">
        <f>IF(Table1[[#This Row],[Pclass]]=1,1,0)</f>
        <v>0</v>
      </c>
      <c r="L360">
        <f>IF(Table1[[#This Row],[Pclass]]=2,1,0)</f>
        <v>0</v>
      </c>
      <c r="M360">
        <f>IF(Table1[[#This Row],[Embarked]]="S",1,0)</f>
        <v>1</v>
      </c>
      <c r="N360">
        <f>IF(Table1[[#This Row],[Embarked]]="C",1,0)</f>
        <v>0</v>
      </c>
      <c r="O360">
        <f>IF(Table1[[#This Row],[Sex]]="male",1,0)</f>
        <v>0</v>
      </c>
      <c r="P360" s="6">
        <f>1</f>
        <v>1</v>
      </c>
      <c r="AD360">
        <f>SUMPRODUCT(Table1[[#This Row],[SibSp]:[Ones]],$S$4:$AB$4)</f>
        <v>0.18940546033884861</v>
      </c>
      <c r="AE360">
        <f>(AD360-Table1[[#This Row],[Survived]])^2</f>
        <v>3.5874428406171152E-2</v>
      </c>
    </row>
    <row r="361" spans="1:31" x14ac:dyDescent="0.25">
      <c r="A361">
        <v>0</v>
      </c>
      <c r="B361" t="s">
        <v>15</v>
      </c>
      <c r="C361">
        <v>3</v>
      </c>
      <c r="D361" t="s">
        <v>13</v>
      </c>
      <c r="E361">
        <v>28</v>
      </c>
      <c r="F361" s="1">
        <v>7.8958000000000004</v>
      </c>
      <c r="G361">
        <v>0</v>
      </c>
      <c r="H361">
        <v>0</v>
      </c>
      <c r="I361" s="4">
        <f>Table1[[#This Row],[Age]]/$E$4</f>
        <v>0.35</v>
      </c>
      <c r="J361" s="4">
        <f>LOG10(Table1[[#This Row],[Fare]]+1)</f>
        <v>0.94918501031343461</v>
      </c>
      <c r="K361">
        <f>IF(Table1[[#This Row],[Pclass]]=1,1,0)</f>
        <v>0</v>
      </c>
      <c r="L361">
        <f>IF(Table1[[#This Row],[Pclass]]=2,1,0)</f>
        <v>0</v>
      </c>
      <c r="M361">
        <f>IF(Table1[[#This Row],[Embarked]]="S",1,0)</f>
        <v>1</v>
      </c>
      <c r="N361">
        <f>IF(Table1[[#This Row],[Embarked]]="C",1,0)</f>
        <v>0</v>
      </c>
      <c r="O361">
        <f>IF(Table1[[#This Row],[Sex]]="male",1,0)</f>
        <v>1</v>
      </c>
      <c r="P361" s="6">
        <f>1</f>
        <v>1</v>
      </c>
      <c r="AD361">
        <f>SUMPRODUCT(Table1[[#This Row],[SibSp]:[Ones]],$S$4:$AB$4)</f>
        <v>0.18940546033884861</v>
      </c>
      <c r="AE361">
        <f>(AD361-Table1[[#This Row],[Survived]])^2</f>
        <v>3.5874428406171152E-2</v>
      </c>
    </row>
    <row r="362" spans="1:31" x14ac:dyDescent="0.25">
      <c r="A362">
        <v>0</v>
      </c>
      <c r="B362" t="s">
        <v>15</v>
      </c>
      <c r="C362">
        <v>3</v>
      </c>
      <c r="D362" t="s">
        <v>13</v>
      </c>
      <c r="E362">
        <v>28</v>
      </c>
      <c r="F362" s="1">
        <v>56.495800000000003</v>
      </c>
      <c r="G362">
        <v>0</v>
      </c>
      <c r="H362">
        <v>0</v>
      </c>
      <c r="I362" s="4">
        <f>Table1[[#This Row],[Age]]/$E$4</f>
        <v>0.35</v>
      </c>
      <c r="J362" s="4">
        <f>LOG10(Table1[[#This Row],[Fare]]+1)</f>
        <v>1.7596361211514699</v>
      </c>
      <c r="K362">
        <f>IF(Table1[[#This Row],[Pclass]]=1,1,0)</f>
        <v>0</v>
      </c>
      <c r="L362">
        <f>IF(Table1[[#This Row],[Pclass]]=2,1,0)</f>
        <v>0</v>
      </c>
      <c r="M362">
        <f>IF(Table1[[#This Row],[Embarked]]="S",1,0)</f>
        <v>1</v>
      </c>
      <c r="N362">
        <f>IF(Table1[[#This Row],[Embarked]]="C",1,0)</f>
        <v>0</v>
      </c>
      <c r="O362">
        <f>IF(Table1[[#This Row],[Sex]]="male",1,0)</f>
        <v>1</v>
      </c>
      <c r="P362" s="6">
        <f>1</f>
        <v>1</v>
      </c>
      <c r="AD362">
        <f>SUMPRODUCT(Table1[[#This Row],[SibSp]:[Ones]],$S$4:$AB$4)</f>
        <v>0.31171216501659577</v>
      </c>
      <c r="AE362">
        <f>(AD362-Table1[[#This Row],[Survived]])^2</f>
        <v>9.7164473819333436E-2</v>
      </c>
    </row>
    <row r="363" spans="1:31" x14ac:dyDescent="0.25">
      <c r="A363">
        <v>0</v>
      </c>
      <c r="B363" t="s">
        <v>15</v>
      </c>
      <c r="C363">
        <v>3</v>
      </c>
      <c r="D363" t="s">
        <v>13</v>
      </c>
      <c r="E363">
        <v>28</v>
      </c>
      <c r="F363" s="1">
        <v>9.5</v>
      </c>
      <c r="G363">
        <v>0</v>
      </c>
      <c r="H363">
        <v>0</v>
      </c>
      <c r="I363" s="4">
        <f>Table1[[#This Row],[Age]]/$E$4</f>
        <v>0.35</v>
      </c>
      <c r="J363" s="4">
        <f>LOG10(Table1[[#This Row],[Fare]]+1)</f>
        <v>1.0211892990699381</v>
      </c>
      <c r="K363">
        <f>IF(Table1[[#This Row],[Pclass]]=1,1,0)</f>
        <v>0</v>
      </c>
      <c r="L363">
        <f>IF(Table1[[#This Row],[Pclass]]=2,1,0)</f>
        <v>0</v>
      </c>
      <c r="M363">
        <f>IF(Table1[[#This Row],[Embarked]]="S",1,0)</f>
        <v>1</v>
      </c>
      <c r="N363">
        <f>IF(Table1[[#This Row],[Embarked]]="C",1,0)</f>
        <v>0</v>
      </c>
      <c r="O363">
        <f>IF(Table1[[#This Row],[Sex]]="male",1,0)</f>
        <v>1</v>
      </c>
      <c r="P363" s="6">
        <f>1</f>
        <v>1</v>
      </c>
      <c r="AD363">
        <f>SUMPRODUCT(Table1[[#This Row],[SibSp]:[Ones]],$S$4:$AB$4)</f>
        <v>0.2002717632690359</v>
      </c>
      <c r="AE363">
        <f>(AD363-Table1[[#This Row],[Survived]])^2</f>
        <v>4.0108779162888755E-2</v>
      </c>
    </row>
    <row r="364" spans="1:31" x14ac:dyDescent="0.25">
      <c r="A364">
        <v>0</v>
      </c>
      <c r="B364" t="s">
        <v>15</v>
      </c>
      <c r="C364">
        <v>3</v>
      </c>
      <c r="D364" t="s">
        <v>13</v>
      </c>
      <c r="E364">
        <v>28</v>
      </c>
      <c r="F364" s="1">
        <v>7.8541999999999996</v>
      </c>
      <c r="G364">
        <v>0</v>
      </c>
      <c r="H364">
        <v>0</v>
      </c>
      <c r="I364" s="4">
        <f>Table1[[#This Row],[Age]]/$E$4</f>
        <v>0.35</v>
      </c>
      <c r="J364" s="4">
        <f>LOG10(Table1[[#This Row],[Fare]]+1)</f>
        <v>0.94714932766263737</v>
      </c>
      <c r="K364">
        <f>IF(Table1[[#This Row],[Pclass]]=1,1,0)</f>
        <v>0</v>
      </c>
      <c r="L364">
        <f>IF(Table1[[#This Row],[Pclass]]=2,1,0)</f>
        <v>0</v>
      </c>
      <c r="M364">
        <f>IF(Table1[[#This Row],[Embarked]]="S",1,0)</f>
        <v>1</v>
      </c>
      <c r="N364">
        <f>IF(Table1[[#This Row],[Embarked]]="C",1,0)</f>
        <v>0</v>
      </c>
      <c r="O364">
        <f>IF(Table1[[#This Row],[Sex]]="male",1,0)</f>
        <v>1</v>
      </c>
      <c r="P364" s="6">
        <f>1</f>
        <v>1</v>
      </c>
      <c r="AD364">
        <f>SUMPRODUCT(Table1[[#This Row],[SibSp]:[Ones]],$S$4:$AB$4)</f>
        <v>0.18909825163315477</v>
      </c>
      <c r="AE364">
        <f>(AD364-Table1[[#This Row],[Survived]])^2</f>
        <v>3.5758148770715925E-2</v>
      </c>
    </row>
    <row r="365" spans="1:31" x14ac:dyDescent="0.25">
      <c r="A365">
        <v>0</v>
      </c>
      <c r="B365" t="s">
        <v>15</v>
      </c>
      <c r="C365">
        <v>3</v>
      </c>
      <c r="D365" t="s">
        <v>13</v>
      </c>
      <c r="E365">
        <v>28</v>
      </c>
      <c r="F365" s="1">
        <v>7.8958000000000004</v>
      </c>
      <c r="G365">
        <v>0</v>
      </c>
      <c r="H365">
        <v>0</v>
      </c>
      <c r="I365" s="4">
        <f>Table1[[#This Row],[Age]]/$E$4</f>
        <v>0.35</v>
      </c>
      <c r="J365" s="4">
        <f>LOG10(Table1[[#This Row],[Fare]]+1)</f>
        <v>0.94918501031343461</v>
      </c>
      <c r="K365">
        <f>IF(Table1[[#This Row],[Pclass]]=1,1,0)</f>
        <v>0</v>
      </c>
      <c r="L365">
        <f>IF(Table1[[#This Row],[Pclass]]=2,1,0)</f>
        <v>0</v>
      </c>
      <c r="M365">
        <f>IF(Table1[[#This Row],[Embarked]]="S",1,0)</f>
        <v>1</v>
      </c>
      <c r="N365">
        <f>IF(Table1[[#This Row],[Embarked]]="C",1,0)</f>
        <v>0</v>
      </c>
      <c r="O365">
        <f>IF(Table1[[#This Row],[Sex]]="male",1,0)</f>
        <v>1</v>
      </c>
      <c r="P365" s="6">
        <f>1</f>
        <v>1</v>
      </c>
      <c r="AD365">
        <f>SUMPRODUCT(Table1[[#This Row],[SibSp]:[Ones]],$S$4:$AB$4)</f>
        <v>0.18940546033884861</v>
      </c>
      <c r="AE365">
        <f>(AD365-Table1[[#This Row],[Survived]])^2</f>
        <v>3.5874428406171152E-2</v>
      </c>
    </row>
    <row r="366" spans="1:31" x14ac:dyDescent="0.25">
      <c r="A366">
        <v>0</v>
      </c>
      <c r="B366" t="s">
        <v>15</v>
      </c>
      <c r="C366">
        <v>2</v>
      </c>
      <c r="D366" t="s">
        <v>13</v>
      </c>
      <c r="E366">
        <v>28</v>
      </c>
      <c r="F366" s="1">
        <v>13</v>
      </c>
      <c r="G366">
        <v>0</v>
      </c>
      <c r="H366">
        <v>0</v>
      </c>
      <c r="I366" s="4">
        <f>Table1[[#This Row],[Age]]/$E$4</f>
        <v>0.35</v>
      </c>
      <c r="J366" s="4">
        <f>LOG10(Table1[[#This Row],[Fare]]+1)</f>
        <v>1.146128035678238</v>
      </c>
      <c r="K366">
        <f>IF(Table1[[#This Row],[Pclass]]=1,1,0)</f>
        <v>0</v>
      </c>
      <c r="L366">
        <f>IF(Table1[[#This Row],[Pclass]]=2,1,0)</f>
        <v>1</v>
      </c>
      <c r="M366">
        <f>IF(Table1[[#This Row],[Embarked]]="S",1,0)</f>
        <v>1</v>
      </c>
      <c r="N366">
        <f>IF(Table1[[#This Row],[Embarked]]="C",1,0)</f>
        <v>0</v>
      </c>
      <c r="O366">
        <f>IF(Table1[[#This Row],[Sex]]="male",1,0)</f>
        <v>1</v>
      </c>
      <c r="P366" s="6">
        <f>1</f>
        <v>1</v>
      </c>
      <c r="AD366">
        <f>SUMPRODUCT(Table1[[#This Row],[SibSp]:[Ones]],$S$4:$AB$4)</f>
        <v>0.43166457431553462</v>
      </c>
      <c r="AE366">
        <f>(AD366-Table1[[#This Row],[Survived]])^2</f>
        <v>0.18633430471901172</v>
      </c>
    </row>
    <row r="367" spans="1:31" x14ac:dyDescent="0.25">
      <c r="A367">
        <v>0</v>
      </c>
      <c r="B367" t="s">
        <v>15</v>
      </c>
      <c r="C367">
        <v>3</v>
      </c>
      <c r="D367" t="s">
        <v>13</v>
      </c>
      <c r="E367">
        <v>28</v>
      </c>
      <c r="F367" s="1">
        <v>9.5</v>
      </c>
      <c r="G367">
        <v>0</v>
      </c>
      <c r="H367">
        <v>0</v>
      </c>
      <c r="I367" s="4">
        <f>Table1[[#This Row],[Age]]/$E$4</f>
        <v>0.35</v>
      </c>
      <c r="J367" s="4">
        <f>LOG10(Table1[[#This Row],[Fare]]+1)</f>
        <v>1.0211892990699381</v>
      </c>
      <c r="K367">
        <f>IF(Table1[[#This Row],[Pclass]]=1,1,0)</f>
        <v>0</v>
      </c>
      <c r="L367">
        <f>IF(Table1[[#This Row],[Pclass]]=2,1,0)</f>
        <v>0</v>
      </c>
      <c r="M367">
        <f>IF(Table1[[#This Row],[Embarked]]="S",1,0)</f>
        <v>1</v>
      </c>
      <c r="N367">
        <f>IF(Table1[[#This Row],[Embarked]]="C",1,0)</f>
        <v>0</v>
      </c>
      <c r="O367">
        <f>IF(Table1[[#This Row],[Sex]]="male",1,0)</f>
        <v>1</v>
      </c>
      <c r="P367" s="6">
        <f>1</f>
        <v>1</v>
      </c>
      <c r="AD367">
        <f>SUMPRODUCT(Table1[[#This Row],[SibSp]:[Ones]],$S$4:$AB$4)</f>
        <v>0.2002717632690359</v>
      </c>
      <c r="AE367">
        <f>(AD367-Table1[[#This Row],[Survived]])^2</f>
        <v>4.0108779162888755E-2</v>
      </c>
    </row>
    <row r="368" spans="1:31" x14ac:dyDescent="0.25">
      <c r="A368">
        <v>0</v>
      </c>
      <c r="B368" t="s">
        <v>15</v>
      </c>
      <c r="C368">
        <v>3</v>
      </c>
      <c r="D368" t="s">
        <v>13</v>
      </c>
      <c r="E368">
        <v>28</v>
      </c>
      <c r="F368" s="1">
        <v>7.9249999999999998</v>
      </c>
      <c r="G368">
        <v>2</v>
      </c>
      <c r="H368">
        <v>0</v>
      </c>
      <c r="I368" s="4">
        <f>Table1[[#This Row],[Age]]/$E$4</f>
        <v>0.35</v>
      </c>
      <c r="J368" s="4">
        <f>LOG10(Table1[[#This Row],[Fare]]+1)</f>
        <v>0.95060822478423079</v>
      </c>
      <c r="K368">
        <f>IF(Table1[[#This Row],[Pclass]]=1,1,0)</f>
        <v>0</v>
      </c>
      <c r="L368">
        <f>IF(Table1[[#This Row],[Pclass]]=2,1,0)</f>
        <v>0</v>
      </c>
      <c r="M368">
        <f>IF(Table1[[#This Row],[Embarked]]="S",1,0)</f>
        <v>1</v>
      </c>
      <c r="N368">
        <f>IF(Table1[[#This Row],[Embarked]]="C",1,0)</f>
        <v>0</v>
      </c>
      <c r="O368">
        <f>IF(Table1[[#This Row],[Sex]]="male",1,0)</f>
        <v>1</v>
      </c>
      <c r="P368" s="6">
        <f>1</f>
        <v>1</v>
      </c>
      <c r="AD368">
        <f>SUMPRODUCT(Table1[[#This Row],[SibSp]:[Ones]],$S$4:$AB$4)</f>
        <v>0.18962024031711622</v>
      </c>
      <c r="AE368">
        <f>(AD368-Table1[[#This Row],[Survived]])^2</f>
        <v>3.5955835537920908E-2</v>
      </c>
    </row>
    <row r="369" spans="1:31" x14ac:dyDescent="0.25">
      <c r="A369">
        <v>1</v>
      </c>
      <c r="B369" t="s">
        <v>15</v>
      </c>
      <c r="C369">
        <v>2</v>
      </c>
      <c r="D369" t="s">
        <v>17</v>
      </c>
      <c r="E369">
        <v>28</v>
      </c>
      <c r="F369" s="1">
        <v>12.65</v>
      </c>
      <c r="G369">
        <v>0</v>
      </c>
      <c r="H369">
        <v>0</v>
      </c>
      <c r="I369" s="4">
        <f>Table1[[#This Row],[Age]]/$E$4</f>
        <v>0.35</v>
      </c>
      <c r="J369" s="4">
        <f>LOG10(Table1[[#This Row],[Fare]]+1)</f>
        <v>1.1351326513767748</v>
      </c>
      <c r="K369">
        <f>IF(Table1[[#This Row],[Pclass]]=1,1,0)</f>
        <v>0</v>
      </c>
      <c r="L369">
        <f>IF(Table1[[#This Row],[Pclass]]=2,1,0)</f>
        <v>1</v>
      </c>
      <c r="M369">
        <f>IF(Table1[[#This Row],[Embarked]]="S",1,0)</f>
        <v>1</v>
      </c>
      <c r="N369">
        <f>IF(Table1[[#This Row],[Embarked]]="C",1,0)</f>
        <v>0</v>
      </c>
      <c r="O369">
        <f>IF(Table1[[#This Row],[Sex]]="male",1,0)</f>
        <v>0</v>
      </c>
      <c r="P369" s="6">
        <f>1</f>
        <v>1</v>
      </c>
      <c r="AD369">
        <f>SUMPRODUCT(Table1[[#This Row],[SibSp]:[Ones]],$S$4:$AB$4)</f>
        <v>0.43000524014646074</v>
      </c>
      <c r="AE369">
        <f>(AD369-Table1[[#This Row],[Survived]])^2</f>
        <v>0.32489402626049396</v>
      </c>
    </row>
    <row r="370" spans="1:31" x14ac:dyDescent="0.25">
      <c r="A370">
        <v>0</v>
      </c>
      <c r="B370" t="s">
        <v>15</v>
      </c>
      <c r="C370">
        <v>3</v>
      </c>
      <c r="D370" t="s">
        <v>13</v>
      </c>
      <c r="E370">
        <v>28</v>
      </c>
      <c r="F370" s="1">
        <v>15.85</v>
      </c>
      <c r="G370">
        <v>1</v>
      </c>
      <c r="H370">
        <v>0</v>
      </c>
      <c r="I370" s="4">
        <f>Table1[[#This Row],[Age]]/$E$4</f>
        <v>0.35</v>
      </c>
      <c r="J370" s="4">
        <f>LOG10(Table1[[#This Row],[Fare]]+1)</f>
        <v>1.2265999052073575</v>
      </c>
      <c r="K370">
        <f>IF(Table1[[#This Row],[Pclass]]=1,1,0)</f>
        <v>0</v>
      </c>
      <c r="L370">
        <f>IF(Table1[[#This Row],[Pclass]]=2,1,0)</f>
        <v>0</v>
      </c>
      <c r="M370">
        <f>IF(Table1[[#This Row],[Embarked]]="S",1,0)</f>
        <v>1</v>
      </c>
      <c r="N370">
        <f>IF(Table1[[#This Row],[Embarked]]="C",1,0)</f>
        <v>0</v>
      </c>
      <c r="O370">
        <f>IF(Table1[[#This Row],[Sex]]="male",1,0)</f>
        <v>1</v>
      </c>
      <c r="P370" s="6">
        <f>1</f>
        <v>1</v>
      </c>
      <c r="AD370">
        <f>SUMPRODUCT(Table1[[#This Row],[SibSp]:[Ones]],$S$4:$AB$4)</f>
        <v>0.2312706649998858</v>
      </c>
      <c r="AE370">
        <f>(AD370-Table1[[#This Row],[Survived]])^2</f>
        <v>5.3486120489489405E-2</v>
      </c>
    </row>
    <row r="371" spans="1:31" x14ac:dyDescent="0.25">
      <c r="A371">
        <v>0</v>
      </c>
      <c r="B371" t="s">
        <v>15</v>
      </c>
      <c r="C371">
        <v>3</v>
      </c>
      <c r="D371" t="s">
        <v>17</v>
      </c>
      <c r="E371">
        <v>28</v>
      </c>
      <c r="F371" s="1">
        <v>14.4</v>
      </c>
      <c r="G371">
        <v>1</v>
      </c>
      <c r="H371">
        <v>1</v>
      </c>
      <c r="I371" s="4">
        <f>Table1[[#This Row],[Age]]/$E$4</f>
        <v>0.35</v>
      </c>
      <c r="J371" s="4">
        <f>LOG10(Table1[[#This Row],[Fare]]+1)</f>
        <v>1.1875207208364631</v>
      </c>
      <c r="K371">
        <f>IF(Table1[[#This Row],[Pclass]]=1,1,0)</f>
        <v>0</v>
      </c>
      <c r="L371">
        <f>IF(Table1[[#This Row],[Pclass]]=2,1,0)</f>
        <v>0</v>
      </c>
      <c r="M371">
        <f>IF(Table1[[#This Row],[Embarked]]="S",1,0)</f>
        <v>1</v>
      </c>
      <c r="N371">
        <f>IF(Table1[[#This Row],[Embarked]]="C",1,0)</f>
        <v>0</v>
      </c>
      <c r="O371">
        <f>IF(Table1[[#This Row],[Sex]]="male",1,0)</f>
        <v>0</v>
      </c>
      <c r="P371" s="6">
        <f>1</f>
        <v>1</v>
      </c>
      <c r="AD371">
        <f>SUMPRODUCT(Table1[[#This Row],[SibSp]:[Ones]],$S$4:$AB$4)</f>
        <v>0.26017185634460066</v>
      </c>
      <c r="AE371">
        <f>(AD371-Table1[[#This Row],[Survived]])^2</f>
        <v>6.7689394833795519E-2</v>
      </c>
    </row>
    <row r="372" spans="1:31" x14ac:dyDescent="0.25">
      <c r="A372">
        <v>1</v>
      </c>
      <c r="B372" t="s">
        <v>15</v>
      </c>
      <c r="C372">
        <v>2</v>
      </c>
      <c r="D372" t="s">
        <v>17</v>
      </c>
      <c r="E372">
        <v>28</v>
      </c>
      <c r="F372" s="1">
        <v>26</v>
      </c>
      <c r="G372">
        <v>1</v>
      </c>
      <c r="H372">
        <v>0</v>
      </c>
      <c r="I372" s="4">
        <f>Table1[[#This Row],[Age]]/$E$4</f>
        <v>0.35</v>
      </c>
      <c r="J372" s="4">
        <f>LOG10(Table1[[#This Row],[Fare]]+1)</f>
        <v>1.4313637641589874</v>
      </c>
      <c r="K372">
        <f>IF(Table1[[#This Row],[Pclass]]=1,1,0)</f>
        <v>0</v>
      </c>
      <c r="L372">
        <f>IF(Table1[[#This Row],[Pclass]]=2,1,0)</f>
        <v>1</v>
      </c>
      <c r="M372">
        <f>IF(Table1[[#This Row],[Embarked]]="S",1,0)</f>
        <v>1</v>
      </c>
      <c r="N372">
        <f>IF(Table1[[#This Row],[Embarked]]="C",1,0)</f>
        <v>0</v>
      </c>
      <c r="O372">
        <f>IF(Table1[[#This Row],[Sex]]="male",1,0)</f>
        <v>0</v>
      </c>
      <c r="P372" s="6">
        <f>1</f>
        <v>1</v>
      </c>
      <c r="AD372">
        <f>SUMPRODUCT(Table1[[#This Row],[SibSp]:[Ones]],$S$4:$AB$4)</f>
        <v>0.4747100357138952</v>
      </c>
      <c r="AE372">
        <f>(AD372-Table1[[#This Row],[Survived]])^2</f>
        <v>0.27592954657969732</v>
      </c>
    </row>
    <row r="373" spans="1:31" x14ac:dyDescent="0.25">
      <c r="A373">
        <v>1</v>
      </c>
      <c r="B373" t="s">
        <v>15</v>
      </c>
      <c r="C373">
        <v>1</v>
      </c>
      <c r="D373" t="s">
        <v>13</v>
      </c>
      <c r="E373">
        <v>28</v>
      </c>
      <c r="F373" s="1">
        <v>26.55</v>
      </c>
      <c r="G373">
        <v>0</v>
      </c>
      <c r="H373">
        <v>0</v>
      </c>
      <c r="I373" s="4">
        <f>Table1[[#This Row],[Age]]/$E$4</f>
        <v>0.35</v>
      </c>
      <c r="J373" s="4">
        <f>LOG10(Table1[[#This Row],[Fare]]+1)</f>
        <v>1.4401216031878039</v>
      </c>
      <c r="K373">
        <f>IF(Table1[[#This Row],[Pclass]]=1,1,0)</f>
        <v>1</v>
      </c>
      <c r="L373">
        <f>IF(Table1[[#This Row],[Pclass]]=2,1,0)</f>
        <v>0</v>
      </c>
      <c r="M373">
        <f>IF(Table1[[#This Row],[Embarked]]="S",1,0)</f>
        <v>1</v>
      </c>
      <c r="N373">
        <f>IF(Table1[[#This Row],[Embarked]]="C",1,0)</f>
        <v>0</v>
      </c>
      <c r="O373">
        <f>IF(Table1[[#This Row],[Sex]]="male",1,0)</f>
        <v>1</v>
      </c>
      <c r="P373" s="6">
        <f>1</f>
        <v>1</v>
      </c>
      <c r="AD373">
        <f>SUMPRODUCT(Table1[[#This Row],[SibSp]:[Ones]],$S$4:$AB$4)</f>
        <v>0.53488723327546372</v>
      </c>
      <c r="AE373">
        <f>(AD373-Table1[[#This Row],[Survived]])^2</f>
        <v>0.21632988577015289</v>
      </c>
    </row>
    <row r="374" spans="1:31" x14ac:dyDescent="0.25">
      <c r="A374">
        <v>1</v>
      </c>
      <c r="B374" t="s">
        <v>15</v>
      </c>
      <c r="C374">
        <v>2</v>
      </c>
      <c r="D374" t="s">
        <v>17</v>
      </c>
      <c r="E374">
        <v>28</v>
      </c>
      <c r="F374" s="1">
        <v>13</v>
      </c>
      <c r="G374">
        <v>0</v>
      </c>
      <c r="H374">
        <v>0</v>
      </c>
      <c r="I374" s="4">
        <f>Table1[[#This Row],[Age]]/$E$4</f>
        <v>0.35</v>
      </c>
      <c r="J374" s="4">
        <f>LOG10(Table1[[#This Row],[Fare]]+1)</f>
        <v>1.146128035678238</v>
      </c>
      <c r="K374">
        <f>IF(Table1[[#This Row],[Pclass]]=1,1,0)</f>
        <v>0</v>
      </c>
      <c r="L374">
        <f>IF(Table1[[#This Row],[Pclass]]=2,1,0)</f>
        <v>1</v>
      </c>
      <c r="M374">
        <f>IF(Table1[[#This Row],[Embarked]]="S",1,0)</f>
        <v>1</v>
      </c>
      <c r="N374">
        <f>IF(Table1[[#This Row],[Embarked]]="C",1,0)</f>
        <v>0</v>
      </c>
      <c r="O374">
        <f>IF(Table1[[#This Row],[Sex]]="male",1,0)</f>
        <v>0</v>
      </c>
      <c r="P374" s="6">
        <f>1</f>
        <v>1</v>
      </c>
      <c r="AD374">
        <f>SUMPRODUCT(Table1[[#This Row],[SibSp]:[Ones]],$S$4:$AB$4)</f>
        <v>0.43166457431553462</v>
      </c>
      <c r="AE374">
        <f>(AD374-Table1[[#This Row],[Survived]])^2</f>
        <v>0.32300515608794245</v>
      </c>
    </row>
    <row r="375" spans="1:31" x14ac:dyDescent="0.25">
      <c r="A375">
        <v>0</v>
      </c>
      <c r="B375" t="s">
        <v>15</v>
      </c>
      <c r="C375">
        <v>3</v>
      </c>
      <c r="D375" t="s">
        <v>13</v>
      </c>
      <c r="E375">
        <v>28</v>
      </c>
      <c r="F375" s="1">
        <v>22.524999999999999</v>
      </c>
      <c r="G375">
        <v>0</v>
      </c>
      <c r="H375">
        <v>0</v>
      </c>
      <c r="I375" s="4">
        <f>Table1[[#This Row],[Age]]/$E$4</f>
        <v>0.35</v>
      </c>
      <c r="J375" s="4">
        <f>LOG10(Table1[[#This Row],[Fare]]+1)</f>
        <v>1.3715296320992945</v>
      </c>
      <c r="K375">
        <f>IF(Table1[[#This Row],[Pclass]]=1,1,0)</f>
        <v>0</v>
      </c>
      <c r="L375">
        <f>IF(Table1[[#This Row],[Pclass]]=2,1,0)</f>
        <v>0</v>
      </c>
      <c r="M375">
        <f>IF(Table1[[#This Row],[Embarked]]="S",1,0)</f>
        <v>1</v>
      </c>
      <c r="N375">
        <f>IF(Table1[[#This Row],[Embarked]]="C",1,0)</f>
        <v>0</v>
      </c>
      <c r="O375">
        <f>IF(Table1[[#This Row],[Sex]]="male",1,0)</f>
        <v>1</v>
      </c>
      <c r="P375" s="6">
        <f>1</f>
        <v>1</v>
      </c>
      <c r="AD375">
        <f>SUMPRODUCT(Table1[[#This Row],[SibSp]:[Ones]],$S$4:$AB$4)</f>
        <v>0.25314228324922039</v>
      </c>
      <c r="AE375">
        <f>(AD375-Table1[[#This Row],[Survived]])^2</f>
        <v>6.4081015568628524E-2</v>
      </c>
    </row>
    <row r="376" spans="1:31" x14ac:dyDescent="0.25">
      <c r="A376">
        <v>0</v>
      </c>
      <c r="B376" t="s">
        <v>15</v>
      </c>
      <c r="C376">
        <v>2</v>
      </c>
      <c r="D376" t="s">
        <v>13</v>
      </c>
      <c r="E376">
        <v>28</v>
      </c>
      <c r="F376" s="1">
        <v>13.5</v>
      </c>
      <c r="G376">
        <v>0</v>
      </c>
      <c r="H376">
        <v>0</v>
      </c>
      <c r="I376" s="4">
        <f>Table1[[#This Row],[Age]]/$E$4</f>
        <v>0.35</v>
      </c>
      <c r="J376" s="4">
        <f>LOG10(Table1[[#This Row],[Fare]]+1)</f>
        <v>1.1613680022349748</v>
      </c>
      <c r="K376">
        <f>IF(Table1[[#This Row],[Pclass]]=1,1,0)</f>
        <v>0</v>
      </c>
      <c r="L376">
        <f>IF(Table1[[#This Row],[Pclass]]=2,1,0)</f>
        <v>1</v>
      </c>
      <c r="M376">
        <f>IF(Table1[[#This Row],[Embarked]]="S",1,0)</f>
        <v>1</v>
      </c>
      <c r="N376">
        <f>IF(Table1[[#This Row],[Embarked]]="C",1,0)</f>
        <v>0</v>
      </c>
      <c r="O376">
        <f>IF(Table1[[#This Row],[Sex]]="male",1,0)</f>
        <v>1</v>
      </c>
      <c r="P376" s="6">
        <f>1</f>
        <v>1</v>
      </c>
      <c r="AD376">
        <f>SUMPRODUCT(Table1[[#This Row],[SibSp]:[Ones]],$S$4:$AB$4)</f>
        <v>0.43396446639295577</v>
      </c>
      <c r="AE376">
        <f>(AD376-Table1[[#This Row],[Survived]])^2</f>
        <v>0.18832515809172284</v>
      </c>
    </row>
    <row r="377" spans="1:31" x14ac:dyDescent="0.25">
      <c r="A377">
        <v>1</v>
      </c>
      <c r="B377" t="s">
        <v>15</v>
      </c>
      <c r="C377">
        <v>2</v>
      </c>
      <c r="D377" t="s">
        <v>17</v>
      </c>
      <c r="E377">
        <v>28</v>
      </c>
      <c r="F377" s="1">
        <v>13</v>
      </c>
      <c r="G377">
        <v>0</v>
      </c>
      <c r="H377">
        <v>0</v>
      </c>
      <c r="I377" s="4">
        <f>Table1[[#This Row],[Age]]/$E$4</f>
        <v>0.35</v>
      </c>
      <c r="J377" s="4">
        <f>LOG10(Table1[[#This Row],[Fare]]+1)</f>
        <v>1.146128035678238</v>
      </c>
      <c r="K377">
        <f>IF(Table1[[#This Row],[Pclass]]=1,1,0)</f>
        <v>0</v>
      </c>
      <c r="L377">
        <f>IF(Table1[[#This Row],[Pclass]]=2,1,0)</f>
        <v>1</v>
      </c>
      <c r="M377">
        <f>IF(Table1[[#This Row],[Embarked]]="S",1,0)</f>
        <v>1</v>
      </c>
      <c r="N377">
        <f>IF(Table1[[#This Row],[Embarked]]="C",1,0)</f>
        <v>0</v>
      </c>
      <c r="O377">
        <f>IF(Table1[[#This Row],[Sex]]="male",1,0)</f>
        <v>0</v>
      </c>
      <c r="P377" s="6">
        <f>1</f>
        <v>1</v>
      </c>
      <c r="AD377">
        <f>SUMPRODUCT(Table1[[#This Row],[SibSp]:[Ones]],$S$4:$AB$4)</f>
        <v>0.43166457431553462</v>
      </c>
      <c r="AE377">
        <f>(AD377-Table1[[#This Row],[Survived]])^2</f>
        <v>0.32300515608794245</v>
      </c>
    </row>
    <row r="378" spans="1:31" x14ac:dyDescent="0.25">
      <c r="A378">
        <v>0</v>
      </c>
      <c r="B378" t="s">
        <v>15</v>
      </c>
      <c r="C378">
        <v>3</v>
      </c>
      <c r="D378" t="s">
        <v>13</v>
      </c>
      <c r="E378">
        <v>28</v>
      </c>
      <c r="F378" s="1">
        <v>7.7957999999999998</v>
      </c>
      <c r="G378">
        <v>0</v>
      </c>
      <c r="H378">
        <v>0</v>
      </c>
      <c r="I378" s="4">
        <f>Table1[[#This Row],[Age]]/$E$4</f>
        <v>0.35</v>
      </c>
      <c r="J378" s="4">
        <f>LOG10(Table1[[#This Row],[Fare]]+1)</f>
        <v>0.94427534575879857</v>
      </c>
      <c r="K378">
        <f>IF(Table1[[#This Row],[Pclass]]=1,1,0)</f>
        <v>0</v>
      </c>
      <c r="L378">
        <f>IF(Table1[[#This Row],[Pclass]]=2,1,0)</f>
        <v>0</v>
      </c>
      <c r="M378">
        <f>IF(Table1[[#This Row],[Embarked]]="S",1,0)</f>
        <v>1</v>
      </c>
      <c r="N378">
        <f>IF(Table1[[#This Row],[Embarked]]="C",1,0)</f>
        <v>0</v>
      </c>
      <c r="O378">
        <f>IF(Table1[[#This Row],[Sex]]="male",1,0)</f>
        <v>1</v>
      </c>
      <c r="P378" s="6">
        <f>1</f>
        <v>1</v>
      </c>
      <c r="AD378">
        <f>SUMPRODUCT(Table1[[#This Row],[SibSp]:[Ones]],$S$4:$AB$4)</f>
        <v>0.18866453360715502</v>
      </c>
      <c r="AE378">
        <f>(AD378-Table1[[#This Row],[Survived]])^2</f>
        <v>3.5594306241205326E-2</v>
      </c>
    </row>
    <row r="379" spans="1:31" x14ac:dyDescent="0.25">
      <c r="A379">
        <v>0</v>
      </c>
      <c r="B379" t="s">
        <v>15</v>
      </c>
      <c r="C379">
        <v>2</v>
      </c>
      <c r="D379" t="s">
        <v>13</v>
      </c>
      <c r="E379">
        <v>28</v>
      </c>
      <c r="F379" s="1">
        <v>33</v>
      </c>
      <c r="G379">
        <v>0</v>
      </c>
      <c r="H379">
        <v>1</v>
      </c>
      <c r="I379" s="4">
        <f>Table1[[#This Row],[Age]]/$E$4</f>
        <v>0.35</v>
      </c>
      <c r="J379" s="4">
        <f>LOG10(Table1[[#This Row],[Fare]]+1)</f>
        <v>1.5314789170422551</v>
      </c>
      <c r="K379">
        <f>IF(Table1[[#This Row],[Pclass]]=1,1,0)</f>
        <v>0</v>
      </c>
      <c r="L379">
        <f>IF(Table1[[#This Row],[Pclass]]=2,1,0)</f>
        <v>1</v>
      </c>
      <c r="M379">
        <f>IF(Table1[[#This Row],[Embarked]]="S",1,0)</f>
        <v>1</v>
      </c>
      <c r="N379">
        <f>IF(Table1[[#This Row],[Embarked]]="C",1,0)</f>
        <v>0</v>
      </c>
      <c r="O379">
        <f>IF(Table1[[#This Row],[Sex]]="male",1,0)</f>
        <v>1</v>
      </c>
      <c r="P379" s="6">
        <f>1</f>
        <v>1</v>
      </c>
      <c r="AD379">
        <f>SUMPRODUCT(Table1[[#This Row],[SibSp]:[Ones]],$S$4:$AB$4)</f>
        <v>0.52461730684762509</v>
      </c>
      <c r="AE379">
        <f>(AD379-Table1[[#This Row],[Survived]])^2</f>
        <v>0.27522331864405519</v>
      </c>
    </row>
    <row r="380" spans="1:31" x14ac:dyDescent="0.25">
      <c r="A380">
        <v>0</v>
      </c>
      <c r="B380" t="s">
        <v>15</v>
      </c>
      <c r="C380">
        <v>2</v>
      </c>
      <c r="D380" t="s">
        <v>13</v>
      </c>
      <c r="E380">
        <v>28</v>
      </c>
      <c r="F380" s="1">
        <v>10.5</v>
      </c>
      <c r="G380">
        <v>0</v>
      </c>
      <c r="H380">
        <v>0</v>
      </c>
      <c r="I380" s="4">
        <f>Table1[[#This Row],[Age]]/$E$4</f>
        <v>0.35</v>
      </c>
      <c r="J380" s="4">
        <f>LOG10(Table1[[#This Row],[Fare]]+1)</f>
        <v>1.0606978403536116</v>
      </c>
      <c r="K380">
        <f>IF(Table1[[#This Row],[Pclass]]=1,1,0)</f>
        <v>0</v>
      </c>
      <c r="L380">
        <f>IF(Table1[[#This Row],[Pclass]]=2,1,0)</f>
        <v>1</v>
      </c>
      <c r="M380">
        <f>IF(Table1[[#This Row],[Embarked]]="S",1,0)</f>
        <v>1</v>
      </c>
      <c r="N380">
        <f>IF(Table1[[#This Row],[Embarked]]="C",1,0)</f>
        <v>0</v>
      </c>
      <c r="O380">
        <f>IF(Table1[[#This Row],[Sex]]="male",1,0)</f>
        <v>1</v>
      </c>
      <c r="P380" s="6">
        <f>1</f>
        <v>1</v>
      </c>
      <c r="AD380">
        <f>SUMPRODUCT(Table1[[#This Row],[SibSp]:[Ones]],$S$4:$AB$4)</f>
        <v>0.4187721425199547</v>
      </c>
      <c r="AE380">
        <f>(AD380-Table1[[#This Row],[Survived]])^2</f>
        <v>0.17537010735075326</v>
      </c>
    </row>
    <row r="381" spans="1:31" x14ac:dyDescent="0.25">
      <c r="A381">
        <v>0</v>
      </c>
      <c r="B381" t="s">
        <v>20</v>
      </c>
      <c r="C381">
        <v>1</v>
      </c>
      <c r="D381" t="s">
        <v>13</v>
      </c>
      <c r="E381">
        <v>27</v>
      </c>
      <c r="F381" s="1">
        <v>211.5</v>
      </c>
      <c r="G381">
        <v>0</v>
      </c>
      <c r="H381">
        <v>2</v>
      </c>
      <c r="I381" s="4">
        <f>Table1[[#This Row],[Age]]/$E$4</f>
        <v>0.33750000000000002</v>
      </c>
      <c r="J381" s="4">
        <f>LOG10(Table1[[#This Row],[Fare]]+1)</f>
        <v>2.3273589343863303</v>
      </c>
      <c r="K381">
        <f>IF(Table1[[#This Row],[Pclass]]=1,1,0)</f>
        <v>1</v>
      </c>
      <c r="L381">
        <f>IF(Table1[[#This Row],[Pclass]]=2,1,0)</f>
        <v>0</v>
      </c>
      <c r="M381">
        <f>IF(Table1[[#This Row],[Embarked]]="S",1,0)</f>
        <v>0</v>
      </c>
      <c r="N381">
        <f>IF(Table1[[#This Row],[Embarked]]="C",1,0)</f>
        <v>1</v>
      </c>
      <c r="O381">
        <f>IF(Table1[[#This Row],[Sex]]="male",1,0)</f>
        <v>1</v>
      </c>
      <c r="P381" s="6">
        <f>1</f>
        <v>1</v>
      </c>
      <c r="AD381">
        <f>SUMPRODUCT(Table1[[#This Row],[SibSp]:[Ones]],$S$4:$AB$4)</f>
        <v>0.86700087674326975</v>
      </c>
      <c r="AE381">
        <f>(AD381-Table1[[#This Row],[Survived]])^2</f>
        <v>0.75169052027359839</v>
      </c>
    </row>
    <row r="382" spans="1:31" x14ac:dyDescent="0.25">
      <c r="A382">
        <v>0</v>
      </c>
      <c r="B382" t="s">
        <v>20</v>
      </c>
      <c r="C382">
        <v>3</v>
      </c>
      <c r="D382" t="s">
        <v>13</v>
      </c>
      <c r="E382">
        <v>27</v>
      </c>
      <c r="F382" s="1">
        <v>14.4542</v>
      </c>
      <c r="G382">
        <v>1</v>
      </c>
      <c r="H382">
        <v>0</v>
      </c>
      <c r="I382" s="4">
        <f>Table1[[#This Row],[Age]]/$E$4</f>
        <v>0.33750000000000002</v>
      </c>
      <c r="J382" s="4">
        <f>LOG10(Table1[[#This Row],[Fare]]+1)</f>
        <v>1.1890465283525415</v>
      </c>
      <c r="K382">
        <f>IF(Table1[[#This Row],[Pclass]]=1,1,0)</f>
        <v>0</v>
      </c>
      <c r="L382">
        <f>IF(Table1[[#This Row],[Pclass]]=2,1,0)</f>
        <v>0</v>
      </c>
      <c r="M382">
        <f>IF(Table1[[#This Row],[Embarked]]="S",1,0)</f>
        <v>0</v>
      </c>
      <c r="N382">
        <f>IF(Table1[[#This Row],[Embarked]]="C",1,0)</f>
        <v>1</v>
      </c>
      <c r="O382">
        <f>IF(Table1[[#This Row],[Sex]]="male",1,0)</f>
        <v>1</v>
      </c>
      <c r="P382" s="6">
        <f>1</f>
        <v>1</v>
      </c>
      <c r="AD382">
        <f>SUMPRODUCT(Table1[[#This Row],[SibSp]:[Ones]],$S$4:$AB$4)</f>
        <v>0.35422499023706838</v>
      </c>
      <c r="AE382">
        <f>(AD382-Table1[[#This Row],[Survived]])^2</f>
        <v>0.1254753437084512</v>
      </c>
    </row>
    <row r="383" spans="1:31" x14ac:dyDescent="0.25">
      <c r="A383">
        <v>1</v>
      </c>
      <c r="B383" t="s">
        <v>20</v>
      </c>
      <c r="C383">
        <v>1</v>
      </c>
      <c r="D383" t="s">
        <v>13</v>
      </c>
      <c r="E383">
        <v>27</v>
      </c>
      <c r="F383" s="1">
        <v>76.729200000000006</v>
      </c>
      <c r="G383">
        <v>0</v>
      </c>
      <c r="H383">
        <v>0</v>
      </c>
      <c r="I383" s="4">
        <f>Table1[[#This Row],[Age]]/$E$4</f>
        <v>0.33750000000000002</v>
      </c>
      <c r="J383" s="4">
        <f>LOG10(Table1[[#This Row],[Fare]]+1)</f>
        <v>1.8905841979078102</v>
      </c>
      <c r="K383">
        <f>IF(Table1[[#This Row],[Pclass]]=1,1,0)</f>
        <v>1</v>
      </c>
      <c r="L383">
        <f>IF(Table1[[#This Row],[Pclass]]=2,1,0)</f>
        <v>0</v>
      </c>
      <c r="M383">
        <f>IF(Table1[[#This Row],[Embarked]]="S",1,0)</f>
        <v>0</v>
      </c>
      <c r="N383">
        <f>IF(Table1[[#This Row],[Embarked]]="C",1,0)</f>
        <v>1</v>
      </c>
      <c r="O383">
        <f>IF(Table1[[#This Row],[Sex]]="male",1,0)</f>
        <v>1</v>
      </c>
      <c r="P383" s="6">
        <f>1</f>
        <v>1</v>
      </c>
      <c r="AD383">
        <f>SUMPRODUCT(Table1[[#This Row],[SibSp]:[Ones]],$S$4:$AB$4)</f>
        <v>0.73148896859726764</v>
      </c>
      <c r="AE383">
        <f>(AD383-Table1[[#This Row],[Survived]])^2</f>
        <v>7.209817398495913E-2</v>
      </c>
    </row>
    <row r="384" spans="1:31" x14ac:dyDescent="0.25">
      <c r="A384">
        <v>1</v>
      </c>
      <c r="B384" t="s">
        <v>20</v>
      </c>
      <c r="C384">
        <v>2</v>
      </c>
      <c r="D384" t="s">
        <v>17</v>
      </c>
      <c r="E384">
        <v>27</v>
      </c>
      <c r="F384" s="1">
        <v>13.8583</v>
      </c>
      <c r="G384">
        <v>1</v>
      </c>
      <c r="H384">
        <v>0</v>
      </c>
      <c r="I384" s="4">
        <f>Table1[[#This Row],[Age]]/$E$4</f>
        <v>0.33750000000000002</v>
      </c>
      <c r="J384" s="4">
        <f>LOG10(Table1[[#This Row],[Fare]]+1)</f>
        <v>1.1719691228260605</v>
      </c>
      <c r="K384">
        <f>IF(Table1[[#This Row],[Pclass]]=1,1,0)</f>
        <v>0</v>
      </c>
      <c r="L384">
        <f>IF(Table1[[#This Row],[Pclass]]=2,1,0)</f>
        <v>1</v>
      </c>
      <c r="M384">
        <f>IF(Table1[[#This Row],[Embarked]]="S",1,0)</f>
        <v>0</v>
      </c>
      <c r="N384">
        <f>IF(Table1[[#This Row],[Embarked]]="C",1,0)</f>
        <v>1</v>
      </c>
      <c r="O384">
        <f>IF(Table1[[#This Row],[Sex]]="male",1,0)</f>
        <v>0</v>
      </c>
      <c r="P384" s="6">
        <f>1</f>
        <v>1</v>
      </c>
      <c r="AD384">
        <f>SUMPRODUCT(Table1[[#This Row],[SibSp]:[Ones]],$S$4:$AB$4)</f>
        <v>0.5641858776014701</v>
      </c>
      <c r="AE384">
        <f>(AD384-Table1[[#This Row],[Survived]])^2</f>
        <v>0.1899339492820008</v>
      </c>
    </row>
    <row r="385" spans="1:31" x14ac:dyDescent="0.25">
      <c r="A385">
        <v>1</v>
      </c>
      <c r="B385" t="s">
        <v>15</v>
      </c>
      <c r="C385">
        <v>3</v>
      </c>
      <c r="D385" t="s">
        <v>17</v>
      </c>
      <c r="E385">
        <v>27</v>
      </c>
      <c r="F385" s="1">
        <v>11.1333</v>
      </c>
      <c r="G385">
        <v>0</v>
      </c>
      <c r="H385">
        <v>2</v>
      </c>
      <c r="I385" s="4">
        <f>Table1[[#This Row],[Age]]/$E$4</f>
        <v>0.33750000000000002</v>
      </c>
      <c r="J385" s="4">
        <f>LOG10(Table1[[#This Row],[Fare]]+1)</f>
        <v>1.0839789358110461</v>
      </c>
      <c r="K385">
        <f>IF(Table1[[#This Row],[Pclass]]=1,1,0)</f>
        <v>0</v>
      </c>
      <c r="L385">
        <f>IF(Table1[[#This Row],[Pclass]]=2,1,0)</f>
        <v>0</v>
      </c>
      <c r="M385">
        <f>IF(Table1[[#This Row],[Embarked]]="S",1,0)</f>
        <v>1</v>
      </c>
      <c r="N385">
        <f>IF(Table1[[#This Row],[Embarked]]="C",1,0)</f>
        <v>0</v>
      </c>
      <c r="O385">
        <f>IF(Table1[[#This Row],[Sex]]="male",1,0)</f>
        <v>0</v>
      </c>
      <c r="P385" s="6">
        <f>1</f>
        <v>1</v>
      </c>
      <c r="AD385">
        <f>SUMPRODUCT(Table1[[#This Row],[SibSp]:[Ones]],$S$4:$AB$4)</f>
        <v>0.27934487512519918</v>
      </c>
      <c r="AE385">
        <f>(AD385-Table1[[#This Row],[Survived]])^2</f>
        <v>0.51934380900831467</v>
      </c>
    </row>
    <row r="386" spans="1:31" x14ac:dyDescent="0.25">
      <c r="A386">
        <v>0</v>
      </c>
      <c r="B386" t="s">
        <v>15</v>
      </c>
      <c r="C386">
        <v>2</v>
      </c>
      <c r="D386" t="s">
        <v>17</v>
      </c>
      <c r="E386">
        <v>27</v>
      </c>
      <c r="F386" s="1">
        <v>21</v>
      </c>
      <c r="G386">
        <v>1</v>
      </c>
      <c r="H386">
        <v>0</v>
      </c>
      <c r="I386" s="4">
        <f>Table1[[#This Row],[Age]]/$E$4</f>
        <v>0.33750000000000002</v>
      </c>
      <c r="J386" s="4">
        <f>LOG10(Table1[[#This Row],[Fare]]+1)</f>
        <v>1.3424226808222062</v>
      </c>
      <c r="K386">
        <f>IF(Table1[[#This Row],[Pclass]]=1,1,0)</f>
        <v>0</v>
      </c>
      <c r="L386">
        <f>IF(Table1[[#This Row],[Pclass]]=2,1,0)</f>
        <v>1</v>
      </c>
      <c r="M386">
        <f>IF(Table1[[#This Row],[Embarked]]="S",1,0)</f>
        <v>1</v>
      </c>
      <c r="N386">
        <f>IF(Table1[[#This Row],[Embarked]]="C",1,0)</f>
        <v>0</v>
      </c>
      <c r="O386">
        <f>IF(Table1[[#This Row],[Sex]]="male",1,0)</f>
        <v>0</v>
      </c>
      <c r="P386" s="6">
        <f>1</f>
        <v>1</v>
      </c>
      <c r="AD386">
        <f>SUMPRODUCT(Table1[[#This Row],[SibSp]:[Ones]],$S$4:$AB$4)</f>
        <v>0.46128776919106657</v>
      </c>
      <c r="AE386">
        <f>(AD386-Table1[[#This Row],[Survived]])^2</f>
        <v>0.21278640600527071</v>
      </c>
    </row>
    <row r="387" spans="1:31" x14ac:dyDescent="0.25">
      <c r="A387">
        <v>1</v>
      </c>
      <c r="B387" t="s">
        <v>15</v>
      </c>
      <c r="C387">
        <v>3</v>
      </c>
      <c r="D387" t="s">
        <v>13</v>
      </c>
      <c r="E387">
        <v>27</v>
      </c>
      <c r="F387" s="1">
        <v>7.7957999999999998</v>
      </c>
      <c r="G387">
        <v>0</v>
      </c>
      <c r="H387">
        <v>0</v>
      </c>
      <c r="I387" s="4">
        <f>Table1[[#This Row],[Age]]/$E$4</f>
        <v>0.33750000000000002</v>
      </c>
      <c r="J387" s="4">
        <f>LOG10(Table1[[#This Row],[Fare]]+1)</f>
        <v>0.94427534575879857</v>
      </c>
      <c r="K387">
        <f>IF(Table1[[#This Row],[Pclass]]=1,1,0)</f>
        <v>0</v>
      </c>
      <c r="L387">
        <f>IF(Table1[[#This Row],[Pclass]]=2,1,0)</f>
        <v>0</v>
      </c>
      <c r="M387">
        <f>IF(Table1[[#This Row],[Embarked]]="S",1,0)</f>
        <v>1</v>
      </c>
      <c r="N387">
        <f>IF(Table1[[#This Row],[Embarked]]="C",1,0)</f>
        <v>0</v>
      </c>
      <c r="O387">
        <f>IF(Table1[[#This Row],[Sex]]="male",1,0)</f>
        <v>1</v>
      </c>
      <c r="P387" s="6">
        <f>1</f>
        <v>1</v>
      </c>
      <c r="AD387">
        <f>SUMPRODUCT(Table1[[#This Row],[SibSp]:[Ones]],$S$4:$AB$4)</f>
        <v>0.18866453360715502</v>
      </c>
      <c r="AE387">
        <f>(AD387-Table1[[#This Row],[Survived]])^2</f>
        <v>0.65826523902689515</v>
      </c>
    </row>
    <row r="388" spans="1:31" x14ac:dyDescent="0.25">
      <c r="A388">
        <v>1</v>
      </c>
      <c r="B388" t="s">
        <v>15</v>
      </c>
      <c r="C388">
        <v>3</v>
      </c>
      <c r="D388" t="s">
        <v>17</v>
      </c>
      <c r="E388">
        <v>27</v>
      </c>
      <c r="F388" s="1">
        <v>7.9249999999999998</v>
      </c>
      <c r="G388">
        <v>0</v>
      </c>
      <c r="H388">
        <v>0</v>
      </c>
      <c r="I388" s="4">
        <f>Table1[[#This Row],[Age]]/$E$4</f>
        <v>0.33750000000000002</v>
      </c>
      <c r="J388" s="4">
        <f>LOG10(Table1[[#This Row],[Fare]]+1)</f>
        <v>0.95060822478423079</v>
      </c>
      <c r="K388">
        <f>IF(Table1[[#This Row],[Pclass]]=1,1,0)</f>
        <v>0</v>
      </c>
      <c r="L388">
        <f>IF(Table1[[#This Row],[Pclass]]=2,1,0)</f>
        <v>0</v>
      </c>
      <c r="M388">
        <f>IF(Table1[[#This Row],[Embarked]]="S",1,0)</f>
        <v>1</v>
      </c>
      <c r="N388">
        <f>IF(Table1[[#This Row],[Embarked]]="C",1,0)</f>
        <v>0</v>
      </c>
      <c r="O388">
        <f>IF(Table1[[#This Row],[Sex]]="male",1,0)</f>
        <v>0</v>
      </c>
      <c r="P388" s="6">
        <f>1</f>
        <v>1</v>
      </c>
      <c r="AD388">
        <f>SUMPRODUCT(Table1[[#This Row],[SibSp]:[Ones]],$S$4:$AB$4)</f>
        <v>0.18962024031711622</v>
      </c>
      <c r="AE388">
        <f>(AD388-Table1[[#This Row],[Survived]])^2</f>
        <v>0.65671535490368849</v>
      </c>
    </row>
    <row r="389" spans="1:31" x14ac:dyDescent="0.25">
      <c r="A389">
        <v>0</v>
      </c>
      <c r="B389" t="s">
        <v>15</v>
      </c>
      <c r="C389">
        <v>2</v>
      </c>
      <c r="D389" t="s">
        <v>13</v>
      </c>
      <c r="E389">
        <v>27</v>
      </c>
      <c r="F389" s="1">
        <v>13</v>
      </c>
      <c r="G389">
        <v>0</v>
      </c>
      <c r="H389">
        <v>0</v>
      </c>
      <c r="I389" s="4">
        <f>Table1[[#This Row],[Age]]/$E$4</f>
        <v>0.33750000000000002</v>
      </c>
      <c r="J389" s="4">
        <f>LOG10(Table1[[#This Row],[Fare]]+1)</f>
        <v>1.146128035678238</v>
      </c>
      <c r="K389">
        <f>IF(Table1[[#This Row],[Pclass]]=1,1,0)</f>
        <v>0</v>
      </c>
      <c r="L389">
        <f>IF(Table1[[#This Row],[Pclass]]=2,1,0)</f>
        <v>1</v>
      </c>
      <c r="M389">
        <f>IF(Table1[[#This Row],[Embarked]]="S",1,0)</f>
        <v>1</v>
      </c>
      <c r="N389">
        <f>IF(Table1[[#This Row],[Embarked]]="C",1,0)</f>
        <v>0</v>
      </c>
      <c r="O389">
        <f>IF(Table1[[#This Row],[Sex]]="male",1,0)</f>
        <v>1</v>
      </c>
      <c r="P389" s="6">
        <f>1</f>
        <v>1</v>
      </c>
      <c r="AD389">
        <f>SUMPRODUCT(Table1[[#This Row],[SibSp]:[Ones]],$S$4:$AB$4)</f>
        <v>0.43166457431553462</v>
      </c>
      <c r="AE389">
        <f>(AD389-Table1[[#This Row],[Survived]])^2</f>
        <v>0.18633430471901172</v>
      </c>
    </row>
    <row r="390" spans="1:31" x14ac:dyDescent="0.25">
      <c r="A390">
        <v>0</v>
      </c>
      <c r="B390" t="s">
        <v>15</v>
      </c>
      <c r="C390">
        <v>3</v>
      </c>
      <c r="D390" t="s">
        <v>13</v>
      </c>
      <c r="E390">
        <v>27</v>
      </c>
      <c r="F390" s="1">
        <v>7.8958000000000004</v>
      </c>
      <c r="G390">
        <v>0</v>
      </c>
      <c r="H390">
        <v>0</v>
      </c>
      <c r="I390" s="4">
        <f>Table1[[#This Row],[Age]]/$E$4</f>
        <v>0.33750000000000002</v>
      </c>
      <c r="J390" s="4">
        <f>LOG10(Table1[[#This Row],[Fare]]+1)</f>
        <v>0.94918501031343461</v>
      </c>
      <c r="K390">
        <f>IF(Table1[[#This Row],[Pclass]]=1,1,0)</f>
        <v>0</v>
      </c>
      <c r="L390">
        <f>IF(Table1[[#This Row],[Pclass]]=2,1,0)</f>
        <v>0</v>
      </c>
      <c r="M390">
        <f>IF(Table1[[#This Row],[Embarked]]="S",1,0)</f>
        <v>1</v>
      </c>
      <c r="N390">
        <f>IF(Table1[[#This Row],[Embarked]]="C",1,0)</f>
        <v>0</v>
      </c>
      <c r="O390">
        <f>IF(Table1[[#This Row],[Sex]]="male",1,0)</f>
        <v>1</v>
      </c>
      <c r="P390" s="6">
        <f>1</f>
        <v>1</v>
      </c>
      <c r="AD390">
        <f>SUMPRODUCT(Table1[[#This Row],[SibSp]:[Ones]],$S$4:$AB$4)</f>
        <v>0.18940546033884861</v>
      </c>
      <c r="AE390">
        <f>(AD390-Table1[[#This Row],[Survived]])^2</f>
        <v>3.5874428406171152E-2</v>
      </c>
    </row>
    <row r="391" spans="1:31" x14ac:dyDescent="0.25">
      <c r="A391">
        <v>0</v>
      </c>
      <c r="B391" t="s">
        <v>15</v>
      </c>
      <c r="C391">
        <v>2</v>
      </c>
      <c r="D391" t="s">
        <v>13</v>
      </c>
      <c r="E391">
        <v>27</v>
      </c>
      <c r="F391" s="1">
        <v>26</v>
      </c>
      <c r="G391">
        <v>0</v>
      </c>
      <c r="H391">
        <v>0</v>
      </c>
      <c r="I391" s="4">
        <f>Table1[[#This Row],[Age]]/$E$4</f>
        <v>0.33750000000000002</v>
      </c>
      <c r="J391" s="4">
        <f>LOG10(Table1[[#This Row],[Fare]]+1)</f>
        <v>1.4313637641589874</v>
      </c>
      <c r="K391">
        <f>IF(Table1[[#This Row],[Pclass]]=1,1,0)</f>
        <v>0</v>
      </c>
      <c r="L391">
        <f>IF(Table1[[#This Row],[Pclass]]=2,1,0)</f>
        <v>1</v>
      </c>
      <c r="M391">
        <f>IF(Table1[[#This Row],[Embarked]]="S",1,0)</f>
        <v>1</v>
      </c>
      <c r="N391">
        <f>IF(Table1[[#This Row],[Embarked]]="C",1,0)</f>
        <v>0</v>
      </c>
      <c r="O391">
        <f>IF(Table1[[#This Row],[Sex]]="male",1,0)</f>
        <v>1</v>
      </c>
      <c r="P391" s="6">
        <f>1</f>
        <v>1</v>
      </c>
      <c r="AD391">
        <f>SUMPRODUCT(Table1[[#This Row],[SibSp]:[Ones]],$S$4:$AB$4)</f>
        <v>0.4747100357138952</v>
      </c>
      <c r="AE391">
        <f>(AD391-Table1[[#This Row],[Survived]])^2</f>
        <v>0.22534961800748765</v>
      </c>
    </row>
    <row r="392" spans="1:31" x14ac:dyDescent="0.25">
      <c r="A392">
        <v>1</v>
      </c>
      <c r="B392" t="s">
        <v>15</v>
      </c>
      <c r="C392">
        <v>1</v>
      </c>
      <c r="D392" t="s">
        <v>13</v>
      </c>
      <c r="E392">
        <v>27</v>
      </c>
      <c r="F392" s="1">
        <v>30.5</v>
      </c>
      <c r="G392">
        <v>0</v>
      </c>
      <c r="H392">
        <v>0</v>
      </c>
      <c r="I392" s="4">
        <f>Table1[[#This Row],[Age]]/$E$4</f>
        <v>0.33750000000000002</v>
      </c>
      <c r="J392" s="4">
        <f>LOG10(Table1[[#This Row],[Fare]]+1)</f>
        <v>1.4983105537896004</v>
      </c>
      <c r="K392">
        <f>IF(Table1[[#This Row],[Pclass]]=1,1,0)</f>
        <v>1</v>
      </c>
      <c r="L392">
        <f>IF(Table1[[#This Row],[Pclass]]=2,1,0)</f>
        <v>0</v>
      </c>
      <c r="M392">
        <f>IF(Table1[[#This Row],[Embarked]]="S",1,0)</f>
        <v>1</v>
      </c>
      <c r="N392">
        <f>IF(Table1[[#This Row],[Embarked]]="C",1,0)</f>
        <v>0</v>
      </c>
      <c r="O392">
        <f>IF(Table1[[#This Row],[Sex]]="male",1,0)</f>
        <v>1</v>
      </c>
      <c r="P392" s="6">
        <f>1</f>
        <v>1</v>
      </c>
      <c r="AD392">
        <f>SUMPRODUCT(Table1[[#This Row],[SibSp]:[Ones]],$S$4:$AB$4)</f>
        <v>0.54366863748552496</v>
      </c>
      <c r="AE392">
        <f>(AD392-Table1[[#This Row],[Survived]])^2</f>
        <v>0.20823831241431723</v>
      </c>
    </row>
    <row r="393" spans="1:31" x14ac:dyDescent="0.25">
      <c r="A393">
        <v>1</v>
      </c>
      <c r="B393" t="s">
        <v>15</v>
      </c>
      <c r="C393">
        <v>2</v>
      </c>
      <c r="D393" t="s">
        <v>17</v>
      </c>
      <c r="E393">
        <v>27</v>
      </c>
      <c r="F393" s="1">
        <v>10.5</v>
      </c>
      <c r="G393">
        <v>0</v>
      </c>
      <c r="H393">
        <v>0</v>
      </c>
      <c r="I393" s="4">
        <f>Table1[[#This Row],[Age]]/$E$4</f>
        <v>0.33750000000000002</v>
      </c>
      <c r="J393" s="4">
        <f>LOG10(Table1[[#This Row],[Fare]]+1)</f>
        <v>1.0606978403536116</v>
      </c>
      <c r="K393">
        <f>IF(Table1[[#This Row],[Pclass]]=1,1,0)</f>
        <v>0</v>
      </c>
      <c r="L393">
        <f>IF(Table1[[#This Row],[Pclass]]=2,1,0)</f>
        <v>1</v>
      </c>
      <c r="M393">
        <f>IF(Table1[[#This Row],[Embarked]]="S",1,0)</f>
        <v>1</v>
      </c>
      <c r="N393">
        <f>IF(Table1[[#This Row],[Embarked]]="C",1,0)</f>
        <v>0</v>
      </c>
      <c r="O393">
        <f>IF(Table1[[#This Row],[Sex]]="male",1,0)</f>
        <v>0</v>
      </c>
      <c r="P393" s="6">
        <f>1</f>
        <v>1</v>
      </c>
      <c r="AD393">
        <f>SUMPRODUCT(Table1[[#This Row],[SibSp]:[Ones]],$S$4:$AB$4)</f>
        <v>0.4187721425199547</v>
      </c>
      <c r="AE393">
        <f>(AD393-Table1[[#This Row],[Survived]])^2</f>
        <v>0.3378258223108439</v>
      </c>
    </row>
    <row r="394" spans="1:31" x14ac:dyDescent="0.25">
      <c r="A394">
        <v>1</v>
      </c>
      <c r="B394" t="s">
        <v>15</v>
      </c>
      <c r="C394">
        <v>1</v>
      </c>
      <c r="D394" t="s">
        <v>13</v>
      </c>
      <c r="E394">
        <v>27</v>
      </c>
      <c r="F394" s="1">
        <v>53.1</v>
      </c>
      <c r="G394">
        <v>1</v>
      </c>
      <c r="H394">
        <v>0</v>
      </c>
      <c r="I394" s="4">
        <f>Table1[[#This Row],[Age]]/$E$4</f>
        <v>0.33750000000000002</v>
      </c>
      <c r="J394" s="4">
        <f>LOG10(Table1[[#This Row],[Fare]]+1)</f>
        <v>1.7331972651065695</v>
      </c>
      <c r="K394">
        <f>IF(Table1[[#This Row],[Pclass]]=1,1,0)</f>
        <v>1</v>
      </c>
      <c r="L394">
        <f>IF(Table1[[#This Row],[Pclass]]=2,1,0)</f>
        <v>0</v>
      </c>
      <c r="M394">
        <f>IF(Table1[[#This Row],[Embarked]]="S",1,0)</f>
        <v>1</v>
      </c>
      <c r="N394">
        <f>IF(Table1[[#This Row],[Embarked]]="C",1,0)</f>
        <v>0</v>
      </c>
      <c r="O394">
        <f>IF(Table1[[#This Row],[Sex]]="male",1,0)</f>
        <v>1</v>
      </c>
      <c r="P394" s="6">
        <f>1</f>
        <v>1</v>
      </c>
      <c r="AD394">
        <f>SUMPRODUCT(Table1[[#This Row],[SibSp]:[Ones]],$S$4:$AB$4)</f>
        <v>0.57911583380569009</v>
      </c>
      <c r="AE394">
        <f>(AD394-Table1[[#This Row],[Survived]])^2</f>
        <v>0.17714348135307947</v>
      </c>
    </row>
    <row r="395" spans="1:31" x14ac:dyDescent="0.25">
      <c r="A395">
        <v>1</v>
      </c>
      <c r="B395" t="s">
        <v>15</v>
      </c>
      <c r="C395">
        <v>3</v>
      </c>
      <c r="D395" t="s">
        <v>13</v>
      </c>
      <c r="E395">
        <v>27</v>
      </c>
      <c r="F395" s="1">
        <v>6.9749999999999996</v>
      </c>
      <c r="G395">
        <v>0</v>
      </c>
      <c r="H395">
        <v>0</v>
      </c>
      <c r="I395" s="4">
        <f>Table1[[#This Row],[Age]]/$E$4</f>
        <v>0.33750000000000002</v>
      </c>
      <c r="J395" s="4">
        <f>LOG10(Table1[[#This Row],[Fare]]+1)</f>
        <v>0.90173069172921871</v>
      </c>
      <c r="K395">
        <f>IF(Table1[[#This Row],[Pclass]]=1,1,0)</f>
        <v>0</v>
      </c>
      <c r="L395">
        <f>IF(Table1[[#This Row],[Pclass]]=2,1,0)</f>
        <v>0</v>
      </c>
      <c r="M395">
        <f>IF(Table1[[#This Row],[Embarked]]="S",1,0)</f>
        <v>1</v>
      </c>
      <c r="N395">
        <f>IF(Table1[[#This Row],[Embarked]]="C",1,0)</f>
        <v>0</v>
      </c>
      <c r="O395">
        <f>IF(Table1[[#This Row],[Sex]]="male",1,0)</f>
        <v>1</v>
      </c>
      <c r="P395" s="6">
        <f>1</f>
        <v>1</v>
      </c>
      <c r="AD395">
        <f>SUMPRODUCT(Table1[[#This Row],[SibSp]:[Ones]],$S$4:$AB$4)</f>
        <v>0.18224403967923361</v>
      </c>
      <c r="AE395">
        <f>(AD395-Table1[[#This Row],[Survived]])^2</f>
        <v>0.66872481064013878</v>
      </c>
    </row>
    <row r="396" spans="1:31" x14ac:dyDescent="0.25">
      <c r="A396">
        <v>1</v>
      </c>
      <c r="B396" t="s">
        <v>15</v>
      </c>
      <c r="C396">
        <v>3</v>
      </c>
      <c r="D396" t="s">
        <v>13</v>
      </c>
      <c r="E396">
        <v>27</v>
      </c>
      <c r="F396" s="1">
        <v>8.6624999999999996</v>
      </c>
      <c r="G396">
        <v>0</v>
      </c>
      <c r="H396">
        <v>0</v>
      </c>
      <c r="I396" s="4">
        <f>Table1[[#This Row],[Age]]/$E$4</f>
        <v>0.33750000000000002</v>
      </c>
      <c r="J396" s="4">
        <f>LOG10(Table1[[#This Row],[Fare]]+1)</f>
        <v>0.98508950692638131</v>
      </c>
      <c r="K396">
        <f>IF(Table1[[#This Row],[Pclass]]=1,1,0)</f>
        <v>0</v>
      </c>
      <c r="L396">
        <f>IF(Table1[[#This Row],[Pclass]]=2,1,0)</f>
        <v>0</v>
      </c>
      <c r="M396">
        <f>IF(Table1[[#This Row],[Embarked]]="S",1,0)</f>
        <v>1</v>
      </c>
      <c r="N396">
        <f>IF(Table1[[#This Row],[Embarked]]="C",1,0)</f>
        <v>0</v>
      </c>
      <c r="O396">
        <f>IF(Table1[[#This Row],[Sex]]="male",1,0)</f>
        <v>1</v>
      </c>
      <c r="P396" s="6">
        <f>1</f>
        <v>1</v>
      </c>
      <c r="AD396">
        <f>SUMPRODUCT(Table1[[#This Row],[SibSp]:[Ones]],$S$4:$AB$4)</f>
        <v>0.19482387559563322</v>
      </c>
      <c r="AE396">
        <f>(AD396-Table1[[#This Row],[Survived]])^2</f>
        <v>0.6483085913108364</v>
      </c>
    </row>
    <row r="397" spans="1:31" x14ac:dyDescent="0.25">
      <c r="A397">
        <v>1</v>
      </c>
      <c r="B397" t="s">
        <v>15</v>
      </c>
      <c r="C397">
        <v>3</v>
      </c>
      <c r="D397" t="s">
        <v>17</v>
      </c>
      <c r="E397">
        <v>27</v>
      </c>
      <c r="F397" s="1">
        <v>12.475</v>
      </c>
      <c r="G397">
        <v>0</v>
      </c>
      <c r="H397">
        <v>1</v>
      </c>
      <c r="I397" s="4">
        <f>Table1[[#This Row],[Age]]/$E$4</f>
        <v>0.33750000000000002</v>
      </c>
      <c r="J397" s="4">
        <f>LOG10(Table1[[#This Row],[Fare]]+1)</f>
        <v>1.1295287738587763</v>
      </c>
      <c r="K397">
        <f>IF(Table1[[#This Row],[Pclass]]=1,1,0)</f>
        <v>0</v>
      </c>
      <c r="L397">
        <f>IF(Table1[[#This Row],[Pclass]]=2,1,0)</f>
        <v>0</v>
      </c>
      <c r="M397">
        <f>IF(Table1[[#This Row],[Embarked]]="S",1,0)</f>
        <v>1</v>
      </c>
      <c r="N397">
        <f>IF(Table1[[#This Row],[Embarked]]="C",1,0)</f>
        <v>0</v>
      </c>
      <c r="O397">
        <f>IF(Table1[[#This Row],[Sex]]="male",1,0)</f>
        <v>0</v>
      </c>
      <c r="P397" s="6">
        <f>1</f>
        <v>1</v>
      </c>
      <c r="AD397">
        <f>SUMPRODUCT(Table1[[#This Row],[SibSp]:[Ones]],$S$4:$AB$4)</f>
        <v>0.25142018232276697</v>
      </c>
      <c r="AE397">
        <f>(AD397-Table1[[#This Row],[Survived]])^2</f>
        <v>0.56037174343367946</v>
      </c>
    </row>
    <row r="398" spans="1:31" x14ac:dyDescent="0.25">
      <c r="A398">
        <v>0</v>
      </c>
      <c r="B398" t="s">
        <v>15</v>
      </c>
      <c r="C398">
        <v>2</v>
      </c>
      <c r="D398" t="s">
        <v>13</v>
      </c>
      <c r="E398">
        <v>27</v>
      </c>
      <c r="F398" s="1">
        <v>13</v>
      </c>
      <c r="G398">
        <v>0</v>
      </c>
      <c r="H398">
        <v>0</v>
      </c>
      <c r="I398" s="4">
        <f>Table1[[#This Row],[Age]]/$E$4</f>
        <v>0.33750000000000002</v>
      </c>
      <c r="J398" s="4">
        <f>LOG10(Table1[[#This Row],[Fare]]+1)</f>
        <v>1.146128035678238</v>
      </c>
      <c r="K398">
        <f>IF(Table1[[#This Row],[Pclass]]=1,1,0)</f>
        <v>0</v>
      </c>
      <c r="L398">
        <f>IF(Table1[[#This Row],[Pclass]]=2,1,0)</f>
        <v>1</v>
      </c>
      <c r="M398">
        <f>IF(Table1[[#This Row],[Embarked]]="S",1,0)</f>
        <v>1</v>
      </c>
      <c r="N398">
        <f>IF(Table1[[#This Row],[Embarked]]="C",1,0)</f>
        <v>0</v>
      </c>
      <c r="O398">
        <f>IF(Table1[[#This Row],[Sex]]="male",1,0)</f>
        <v>1</v>
      </c>
      <c r="P398" s="6">
        <f>1</f>
        <v>1</v>
      </c>
      <c r="AD398">
        <f>SUMPRODUCT(Table1[[#This Row],[SibSp]:[Ones]],$S$4:$AB$4)</f>
        <v>0.43166457431553462</v>
      </c>
      <c r="AE398">
        <f>(AD398-Table1[[#This Row],[Survived]])^2</f>
        <v>0.18633430471901172</v>
      </c>
    </row>
    <row r="399" spans="1:31" x14ac:dyDescent="0.25">
      <c r="A399">
        <v>0</v>
      </c>
      <c r="B399" t="s">
        <v>20</v>
      </c>
      <c r="C399">
        <v>3</v>
      </c>
      <c r="D399" t="s">
        <v>13</v>
      </c>
      <c r="E399">
        <v>26</v>
      </c>
      <c r="F399" s="1">
        <v>14.4542</v>
      </c>
      <c r="G399">
        <v>1</v>
      </c>
      <c r="H399">
        <v>0</v>
      </c>
      <c r="I399" s="4">
        <f>Table1[[#This Row],[Age]]/$E$4</f>
        <v>0.32500000000000001</v>
      </c>
      <c r="J399" s="4">
        <f>LOG10(Table1[[#This Row],[Fare]]+1)</f>
        <v>1.1890465283525415</v>
      </c>
      <c r="K399">
        <f>IF(Table1[[#This Row],[Pclass]]=1,1,0)</f>
        <v>0</v>
      </c>
      <c r="L399">
        <f>IF(Table1[[#This Row],[Pclass]]=2,1,0)</f>
        <v>0</v>
      </c>
      <c r="M399">
        <f>IF(Table1[[#This Row],[Embarked]]="S",1,0)</f>
        <v>0</v>
      </c>
      <c r="N399">
        <f>IF(Table1[[#This Row],[Embarked]]="C",1,0)</f>
        <v>1</v>
      </c>
      <c r="O399">
        <f>IF(Table1[[#This Row],[Sex]]="male",1,0)</f>
        <v>1</v>
      </c>
      <c r="P399" s="6">
        <f>1</f>
        <v>1</v>
      </c>
      <c r="AD399">
        <f>SUMPRODUCT(Table1[[#This Row],[SibSp]:[Ones]],$S$4:$AB$4)</f>
        <v>0.35422499023706838</v>
      </c>
      <c r="AE399">
        <f>(AD399-Table1[[#This Row],[Survived]])^2</f>
        <v>0.1254753437084512</v>
      </c>
    </row>
    <row r="400" spans="1:31" x14ac:dyDescent="0.25">
      <c r="A400">
        <v>1</v>
      </c>
      <c r="B400" t="s">
        <v>20</v>
      </c>
      <c r="C400">
        <v>3</v>
      </c>
      <c r="D400" t="s">
        <v>13</v>
      </c>
      <c r="E400">
        <v>26</v>
      </c>
      <c r="F400" s="1">
        <v>18.787500000000001</v>
      </c>
      <c r="G400">
        <v>0</v>
      </c>
      <c r="H400">
        <v>0</v>
      </c>
      <c r="I400" s="4">
        <f>Table1[[#This Row],[Age]]/$E$4</f>
        <v>0.32500000000000001</v>
      </c>
      <c r="J400" s="4">
        <f>LOG10(Table1[[#This Row],[Fare]]+1)</f>
        <v>1.2963909278704124</v>
      </c>
      <c r="K400">
        <f>IF(Table1[[#This Row],[Pclass]]=1,1,0)</f>
        <v>0</v>
      </c>
      <c r="L400">
        <f>IF(Table1[[#This Row],[Pclass]]=2,1,0)</f>
        <v>0</v>
      </c>
      <c r="M400">
        <f>IF(Table1[[#This Row],[Embarked]]="S",1,0)</f>
        <v>0</v>
      </c>
      <c r="N400">
        <f>IF(Table1[[#This Row],[Embarked]]="C",1,0)</f>
        <v>1</v>
      </c>
      <c r="O400">
        <f>IF(Table1[[#This Row],[Sex]]="male",1,0)</f>
        <v>1</v>
      </c>
      <c r="P400" s="6">
        <f>1</f>
        <v>1</v>
      </c>
      <c r="AD400">
        <f>SUMPRODUCT(Table1[[#This Row],[SibSp]:[Ones]],$S$4:$AB$4)</f>
        <v>0.37042453589142199</v>
      </c>
      <c r="AE400">
        <f>(AD400-Table1[[#This Row],[Survived]])^2</f>
        <v>0.39636526500753139</v>
      </c>
    </row>
    <row r="401" spans="1:31" x14ac:dyDescent="0.25">
      <c r="A401">
        <v>1</v>
      </c>
      <c r="B401" t="s">
        <v>20</v>
      </c>
      <c r="C401">
        <v>1</v>
      </c>
      <c r="D401" t="s">
        <v>13</v>
      </c>
      <c r="E401">
        <v>26</v>
      </c>
      <c r="F401" s="1">
        <v>30</v>
      </c>
      <c r="G401">
        <v>0</v>
      </c>
      <c r="H401">
        <v>0</v>
      </c>
      <c r="I401" s="4">
        <f>Table1[[#This Row],[Age]]/$E$4</f>
        <v>0.32500000000000001</v>
      </c>
      <c r="J401" s="4">
        <f>LOG10(Table1[[#This Row],[Fare]]+1)</f>
        <v>1.4913616938342726</v>
      </c>
      <c r="K401">
        <f>IF(Table1[[#This Row],[Pclass]]=1,1,0)</f>
        <v>1</v>
      </c>
      <c r="L401">
        <f>IF(Table1[[#This Row],[Pclass]]=2,1,0)</f>
        <v>0</v>
      </c>
      <c r="M401">
        <f>IF(Table1[[#This Row],[Embarked]]="S",1,0)</f>
        <v>0</v>
      </c>
      <c r="N401">
        <f>IF(Table1[[#This Row],[Embarked]]="C",1,0)</f>
        <v>1</v>
      </c>
      <c r="O401">
        <f>IF(Table1[[#This Row],[Sex]]="male",1,0)</f>
        <v>1</v>
      </c>
      <c r="P401" s="6">
        <f>1</f>
        <v>1</v>
      </c>
      <c r="AD401">
        <f>SUMPRODUCT(Table1[[#This Row],[SibSp]:[Ones]],$S$4:$AB$4)</f>
        <v>0.67124154805151326</v>
      </c>
      <c r="AE401">
        <f>(AD401-Table1[[#This Row],[Survived]])^2</f>
        <v>0.10808211972756547</v>
      </c>
    </row>
    <row r="402" spans="1:31" x14ac:dyDescent="0.25">
      <c r="A402">
        <v>1</v>
      </c>
      <c r="B402" t="s">
        <v>15</v>
      </c>
      <c r="C402">
        <v>3</v>
      </c>
      <c r="D402" t="s">
        <v>17</v>
      </c>
      <c r="E402">
        <v>26</v>
      </c>
      <c r="F402" s="1">
        <v>7.9249999999999998</v>
      </c>
      <c r="G402">
        <v>0</v>
      </c>
      <c r="H402">
        <v>0</v>
      </c>
      <c r="I402" s="4">
        <f>Table1[[#This Row],[Age]]/$E$4</f>
        <v>0.32500000000000001</v>
      </c>
      <c r="J402" s="4">
        <f>LOG10(Table1[[#This Row],[Fare]]+1)</f>
        <v>0.95060822478423079</v>
      </c>
      <c r="K402">
        <f>IF(Table1[[#This Row],[Pclass]]=1,1,0)</f>
        <v>0</v>
      </c>
      <c r="L402">
        <f>IF(Table1[[#This Row],[Pclass]]=2,1,0)</f>
        <v>0</v>
      </c>
      <c r="M402">
        <f>IF(Table1[[#This Row],[Embarked]]="S",1,0)</f>
        <v>1</v>
      </c>
      <c r="N402">
        <f>IF(Table1[[#This Row],[Embarked]]="C",1,0)</f>
        <v>0</v>
      </c>
      <c r="O402">
        <f>IF(Table1[[#This Row],[Sex]]="male",1,0)</f>
        <v>0</v>
      </c>
      <c r="P402" s="6">
        <f>1</f>
        <v>1</v>
      </c>
      <c r="AD402">
        <f>SUMPRODUCT(Table1[[#This Row],[SibSp]:[Ones]],$S$4:$AB$4)</f>
        <v>0.18962024031711622</v>
      </c>
      <c r="AE402">
        <f>(AD402-Table1[[#This Row],[Survived]])^2</f>
        <v>0.65671535490368849</v>
      </c>
    </row>
    <row r="403" spans="1:31" x14ac:dyDescent="0.25">
      <c r="A403">
        <v>0</v>
      </c>
      <c r="B403" t="s">
        <v>15</v>
      </c>
      <c r="C403">
        <v>3</v>
      </c>
      <c r="D403" t="s">
        <v>13</v>
      </c>
      <c r="E403">
        <v>26</v>
      </c>
      <c r="F403" s="1">
        <v>8.6624999999999996</v>
      </c>
      <c r="G403">
        <v>2</v>
      </c>
      <c r="H403">
        <v>0</v>
      </c>
      <c r="I403" s="4">
        <f>Table1[[#This Row],[Age]]/$E$4</f>
        <v>0.32500000000000001</v>
      </c>
      <c r="J403" s="4">
        <f>LOG10(Table1[[#This Row],[Fare]]+1)</f>
        <v>0.98508950692638131</v>
      </c>
      <c r="K403">
        <f>IF(Table1[[#This Row],[Pclass]]=1,1,0)</f>
        <v>0</v>
      </c>
      <c r="L403">
        <f>IF(Table1[[#This Row],[Pclass]]=2,1,0)</f>
        <v>0</v>
      </c>
      <c r="M403">
        <f>IF(Table1[[#This Row],[Embarked]]="S",1,0)</f>
        <v>1</v>
      </c>
      <c r="N403">
        <f>IF(Table1[[#This Row],[Embarked]]="C",1,0)</f>
        <v>0</v>
      </c>
      <c r="O403">
        <f>IF(Table1[[#This Row],[Sex]]="male",1,0)</f>
        <v>1</v>
      </c>
      <c r="P403" s="6">
        <f>1</f>
        <v>1</v>
      </c>
      <c r="AD403">
        <f>SUMPRODUCT(Table1[[#This Row],[SibSp]:[Ones]],$S$4:$AB$4)</f>
        <v>0.19482387559563322</v>
      </c>
      <c r="AE403">
        <f>(AD403-Table1[[#This Row],[Survived]])^2</f>
        <v>3.7956342502102766E-2</v>
      </c>
    </row>
    <row r="404" spans="1:31" x14ac:dyDescent="0.25">
      <c r="A404">
        <v>0</v>
      </c>
      <c r="B404" t="s">
        <v>15</v>
      </c>
      <c r="C404">
        <v>3</v>
      </c>
      <c r="D404" t="s">
        <v>13</v>
      </c>
      <c r="E404">
        <v>26</v>
      </c>
      <c r="F404" s="1">
        <v>20.574999999999999</v>
      </c>
      <c r="G404">
        <v>1</v>
      </c>
      <c r="H404">
        <v>2</v>
      </c>
      <c r="I404" s="4">
        <f>Table1[[#This Row],[Age]]/$E$4</f>
        <v>0.32500000000000001</v>
      </c>
      <c r="J404" s="4">
        <f>LOG10(Table1[[#This Row],[Fare]]+1)</f>
        <v>1.3339508043872472</v>
      </c>
      <c r="K404">
        <f>IF(Table1[[#This Row],[Pclass]]=1,1,0)</f>
        <v>0</v>
      </c>
      <c r="L404">
        <f>IF(Table1[[#This Row],[Pclass]]=2,1,0)</f>
        <v>0</v>
      </c>
      <c r="M404">
        <f>IF(Table1[[#This Row],[Embarked]]="S",1,0)</f>
        <v>1</v>
      </c>
      <c r="N404">
        <f>IF(Table1[[#This Row],[Embarked]]="C",1,0)</f>
        <v>0</v>
      </c>
      <c r="O404">
        <f>IF(Table1[[#This Row],[Sex]]="male",1,0)</f>
        <v>1</v>
      </c>
      <c r="P404" s="6">
        <f>1</f>
        <v>1</v>
      </c>
      <c r="AD404">
        <f>SUMPRODUCT(Table1[[#This Row],[SibSp]:[Ones]],$S$4:$AB$4)</f>
        <v>0.3170686009599139</v>
      </c>
      <c r="AE404">
        <f>(AD404-Table1[[#This Row],[Survived]])^2</f>
        <v>0.10053249771467712</v>
      </c>
    </row>
    <row r="405" spans="1:31" x14ac:dyDescent="0.25">
      <c r="A405">
        <v>0</v>
      </c>
      <c r="B405" t="s">
        <v>15</v>
      </c>
      <c r="C405">
        <v>3</v>
      </c>
      <c r="D405" t="s">
        <v>13</v>
      </c>
      <c r="E405">
        <v>26</v>
      </c>
      <c r="F405" s="1">
        <v>7.7750000000000004</v>
      </c>
      <c r="G405">
        <v>0</v>
      </c>
      <c r="H405">
        <v>0</v>
      </c>
      <c r="I405" s="4">
        <f>Table1[[#This Row],[Age]]/$E$4</f>
        <v>0.32500000000000001</v>
      </c>
      <c r="J405" s="4">
        <f>LOG10(Table1[[#This Row],[Fare]]+1)</f>
        <v>0.94324712513786169</v>
      </c>
      <c r="K405">
        <f>IF(Table1[[#This Row],[Pclass]]=1,1,0)</f>
        <v>0</v>
      </c>
      <c r="L405">
        <f>IF(Table1[[#This Row],[Pclass]]=2,1,0)</f>
        <v>0</v>
      </c>
      <c r="M405">
        <f>IF(Table1[[#This Row],[Embarked]]="S",1,0)</f>
        <v>1</v>
      </c>
      <c r="N405">
        <f>IF(Table1[[#This Row],[Embarked]]="C",1,0)</f>
        <v>0</v>
      </c>
      <c r="O405">
        <f>IF(Table1[[#This Row],[Sex]]="male",1,0)</f>
        <v>1</v>
      </c>
      <c r="P405" s="6">
        <f>1</f>
        <v>1</v>
      </c>
      <c r="AD405">
        <f>SUMPRODUCT(Table1[[#This Row],[SibSp]:[Ones]],$S$4:$AB$4)</f>
        <v>0.18850936289525549</v>
      </c>
      <c r="AE405">
        <f>(AD405-Table1[[#This Row],[Survived]])^2</f>
        <v>3.5535779899175127E-2</v>
      </c>
    </row>
    <row r="406" spans="1:31" x14ac:dyDescent="0.25">
      <c r="A406">
        <v>1</v>
      </c>
      <c r="B406" t="s">
        <v>15</v>
      </c>
      <c r="C406">
        <v>1</v>
      </c>
      <c r="D406" t="s">
        <v>17</v>
      </c>
      <c r="E406">
        <v>26</v>
      </c>
      <c r="F406" s="1">
        <v>78.849999999999994</v>
      </c>
      <c r="G406">
        <v>0</v>
      </c>
      <c r="H406">
        <v>0</v>
      </c>
      <c r="I406" s="4">
        <f>Table1[[#This Row],[Age]]/$E$4</f>
        <v>0.32500000000000001</v>
      </c>
      <c r="J406" s="4">
        <f>LOG10(Table1[[#This Row],[Fare]]+1)</f>
        <v>1.9022749204745018</v>
      </c>
      <c r="K406">
        <f>IF(Table1[[#This Row],[Pclass]]=1,1,0)</f>
        <v>1</v>
      </c>
      <c r="L406">
        <f>IF(Table1[[#This Row],[Pclass]]=2,1,0)</f>
        <v>0</v>
      </c>
      <c r="M406">
        <f>IF(Table1[[#This Row],[Embarked]]="S",1,0)</f>
        <v>1</v>
      </c>
      <c r="N406">
        <f>IF(Table1[[#This Row],[Embarked]]="C",1,0)</f>
        <v>0</v>
      </c>
      <c r="O406">
        <f>IF(Table1[[#This Row],[Sex]]="male",1,0)</f>
        <v>0</v>
      </c>
      <c r="P406" s="6">
        <f>1</f>
        <v>1</v>
      </c>
      <c r="AD406">
        <f>SUMPRODUCT(Table1[[#This Row],[SibSp]:[Ones]],$S$4:$AB$4)</f>
        <v>0.60463166145544001</v>
      </c>
      <c r="AE406">
        <f>(AD406-Table1[[#This Row],[Survived]])^2</f>
        <v>0.15631612312348581</v>
      </c>
    </row>
    <row r="407" spans="1:31" x14ac:dyDescent="0.25">
      <c r="A407">
        <v>0</v>
      </c>
      <c r="B407" t="s">
        <v>15</v>
      </c>
      <c r="C407">
        <v>2</v>
      </c>
      <c r="D407" t="s">
        <v>17</v>
      </c>
      <c r="E407">
        <v>26</v>
      </c>
      <c r="F407" s="1">
        <v>26</v>
      </c>
      <c r="G407">
        <v>1</v>
      </c>
      <c r="H407">
        <v>1</v>
      </c>
      <c r="I407" s="4">
        <f>Table1[[#This Row],[Age]]/$E$4</f>
        <v>0.32500000000000001</v>
      </c>
      <c r="J407" s="4">
        <f>LOG10(Table1[[#This Row],[Fare]]+1)</f>
        <v>1.4313637641589874</v>
      </c>
      <c r="K407">
        <f>IF(Table1[[#This Row],[Pclass]]=1,1,0)</f>
        <v>0</v>
      </c>
      <c r="L407">
        <f>IF(Table1[[#This Row],[Pclass]]=2,1,0)</f>
        <v>1</v>
      </c>
      <c r="M407">
        <f>IF(Table1[[#This Row],[Embarked]]="S",1,0)</f>
        <v>1</v>
      </c>
      <c r="N407">
        <f>IF(Table1[[#This Row],[Embarked]]="C",1,0)</f>
        <v>0</v>
      </c>
      <c r="O407">
        <f>IF(Table1[[#This Row],[Sex]]="male",1,0)</f>
        <v>0</v>
      </c>
      <c r="P407" s="6">
        <f>1</f>
        <v>1</v>
      </c>
      <c r="AD407">
        <f>SUMPRODUCT(Table1[[#This Row],[SibSp]:[Ones]],$S$4:$AB$4)</f>
        <v>0.50950874042860961</v>
      </c>
      <c r="AE407">
        <f>(AD407-Table1[[#This Row],[Survived]])^2</f>
        <v>0.2595991565731483</v>
      </c>
    </row>
    <row r="408" spans="1:31" x14ac:dyDescent="0.25">
      <c r="A408">
        <v>1</v>
      </c>
      <c r="B408" t="s">
        <v>15</v>
      </c>
      <c r="C408">
        <v>3</v>
      </c>
      <c r="D408" t="s">
        <v>17</v>
      </c>
      <c r="E408">
        <v>26</v>
      </c>
      <c r="F408" s="1">
        <v>7.8541999999999996</v>
      </c>
      <c r="G408">
        <v>0</v>
      </c>
      <c r="H408">
        <v>0</v>
      </c>
      <c r="I408" s="4">
        <f>Table1[[#This Row],[Age]]/$E$4</f>
        <v>0.32500000000000001</v>
      </c>
      <c r="J408" s="4">
        <f>LOG10(Table1[[#This Row],[Fare]]+1)</f>
        <v>0.94714932766263737</v>
      </c>
      <c r="K408">
        <f>IF(Table1[[#This Row],[Pclass]]=1,1,0)</f>
        <v>0</v>
      </c>
      <c r="L408">
        <f>IF(Table1[[#This Row],[Pclass]]=2,1,0)</f>
        <v>0</v>
      </c>
      <c r="M408">
        <f>IF(Table1[[#This Row],[Embarked]]="S",1,0)</f>
        <v>1</v>
      </c>
      <c r="N408">
        <f>IF(Table1[[#This Row],[Embarked]]="C",1,0)</f>
        <v>0</v>
      </c>
      <c r="O408">
        <f>IF(Table1[[#This Row],[Sex]]="male",1,0)</f>
        <v>0</v>
      </c>
      <c r="P408" s="6">
        <f>1</f>
        <v>1</v>
      </c>
      <c r="AD408">
        <f>SUMPRODUCT(Table1[[#This Row],[SibSp]:[Ones]],$S$4:$AB$4)</f>
        <v>0.18909825163315477</v>
      </c>
      <c r="AE408">
        <f>(AD408-Table1[[#This Row],[Survived]])^2</f>
        <v>0.65756164550440643</v>
      </c>
    </row>
    <row r="409" spans="1:31" x14ac:dyDescent="0.25">
      <c r="A409">
        <v>0</v>
      </c>
      <c r="B409" t="s">
        <v>15</v>
      </c>
      <c r="C409">
        <v>3</v>
      </c>
      <c r="D409" t="s">
        <v>13</v>
      </c>
      <c r="E409">
        <v>26</v>
      </c>
      <c r="F409" s="1">
        <v>8.0500000000000007</v>
      </c>
      <c r="G409">
        <v>0</v>
      </c>
      <c r="H409">
        <v>0</v>
      </c>
      <c r="I409" s="4">
        <f>Table1[[#This Row],[Age]]/$E$4</f>
        <v>0.32500000000000001</v>
      </c>
      <c r="J409" s="4">
        <f>LOG10(Table1[[#This Row],[Fare]]+1)</f>
        <v>0.9566485792052033</v>
      </c>
      <c r="K409">
        <f>IF(Table1[[#This Row],[Pclass]]=1,1,0)</f>
        <v>0</v>
      </c>
      <c r="L409">
        <f>IF(Table1[[#This Row],[Pclass]]=2,1,0)</f>
        <v>0</v>
      </c>
      <c r="M409">
        <f>IF(Table1[[#This Row],[Embarked]]="S",1,0)</f>
        <v>1</v>
      </c>
      <c r="N409">
        <f>IF(Table1[[#This Row],[Embarked]]="C",1,0)</f>
        <v>0</v>
      </c>
      <c r="O409">
        <f>IF(Table1[[#This Row],[Sex]]="male",1,0)</f>
        <v>1</v>
      </c>
      <c r="P409" s="6">
        <f>1</f>
        <v>1</v>
      </c>
      <c r="AD409">
        <f>SUMPRODUCT(Table1[[#This Row],[SibSp]:[Ones]],$S$4:$AB$4)</f>
        <v>0.190531801587667</v>
      </c>
      <c r="AE409">
        <f>(AD409-Table1[[#This Row],[Survived]])^2</f>
        <v>3.6302367416242105E-2</v>
      </c>
    </row>
    <row r="410" spans="1:31" x14ac:dyDescent="0.25">
      <c r="A410">
        <v>1</v>
      </c>
      <c r="B410" t="s">
        <v>15</v>
      </c>
      <c r="C410">
        <v>3</v>
      </c>
      <c r="D410" t="s">
        <v>13</v>
      </c>
      <c r="E410">
        <v>26</v>
      </c>
      <c r="F410" s="1">
        <v>56.495800000000003</v>
      </c>
      <c r="G410">
        <v>0</v>
      </c>
      <c r="H410">
        <v>0</v>
      </c>
      <c r="I410" s="4">
        <f>Table1[[#This Row],[Age]]/$E$4</f>
        <v>0.32500000000000001</v>
      </c>
      <c r="J410" s="4">
        <f>LOG10(Table1[[#This Row],[Fare]]+1)</f>
        <v>1.7596361211514699</v>
      </c>
      <c r="K410">
        <f>IF(Table1[[#This Row],[Pclass]]=1,1,0)</f>
        <v>0</v>
      </c>
      <c r="L410">
        <f>IF(Table1[[#This Row],[Pclass]]=2,1,0)</f>
        <v>0</v>
      </c>
      <c r="M410">
        <f>IF(Table1[[#This Row],[Embarked]]="S",1,0)</f>
        <v>1</v>
      </c>
      <c r="N410">
        <f>IF(Table1[[#This Row],[Embarked]]="C",1,0)</f>
        <v>0</v>
      </c>
      <c r="O410">
        <f>IF(Table1[[#This Row],[Sex]]="male",1,0)</f>
        <v>1</v>
      </c>
      <c r="P410" s="6">
        <f>1</f>
        <v>1</v>
      </c>
      <c r="AD410">
        <f>SUMPRODUCT(Table1[[#This Row],[SibSp]:[Ones]],$S$4:$AB$4)</f>
        <v>0.31171216501659577</v>
      </c>
      <c r="AE410">
        <f>(AD410-Table1[[#This Row],[Survived]])^2</f>
        <v>0.47374014378614199</v>
      </c>
    </row>
    <row r="411" spans="1:31" x14ac:dyDescent="0.25">
      <c r="A411">
        <v>0</v>
      </c>
      <c r="B411" t="s">
        <v>15</v>
      </c>
      <c r="C411">
        <v>3</v>
      </c>
      <c r="D411" t="s">
        <v>17</v>
      </c>
      <c r="E411">
        <v>26</v>
      </c>
      <c r="F411" s="1">
        <v>16.100000000000001</v>
      </c>
      <c r="G411">
        <v>1</v>
      </c>
      <c r="H411">
        <v>0</v>
      </c>
      <c r="I411" s="4">
        <f>Table1[[#This Row],[Age]]/$E$4</f>
        <v>0.32500000000000001</v>
      </c>
      <c r="J411" s="4">
        <f>LOG10(Table1[[#This Row],[Fare]]+1)</f>
        <v>1.2329961103921538</v>
      </c>
      <c r="K411">
        <f>IF(Table1[[#This Row],[Pclass]]=1,1,0)</f>
        <v>0</v>
      </c>
      <c r="L411">
        <f>IF(Table1[[#This Row],[Pclass]]=2,1,0)</f>
        <v>0</v>
      </c>
      <c r="M411">
        <f>IF(Table1[[#This Row],[Embarked]]="S",1,0)</f>
        <v>1</v>
      </c>
      <c r="N411">
        <f>IF(Table1[[#This Row],[Embarked]]="C",1,0)</f>
        <v>0</v>
      </c>
      <c r="O411">
        <f>IF(Table1[[#This Row],[Sex]]="male",1,0)</f>
        <v>0</v>
      </c>
      <c r="P411" s="6">
        <f>1</f>
        <v>1</v>
      </c>
      <c r="AD411">
        <f>SUMPRODUCT(Table1[[#This Row],[SibSp]:[Ones]],$S$4:$AB$4)</f>
        <v>0.23223592837991405</v>
      </c>
      <c r="AE411">
        <f>(AD411-Table1[[#This Row],[Survived]])^2</f>
        <v>5.393352643048057E-2</v>
      </c>
    </row>
    <row r="412" spans="1:31" x14ac:dyDescent="0.25">
      <c r="A412">
        <v>0</v>
      </c>
      <c r="B412" t="s">
        <v>15</v>
      </c>
      <c r="C412">
        <v>2</v>
      </c>
      <c r="D412" t="s">
        <v>13</v>
      </c>
      <c r="E412">
        <v>26</v>
      </c>
      <c r="F412" s="1">
        <v>10.5</v>
      </c>
      <c r="G412">
        <v>0</v>
      </c>
      <c r="H412">
        <v>0</v>
      </c>
      <c r="I412" s="4">
        <f>Table1[[#This Row],[Age]]/$E$4</f>
        <v>0.32500000000000001</v>
      </c>
      <c r="J412" s="4">
        <f>LOG10(Table1[[#This Row],[Fare]]+1)</f>
        <v>1.0606978403536116</v>
      </c>
      <c r="K412">
        <f>IF(Table1[[#This Row],[Pclass]]=1,1,0)</f>
        <v>0</v>
      </c>
      <c r="L412">
        <f>IF(Table1[[#This Row],[Pclass]]=2,1,0)</f>
        <v>1</v>
      </c>
      <c r="M412">
        <f>IF(Table1[[#This Row],[Embarked]]="S",1,0)</f>
        <v>1</v>
      </c>
      <c r="N412">
        <f>IF(Table1[[#This Row],[Embarked]]="C",1,0)</f>
        <v>0</v>
      </c>
      <c r="O412">
        <f>IF(Table1[[#This Row],[Sex]]="male",1,0)</f>
        <v>1</v>
      </c>
      <c r="P412" s="6">
        <f>1</f>
        <v>1</v>
      </c>
      <c r="AD412">
        <f>SUMPRODUCT(Table1[[#This Row],[SibSp]:[Ones]],$S$4:$AB$4)</f>
        <v>0.4187721425199547</v>
      </c>
      <c r="AE412">
        <f>(AD412-Table1[[#This Row],[Survived]])^2</f>
        <v>0.17537010735075326</v>
      </c>
    </row>
    <row r="413" spans="1:31" x14ac:dyDescent="0.25">
      <c r="A413">
        <v>0</v>
      </c>
      <c r="B413" t="s">
        <v>15</v>
      </c>
      <c r="C413">
        <v>3</v>
      </c>
      <c r="D413" t="s">
        <v>13</v>
      </c>
      <c r="E413">
        <v>26</v>
      </c>
      <c r="F413" s="1">
        <v>7.8958000000000004</v>
      </c>
      <c r="G413">
        <v>0</v>
      </c>
      <c r="H413">
        <v>0</v>
      </c>
      <c r="I413" s="4">
        <f>Table1[[#This Row],[Age]]/$E$4</f>
        <v>0.32500000000000001</v>
      </c>
      <c r="J413" s="4">
        <f>LOG10(Table1[[#This Row],[Fare]]+1)</f>
        <v>0.94918501031343461</v>
      </c>
      <c r="K413">
        <f>IF(Table1[[#This Row],[Pclass]]=1,1,0)</f>
        <v>0</v>
      </c>
      <c r="L413">
        <f>IF(Table1[[#This Row],[Pclass]]=2,1,0)</f>
        <v>0</v>
      </c>
      <c r="M413">
        <f>IF(Table1[[#This Row],[Embarked]]="S",1,0)</f>
        <v>1</v>
      </c>
      <c r="N413">
        <f>IF(Table1[[#This Row],[Embarked]]="C",1,0)</f>
        <v>0</v>
      </c>
      <c r="O413">
        <f>IF(Table1[[#This Row],[Sex]]="male",1,0)</f>
        <v>1</v>
      </c>
      <c r="P413" s="6">
        <f>1</f>
        <v>1</v>
      </c>
      <c r="AD413">
        <f>SUMPRODUCT(Table1[[#This Row],[SibSp]:[Ones]],$S$4:$AB$4)</f>
        <v>0.18940546033884861</v>
      </c>
      <c r="AE413">
        <f>(AD413-Table1[[#This Row],[Survived]])^2</f>
        <v>3.5874428406171152E-2</v>
      </c>
    </row>
    <row r="414" spans="1:31" x14ac:dyDescent="0.25">
      <c r="A414">
        <v>0</v>
      </c>
      <c r="B414" t="s">
        <v>15</v>
      </c>
      <c r="C414">
        <v>3</v>
      </c>
      <c r="D414" t="s">
        <v>13</v>
      </c>
      <c r="E414">
        <v>26</v>
      </c>
      <c r="F414" s="1">
        <v>7.8541999999999996</v>
      </c>
      <c r="G414">
        <v>1</v>
      </c>
      <c r="H414">
        <v>0</v>
      </c>
      <c r="I414" s="4">
        <f>Table1[[#This Row],[Age]]/$E$4</f>
        <v>0.32500000000000001</v>
      </c>
      <c r="J414" s="4">
        <f>LOG10(Table1[[#This Row],[Fare]]+1)</f>
        <v>0.94714932766263737</v>
      </c>
      <c r="K414">
        <f>IF(Table1[[#This Row],[Pclass]]=1,1,0)</f>
        <v>0</v>
      </c>
      <c r="L414">
        <f>IF(Table1[[#This Row],[Pclass]]=2,1,0)</f>
        <v>0</v>
      </c>
      <c r="M414">
        <f>IF(Table1[[#This Row],[Embarked]]="S",1,0)</f>
        <v>1</v>
      </c>
      <c r="N414">
        <f>IF(Table1[[#This Row],[Embarked]]="C",1,0)</f>
        <v>0</v>
      </c>
      <c r="O414">
        <f>IF(Table1[[#This Row],[Sex]]="male",1,0)</f>
        <v>1</v>
      </c>
      <c r="P414" s="6">
        <f>1</f>
        <v>1</v>
      </c>
      <c r="AD414">
        <f>SUMPRODUCT(Table1[[#This Row],[SibSp]:[Ones]],$S$4:$AB$4)</f>
        <v>0.18909825163315477</v>
      </c>
      <c r="AE414">
        <f>(AD414-Table1[[#This Row],[Survived]])^2</f>
        <v>3.5758148770715925E-2</v>
      </c>
    </row>
    <row r="415" spans="1:31" x14ac:dyDescent="0.25">
      <c r="A415">
        <v>0</v>
      </c>
      <c r="B415" t="s">
        <v>15</v>
      </c>
      <c r="C415">
        <v>3</v>
      </c>
      <c r="D415" t="s">
        <v>13</v>
      </c>
      <c r="E415">
        <v>26</v>
      </c>
      <c r="F415" s="1">
        <v>7.8875000000000002</v>
      </c>
      <c r="G415">
        <v>0</v>
      </c>
      <c r="H415">
        <v>0</v>
      </c>
      <c r="I415" s="4">
        <f>Table1[[#This Row],[Age]]/$E$4</f>
        <v>0.32500000000000001</v>
      </c>
      <c r="J415" s="4">
        <f>LOG10(Table1[[#This Row],[Fare]]+1)</f>
        <v>0.94877961373782271</v>
      </c>
      <c r="K415">
        <f>IF(Table1[[#This Row],[Pclass]]=1,1,0)</f>
        <v>0</v>
      </c>
      <c r="L415">
        <f>IF(Table1[[#This Row],[Pclass]]=2,1,0)</f>
        <v>0</v>
      </c>
      <c r="M415">
        <f>IF(Table1[[#This Row],[Embarked]]="S",1,0)</f>
        <v>1</v>
      </c>
      <c r="N415">
        <f>IF(Table1[[#This Row],[Embarked]]="C",1,0)</f>
        <v>0</v>
      </c>
      <c r="O415">
        <f>IF(Table1[[#This Row],[Sex]]="male",1,0)</f>
        <v>1</v>
      </c>
      <c r="P415" s="6">
        <f>1</f>
        <v>1</v>
      </c>
      <c r="AD415">
        <f>SUMPRODUCT(Table1[[#This Row],[SibSp]:[Ones]],$S$4:$AB$4)</f>
        <v>0.18934428117753008</v>
      </c>
      <c r="AE415">
        <f>(AD415-Table1[[#This Row],[Survived]])^2</f>
        <v>3.5851256814635572E-2</v>
      </c>
    </row>
    <row r="416" spans="1:31" x14ac:dyDescent="0.25">
      <c r="A416">
        <v>0</v>
      </c>
      <c r="B416" t="s">
        <v>15</v>
      </c>
      <c r="C416">
        <v>3</v>
      </c>
      <c r="D416" t="s">
        <v>13</v>
      </c>
      <c r="E416">
        <v>26</v>
      </c>
      <c r="F416" s="1">
        <v>7.8958000000000004</v>
      </c>
      <c r="G416">
        <v>0</v>
      </c>
      <c r="H416">
        <v>0</v>
      </c>
      <c r="I416" s="4">
        <f>Table1[[#This Row],[Age]]/$E$4</f>
        <v>0.32500000000000001</v>
      </c>
      <c r="J416" s="4">
        <f>LOG10(Table1[[#This Row],[Fare]]+1)</f>
        <v>0.94918501031343461</v>
      </c>
      <c r="K416">
        <f>IF(Table1[[#This Row],[Pclass]]=1,1,0)</f>
        <v>0</v>
      </c>
      <c r="L416">
        <f>IF(Table1[[#This Row],[Pclass]]=2,1,0)</f>
        <v>0</v>
      </c>
      <c r="M416">
        <f>IF(Table1[[#This Row],[Embarked]]="S",1,0)</f>
        <v>1</v>
      </c>
      <c r="N416">
        <f>IF(Table1[[#This Row],[Embarked]]="C",1,0)</f>
        <v>0</v>
      </c>
      <c r="O416">
        <f>IF(Table1[[#This Row],[Sex]]="male",1,0)</f>
        <v>1</v>
      </c>
      <c r="P416" s="6">
        <f>1</f>
        <v>1</v>
      </c>
      <c r="AD416">
        <f>SUMPRODUCT(Table1[[#This Row],[SibSp]:[Ones]],$S$4:$AB$4)</f>
        <v>0.18940546033884861</v>
      </c>
      <c r="AE416">
        <f>(AD416-Table1[[#This Row],[Survived]])^2</f>
        <v>3.5874428406171152E-2</v>
      </c>
    </row>
    <row r="417" spans="1:31" x14ac:dyDescent="0.25">
      <c r="A417">
        <v>1</v>
      </c>
      <c r="B417" t="s">
        <v>20</v>
      </c>
      <c r="C417">
        <v>1</v>
      </c>
      <c r="D417" t="s">
        <v>13</v>
      </c>
      <c r="E417">
        <v>25</v>
      </c>
      <c r="F417" s="1">
        <v>55.441699999999997</v>
      </c>
      <c r="G417">
        <v>1</v>
      </c>
      <c r="H417">
        <v>0</v>
      </c>
      <c r="I417" s="4">
        <f>Table1[[#This Row],[Age]]/$E$4</f>
        <v>0.3125</v>
      </c>
      <c r="J417" s="4">
        <f>LOG10(Table1[[#This Row],[Fare]]+1)</f>
        <v>1.7516000860444023</v>
      </c>
      <c r="K417">
        <f>IF(Table1[[#This Row],[Pclass]]=1,1,0)</f>
        <v>1</v>
      </c>
      <c r="L417">
        <f>IF(Table1[[#This Row],[Pclass]]=2,1,0)</f>
        <v>0</v>
      </c>
      <c r="M417">
        <f>IF(Table1[[#This Row],[Embarked]]="S",1,0)</f>
        <v>0</v>
      </c>
      <c r="N417">
        <f>IF(Table1[[#This Row],[Embarked]]="C",1,0)</f>
        <v>1</v>
      </c>
      <c r="O417">
        <f>IF(Table1[[#This Row],[Sex]]="male",1,0)</f>
        <v>1</v>
      </c>
      <c r="P417" s="6">
        <f>1</f>
        <v>1</v>
      </c>
      <c r="AD417">
        <f>SUMPRODUCT(Table1[[#This Row],[SibSp]:[Ones]],$S$4:$AB$4)</f>
        <v>0.71051461431820506</v>
      </c>
      <c r="AE417">
        <f>(AD417-Table1[[#This Row],[Survived]])^2</f>
        <v>8.380178852333757E-2</v>
      </c>
    </row>
    <row r="418" spans="1:31" x14ac:dyDescent="0.25">
      <c r="A418">
        <v>1</v>
      </c>
      <c r="B418" t="s">
        <v>20</v>
      </c>
      <c r="C418">
        <v>1</v>
      </c>
      <c r="D418" t="s">
        <v>13</v>
      </c>
      <c r="E418">
        <v>25</v>
      </c>
      <c r="F418" s="1">
        <v>91.0792</v>
      </c>
      <c r="G418">
        <v>1</v>
      </c>
      <c r="H418">
        <v>0</v>
      </c>
      <c r="I418" s="4">
        <f>Table1[[#This Row],[Age]]/$E$4</f>
        <v>0.3125</v>
      </c>
      <c r="J418" s="4">
        <f>LOG10(Table1[[#This Row],[Fare]]+1)</f>
        <v>1.9641615374126258</v>
      </c>
      <c r="K418">
        <f>IF(Table1[[#This Row],[Pclass]]=1,1,0)</f>
        <v>1</v>
      </c>
      <c r="L418">
        <f>IF(Table1[[#This Row],[Pclass]]=2,1,0)</f>
        <v>0</v>
      </c>
      <c r="M418">
        <f>IF(Table1[[#This Row],[Embarked]]="S",1,0)</f>
        <v>0</v>
      </c>
      <c r="N418">
        <f>IF(Table1[[#This Row],[Embarked]]="C",1,0)</f>
        <v>1</v>
      </c>
      <c r="O418">
        <f>IF(Table1[[#This Row],[Sex]]="male",1,0)</f>
        <v>1</v>
      </c>
      <c r="P418" s="6">
        <f>1</f>
        <v>1</v>
      </c>
      <c r="AD418">
        <f>SUMPRODUCT(Table1[[#This Row],[SibSp]:[Ones]],$S$4:$AB$4)</f>
        <v>0.74259266358077447</v>
      </c>
      <c r="AE418">
        <f>(AD418-Table1[[#This Row],[Survived]])^2</f>
        <v>6.6258536842440346E-2</v>
      </c>
    </row>
    <row r="419" spans="1:31" x14ac:dyDescent="0.25">
      <c r="A419">
        <v>0</v>
      </c>
      <c r="B419" t="s">
        <v>20</v>
      </c>
      <c r="C419">
        <v>2</v>
      </c>
      <c r="D419" t="s">
        <v>13</v>
      </c>
      <c r="E419">
        <v>25</v>
      </c>
      <c r="F419" s="1">
        <v>41.5792</v>
      </c>
      <c r="G419">
        <v>1</v>
      </c>
      <c r="H419">
        <v>2</v>
      </c>
      <c r="I419" s="4">
        <f>Table1[[#This Row],[Age]]/$E$4</f>
        <v>0.3125</v>
      </c>
      <c r="J419" s="4">
        <f>LOG10(Table1[[#This Row],[Fare]]+1)</f>
        <v>1.6291974974299364</v>
      </c>
      <c r="K419">
        <f>IF(Table1[[#This Row],[Pclass]]=1,1,0)</f>
        <v>0</v>
      </c>
      <c r="L419">
        <f>IF(Table1[[#This Row],[Pclass]]=2,1,0)</f>
        <v>1</v>
      </c>
      <c r="M419">
        <f>IF(Table1[[#This Row],[Embarked]]="S",1,0)</f>
        <v>0</v>
      </c>
      <c r="N419">
        <f>IF(Table1[[#This Row],[Embarked]]="C",1,0)</f>
        <v>1</v>
      </c>
      <c r="O419">
        <f>IF(Table1[[#This Row],[Sex]]="male",1,0)</f>
        <v>1</v>
      </c>
      <c r="P419" s="6">
        <f>1</f>
        <v>1</v>
      </c>
      <c r="AD419">
        <f>SUMPRODUCT(Table1[[#This Row],[SibSp]:[Ones]],$S$4:$AB$4)</f>
        <v>0.7027844828280605</v>
      </c>
      <c r="AE419">
        <f>(AD419-Table1[[#This Row],[Survived]])^2</f>
        <v>0.49390602930390448</v>
      </c>
    </row>
    <row r="420" spans="1:31" x14ac:dyDescent="0.25">
      <c r="A420">
        <v>0</v>
      </c>
      <c r="B420" t="s">
        <v>20</v>
      </c>
      <c r="C420">
        <v>3</v>
      </c>
      <c r="D420" t="s">
        <v>13</v>
      </c>
      <c r="E420">
        <v>25</v>
      </c>
      <c r="F420" s="1">
        <v>7.2249999999999996</v>
      </c>
      <c r="G420">
        <v>0</v>
      </c>
      <c r="H420">
        <v>0</v>
      </c>
      <c r="I420" s="4">
        <f>Table1[[#This Row],[Age]]/$E$4</f>
        <v>0.3125</v>
      </c>
      <c r="J420" s="4">
        <f>LOG10(Table1[[#This Row],[Fare]]+1)</f>
        <v>0.91513590662201194</v>
      </c>
      <c r="K420">
        <f>IF(Table1[[#This Row],[Pclass]]=1,1,0)</f>
        <v>0</v>
      </c>
      <c r="L420">
        <f>IF(Table1[[#This Row],[Pclass]]=2,1,0)</f>
        <v>0</v>
      </c>
      <c r="M420">
        <f>IF(Table1[[#This Row],[Embarked]]="S",1,0)</f>
        <v>0</v>
      </c>
      <c r="N420">
        <f>IF(Table1[[#This Row],[Embarked]]="C",1,0)</f>
        <v>1</v>
      </c>
      <c r="O420">
        <f>IF(Table1[[#This Row],[Sex]]="male",1,0)</f>
        <v>1</v>
      </c>
      <c r="P420" s="6">
        <f>1</f>
        <v>1</v>
      </c>
      <c r="AD420">
        <f>SUMPRODUCT(Table1[[#This Row],[SibSp]:[Ones]],$S$4:$AB$4)</f>
        <v>0.31288862204398554</v>
      </c>
      <c r="AE420">
        <f>(AD420-Table1[[#This Row],[Survived]])^2</f>
        <v>9.7899289804584039E-2</v>
      </c>
    </row>
    <row r="421" spans="1:31" x14ac:dyDescent="0.25">
      <c r="A421">
        <v>0</v>
      </c>
      <c r="B421" t="s">
        <v>27</v>
      </c>
      <c r="C421">
        <v>3</v>
      </c>
      <c r="D421" t="s">
        <v>13</v>
      </c>
      <c r="E421">
        <v>25</v>
      </c>
      <c r="F421" s="1">
        <v>7.7416999999999998</v>
      </c>
      <c r="G421">
        <v>0</v>
      </c>
      <c r="H421">
        <v>0</v>
      </c>
      <c r="I421" s="4">
        <f>Table1[[#This Row],[Age]]/$E$4</f>
        <v>0.3125</v>
      </c>
      <c r="J421" s="4">
        <f>LOG10(Table1[[#This Row],[Fare]]+1)</f>
        <v>0.94159589817511846</v>
      </c>
      <c r="K421">
        <f>IF(Table1[[#This Row],[Pclass]]=1,1,0)</f>
        <v>0</v>
      </c>
      <c r="L421">
        <f>IF(Table1[[#This Row],[Pclass]]=2,1,0)</f>
        <v>0</v>
      </c>
      <c r="M421">
        <f>IF(Table1[[#This Row],[Embarked]]="S",1,0)</f>
        <v>0</v>
      </c>
      <c r="N421">
        <f>IF(Table1[[#This Row],[Embarked]]="C",1,0)</f>
        <v>0</v>
      </c>
      <c r="O421">
        <f>IF(Table1[[#This Row],[Sex]]="male",1,0)</f>
        <v>1</v>
      </c>
      <c r="P421" s="6">
        <f>1</f>
        <v>1</v>
      </c>
      <c r="AD421">
        <f>SUMPRODUCT(Table1[[#This Row],[SibSp]:[Ones]],$S$4:$AB$4)</f>
        <v>0.18826017312206936</v>
      </c>
      <c r="AE421">
        <f>(AD421-Table1[[#This Row],[Survived]])^2</f>
        <v>3.5441892783951524E-2</v>
      </c>
    </row>
    <row r="422" spans="1:31" x14ac:dyDescent="0.25">
      <c r="A422">
        <v>0</v>
      </c>
      <c r="B422" t="s">
        <v>15</v>
      </c>
      <c r="C422">
        <v>3</v>
      </c>
      <c r="D422" t="s">
        <v>13</v>
      </c>
      <c r="E422">
        <v>25</v>
      </c>
      <c r="F422" s="1">
        <v>7.65</v>
      </c>
      <c r="G422">
        <v>0</v>
      </c>
      <c r="H422">
        <v>0</v>
      </c>
      <c r="I422" s="4">
        <f>Table1[[#This Row],[Age]]/$E$4</f>
        <v>0.3125</v>
      </c>
      <c r="J422" s="4">
        <f>LOG10(Table1[[#This Row],[Fare]]+1)</f>
        <v>0.93701610746481423</v>
      </c>
      <c r="K422">
        <f>IF(Table1[[#This Row],[Pclass]]=1,1,0)</f>
        <v>0</v>
      </c>
      <c r="L422">
        <f>IF(Table1[[#This Row],[Pclass]]=2,1,0)</f>
        <v>0</v>
      </c>
      <c r="M422">
        <f>IF(Table1[[#This Row],[Embarked]]="S",1,0)</f>
        <v>1</v>
      </c>
      <c r="N422">
        <f>IF(Table1[[#This Row],[Embarked]]="C",1,0)</f>
        <v>0</v>
      </c>
      <c r="O422">
        <f>IF(Table1[[#This Row],[Sex]]="male",1,0)</f>
        <v>1</v>
      </c>
      <c r="P422" s="6">
        <f>1</f>
        <v>1</v>
      </c>
      <c r="AD422">
        <f>SUMPRODUCT(Table1[[#This Row],[SibSp]:[Ones]],$S$4:$AB$4)</f>
        <v>0.18756902827397129</v>
      </c>
      <c r="AE422">
        <f>(AD422-Table1[[#This Row],[Survived]])^2</f>
        <v>3.5182140367641841E-2</v>
      </c>
    </row>
    <row r="423" spans="1:31" x14ac:dyDescent="0.25">
      <c r="A423">
        <v>0</v>
      </c>
      <c r="B423" t="s">
        <v>15</v>
      </c>
      <c r="C423">
        <v>2</v>
      </c>
      <c r="D423" t="s">
        <v>13</v>
      </c>
      <c r="E423">
        <v>25</v>
      </c>
      <c r="F423" s="1">
        <v>13</v>
      </c>
      <c r="G423">
        <v>0</v>
      </c>
      <c r="H423">
        <v>0</v>
      </c>
      <c r="I423" s="4">
        <f>Table1[[#This Row],[Age]]/$E$4</f>
        <v>0.3125</v>
      </c>
      <c r="J423" s="4">
        <f>LOG10(Table1[[#This Row],[Fare]]+1)</f>
        <v>1.146128035678238</v>
      </c>
      <c r="K423">
        <f>IF(Table1[[#This Row],[Pclass]]=1,1,0)</f>
        <v>0</v>
      </c>
      <c r="L423">
        <f>IF(Table1[[#This Row],[Pclass]]=2,1,0)</f>
        <v>1</v>
      </c>
      <c r="M423">
        <f>IF(Table1[[#This Row],[Embarked]]="S",1,0)</f>
        <v>1</v>
      </c>
      <c r="N423">
        <f>IF(Table1[[#This Row],[Embarked]]="C",1,0)</f>
        <v>0</v>
      </c>
      <c r="O423">
        <f>IF(Table1[[#This Row],[Sex]]="male",1,0)</f>
        <v>1</v>
      </c>
      <c r="P423" s="6">
        <f>1</f>
        <v>1</v>
      </c>
      <c r="AD423">
        <f>SUMPRODUCT(Table1[[#This Row],[SibSp]:[Ones]],$S$4:$AB$4)</f>
        <v>0.43166457431553462</v>
      </c>
      <c r="AE423">
        <f>(AD423-Table1[[#This Row],[Survived]])^2</f>
        <v>0.18633430471901172</v>
      </c>
    </row>
    <row r="424" spans="1:31" x14ac:dyDescent="0.25">
      <c r="A424">
        <v>0</v>
      </c>
      <c r="B424" t="s">
        <v>15</v>
      </c>
      <c r="C424">
        <v>3</v>
      </c>
      <c r="D424" t="s">
        <v>17</v>
      </c>
      <c r="E424">
        <v>25</v>
      </c>
      <c r="F424" s="1">
        <v>7.7750000000000004</v>
      </c>
      <c r="G424">
        <v>0</v>
      </c>
      <c r="H424">
        <v>0</v>
      </c>
      <c r="I424" s="4">
        <f>Table1[[#This Row],[Age]]/$E$4</f>
        <v>0.3125</v>
      </c>
      <c r="J424" s="4">
        <f>LOG10(Table1[[#This Row],[Fare]]+1)</f>
        <v>0.94324712513786169</v>
      </c>
      <c r="K424">
        <f>IF(Table1[[#This Row],[Pclass]]=1,1,0)</f>
        <v>0</v>
      </c>
      <c r="L424">
        <f>IF(Table1[[#This Row],[Pclass]]=2,1,0)</f>
        <v>0</v>
      </c>
      <c r="M424">
        <f>IF(Table1[[#This Row],[Embarked]]="S",1,0)</f>
        <v>1</v>
      </c>
      <c r="N424">
        <f>IF(Table1[[#This Row],[Embarked]]="C",1,0)</f>
        <v>0</v>
      </c>
      <c r="O424">
        <f>IF(Table1[[#This Row],[Sex]]="male",1,0)</f>
        <v>0</v>
      </c>
      <c r="P424" s="6">
        <f>1</f>
        <v>1</v>
      </c>
      <c r="AD424">
        <f>SUMPRODUCT(Table1[[#This Row],[SibSp]:[Ones]],$S$4:$AB$4)</f>
        <v>0.18850936289525549</v>
      </c>
      <c r="AE424">
        <f>(AD424-Table1[[#This Row],[Survived]])^2</f>
        <v>3.5535779899175127E-2</v>
      </c>
    </row>
    <row r="425" spans="1:31" x14ac:dyDescent="0.25">
      <c r="A425">
        <v>1</v>
      </c>
      <c r="B425" t="s">
        <v>15</v>
      </c>
      <c r="C425">
        <v>3</v>
      </c>
      <c r="D425" t="s">
        <v>13</v>
      </c>
      <c r="E425">
        <v>25</v>
      </c>
      <c r="F425" s="1">
        <v>7.7750000000000004</v>
      </c>
      <c r="G425">
        <v>1</v>
      </c>
      <c r="H425">
        <v>0</v>
      </c>
      <c r="I425" s="4">
        <f>Table1[[#This Row],[Age]]/$E$4</f>
        <v>0.3125</v>
      </c>
      <c r="J425" s="4">
        <f>LOG10(Table1[[#This Row],[Fare]]+1)</f>
        <v>0.94324712513786169</v>
      </c>
      <c r="K425">
        <f>IF(Table1[[#This Row],[Pclass]]=1,1,0)</f>
        <v>0</v>
      </c>
      <c r="L425">
        <f>IF(Table1[[#This Row],[Pclass]]=2,1,0)</f>
        <v>0</v>
      </c>
      <c r="M425">
        <f>IF(Table1[[#This Row],[Embarked]]="S",1,0)</f>
        <v>1</v>
      </c>
      <c r="N425">
        <f>IF(Table1[[#This Row],[Embarked]]="C",1,0)</f>
        <v>0</v>
      </c>
      <c r="O425">
        <f>IF(Table1[[#This Row],[Sex]]="male",1,0)</f>
        <v>1</v>
      </c>
      <c r="P425" s="6">
        <f>1</f>
        <v>1</v>
      </c>
      <c r="AD425">
        <f>SUMPRODUCT(Table1[[#This Row],[SibSp]:[Ones]],$S$4:$AB$4)</f>
        <v>0.18850936289525549</v>
      </c>
      <c r="AE425">
        <f>(AD425-Table1[[#This Row],[Survived]])^2</f>
        <v>0.65851705410866423</v>
      </c>
    </row>
    <row r="426" spans="1:31" x14ac:dyDescent="0.25">
      <c r="A426">
        <v>1</v>
      </c>
      <c r="B426" t="s">
        <v>15</v>
      </c>
      <c r="C426">
        <v>3</v>
      </c>
      <c r="D426" t="s">
        <v>13</v>
      </c>
      <c r="E426">
        <v>25</v>
      </c>
      <c r="F426" s="1">
        <v>0</v>
      </c>
      <c r="G426">
        <v>0</v>
      </c>
      <c r="H426">
        <v>0</v>
      </c>
      <c r="I426" s="4">
        <f>Table1[[#This Row],[Age]]/$E$4</f>
        <v>0.3125</v>
      </c>
      <c r="J426" s="4">
        <f>LOG10(Table1[[#This Row],[Fare]]+1)</f>
        <v>0</v>
      </c>
      <c r="K426">
        <f>IF(Table1[[#This Row],[Pclass]]=1,1,0)</f>
        <v>0</v>
      </c>
      <c r="L426">
        <f>IF(Table1[[#This Row],[Pclass]]=2,1,0)</f>
        <v>0</v>
      </c>
      <c r="M426">
        <f>IF(Table1[[#This Row],[Embarked]]="S",1,0)</f>
        <v>1</v>
      </c>
      <c r="N426">
        <f>IF(Table1[[#This Row],[Embarked]]="C",1,0)</f>
        <v>0</v>
      </c>
      <c r="O426">
        <f>IF(Table1[[#This Row],[Sex]]="male",1,0)</f>
        <v>1</v>
      </c>
      <c r="P426" s="6">
        <f>1</f>
        <v>1</v>
      </c>
      <c r="AD426">
        <f>SUMPRODUCT(Table1[[#This Row],[SibSp]:[Ones]],$S$4:$AB$4)</f>
        <v>4.6162161405114387E-2</v>
      </c>
      <c r="AE426">
        <f>(AD426-Table1[[#This Row],[Survived]])^2</f>
        <v>0.90980662233536302</v>
      </c>
    </row>
    <row r="427" spans="1:31" x14ac:dyDescent="0.25">
      <c r="A427">
        <v>0</v>
      </c>
      <c r="B427" t="s">
        <v>15</v>
      </c>
      <c r="C427">
        <v>2</v>
      </c>
      <c r="D427" t="s">
        <v>13</v>
      </c>
      <c r="E427">
        <v>25</v>
      </c>
      <c r="F427" s="1">
        <v>13</v>
      </c>
      <c r="G427">
        <v>0</v>
      </c>
      <c r="H427">
        <v>0</v>
      </c>
      <c r="I427" s="4">
        <f>Table1[[#This Row],[Age]]/$E$4</f>
        <v>0.3125</v>
      </c>
      <c r="J427" s="4">
        <f>LOG10(Table1[[#This Row],[Fare]]+1)</f>
        <v>1.146128035678238</v>
      </c>
      <c r="K427">
        <f>IF(Table1[[#This Row],[Pclass]]=1,1,0)</f>
        <v>0</v>
      </c>
      <c r="L427">
        <f>IF(Table1[[#This Row],[Pclass]]=2,1,0)</f>
        <v>1</v>
      </c>
      <c r="M427">
        <f>IF(Table1[[#This Row],[Embarked]]="S",1,0)</f>
        <v>1</v>
      </c>
      <c r="N427">
        <f>IF(Table1[[#This Row],[Embarked]]="C",1,0)</f>
        <v>0</v>
      </c>
      <c r="O427">
        <f>IF(Table1[[#This Row],[Sex]]="male",1,0)</f>
        <v>1</v>
      </c>
      <c r="P427" s="6">
        <f>1</f>
        <v>1</v>
      </c>
      <c r="AD427">
        <f>SUMPRODUCT(Table1[[#This Row],[SibSp]:[Ones]],$S$4:$AB$4)</f>
        <v>0.43166457431553462</v>
      </c>
      <c r="AE427">
        <f>(AD427-Table1[[#This Row],[Survived]])^2</f>
        <v>0.18633430471901172</v>
      </c>
    </row>
    <row r="428" spans="1:31" x14ac:dyDescent="0.25">
      <c r="A428">
        <v>0</v>
      </c>
      <c r="B428" t="s">
        <v>15</v>
      </c>
      <c r="C428">
        <v>3</v>
      </c>
      <c r="D428" t="s">
        <v>13</v>
      </c>
      <c r="E428">
        <v>25</v>
      </c>
      <c r="F428" s="1">
        <v>17.8</v>
      </c>
      <c r="G428">
        <v>1</v>
      </c>
      <c r="H428">
        <v>0</v>
      </c>
      <c r="I428" s="4">
        <f>Table1[[#This Row],[Age]]/$E$4</f>
        <v>0.3125</v>
      </c>
      <c r="J428" s="4">
        <f>LOG10(Table1[[#This Row],[Fare]]+1)</f>
        <v>1.2741578492636798</v>
      </c>
      <c r="K428">
        <f>IF(Table1[[#This Row],[Pclass]]=1,1,0)</f>
        <v>0</v>
      </c>
      <c r="L428">
        <f>IF(Table1[[#This Row],[Pclass]]=2,1,0)</f>
        <v>0</v>
      </c>
      <c r="M428">
        <f>IF(Table1[[#This Row],[Embarked]]="S",1,0)</f>
        <v>1</v>
      </c>
      <c r="N428">
        <f>IF(Table1[[#This Row],[Embarked]]="C",1,0)</f>
        <v>0</v>
      </c>
      <c r="O428">
        <f>IF(Table1[[#This Row],[Sex]]="male",1,0)</f>
        <v>1</v>
      </c>
      <c r="P428" s="6">
        <f>1</f>
        <v>1</v>
      </c>
      <c r="AD428">
        <f>SUMPRODUCT(Table1[[#This Row],[SibSp]:[Ones]],$S$4:$AB$4)</f>
        <v>0.23844772397481004</v>
      </c>
      <c r="AE428">
        <f>(AD428-Table1[[#This Row],[Survived]])^2</f>
        <v>5.6857317068767198E-2</v>
      </c>
    </row>
    <row r="429" spans="1:31" x14ac:dyDescent="0.25">
      <c r="A429">
        <v>0</v>
      </c>
      <c r="B429" t="s">
        <v>15</v>
      </c>
      <c r="C429">
        <v>3</v>
      </c>
      <c r="D429" t="s">
        <v>13</v>
      </c>
      <c r="E429">
        <v>25</v>
      </c>
      <c r="F429" s="1">
        <v>7.7750000000000004</v>
      </c>
      <c r="G429">
        <v>1</v>
      </c>
      <c r="H429">
        <v>0</v>
      </c>
      <c r="I429" s="4">
        <f>Table1[[#This Row],[Age]]/$E$4</f>
        <v>0.3125</v>
      </c>
      <c r="J429" s="4">
        <f>LOG10(Table1[[#This Row],[Fare]]+1)</f>
        <v>0.94324712513786169</v>
      </c>
      <c r="K429">
        <f>IF(Table1[[#This Row],[Pclass]]=1,1,0)</f>
        <v>0</v>
      </c>
      <c r="L429">
        <f>IF(Table1[[#This Row],[Pclass]]=2,1,0)</f>
        <v>0</v>
      </c>
      <c r="M429">
        <f>IF(Table1[[#This Row],[Embarked]]="S",1,0)</f>
        <v>1</v>
      </c>
      <c r="N429">
        <f>IF(Table1[[#This Row],[Embarked]]="C",1,0)</f>
        <v>0</v>
      </c>
      <c r="O429">
        <f>IF(Table1[[#This Row],[Sex]]="male",1,0)</f>
        <v>1</v>
      </c>
      <c r="P429" s="6">
        <f>1</f>
        <v>1</v>
      </c>
      <c r="AD429">
        <f>SUMPRODUCT(Table1[[#This Row],[SibSp]:[Ones]],$S$4:$AB$4)</f>
        <v>0.18850936289525549</v>
      </c>
      <c r="AE429">
        <f>(AD429-Table1[[#This Row],[Survived]])^2</f>
        <v>3.5535779899175127E-2</v>
      </c>
    </row>
    <row r="430" spans="1:31" x14ac:dyDescent="0.25">
      <c r="A430">
        <v>0</v>
      </c>
      <c r="B430" t="s">
        <v>15</v>
      </c>
      <c r="C430">
        <v>1</v>
      </c>
      <c r="D430" t="s">
        <v>17</v>
      </c>
      <c r="E430">
        <v>25</v>
      </c>
      <c r="F430" s="1">
        <v>151.55000000000001</v>
      </c>
      <c r="G430">
        <v>1</v>
      </c>
      <c r="H430">
        <v>2</v>
      </c>
      <c r="I430" s="4">
        <f>Table1[[#This Row],[Age]]/$E$4</f>
        <v>0.3125</v>
      </c>
      <c r="J430" s="4">
        <f>LOG10(Table1[[#This Row],[Fare]]+1)</f>
        <v>2.1834122119784261</v>
      </c>
      <c r="K430">
        <f>IF(Table1[[#This Row],[Pclass]]=1,1,0)</f>
        <v>1</v>
      </c>
      <c r="L430">
        <f>IF(Table1[[#This Row],[Pclass]]=2,1,0)</f>
        <v>0</v>
      </c>
      <c r="M430">
        <f>IF(Table1[[#This Row],[Embarked]]="S",1,0)</f>
        <v>1</v>
      </c>
      <c r="N430">
        <f>IF(Table1[[#This Row],[Embarked]]="C",1,0)</f>
        <v>0</v>
      </c>
      <c r="O430">
        <f>IF(Table1[[#This Row],[Sex]]="male",1,0)</f>
        <v>0</v>
      </c>
      <c r="P430" s="6">
        <f>1</f>
        <v>1</v>
      </c>
      <c r="AD430">
        <f>SUMPRODUCT(Table1[[#This Row],[SibSp]:[Ones]],$S$4:$AB$4)</f>
        <v>0.71665602943430773</v>
      </c>
      <c r="AE430">
        <f>(AD430-Table1[[#This Row],[Survived]])^2</f>
        <v>0.51359586452454731</v>
      </c>
    </row>
    <row r="431" spans="1:31" x14ac:dyDescent="0.25">
      <c r="A431">
        <v>1</v>
      </c>
      <c r="B431" t="s">
        <v>15</v>
      </c>
      <c r="C431">
        <v>2</v>
      </c>
      <c r="D431" t="s">
        <v>17</v>
      </c>
      <c r="E431">
        <v>25</v>
      </c>
      <c r="F431" s="1">
        <v>30</v>
      </c>
      <c r="G431">
        <v>1</v>
      </c>
      <c r="H431">
        <v>1</v>
      </c>
      <c r="I431" s="4">
        <f>Table1[[#This Row],[Age]]/$E$4</f>
        <v>0.3125</v>
      </c>
      <c r="J431" s="4">
        <f>LOG10(Table1[[#This Row],[Fare]]+1)</f>
        <v>1.4913616938342726</v>
      </c>
      <c r="K431">
        <f>IF(Table1[[#This Row],[Pclass]]=1,1,0)</f>
        <v>0</v>
      </c>
      <c r="L431">
        <f>IF(Table1[[#This Row],[Pclass]]=2,1,0)</f>
        <v>1</v>
      </c>
      <c r="M431">
        <f>IF(Table1[[#This Row],[Embarked]]="S",1,0)</f>
        <v>1</v>
      </c>
      <c r="N431">
        <f>IF(Table1[[#This Row],[Embarked]]="C",1,0)</f>
        <v>0</v>
      </c>
      <c r="O431">
        <f>IF(Table1[[#This Row],[Sex]]="male",1,0)</f>
        <v>0</v>
      </c>
      <c r="P431" s="6">
        <f>1</f>
        <v>1</v>
      </c>
      <c r="AD431">
        <f>SUMPRODUCT(Table1[[#This Row],[SibSp]:[Ones]],$S$4:$AB$4)</f>
        <v>0.51856314108022128</v>
      </c>
      <c r="AE431">
        <f>(AD431-Table1[[#This Row],[Survived]])^2</f>
        <v>0.23178144912654292</v>
      </c>
    </row>
    <row r="432" spans="1:31" x14ac:dyDescent="0.25">
      <c r="A432">
        <v>0</v>
      </c>
      <c r="B432" t="s">
        <v>15</v>
      </c>
      <c r="C432">
        <v>2</v>
      </c>
      <c r="D432" t="s">
        <v>13</v>
      </c>
      <c r="E432">
        <v>25</v>
      </c>
      <c r="F432" s="1">
        <v>13</v>
      </c>
      <c r="G432">
        <v>0</v>
      </c>
      <c r="H432">
        <v>0</v>
      </c>
      <c r="I432" s="4">
        <f>Table1[[#This Row],[Age]]/$E$4</f>
        <v>0.3125</v>
      </c>
      <c r="J432" s="4">
        <f>LOG10(Table1[[#This Row],[Fare]]+1)</f>
        <v>1.146128035678238</v>
      </c>
      <c r="K432">
        <f>IF(Table1[[#This Row],[Pclass]]=1,1,0)</f>
        <v>0</v>
      </c>
      <c r="L432">
        <f>IF(Table1[[#This Row],[Pclass]]=2,1,0)</f>
        <v>1</v>
      </c>
      <c r="M432">
        <f>IF(Table1[[#This Row],[Embarked]]="S",1,0)</f>
        <v>1</v>
      </c>
      <c r="N432">
        <f>IF(Table1[[#This Row],[Embarked]]="C",1,0)</f>
        <v>0</v>
      </c>
      <c r="O432">
        <f>IF(Table1[[#This Row],[Sex]]="male",1,0)</f>
        <v>1</v>
      </c>
      <c r="P432" s="6">
        <f>1</f>
        <v>1</v>
      </c>
      <c r="AD432">
        <f>SUMPRODUCT(Table1[[#This Row],[SibSp]:[Ones]],$S$4:$AB$4)</f>
        <v>0.43166457431553462</v>
      </c>
      <c r="AE432">
        <f>(AD432-Table1[[#This Row],[Survived]])^2</f>
        <v>0.18633430471901172</v>
      </c>
    </row>
    <row r="433" spans="1:31" x14ac:dyDescent="0.25">
      <c r="A433">
        <v>0</v>
      </c>
      <c r="B433" t="s">
        <v>15</v>
      </c>
      <c r="C433">
        <v>2</v>
      </c>
      <c r="D433" t="s">
        <v>13</v>
      </c>
      <c r="E433">
        <v>25</v>
      </c>
      <c r="F433" s="1">
        <v>26</v>
      </c>
      <c r="G433">
        <v>1</v>
      </c>
      <c r="H433">
        <v>0</v>
      </c>
      <c r="I433" s="4">
        <f>Table1[[#This Row],[Age]]/$E$4</f>
        <v>0.3125</v>
      </c>
      <c r="J433" s="4">
        <f>LOG10(Table1[[#This Row],[Fare]]+1)</f>
        <v>1.4313637641589874</v>
      </c>
      <c r="K433">
        <f>IF(Table1[[#This Row],[Pclass]]=1,1,0)</f>
        <v>0</v>
      </c>
      <c r="L433">
        <f>IF(Table1[[#This Row],[Pclass]]=2,1,0)</f>
        <v>1</v>
      </c>
      <c r="M433">
        <f>IF(Table1[[#This Row],[Embarked]]="S",1,0)</f>
        <v>1</v>
      </c>
      <c r="N433">
        <f>IF(Table1[[#This Row],[Embarked]]="C",1,0)</f>
        <v>0</v>
      </c>
      <c r="O433">
        <f>IF(Table1[[#This Row],[Sex]]="male",1,0)</f>
        <v>1</v>
      </c>
      <c r="P433" s="6">
        <f>1</f>
        <v>1</v>
      </c>
      <c r="AD433">
        <f>SUMPRODUCT(Table1[[#This Row],[SibSp]:[Ones]],$S$4:$AB$4)</f>
        <v>0.4747100357138952</v>
      </c>
      <c r="AE433">
        <f>(AD433-Table1[[#This Row],[Survived]])^2</f>
        <v>0.22534961800748765</v>
      </c>
    </row>
    <row r="434" spans="1:31" x14ac:dyDescent="0.25">
      <c r="A434">
        <v>0</v>
      </c>
      <c r="B434" t="s">
        <v>15</v>
      </c>
      <c r="C434">
        <v>3</v>
      </c>
      <c r="D434" t="s">
        <v>17</v>
      </c>
      <c r="E434">
        <v>25</v>
      </c>
      <c r="F434" s="1">
        <v>7.9249999999999998</v>
      </c>
      <c r="G434">
        <v>1</v>
      </c>
      <c r="H434">
        <v>0</v>
      </c>
      <c r="I434" s="4">
        <f>Table1[[#This Row],[Age]]/$E$4</f>
        <v>0.3125</v>
      </c>
      <c r="J434" s="4">
        <f>LOG10(Table1[[#This Row],[Fare]]+1)</f>
        <v>0.95060822478423079</v>
      </c>
      <c r="K434">
        <f>IF(Table1[[#This Row],[Pclass]]=1,1,0)</f>
        <v>0</v>
      </c>
      <c r="L434">
        <f>IF(Table1[[#This Row],[Pclass]]=2,1,0)</f>
        <v>0</v>
      </c>
      <c r="M434">
        <f>IF(Table1[[#This Row],[Embarked]]="S",1,0)</f>
        <v>1</v>
      </c>
      <c r="N434">
        <f>IF(Table1[[#This Row],[Embarked]]="C",1,0)</f>
        <v>0</v>
      </c>
      <c r="O434">
        <f>IF(Table1[[#This Row],[Sex]]="male",1,0)</f>
        <v>0</v>
      </c>
      <c r="P434" s="6">
        <f>1</f>
        <v>1</v>
      </c>
      <c r="AD434">
        <f>SUMPRODUCT(Table1[[#This Row],[SibSp]:[Ones]],$S$4:$AB$4)</f>
        <v>0.18962024031711622</v>
      </c>
      <c r="AE434">
        <f>(AD434-Table1[[#This Row],[Survived]])^2</f>
        <v>3.5955835537920908E-2</v>
      </c>
    </row>
    <row r="435" spans="1:31" x14ac:dyDescent="0.25">
      <c r="A435">
        <v>0</v>
      </c>
      <c r="B435" t="s">
        <v>15</v>
      </c>
      <c r="C435">
        <v>3</v>
      </c>
      <c r="D435" t="s">
        <v>13</v>
      </c>
      <c r="E435">
        <v>25</v>
      </c>
      <c r="F435" s="1">
        <v>7.05</v>
      </c>
      <c r="G435">
        <v>0</v>
      </c>
      <c r="H435">
        <v>0</v>
      </c>
      <c r="I435" s="4">
        <f>Table1[[#This Row],[Age]]/$E$4</f>
        <v>0.3125</v>
      </c>
      <c r="J435" s="4">
        <f>LOG10(Table1[[#This Row],[Fare]]+1)</f>
        <v>0.90579588036786851</v>
      </c>
      <c r="K435">
        <f>IF(Table1[[#This Row],[Pclass]]=1,1,0)</f>
        <v>0</v>
      </c>
      <c r="L435">
        <f>IF(Table1[[#This Row],[Pclass]]=2,1,0)</f>
        <v>0</v>
      </c>
      <c r="M435">
        <f>IF(Table1[[#This Row],[Embarked]]="S",1,0)</f>
        <v>1</v>
      </c>
      <c r="N435">
        <f>IF(Table1[[#This Row],[Embarked]]="C",1,0)</f>
        <v>0</v>
      </c>
      <c r="O435">
        <f>IF(Table1[[#This Row],[Sex]]="male",1,0)</f>
        <v>1</v>
      </c>
      <c r="P435" s="6">
        <f>1</f>
        <v>1</v>
      </c>
      <c r="AD435">
        <f>SUMPRODUCT(Table1[[#This Row],[SibSp]:[Ones]],$S$4:$AB$4)</f>
        <v>0.18285752495877447</v>
      </c>
      <c r="AE435">
        <f>(AD435-Table1[[#This Row],[Survived]])^2</f>
        <v>3.343687443404883E-2</v>
      </c>
    </row>
    <row r="436" spans="1:31" x14ac:dyDescent="0.25">
      <c r="A436">
        <v>0</v>
      </c>
      <c r="B436" t="s">
        <v>15</v>
      </c>
      <c r="C436">
        <v>3</v>
      </c>
      <c r="D436" t="s">
        <v>13</v>
      </c>
      <c r="E436">
        <v>25</v>
      </c>
      <c r="F436" s="1">
        <v>7.25</v>
      </c>
      <c r="G436">
        <v>0</v>
      </c>
      <c r="H436">
        <v>0</v>
      </c>
      <c r="I436" s="4">
        <f>Table1[[#This Row],[Age]]/$E$4</f>
        <v>0.3125</v>
      </c>
      <c r="J436" s="4">
        <f>LOG10(Table1[[#This Row],[Fare]]+1)</f>
        <v>0.91645394854992512</v>
      </c>
      <c r="K436">
        <f>IF(Table1[[#This Row],[Pclass]]=1,1,0)</f>
        <v>0</v>
      </c>
      <c r="L436">
        <f>IF(Table1[[#This Row],[Pclass]]=2,1,0)</f>
        <v>0</v>
      </c>
      <c r="M436">
        <f>IF(Table1[[#This Row],[Embarked]]="S",1,0)</f>
        <v>1</v>
      </c>
      <c r="N436">
        <f>IF(Table1[[#This Row],[Embarked]]="C",1,0)</f>
        <v>0</v>
      </c>
      <c r="O436">
        <f>IF(Table1[[#This Row],[Sex]]="male",1,0)</f>
        <v>1</v>
      </c>
      <c r="P436" s="6">
        <f>1</f>
        <v>1</v>
      </c>
      <c r="AD436">
        <f>SUMPRODUCT(Table1[[#This Row],[SibSp]:[Ones]],$S$4:$AB$4)</f>
        <v>0.18446595411649402</v>
      </c>
      <c r="AE436">
        <f>(AD436-Table1[[#This Row],[Survived]])^2</f>
        <v>3.4027688228108477E-2</v>
      </c>
    </row>
    <row r="437" spans="1:31" x14ac:dyDescent="0.25">
      <c r="A437">
        <v>0</v>
      </c>
      <c r="B437" t="s">
        <v>15</v>
      </c>
      <c r="C437">
        <v>3</v>
      </c>
      <c r="D437" t="s">
        <v>13</v>
      </c>
      <c r="E437">
        <v>25</v>
      </c>
      <c r="F437" s="1">
        <v>7.8958000000000004</v>
      </c>
      <c r="G437">
        <v>0</v>
      </c>
      <c r="H437">
        <v>0</v>
      </c>
      <c r="I437" s="4">
        <f>Table1[[#This Row],[Age]]/$E$4</f>
        <v>0.3125</v>
      </c>
      <c r="J437" s="4">
        <f>LOG10(Table1[[#This Row],[Fare]]+1)</f>
        <v>0.94918501031343461</v>
      </c>
      <c r="K437">
        <f>IF(Table1[[#This Row],[Pclass]]=1,1,0)</f>
        <v>0</v>
      </c>
      <c r="L437">
        <f>IF(Table1[[#This Row],[Pclass]]=2,1,0)</f>
        <v>0</v>
      </c>
      <c r="M437">
        <f>IF(Table1[[#This Row],[Embarked]]="S",1,0)</f>
        <v>1</v>
      </c>
      <c r="N437">
        <f>IF(Table1[[#This Row],[Embarked]]="C",1,0)</f>
        <v>0</v>
      </c>
      <c r="O437">
        <f>IF(Table1[[#This Row],[Sex]]="male",1,0)</f>
        <v>1</v>
      </c>
      <c r="P437" s="6">
        <f>1</f>
        <v>1</v>
      </c>
      <c r="AD437">
        <f>SUMPRODUCT(Table1[[#This Row],[SibSp]:[Ones]],$S$4:$AB$4)</f>
        <v>0.18940546033884861</v>
      </c>
      <c r="AE437">
        <f>(AD437-Table1[[#This Row],[Survived]])^2</f>
        <v>3.5874428406171152E-2</v>
      </c>
    </row>
    <row r="438" spans="1:31" x14ac:dyDescent="0.25">
      <c r="A438">
        <v>1</v>
      </c>
      <c r="B438" t="s">
        <v>15</v>
      </c>
      <c r="C438">
        <v>2</v>
      </c>
      <c r="D438" t="s">
        <v>17</v>
      </c>
      <c r="E438">
        <v>25</v>
      </c>
      <c r="F438" s="1">
        <v>26</v>
      </c>
      <c r="G438">
        <v>0</v>
      </c>
      <c r="H438">
        <v>1</v>
      </c>
      <c r="I438" s="4">
        <f>Table1[[#This Row],[Age]]/$E$4</f>
        <v>0.3125</v>
      </c>
      <c r="J438" s="4">
        <f>LOG10(Table1[[#This Row],[Fare]]+1)</f>
        <v>1.4313637641589874</v>
      </c>
      <c r="K438">
        <f>IF(Table1[[#This Row],[Pclass]]=1,1,0)</f>
        <v>0</v>
      </c>
      <c r="L438">
        <f>IF(Table1[[#This Row],[Pclass]]=2,1,0)</f>
        <v>1</v>
      </c>
      <c r="M438">
        <f>IF(Table1[[#This Row],[Embarked]]="S",1,0)</f>
        <v>1</v>
      </c>
      <c r="N438">
        <f>IF(Table1[[#This Row],[Embarked]]="C",1,0)</f>
        <v>0</v>
      </c>
      <c r="O438">
        <f>IF(Table1[[#This Row],[Sex]]="male",1,0)</f>
        <v>0</v>
      </c>
      <c r="P438" s="6">
        <f>1</f>
        <v>1</v>
      </c>
      <c r="AD438">
        <f>SUMPRODUCT(Table1[[#This Row],[SibSp]:[Ones]],$S$4:$AB$4)</f>
        <v>0.50950874042860961</v>
      </c>
      <c r="AE438">
        <f>(AD438-Table1[[#This Row],[Survived]])^2</f>
        <v>0.24058167571592906</v>
      </c>
    </row>
    <row r="439" spans="1:31" x14ac:dyDescent="0.25">
      <c r="A439">
        <v>0</v>
      </c>
      <c r="B439" t="s">
        <v>15</v>
      </c>
      <c r="C439">
        <v>3</v>
      </c>
      <c r="D439" t="s">
        <v>13</v>
      </c>
      <c r="E439">
        <v>25</v>
      </c>
      <c r="F439" s="1">
        <v>7.05</v>
      </c>
      <c r="G439">
        <v>0</v>
      </c>
      <c r="H439">
        <v>0</v>
      </c>
      <c r="I439" s="4">
        <f>Table1[[#This Row],[Age]]/$E$4</f>
        <v>0.3125</v>
      </c>
      <c r="J439" s="4">
        <f>LOG10(Table1[[#This Row],[Fare]]+1)</f>
        <v>0.90579588036786851</v>
      </c>
      <c r="K439">
        <f>IF(Table1[[#This Row],[Pclass]]=1,1,0)</f>
        <v>0</v>
      </c>
      <c r="L439">
        <f>IF(Table1[[#This Row],[Pclass]]=2,1,0)</f>
        <v>0</v>
      </c>
      <c r="M439">
        <f>IF(Table1[[#This Row],[Embarked]]="S",1,0)</f>
        <v>1</v>
      </c>
      <c r="N439">
        <f>IF(Table1[[#This Row],[Embarked]]="C",1,0)</f>
        <v>0</v>
      </c>
      <c r="O439">
        <f>IF(Table1[[#This Row],[Sex]]="male",1,0)</f>
        <v>1</v>
      </c>
      <c r="P439" s="6">
        <f>1</f>
        <v>1</v>
      </c>
      <c r="AD439">
        <f>SUMPRODUCT(Table1[[#This Row],[SibSp]:[Ones]],$S$4:$AB$4)</f>
        <v>0.18285752495877447</v>
      </c>
      <c r="AE439">
        <f>(AD439-Table1[[#This Row],[Survived]])^2</f>
        <v>3.343687443404883E-2</v>
      </c>
    </row>
    <row r="440" spans="1:31" x14ac:dyDescent="0.25">
      <c r="A440">
        <v>0</v>
      </c>
      <c r="B440" t="s">
        <v>15</v>
      </c>
      <c r="C440">
        <v>3</v>
      </c>
      <c r="D440" t="s">
        <v>13</v>
      </c>
      <c r="E440">
        <v>24.5</v>
      </c>
      <c r="F440" s="1">
        <v>8.0500000000000007</v>
      </c>
      <c r="G440">
        <v>0</v>
      </c>
      <c r="H440">
        <v>0</v>
      </c>
      <c r="I440" s="4">
        <f>Table1[[#This Row],[Age]]/$E$4</f>
        <v>0.30625000000000002</v>
      </c>
      <c r="J440" s="4">
        <f>LOG10(Table1[[#This Row],[Fare]]+1)</f>
        <v>0.9566485792052033</v>
      </c>
      <c r="K440">
        <f>IF(Table1[[#This Row],[Pclass]]=1,1,0)</f>
        <v>0</v>
      </c>
      <c r="L440">
        <f>IF(Table1[[#This Row],[Pclass]]=2,1,0)</f>
        <v>0</v>
      </c>
      <c r="M440">
        <f>IF(Table1[[#This Row],[Embarked]]="S",1,0)</f>
        <v>1</v>
      </c>
      <c r="N440">
        <f>IF(Table1[[#This Row],[Embarked]]="C",1,0)</f>
        <v>0</v>
      </c>
      <c r="O440">
        <f>IF(Table1[[#This Row],[Sex]]="male",1,0)</f>
        <v>1</v>
      </c>
      <c r="P440" s="6">
        <f>1</f>
        <v>1</v>
      </c>
      <c r="AD440">
        <f>SUMPRODUCT(Table1[[#This Row],[SibSp]:[Ones]],$S$4:$AB$4)</f>
        <v>0.190531801587667</v>
      </c>
      <c r="AE440">
        <f>(AD440-Table1[[#This Row],[Survived]])^2</f>
        <v>3.6302367416242105E-2</v>
      </c>
    </row>
    <row r="441" spans="1:31" x14ac:dyDescent="0.25">
      <c r="A441">
        <v>0</v>
      </c>
      <c r="B441" t="s">
        <v>20</v>
      </c>
      <c r="C441">
        <v>1</v>
      </c>
      <c r="D441" t="s">
        <v>13</v>
      </c>
      <c r="E441">
        <v>24</v>
      </c>
      <c r="F441" s="1">
        <v>247.52080000000001</v>
      </c>
      <c r="G441">
        <v>0</v>
      </c>
      <c r="H441">
        <v>1</v>
      </c>
      <c r="I441" s="4">
        <f>Table1[[#This Row],[Age]]/$E$4</f>
        <v>0.3</v>
      </c>
      <c r="J441" s="4">
        <f>LOG10(Table1[[#This Row],[Fare]]+1)</f>
        <v>2.3953627429574396</v>
      </c>
      <c r="K441">
        <f>IF(Table1[[#This Row],[Pclass]]=1,1,0)</f>
        <v>1</v>
      </c>
      <c r="L441">
        <f>IF(Table1[[#This Row],[Pclass]]=2,1,0)</f>
        <v>0</v>
      </c>
      <c r="M441">
        <f>IF(Table1[[#This Row],[Embarked]]="S",1,0)</f>
        <v>0</v>
      </c>
      <c r="N441">
        <f>IF(Table1[[#This Row],[Embarked]]="C",1,0)</f>
        <v>1</v>
      </c>
      <c r="O441">
        <f>IF(Table1[[#This Row],[Sex]]="male",1,0)</f>
        <v>1</v>
      </c>
      <c r="P441" s="6">
        <f>1</f>
        <v>1</v>
      </c>
      <c r="AD441">
        <f>SUMPRODUCT(Table1[[#This Row],[SibSp]:[Ones]],$S$4:$AB$4)</f>
        <v>0.84246475495384532</v>
      </c>
      <c r="AE441">
        <f>(AD441-Table1[[#This Row],[Survived]])^2</f>
        <v>0.70974686333944259</v>
      </c>
    </row>
    <row r="442" spans="1:31" x14ac:dyDescent="0.25">
      <c r="A442">
        <v>0</v>
      </c>
      <c r="B442" t="s">
        <v>20</v>
      </c>
      <c r="C442">
        <v>1</v>
      </c>
      <c r="D442" t="s">
        <v>13</v>
      </c>
      <c r="E442">
        <v>24</v>
      </c>
      <c r="F442" s="1">
        <v>79.2</v>
      </c>
      <c r="G442">
        <v>0</v>
      </c>
      <c r="H442">
        <v>0</v>
      </c>
      <c r="I442" s="4">
        <f>Table1[[#This Row],[Age]]/$E$4</f>
        <v>0.3</v>
      </c>
      <c r="J442" s="4">
        <f>LOG10(Table1[[#This Row],[Fare]]+1)</f>
        <v>1.9041743682841634</v>
      </c>
      <c r="K442">
        <f>IF(Table1[[#This Row],[Pclass]]=1,1,0)</f>
        <v>1</v>
      </c>
      <c r="L442">
        <f>IF(Table1[[#This Row],[Pclass]]=2,1,0)</f>
        <v>0</v>
      </c>
      <c r="M442">
        <f>IF(Table1[[#This Row],[Embarked]]="S",1,0)</f>
        <v>0</v>
      </c>
      <c r="N442">
        <f>IF(Table1[[#This Row],[Embarked]]="C",1,0)</f>
        <v>1</v>
      </c>
      <c r="O442">
        <f>IF(Table1[[#This Row],[Sex]]="male",1,0)</f>
        <v>1</v>
      </c>
      <c r="P442" s="6">
        <f>1</f>
        <v>1</v>
      </c>
      <c r="AD442">
        <f>SUMPRODUCT(Table1[[#This Row],[SibSp]:[Ones]],$S$4:$AB$4)</f>
        <v>0.73353988682356519</v>
      </c>
      <c r="AE442">
        <f>(AD442-Table1[[#This Row],[Survived]])^2</f>
        <v>0.53808076556112883</v>
      </c>
    </row>
    <row r="443" spans="1:31" x14ac:dyDescent="0.25">
      <c r="A443">
        <v>1</v>
      </c>
      <c r="B443" t="s">
        <v>20</v>
      </c>
      <c r="C443">
        <v>1</v>
      </c>
      <c r="D443" t="s">
        <v>17</v>
      </c>
      <c r="E443">
        <v>24</v>
      </c>
      <c r="F443" s="1">
        <v>83.158299999999997</v>
      </c>
      <c r="G443">
        <v>0</v>
      </c>
      <c r="H443">
        <v>0</v>
      </c>
      <c r="I443" s="4">
        <f>Table1[[#This Row],[Age]]/$E$4</f>
        <v>0.3</v>
      </c>
      <c r="J443" s="4">
        <f>LOG10(Table1[[#This Row],[Fare]]+1)</f>
        <v>1.9250969541376577</v>
      </c>
      <c r="K443">
        <f>IF(Table1[[#This Row],[Pclass]]=1,1,0)</f>
        <v>1</v>
      </c>
      <c r="L443">
        <f>IF(Table1[[#This Row],[Pclass]]=2,1,0)</f>
        <v>0</v>
      </c>
      <c r="M443">
        <f>IF(Table1[[#This Row],[Embarked]]="S",1,0)</f>
        <v>0</v>
      </c>
      <c r="N443">
        <f>IF(Table1[[#This Row],[Embarked]]="C",1,0)</f>
        <v>1</v>
      </c>
      <c r="O443">
        <f>IF(Table1[[#This Row],[Sex]]="male",1,0)</f>
        <v>0</v>
      </c>
      <c r="P443" s="6">
        <f>1</f>
        <v>1</v>
      </c>
      <c r="AD443">
        <f>SUMPRODUCT(Table1[[#This Row],[SibSp]:[Ones]],$S$4:$AB$4)</f>
        <v>0.73669735368968148</v>
      </c>
      <c r="AE443">
        <f>(AD443-Table1[[#This Row],[Survived]])^2</f>
        <v>6.9328283554016698E-2</v>
      </c>
    </row>
    <row r="444" spans="1:31" x14ac:dyDescent="0.25">
      <c r="A444">
        <v>1</v>
      </c>
      <c r="B444" t="s">
        <v>20</v>
      </c>
      <c r="C444">
        <v>1</v>
      </c>
      <c r="D444" t="s">
        <v>17</v>
      </c>
      <c r="E444">
        <v>24</v>
      </c>
      <c r="F444" s="1">
        <v>69.3</v>
      </c>
      <c r="G444">
        <v>0</v>
      </c>
      <c r="H444">
        <v>0</v>
      </c>
      <c r="I444" s="4">
        <f>Table1[[#This Row],[Age]]/$E$4</f>
        <v>0.3</v>
      </c>
      <c r="J444" s="4">
        <f>LOG10(Table1[[#This Row],[Fare]]+1)</f>
        <v>1.8469553250198238</v>
      </c>
      <c r="K444">
        <f>IF(Table1[[#This Row],[Pclass]]=1,1,0)</f>
        <v>1</v>
      </c>
      <c r="L444">
        <f>IF(Table1[[#This Row],[Pclass]]=2,1,0)</f>
        <v>0</v>
      </c>
      <c r="M444">
        <f>IF(Table1[[#This Row],[Embarked]]="S",1,0)</f>
        <v>0</v>
      </c>
      <c r="N444">
        <f>IF(Table1[[#This Row],[Embarked]]="C",1,0)</f>
        <v>1</v>
      </c>
      <c r="O444">
        <f>IF(Table1[[#This Row],[Sex]]="male",1,0)</f>
        <v>0</v>
      </c>
      <c r="P444" s="6">
        <f>1</f>
        <v>1</v>
      </c>
      <c r="AD444">
        <f>SUMPRODUCT(Table1[[#This Row],[SibSp]:[Ones]],$S$4:$AB$4)</f>
        <v>0.72490485315788455</v>
      </c>
      <c r="AE444">
        <f>(AD444-Table1[[#This Row],[Survived]])^2</f>
        <v>7.5677339816085057E-2</v>
      </c>
    </row>
    <row r="445" spans="1:31" x14ac:dyDescent="0.25">
      <c r="A445">
        <v>1</v>
      </c>
      <c r="B445" t="s">
        <v>20</v>
      </c>
      <c r="C445">
        <v>1</v>
      </c>
      <c r="D445" t="s">
        <v>17</v>
      </c>
      <c r="E445">
        <v>24</v>
      </c>
      <c r="F445" s="1">
        <v>69.3</v>
      </c>
      <c r="G445">
        <v>0</v>
      </c>
      <c r="H445">
        <v>0</v>
      </c>
      <c r="I445" s="4">
        <f>Table1[[#This Row],[Age]]/$E$4</f>
        <v>0.3</v>
      </c>
      <c r="J445" s="4">
        <f>LOG10(Table1[[#This Row],[Fare]]+1)</f>
        <v>1.8469553250198238</v>
      </c>
      <c r="K445">
        <f>IF(Table1[[#This Row],[Pclass]]=1,1,0)</f>
        <v>1</v>
      </c>
      <c r="L445">
        <f>IF(Table1[[#This Row],[Pclass]]=2,1,0)</f>
        <v>0</v>
      </c>
      <c r="M445">
        <f>IF(Table1[[#This Row],[Embarked]]="S",1,0)</f>
        <v>0</v>
      </c>
      <c r="N445">
        <f>IF(Table1[[#This Row],[Embarked]]="C",1,0)</f>
        <v>1</v>
      </c>
      <c r="O445">
        <f>IF(Table1[[#This Row],[Sex]]="male",1,0)</f>
        <v>0</v>
      </c>
      <c r="P445" s="6">
        <f>1</f>
        <v>1</v>
      </c>
      <c r="AD445">
        <f>SUMPRODUCT(Table1[[#This Row],[SibSp]:[Ones]],$S$4:$AB$4)</f>
        <v>0.72490485315788455</v>
      </c>
      <c r="AE445">
        <f>(AD445-Table1[[#This Row],[Survived]])^2</f>
        <v>7.5677339816085057E-2</v>
      </c>
    </row>
    <row r="446" spans="1:31" x14ac:dyDescent="0.25">
      <c r="A446">
        <v>1</v>
      </c>
      <c r="B446" t="s">
        <v>20</v>
      </c>
      <c r="C446">
        <v>1</v>
      </c>
      <c r="D446" t="s">
        <v>17</v>
      </c>
      <c r="E446">
        <v>24</v>
      </c>
      <c r="F446" s="1">
        <v>49.504199999999997</v>
      </c>
      <c r="G446">
        <v>0</v>
      </c>
      <c r="H446">
        <v>0</v>
      </c>
      <c r="I446" s="4">
        <f>Table1[[#This Row],[Age]]/$E$4</f>
        <v>0.3</v>
      </c>
      <c r="J446" s="4">
        <f>LOG10(Table1[[#This Row],[Fare]]+1)</f>
        <v>1.7033274961578131</v>
      </c>
      <c r="K446">
        <f>IF(Table1[[#This Row],[Pclass]]=1,1,0)</f>
        <v>1</v>
      </c>
      <c r="L446">
        <f>IF(Table1[[#This Row],[Pclass]]=2,1,0)</f>
        <v>0</v>
      </c>
      <c r="M446">
        <f>IF(Table1[[#This Row],[Embarked]]="S",1,0)</f>
        <v>0</v>
      </c>
      <c r="N446">
        <f>IF(Table1[[#This Row],[Embarked]]="C",1,0)</f>
        <v>1</v>
      </c>
      <c r="O446">
        <f>IF(Table1[[#This Row],[Sex]]="male",1,0)</f>
        <v>0</v>
      </c>
      <c r="P446" s="6">
        <f>1</f>
        <v>1</v>
      </c>
      <c r="AD446">
        <f>SUMPRODUCT(Table1[[#This Row],[SibSp]:[Ones]],$S$4:$AB$4)</f>
        <v>0.70322970679406827</v>
      </c>
      <c r="AE446">
        <f>(AD446-Table1[[#This Row],[Survived]])^2</f>
        <v>8.8072606929534697E-2</v>
      </c>
    </row>
    <row r="447" spans="1:31" x14ac:dyDescent="0.25">
      <c r="A447">
        <v>1</v>
      </c>
      <c r="B447" t="s">
        <v>20</v>
      </c>
      <c r="C447">
        <v>3</v>
      </c>
      <c r="D447" t="s">
        <v>17</v>
      </c>
      <c r="E447">
        <v>24</v>
      </c>
      <c r="F447" s="1">
        <v>19.258299999999998</v>
      </c>
      <c r="G447">
        <v>0</v>
      </c>
      <c r="H447">
        <v>3</v>
      </c>
      <c r="I447" s="4">
        <f>Table1[[#This Row],[Age]]/$E$4</f>
        <v>0.3</v>
      </c>
      <c r="J447" s="4">
        <f>LOG10(Table1[[#This Row],[Fare]]+1)</f>
        <v>1.3066029982011584</v>
      </c>
      <c r="K447">
        <f>IF(Table1[[#This Row],[Pclass]]=1,1,0)</f>
        <v>0</v>
      </c>
      <c r="L447">
        <f>IF(Table1[[#This Row],[Pclass]]=2,1,0)</f>
        <v>0</v>
      </c>
      <c r="M447">
        <f>IF(Table1[[#This Row],[Embarked]]="S",1,0)</f>
        <v>0</v>
      </c>
      <c r="N447">
        <f>IF(Table1[[#This Row],[Embarked]]="C",1,0)</f>
        <v>1</v>
      </c>
      <c r="O447">
        <f>IF(Table1[[#This Row],[Sex]]="male",1,0)</f>
        <v>0</v>
      </c>
      <c r="P447" s="6">
        <f>1</f>
        <v>1</v>
      </c>
      <c r="AD447">
        <f>SUMPRODUCT(Table1[[#This Row],[SibSp]:[Ones]],$S$4:$AB$4)</f>
        <v>0.47636177281692493</v>
      </c>
      <c r="AE447">
        <f>(AD447-Table1[[#This Row],[Survived]])^2</f>
        <v>0.27419699296743372</v>
      </c>
    </row>
    <row r="448" spans="1:31" x14ac:dyDescent="0.25">
      <c r="A448">
        <v>0</v>
      </c>
      <c r="B448" t="s">
        <v>15</v>
      </c>
      <c r="C448">
        <v>3</v>
      </c>
      <c r="D448" t="s">
        <v>13</v>
      </c>
      <c r="E448">
        <v>24</v>
      </c>
      <c r="F448" s="1">
        <v>8.0500000000000007</v>
      </c>
      <c r="G448">
        <v>0</v>
      </c>
      <c r="H448">
        <v>0</v>
      </c>
      <c r="I448" s="4">
        <f>Table1[[#This Row],[Age]]/$E$4</f>
        <v>0.3</v>
      </c>
      <c r="J448" s="4">
        <f>LOG10(Table1[[#This Row],[Fare]]+1)</f>
        <v>0.9566485792052033</v>
      </c>
      <c r="K448">
        <f>IF(Table1[[#This Row],[Pclass]]=1,1,0)</f>
        <v>0</v>
      </c>
      <c r="L448">
        <f>IF(Table1[[#This Row],[Pclass]]=2,1,0)</f>
        <v>0</v>
      </c>
      <c r="M448">
        <f>IF(Table1[[#This Row],[Embarked]]="S",1,0)</f>
        <v>1</v>
      </c>
      <c r="N448">
        <f>IF(Table1[[#This Row],[Embarked]]="C",1,0)</f>
        <v>0</v>
      </c>
      <c r="O448">
        <f>IF(Table1[[#This Row],[Sex]]="male",1,0)</f>
        <v>1</v>
      </c>
      <c r="P448" s="6">
        <f>1</f>
        <v>1</v>
      </c>
      <c r="AD448">
        <f>SUMPRODUCT(Table1[[#This Row],[SibSp]:[Ones]],$S$4:$AB$4)</f>
        <v>0.190531801587667</v>
      </c>
      <c r="AE448">
        <f>(AD448-Table1[[#This Row],[Survived]])^2</f>
        <v>3.6302367416242105E-2</v>
      </c>
    </row>
    <row r="449" spans="1:31" x14ac:dyDescent="0.25">
      <c r="A449">
        <v>1</v>
      </c>
      <c r="B449" t="s">
        <v>15</v>
      </c>
      <c r="C449">
        <v>3</v>
      </c>
      <c r="D449" t="s">
        <v>13</v>
      </c>
      <c r="E449">
        <v>24</v>
      </c>
      <c r="F449" s="1">
        <v>7.1417000000000002</v>
      </c>
      <c r="G449">
        <v>0</v>
      </c>
      <c r="H449">
        <v>0</v>
      </c>
      <c r="I449" s="4">
        <f>Table1[[#This Row],[Age]]/$E$4</f>
        <v>0.3</v>
      </c>
      <c r="J449" s="4">
        <f>LOG10(Table1[[#This Row],[Fare]]+1)</f>
        <v>0.9107150957411293</v>
      </c>
      <c r="K449">
        <f>IF(Table1[[#This Row],[Pclass]]=1,1,0)</f>
        <v>0</v>
      </c>
      <c r="L449">
        <f>IF(Table1[[#This Row],[Pclass]]=2,1,0)</f>
        <v>0</v>
      </c>
      <c r="M449">
        <f>IF(Table1[[#This Row],[Embarked]]="S",1,0)</f>
        <v>1</v>
      </c>
      <c r="N449">
        <f>IF(Table1[[#This Row],[Embarked]]="C",1,0)</f>
        <v>0</v>
      </c>
      <c r="O449">
        <f>IF(Table1[[#This Row],[Sex]]="male",1,0)</f>
        <v>1</v>
      </c>
      <c r="P449" s="6">
        <f>1</f>
        <v>1</v>
      </c>
      <c r="AD449">
        <f>SUMPRODUCT(Table1[[#This Row],[SibSp]:[Ones]],$S$4:$AB$4)</f>
        <v>0.18359989302250815</v>
      </c>
      <c r="AE449">
        <f>(AD449-Table1[[#This Row],[Survived]])^2</f>
        <v>0.66650913467286022</v>
      </c>
    </row>
    <row r="450" spans="1:31" x14ac:dyDescent="0.25">
      <c r="A450">
        <v>1</v>
      </c>
      <c r="B450" t="s">
        <v>15</v>
      </c>
      <c r="C450">
        <v>3</v>
      </c>
      <c r="D450" t="s">
        <v>17</v>
      </c>
      <c r="E450">
        <v>24</v>
      </c>
      <c r="F450" s="1">
        <v>15.85</v>
      </c>
      <c r="G450">
        <v>1</v>
      </c>
      <c r="H450">
        <v>0</v>
      </c>
      <c r="I450" s="4">
        <f>Table1[[#This Row],[Age]]/$E$4</f>
        <v>0.3</v>
      </c>
      <c r="J450" s="4">
        <f>LOG10(Table1[[#This Row],[Fare]]+1)</f>
        <v>1.2265999052073575</v>
      </c>
      <c r="K450">
        <f>IF(Table1[[#This Row],[Pclass]]=1,1,0)</f>
        <v>0</v>
      </c>
      <c r="L450">
        <f>IF(Table1[[#This Row],[Pclass]]=2,1,0)</f>
        <v>0</v>
      </c>
      <c r="M450">
        <f>IF(Table1[[#This Row],[Embarked]]="S",1,0)</f>
        <v>1</v>
      </c>
      <c r="N450">
        <f>IF(Table1[[#This Row],[Embarked]]="C",1,0)</f>
        <v>0</v>
      </c>
      <c r="O450">
        <f>IF(Table1[[#This Row],[Sex]]="male",1,0)</f>
        <v>0</v>
      </c>
      <c r="P450" s="6">
        <f>1</f>
        <v>1</v>
      </c>
      <c r="AD450">
        <f>SUMPRODUCT(Table1[[#This Row],[SibSp]:[Ones]],$S$4:$AB$4)</f>
        <v>0.2312706649998858</v>
      </c>
      <c r="AE450">
        <f>(AD450-Table1[[#This Row],[Survived]])^2</f>
        <v>0.59094479048971782</v>
      </c>
    </row>
    <row r="451" spans="1:31" x14ac:dyDescent="0.25">
      <c r="A451">
        <v>0</v>
      </c>
      <c r="B451" t="s">
        <v>15</v>
      </c>
      <c r="C451">
        <v>2</v>
      </c>
      <c r="D451" t="s">
        <v>17</v>
      </c>
      <c r="E451">
        <v>24</v>
      </c>
      <c r="F451" s="1">
        <v>13</v>
      </c>
      <c r="G451">
        <v>0</v>
      </c>
      <c r="H451">
        <v>0</v>
      </c>
      <c r="I451" s="4">
        <f>Table1[[#This Row],[Age]]/$E$4</f>
        <v>0.3</v>
      </c>
      <c r="J451" s="4">
        <f>LOG10(Table1[[#This Row],[Fare]]+1)</f>
        <v>1.146128035678238</v>
      </c>
      <c r="K451">
        <f>IF(Table1[[#This Row],[Pclass]]=1,1,0)</f>
        <v>0</v>
      </c>
      <c r="L451">
        <f>IF(Table1[[#This Row],[Pclass]]=2,1,0)</f>
        <v>1</v>
      </c>
      <c r="M451">
        <f>IF(Table1[[#This Row],[Embarked]]="S",1,0)</f>
        <v>1</v>
      </c>
      <c r="N451">
        <f>IF(Table1[[#This Row],[Embarked]]="C",1,0)</f>
        <v>0</v>
      </c>
      <c r="O451">
        <f>IF(Table1[[#This Row],[Sex]]="male",1,0)</f>
        <v>0</v>
      </c>
      <c r="P451" s="6">
        <f>1</f>
        <v>1</v>
      </c>
      <c r="AD451">
        <f>SUMPRODUCT(Table1[[#This Row],[SibSp]:[Ones]],$S$4:$AB$4)</f>
        <v>0.43166457431553462</v>
      </c>
      <c r="AE451">
        <f>(AD451-Table1[[#This Row],[Survived]])^2</f>
        <v>0.18633430471901172</v>
      </c>
    </row>
    <row r="452" spans="1:31" x14ac:dyDescent="0.25">
      <c r="A452">
        <v>0</v>
      </c>
      <c r="B452" t="s">
        <v>15</v>
      </c>
      <c r="C452">
        <v>3</v>
      </c>
      <c r="D452" t="s">
        <v>13</v>
      </c>
      <c r="E452">
        <v>24</v>
      </c>
      <c r="F452" s="1">
        <v>7.05</v>
      </c>
      <c r="G452">
        <v>0</v>
      </c>
      <c r="H452">
        <v>0</v>
      </c>
      <c r="I452" s="4">
        <f>Table1[[#This Row],[Age]]/$E$4</f>
        <v>0.3</v>
      </c>
      <c r="J452" s="4">
        <f>LOG10(Table1[[#This Row],[Fare]]+1)</f>
        <v>0.90579588036786851</v>
      </c>
      <c r="K452">
        <f>IF(Table1[[#This Row],[Pclass]]=1,1,0)</f>
        <v>0</v>
      </c>
      <c r="L452">
        <f>IF(Table1[[#This Row],[Pclass]]=2,1,0)</f>
        <v>0</v>
      </c>
      <c r="M452">
        <f>IF(Table1[[#This Row],[Embarked]]="S",1,0)</f>
        <v>1</v>
      </c>
      <c r="N452">
        <f>IF(Table1[[#This Row],[Embarked]]="C",1,0)</f>
        <v>0</v>
      </c>
      <c r="O452">
        <f>IF(Table1[[#This Row],[Sex]]="male",1,0)</f>
        <v>1</v>
      </c>
      <c r="P452" s="6">
        <f>1</f>
        <v>1</v>
      </c>
      <c r="AD452">
        <f>SUMPRODUCT(Table1[[#This Row],[SibSp]:[Ones]],$S$4:$AB$4)</f>
        <v>0.18285752495877447</v>
      </c>
      <c r="AE452">
        <f>(AD452-Table1[[#This Row],[Survived]])^2</f>
        <v>3.343687443404883E-2</v>
      </c>
    </row>
    <row r="453" spans="1:31" x14ac:dyDescent="0.25">
      <c r="A453">
        <v>0</v>
      </c>
      <c r="B453" t="s">
        <v>15</v>
      </c>
      <c r="C453">
        <v>2</v>
      </c>
      <c r="D453" t="s">
        <v>13</v>
      </c>
      <c r="E453">
        <v>24</v>
      </c>
      <c r="F453" s="1">
        <v>10.5</v>
      </c>
      <c r="G453">
        <v>0</v>
      </c>
      <c r="H453">
        <v>0</v>
      </c>
      <c r="I453" s="4">
        <f>Table1[[#This Row],[Age]]/$E$4</f>
        <v>0.3</v>
      </c>
      <c r="J453" s="4">
        <f>LOG10(Table1[[#This Row],[Fare]]+1)</f>
        <v>1.0606978403536116</v>
      </c>
      <c r="K453">
        <f>IF(Table1[[#This Row],[Pclass]]=1,1,0)</f>
        <v>0</v>
      </c>
      <c r="L453">
        <f>IF(Table1[[#This Row],[Pclass]]=2,1,0)</f>
        <v>1</v>
      </c>
      <c r="M453">
        <f>IF(Table1[[#This Row],[Embarked]]="S",1,0)</f>
        <v>1</v>
      </c>
      <c r="N453">
        <f>IF(Table1[[#This Row],[Embarked]]="C",1,0)</f>
        <v>0</v>
      </c>
      <c r="O453">
        <f>IF(Table1[[#This Row],[Sex]]="male",1,0)</f>
        <v>1</v>
      </c>
      <c r="P453" s="6">
        <f>1</f>
        <v>1</v>
      </c>
      <c r="AD453">
        <f>SUMPRODUCT(Table1[[#This Row],[SibSp]:[Ones]],$S$4:$AB$4)</f>
        <v>0.4187721425199547</v>
      </c>
      <c r="AE453">
        <f>(AD453-Table1[[#This Row],[Survived]])^2</f>
        <v>0.17537010735075326</v>
      </c>
    </row>
    <row r="454" spans="1:31" x14ac:dyDescent="0.25">
      <c r="A454">
        <v>1</v>
      </c>
      <c r="B454" t="s">
        <v>15</v>
      </c>
      <c r="C454">
        <v>2</v>
      </c>
      <c r="D454" t="s">
        <v>17</v>
      </c>
      <c r="E454">
        <v>24</v>
      </c>
      <c r="F454" s="1">
        <v>14.5</v>
      </c>
      <c r="G454">
        <v>0</v>
      </c>
      <c r="H454">
        <v>2</v>
      </c>
      <c r="I454" s="4">
        <f>Table1[[#This Row],[Age]]/$E$4</f>
        <v>0.3</v>
      </c>
      <c r="J454" s="4">
        <f>LOG10(Table1[[#This Row],[Fare]]+1)</f>
        <v>1.1903316981702914</v>
      </c>
      <c r="K454">
        <f>IF(Table1[[#This Row],[Pclass]]=1,1,0)</f>
        <v>0</v>
      </c>
      <c r="L454">
        <f>IF(Table1[[#This Row],[Pclass]]=2,1,0)</f>
        <v>1</v>
      </c>
      <c r="M454">
        <f>IF(Table1[[#This Row],[Embarked]]="S",1,0)</f>
        <v>1</v>
      </c>
      <c r="N454">
        <f>IF(Table1[[#This Row],[Embarked]]="C",1,0)</f>
        <v>0</v>
      </c>
      <c r="O454">
        <f>IF(Table1[[#This Row],[Sex]]="male",1,0)</f>
        <v>0</v>
      </c>
      <c r="P454" s="6">
        <f>1</f>
        <v>1</v>
      </c>
      <c r="AD454">
        <f>SUMPRODUCT(Table1[[#This Row],[SibSp]:[Ones]],$S$4:$AB$4)</f>
        <v>0.50793284176686171</v>
      </c>
      <c r="AE454">
        <f>(AD454-Table1[[#This Row],[Survived]])^2</f>
        <v>0.24213008821163637</v>
      </c>
    </row>
    <row r="455" spans="1:31" x14ac:dyDescent="0.25">
      <c r="A455">
        <v>0</v>
      </c>
      <c r="B455" t="s">
        <v>15</v>
      </c>
      <c r="C455">
        <v>3</v>
      </c>
      <c r="D455" t="s">
        <v>17</v>
      </c>
      <c r="E455">
        <v>24</v>
      </c>
      <c r="F455" s="1">
        <v>8.85</v>
      </c>
      <c r="G455">
        <v>0</v>
      </c>
      <c r="H455">
        <v>0</v>
      </c>
      <c r="I455" s="4">
        <f>Table1[[#This Row],[Age]]/$E$4</f>
        <v>0.3</v>
      </c>
      <c r="J455" s="4">
        <f>LOG10(Table1[[#This Row],[Fare]]+1)</f>
        <v>0.99343623049761176</v>
      </c>
      <c r="K455">
        <f>IF(Table1[[#This Row],[Pclass]]=1,1,0)</f>
        <v>0</v>
      </c>
      <c r="L455">
        <f>IF(Table1[[#This Row],[Pclass]]=2,1,0)</f>
        <v>0</v>
      </c>
      <c r="M455">
        <f>IF(Table1[[#This Row],[Embarked]]="S",1,0)</f>
        <v>1</v>
      </c>
      <c r="N455">
        <f>IF(Table1[[#This Row],[Embarked]]="C",1,0)</f>
        <v>0</v>
      </c>
      <c r="O455">
        <f>IF(Table1[[#This Row],[Sex]]="male",1,0)</f>
        <v>0</v>
      </c>
      <c r="P455" s="6">
        <f>1</f>
        <v>1</v>
      </c>
      <c r="AD455">
        <f>SUMPRODUCT(Table1[[#This Row],[SibSp]:[Ones]],$S$4:$AB$4)</f>
        <v>0.19608349538170231</v>
      </c>
      <c r="AE455">
        <f>(AD455-Table1[[#This Row],[Survived]])^2</f>
        <v>3.844873716110607E-2</v>
      </c>
    </row>
    <row r="456" spans="1:31" x14ac:dyDescent="0.25">
      <c r="A456">
        <v>0</v>
      </c>
      <c r="B456" t="s">
        <v>15</v>
      </c>
      <c r="C456">
        <v>3</v>
      </c>
      <c r="D456" t="s">
        <v>13</v>
      </c>
      <c r="E456">
        <v>24</v>
      </c>
      <c r="F456" s="1">
        <v>7.8958000000000004</v>
      </c>
      <c r="G456">
        <v>0</v>
      </c>
      <c r="H456">
        <v>0</v>
      </c>
      <c r="I456" s="4">
        <f>Table1[[#This Row],[Age]]/$E$4</f>
        <v>0.3</v>
      </c>
      <c r="J456" s="4">
        <f>LOG10(Table1[[#This Row],[Fare]]+1)</f>
        <v>0.94918501031343461</v>
      </c>
      <c r="K456">
        <f>IF(Table1[[#This Row],[Pclass]]=1,1,0)</f>
        <v>0</v>
      </c>
      <c r="L456">
        <f>IF(Table1[[#This Row],[Pclass]]=2,1,0)</f>
        <v>0</v>
      </c>
      <c r="M456">
        <f>IF(Table1[[#This Row],[Embarked]]="S",1,0)</f>
        <v>1</v>
      </c>
      <c r="N456">
        <f>IF(Table1[[#This Row],[Embarked]]="C",1,0)</f>
        <v>0</v>
      </c>
      <c r="O456">
        <f>IF(Table1[[#This Row],[Sex]]="male",1,0)</f>
        <v>1</v>
      </c>
      <c r="P456" s="6">
        <f>1</f>
        <v>1</v>
      </c>
      <c r="AD456">
        <f>SUMPRODUCT(Table1[[#This Row],[SibSp]:[Ones]],$S$4:$AB$4)</f>
        <v>0.18940546033884861</v>
      </c>
      <c r="AE456">
        <f>(AD456-Table1[[#This Row],[Survived]])^2</f>
        <v>3.5874428406171152E-2</v>
      </c>
    </row>
    <row r="457" spans="1:31" x14ac:dyDescent="0.25">
      <c r="A457">
        <v>1</v>
      </c>
      <c r="B457" t="s">
        <v>15</v>
      </c>
      <c r="C457">
        <v>2</v>
      </c>
      <c r="D457" t="s">
        <v>17</v>
      </c>
      <c r="E457">
        <v>24</v>
      </c>
      <c r="F457" s="1">
        <v>26</v>
      </c>
      <c r="G457">
        <v>1</v>
      </c>
      <c r="H457">
        <v>0</v>
      </c>
      <c r="I457" s="4">
        <f>Table1[[#This Row],[Age]]/$E$4</f>
        <v>0.3</v>
      </c>
      <c r="J457" s="4">
        <f>LOG10(Table1[[#This Row],[Fare]]+1)</f>
        <v>1.4313637641589874</v>
      </c>
      <c r="K457">
        <f>IF(Table1[[#This Row],[Pclass]]=1,1,0)</f>
        <v>0</v>
      </c>
      <c r="L457">
        <f>IF(Table1[[#This Row],[Pclass]]=2,1,0)</f>
        <v>1</v>
      </c>
      <c r="M457">
        <f>IF(Table1[[#This Row],[Embarked]]="S",1,0)</f>
        <v>1</v>
      </c>
      <c r="N457">
        <f>IF(Table1[[#This Row],[Embarked]]="C",1,0)</f>
        <v>0</v>
      </c>
      <c r="O457">
        <f>IF(Table1[[#This Row],[Sex]]="male",1,0)</f>
        <v>0</v>
      </c>
      <c r="P457" s="6">
        <f>1</f>
        <v>1</v>
      </c>
      <c r="AD457">
        <f>SUMPRODUCT(Table1[[#This Row],[SibSp]:[Ones]],$S$4:$AB$4)</f>
        <v>0.4747100357138952</v>
      </c>
      <c r="AE457">
        <f>(AD457-Table1[[#This Row],[Survived]])^2</f>
        <v>0.27592954657969732</v>
      </c>
    </row>
    <row r="458" spans="1:31" x14ac:dyDescent="0.25">
      <c r="A458">
        <v>1</v>
      </c>
      <c r="B458" t="s">
        <v>15</v>
      </c>
      <c r="C458">
        <v>1</v>
      </c>
      <c r="D458" t="s">
        <v>17</v>
      </c>
      <c r="E458">
        <v>24</v>
      </c>
      <c r="F458" s="1">
        <v>263</v>
      </c>
      <c r="G458">
        <v>3</v>
      </c>
      <c r="H458">
        <v>2</v>
      </c>
      <c r="I458" s="4">
        <f>Table1[[#This Row],[Age]]/$E$4</f>
        <v>0.3</v>
      </c>
      <c r="J458" s="4">
        <f>LOG10(Table1[[#This Row],[Fare]]+1)</f>
        <v>2.4216039268698313</v>
      </c>
      <c r="K458">
        <f>IF(Table1[[#This Row],[Pclass]]=1,1,0)</f>
        <v>1</v>
      </c>
      <c r="L458">
        <f>IF(Table1[[#This Row],[Pclass]]=2,1,0)</f>
        <v>0</v>
      </c>
      <c r="M458">
        <f>IF(Table1[[#This Row],[Embarked]]="S",1,0)</f>
        <v>1</v>
      </c>
      <c r="N458">
        <f>IF(Table1[[#This Row],[Embarked]]="C",1,0)</f>
        <v>0</v>
      </c>
      <c r="O458">
        <f>IF(Table1[[#This Row],[Sex]]="male",1,0)</f>
        <v>0</v>
      </c>
      <c r="P458" s="6">
        <f>1</f>
        <v>1</v>
      </c>
      <c r="AD458">
        <f>SUMPRODUCT(Table1[[#This Row],[SibSp]:[Ones]],$S$4:$AB$4)</f>
        <v>0.75260199007317374</v>
      </c>
      <c r="AE458">
        <f>(AD458-Table1[[#This Row],[Survived]])^2</f>
        <v>6.1205775315754024E-2</v>
      </c>
    </row>
    <row r="459" spans="1:31" x14ac:dyDescent="0.25">
      <c r="A459">
        <v>1</v>
      </c>
      <c r="B459" t="s">
        <v>15</v>
      </c>
      <c r="C459">
        <v>2</v>
      </c>
      <c r="D459" t="s">
        <v>17</v>
      </c>
      <c r="E459">
        <v>24</v>
      </c>
      <c r="F459" s="1">
        <v>13</v>
      </c>
      <c r="G459">
        <v>0</v>
      </c>
      <c r="H459">
        <v>0</v>
      </c>
      <c r="I459" s="4">
        <f>Table1[[#This Row],[Age]]/$E$4</f>
        <v>0.3</v>
      </c>
      <c r="J459" s="4">
        <f>LOG10(Table1[[#This Row],[Fare]]+1)</f>
        <v>1.146128035678238</v>
      </c>
      <c r="K459">
        <f>IF(Table1[[#This Row],[Pclass]]=1,1,0)</f>
        <v>0</v>
      </c>
      <c r="L459">
        <f>IF(Table1[[#This Row],[Pclass]]=2,1,0)</f>
        <v>1</v>
      </c>
      <c r="M459">
        <f>IF(Table1[[#This Row],[Embarked]]="S",1,0)</f>
        <v>1</v>
      </c>
      <c r="N459">
        <f>IF(Table1[[#This Row],[Embarked]]="C",1,0)</f>
        <v>0</v>
      </c>
      <c r="O459">
        <f>IF(Table1[[#This Row],[Sex]]="male",1,0)</f>
        <v>0</v>
      </c>
      <c r="P459" s="6">
        <f>1</f>
        <v>1</v>
      </c>
      <c r="AD459">
        <f>SUMPRODUCT(Table1[[#This Row],[SibSp]:[Ones]],$S$4:$AB$4)</f>
        <v>0.43166457431553462</v>
      </c>
      <c r="AE459">
        <f>(AD459-Table1[[#This Row],[Survived]])^2</f>
        <v>0.32300515608794245</v>
      </c>
    </row>
    <row r="460" spans="1:31" x14ac:dyDescent="0.25">
      <c r="A460">
        <v>1</v>
      </c>
      <c r="B460" t="s">
        <v>15</v>
      </c>
      <c r="C460">
        <v>3</v>
      </c>
      <c r="D460" t="s">
        <v>17</v>
      </c>
      <c r="E460">
        <v>24</v>
      </c>
      <c r="F460" s="1">
        <v>16.7</v>
      </c>
      <c r="G460">
        <v>0</v>
      </c>
      <c r="H460">
        <v>2</v>
      </c>
      <c r="I460" s="4">
        <f>Table1[[#This Row],[Age]]/$E$4</f>
        <v>0.3</v>
      </c>
      <c r="J460" s="4">
        <f>LOG10(Table1[[#This Row],[Fare]]+1)</f>
        <v>1.2479732663618066</v>
      </c>
      <c r="K460">
        <f>IF(Table1[[#This Row],[Pclass]]=1,1,0)</f>
        <v>0</v>
      </c>
      <c r="L460">
        <f>IF(Table1[[#This Row],[Pclass]]=2,1,0)</f>
        <v>0</v>
      </c>
      <c r="M460">
        <f>IF(Table1[[#This Row],[Embarked]]="S",1,0)</f>
        <v>1</v>
      </c>
      <c r="N460">
        <f>IF(Table1[[#This Row],[Embarked]]="C",1,0)</f>
        <v>0</v>
      </c>
      <c r="O460">
        <f>IF(Table1[[#This Row],[Sex]]="male",1,0)</f>
        <v>0</v>
      </c>
      <c r="P460" s="6">
        <f>1</f>
        <v>1</v>
      </c>
      <c r="AD460">
        <f>SUMPRODUCT(Table1[[#This Row],[SibSp]:[Ones]],$S$4:$AB$4)</f>
        <v>0.30409356864572062</v>
      </c>
      <c r="AE460">
        <f>(AD460-Table1[[#This Row],[Survived]])^2</f>
        <v>0.4842857612002483</v>
      </c>
    </row>
    <row r="461" spans="1:31" x14ac:dyDescent="0.25">
      <c r="A461">
        <v>1</v>
      </c>
      <c r="B461" t="s">
        <v>15</v>
      </c>
      <c r="C461">
        <v>2</v>
      </c>
      <c r="D461" t="s">
        <v>17</v>
      </c>
      <c r="E461">
        <v>24</v>
      </c>
      <c r="F461" s="1">
        <v>18.75</v>
      </c>
      <c r="G461">
        <v>2</v>
      </c>
      <c r="H461">
        <v>3</v>
      </c>
      <c r="I461" s="4">
        <f>Table1[[#This Row],[Age]]/$E$4</f>
        <v>0.3</v>
      </c>
      <c r="J461" s="4">
        <f>LOG10(Table1[[#This Row],[Fare]]+1)</f>
        <v>1.2955670999624791</v>
      </c>
      <c r="K461">
        <f>IF(Table1[[#This Row],[Pclass]]=1,1,0)</f>
        <v>0</v>
      </c>
      <c r="L461">
        <f>IF(Table1[[#This Row],[Pclass]]=2,1,0)</f>
        <v>1</v>
      </c>
      <c r="M461">
        <f>IF(Table1[[#This Row],[Embarked]]="S",1,0)</f>
        <v>1</v>
      </c>
      <c r="N461">
        <f>IF(Table1[[#This Row],[Embarked]]="C",1,0)</f>
        <v>0</v>
      </c>
      <c r="O461">
        <f>IF(Table1[[#This Row],[Sex]]="male",1,0)</f>
        <v>0</v>
      </c>
      <c r="P461" s="6">
        <f>1</f>
        <v>1</v>
      </c>
      <c r="AD461">
        <f>SUMPRODUCT(Table1[[#This Row],[SibSp]:[Ones]],$S$4:$AB$4)</f>
        <v>0.55861281931410034</v>
      </c>
      <c r="AE461">
        <f>(AD461-Table1[[#This Row],[Survived]])^2</f>
        <v>0.19482264327384705</v>
      </c>
    </row>
    <row r="462" spans="1:31" x14ac:dyDescent="0.25">
      <c r="A462">
        <v>0</v>
      </c>
      <c r="B462" t="s">
        <v>15</v>
      </c>
      <c r="C462">
        <v>3</v>
      </c>
      <c r="D462" t="s">
        <v>13</v>
      </c>
      <c r="E462">
        <v>24</v>
      </c>
      <c r="F462" s="1">
        <v>7.7957999999999998</v>
      </c>
      <c r="G462">
        <v>0</v>
      </c>
      <c r="H462">
        <v>0</v>
      </c>
      <c r="I462" s="4">
        <f>Table1[[#This Row],[Age]]/$E$4</f>
        <v>0.3</v>
      </c>
      <c r="J462" s="4">
        <f>LOG10(Table1[[#This Row],[Fare]]+1)</f>
        <v>0.94427534575879857</v>
      </c>
      <c r="K462">
        <f>IF(Table1[[#This Row],[Pclass]]=1,1,0)</f>
        <v>0</v>
      </c>
      <c r="L462">
        <f>IF(Table1[[#This Row],[Pclass]]=2,1,0)</f>
        <v>0</v>
      </c>
      <c r="M462">
        <f>IF(Table1[[#This Row],[Embarked]]="S",1,0)</f>
        <v>1</v>
      </c>
      <c r="N462">
        <f>IF(Table1[[#This Row],[Embarked]]="C",1,0)</f>
        <v>0</v>
      </c>
      <c r="O462">
        <f>IF(Table1[[#This Row],[Sex]]="male",1,0)</f>
        <v>1</v>
      </c>
      <c r="P462" s="6">
        <f>1</f>
        <v>1</v>
      </c>
      <c r="AD462">
        <f>SUMPRODUCT(Table1[[#This Row],[SibSp]:[Ones]],$S$4:$AB$4)</f>
        <v>0.18866453360715502</v>
      </c>
      <c r="AE462">
        <f>(AD462-Table1[[#This Row],[Survived]])^2</f>
        <v>3.5594306241205326E-2</v>
      </c>
    </row>
    <row r="463" spans="1:31" x14ac:dyDescent="0.25">
      <c r="A463">
        <v>0</v>
      </c>
      <c r="B463" t="s">
        <v>15</v>
      </c>
      <c r="C463">
        <v>3</v>
      </c>
      <c r="D463" t="s">
        <v>13</v>
      </c>
      <c r="E463">
        <v>24</v>
      </c>
      <c r="F463" s="1">
        <v>7.4958</v>
      </c>
      <c r="G463">
        <v>0</v>
      </c>
      <c r="H463">
        <v>0</v>
      </c>
      <c r="I463" s="4">
        <f>Table1[[#This Row],[Age]]/$E$4</f>
        <v>0.3</v>
      </c>
      <c r="J463" s="4">
        <f>LOG10(Table1[[#This Row],[Fare]]+1)</f>
        <v>0.92920428011230582</v>
      </c>
      <c r="K463">
        <f>IF(Table1[[#This Row],[Pclass]]=1,1,0)</f>
        <v>0</v>
      </c>
      <c r="L463">
        <f>IF(Table1[[#This Row],[Pclass]]=2,1,0)</f>
        <v>0</v>
      </c>
      <c r="M463">
        <f>IF(Table1[[#This Row],[Embarked]]="S",1,0)</f>
        <v>1</v>
      </c>
      <c r="N463">
        <f>IF(Table1[[#This Row],[Embarked]]="C",1,0)</f>
        <v>0</v>
      </c>
      <c r="O463">
        <f>IF(Table1[[#This Row],[Sex]]="male",1,0)</f>
        <v>1</v>
      </c>
      <c r="P463" s="6">
        <f>1</f>
        <v>1</v>
      </c>
      <c r="AD463">
        <f>SUMPRODUCT(Table1[[#This Row],[SibSp]:[Ones]],$S$4:$AB$4)</f>
        <v>0.18639013068444385</v>
      </c>
      <c r="AE463">
        <f>(AD463-Table1[[#This Row],[Survived]])^2</f>
        <v>3.4741280816564059E-2</v>
      </c>
    </row>
    <row r="464" spans="1:31" x14ac:dyDescent="0.25">
      <c r="A464">
        <v>0</v>
      </c>
      <c r="B464" t="s">
        <v>15</v>
      </c>
      <c r="C464">
        <v>3</v>
      </c>
      <c r="D464" t="s">
        <v>13</v>
      </c>
      <c r="E464">
        <v>24</v>
      </c>
      <c r="F464" s="1">
        <v>24.15</v>
      </c>
      <c r="G464">
        <v>2</v>
      </c>
      <c r="H464">
        <v>0</v>
      </c>
      <c r="I464" s="4">
        <f>Table1[[#This Row],[Age]]/$E$4</f>
        <v>0.3</v>
      </c>
      <c r="J464" s="4">
        <f>LOG10(Table1[[#This Row],[Fare]]+1)</f>
        <v>1.4005379893919461</v>
      </c>
      <c r="K464">
        <f>IF(Table1[[#This Row],[Pclass]]=1,1,0)</f>
        <v>0</v>
      </c>
      <c r="L464">
        <f>IF(Table1[[#This Row],[Pclass]]=2,1,0)</f>
        <v>0</v>
      </c>
      <c r="M464">
        <f>IF(Table1[[#This Row],[Embarked]]="S",1,0)</f>
        <v>1</v>
      </c>
      <c r="N464">
        <f>IF(Table1[[#This Row],[Embarked]]="C",1,0)</f>
        <v>0</v>
      </c>
      <c r="O464">
        <f>IF(Table1[[#This Row],[Sex]]="male",1,0)</f>
        <v>1</v>
      </c>
      <c r="P464" s="6">
        <f>1</f>
        <v>1</v>
      </c>
      <c r="AD464">
        <f>SUMPRODUCT(Table1[[#This Row],[SibSp]:[Ones]],$S$4:$AB$4)</f>
        <v>0.25751998912331103</v>
      </c>
      <c r="AE464">
        <f>(AD464-Table1[[#This Row],[Survived]])^2</f>
        <v>6.6316544798070226E-2</v>
      </c>
    </row>
    <row r="465" spans="1:31" x14ac:dyDescent="0.25">
      <c r="A465">
        <v>1</v>
      </c>
      <c r="B465" t="s">
        <v>15</v>
      </c>
      <c r="C465">
        <v>2</v>
      </c>
      <c r="D465" t="s">
        <v>17</v>
      </c>
      <c r="E465">
        <v>24</v>
      </c>
      <c r="F465" s="1">
        <v>27</v>
      </c>
      <c r="G465">
        <v>2</v>
      </c>
      <c r="H465">
        <v>1</v>
      </c>
      <c r="I465" s="4">
        <f>Table1[[#This Row],[Age]]/$E$4</f>
        <v>0.3</v>
      </c>
      <c r="J465" s="4">
        <f>LOG10(Table1[[#This Row],[Fare]]+1)</f>
        <v>1.4471580313422192</v>
      </c>
      <c r="K465">
        <f>IF(Table1[[#This Row],[Pclass]]=1,1,0)</f>
        <v>0</v>
      </c>
      <c r="L465">
        <f>IF(Table1[[#This Row],[Pclass]]=2,1,0)</f>
        <v>1</v>
      </c>
      <c r="M465">
        <f>IF(Table1[[#This Row],[Embarked]]="S",1,0)</f>
        <v>1</v>
      </c>
      <c r="N465">
        <f>IF(Table1[[#This Row],[Embarked]]="C",1,0)</f>
        <v>0</v>
      </c>
      <c r="O465">
        <f>IF(Table1[[#This Row],[Sex]]="male",1,0)</f>
        <v>0</v>
      </c>
      <c r="P465" s="6">
        <f>1</f>
        <v>1</v>
      </c>
      <c r="AD465">
        <f>SUMPRODUCT(Table1[[#This Row],[SibSp]:[Ones]],$S$4:$AB$4)</f>
        <v>0.51189228305832291</v>
      </c>
      <c r="AE465">
        <f>(AD465-Table1[[#This Row],[Survived]])^2</f>
        <v>0.23824914333801636</v>
      </c>
    </row>
    <row r="466" spans="1:31" x14ac:dyDescent="0.25">
      <c r="A466">
        <v>1</v>
      </c>
      <c r="B466" t="s">
        <v>15</v>
      </c>
      <c r="C466">
        <v>2</v>
      </c>
      <c r="D466" t="s">
        <v>17</v>
      </c>
      <c r="E466">
        <v>24</v>
      </c>
      <c r="F466" s="1">
        <v>65</v>
      </c>
      <c r="G466">
        <v>1</v>
      </c>
      <c r="H466">
        <v>2</v>
      </c>
      <c r="I466" s="4">
        <f>Table1[[#This Row],[Age]]/$E$4</f>
        <v>0.3</v>
      </c>
      <c r="J466" s="4">
        <f>LOG10(Table1[[#This Row],[Fare]]+1)</f>
        <v>1.8195439355418688</v>
      </c>
      <c r="K466">
        <f>IF(Table1[[#This Row],[Pclass]]=1,1,0)</f>
        <v>0</v>
      </c>
      <c r="L466">
        <f>IF(Table1[[#This Row],[Pclass]]=2,1,0)</f>
        <v>1</v>
      </c>
      <c r="M466">
        <f>IF(Table1[[#This Row],[Embarked]]="S",1,0)</f>
        <v>1</v>
      </c>
      <c r="N466">
        <f>IF(Table1[[#This Row],[Embarked]]="C",1,0)</f>
        <v>0</v>
      </c>
      <c r="O466">
        <f>IF(Table1[[#This Row],[Sex]]="male",1,0)</f>
        <v>0</v>
      </c>
      <c r="P466" s="6">
        <f>1</f>
        <v>1</v>
      </c>
      <c r="AD466">
        <f>SUMPRODUCT(Table1[[#This Row],[SibSp]:[Ones]],$S$4:$AB$4)</f>
        <v>0.60288844645010276</v>
      </c>
      <c r="AE466">
        <f>(AD466-Table1[[#This Row],[Survived]])^2</f>
        <v>0.15769758596281291</v>
      </c>
    </row>
    <row r="467" spans="1:31" x14ac:dyDescent="0.25">
      <c r="A467">
        <v>0</v>
      </c>
      <c r="B467" t="s">
        <v>15</v>
      </c>
      <c r="C467">
        <v>2</v>
      </c>
      <c r="D467" t="s">
        <v>13</v>
      </c>
      <c r="E467">
        <v>24</v>
      </c>
      <c r="F467" s="1">
        <v>73.5</v>
      </c>
      <c r="G467">
        <v>2</v>
      </c>
      <c r="H467">
        <v>0</v>
      </c>
      <c r="I467" s="4">
        <f>Table1[[#This Row],[Age]]/$E$4</f>
        <v>0.3</v>
      </c>
      <c r="J467" s="4">
        <f>LOG10(Table1[[#This Row],[Fare]]+1)</f>
        <v>1.8721562727482928</v>
      </c>
      <c r="K467">
        <f>IF(Table1[[#This Row],[Pclass]]=1,1,0)</f>
        <v>0</v>
      </c>
      <c r="L467">
        <f>IF(Table1[[#This Row],[Pclass]]=2,1,0)</f>
        <v>1</v>
      </c>
      <c r="M467">
        <f>IF(Table1[[#This Row],[Embarked]]="S",1,0)</f>
        <v>1</v>
      </c>
      <c r="N467">
        <f>IF(Table1[[#This Row],[Embarked]]="C",1,0)</f>
        <v>0</v>
      </c>
      <c r="O467">
        <f>IF(Table1[[#This Row],[Sex]]="male",1,0)</f>
        <v>1</v>
      </c>
      <c r="P467" s="6">
        <f>1</f>
        <v>1</v>
      </c>
      <c r="AD467">
        <f>SUMPRODUCT(Table1[[#This Row],[SibSp]:[Ones]],$S$4:$AB$4)</f>
        <v>0.54123086399241871</v>
      </c>
      <c r="AE467">
        <f>(AD467-Table1[[#This Row],[Survived]])^2</f>
        <v>0.29293084813798004</v>
      </c>
    </row>
    <row r="468" spans="1:31" x14ac:dyDescent="0.25">
      <c r="A468">
        <v>0</v>
      </c>
      <c r="B468" t="s">
        <v>15</v>
      </c>
      <c r="C468">
        <v>3</v>
      </c>
      <c r="D468" t="s">
        <v>13</v>
      </c>
      <c r="E468">
        <v>24</v>
      </c>
      <c r="F468" s="1">
        <v>16.100000000000001</v>
      </c>
      <c r="G468">
        <v>1</v>
      </c>
      <c r="H468">
        <v>0</v>
      </c>
      <c r="I468" s="4">
        <f>Table1[[#This Row],[Age]]/$E$4</f>
        <v>0.3</v>
      </c>
      <c r="J468" s="4">
        <f>LOG10(Table1[[#This Row],[Fare]]+1)</f>
        <v>1.2329961103921538</v>
      </c>
      <c r="K468">
        <f>IF(Table1[[#This Row],[Pclass]]=1,1,0)</f>
        <v>0</v>
      </c>
      <c r="L468">
        <f>IF(Table1[[#This Row],[Pclass]]=2,1,0)</f>
        <v>0</v>
      </c>
      <c r="M468">
        <f>IF(Table1[[#This Row],[Embarked]]="S",1,0)</f>
        <v>1</v>
      </c>
      <c r="N468">
        <f>IF(Table1[[#This Row],[Embarked]]="C",1,0)</f>
        <v>0</v>
      </c>
      <c r="O468">
        <f>IF(Table1[[#This Row],[Sex]]="male",1,0)</f>
        <v>1</v>
      </c>
      <c r="P468" s="6">
        <f>1</f>
        <v>1</v>
      </c>
      <c r="AD468">
        <f>SUMPRODUCT(Table1[[#This Row],[SibSp]:[Ones]],$S$4:$AB$4)</f>
        <v>0.23223592837991405</v>
      </c>
      <c r="AE468">
        <f>(AD468-Table1[[#This Row],[Survived]])^2</f>
        <v>5.393352643048057E-2</v>
      </c>
    </row>
    <row r="469" spans="1:31" x14ac:dyDescent="0.25">
      <c r="A469">
        <v>0</v>
      </c>
      <c r="B469" t="s">
        <v>15</v>
      </c>
      <c r="C469">
        <v>3</v>
      </c>
      <c r="D469" t="s">
        <v>13</v>
      </c>
      <c r="E469">
        <v>24</v>
      </c>
      <c r="F469" s="1">
        <v>9.5</v>
      </c>
      <c r="G469">
        <v>0</v>
      </c>
      <c r="H469">
        <v>0</v>
      </c>
      <c r="I469" s="4">
        <f>Table1[[#This Row],[Age]]/$E$4</f>
        <v>0.3</v>
      </c>
      <c r="J469" s="4">
        <f>LOG10(Table1[[#This Row],[Fare]]+1)</f>
        <v>1.0211892990699381</v>
      </c>
      <c r="K469">
        <f>IF(Table1[[#This Row],[Pclass]]=1,1,0)</f>
        <v>0</v>
      </c>
      <c r="L469">
        <f>IF(Table1[[#This Row],[Pclass]]=2,1,0)</f>
        <v>0</v>
      </c>
      <c r="M469">
        <f>IF(Table1[[#This Row],[Embarked]]="S",1,0)</f>
        <v>1</v>
      </c>
      <c r="N469">
        <f>IF(Table1[[#This Row],[Embarked]]="C",1,0)</f>
        <v>0</v>
      </c>
      <c r="O469">
        <f>IF(Table1[[#This Row],[Sex]]="male",1,0)</f>
        <v>1</v>
      </c>
      <c r="P469" s="6">
        <f>1</f>
        <v>1</v>
      </c>
      <c r="AD469">
        <f>SUMPRODUCT(Table1[[#This Row],[SibSp]:[Ones]],$S$4:$AB$4)</f>
        <v>0.2002717632690359</v>
      </c>
      <c r="AE469">
        <f>(AD469-Table1[[#This Row],[Survived]])^2</f>
        <v>4.0108779162888755E-2</v>
      </c>
    </row>
    <row r="470" spans="1:31" x14ac:dyDescent="0.25">
      <c r="A470">
        <v>0</v>
      </c>
      <c r="B470" t="s">
        <v>15</v>
      </c>
      <c r="C470">
        <v>2</v>
      </c>
      <c r="D470" t="s">
        <v>13</v>
      </c>
      <c r="E470">
        <v>24</v>
      </c>
      <c r="F470" s="1">
        <v>13</v>
      </c>
      <c r="G470">
        <v>0</v>
      </c>
      <c r="H470">
        <v>0</v>
      </c>
      <c r="I470" s="4">
        <f>Table1[[#This Row],[Age]]/$E$4</f>
        <v>0.3</v>
      </c>
      <c r="J470" s="4">
        <f>LOG10(Table1[[#This Row],[Fare]]+1)</f>
        <v>1.146128035678238</v>
      </c>
      <c r="K470">
        <f>IF(Table1[[#This Row],[Pclass]]=1,1,0)</f>
        <v>0</v>
      </c>
      <c r="L470">
        <f>IF(Table1[[#This Row],[Pclass]]=2,1,0)</f>
        <v>1</v>
      </c>
      <c r="M470">
        <f>IF(Table1[[#This Row],[Embarked]]="S",1,0)</f>
        <v>1</v>
      </c>
      <c r="N470">
        <f>IF(Table1[[#This Row],[Embarked]]="C",1,0)</f>
        <v>0</v>
      </c>
      <c r="O470">
        <f>IF(Table1[[#This Row],[Sex]]="male",1,0)</f>
        <v>1</v>
      </c>
      <c r="P470" s="6">
        <f>1</f>
        <v>1</v>
      </c>
      <c r="AD470">
        <f>SUMPRODUCT(Table1[[#This Row],[SibSp]:[Ones]],$S$4:$AB$4)</f>
        <v>0.43166457431553462</v>
      </c>
      <c r="AE470">
        <f>(AD470-Table1[[#This Row],[Survived]])^2</f>
        <v>0.18633430471901172</v>
      </c>
    </row>
    <row r="471" spans="1:31" x14ac:dyDescent="0.25">
      <c r="A471">
        <v>0</v>
      </c>
      <c r="B471" t="s">
        <v>20</v>
      </c>
      <c r="C471">
        <v>3</v>
      </c>
      <c r="D471" t="s">
        <v>13</v>
      </c>
      <c r="E471">
        <v>23.5</v>
      </c>
      <c r="F471" s="1">
        <v>7.2291999999999996</v>
      </c>
      <c r="G471">
        <v>0</v>
      </c>
      <c r="H471">
        <v>0</v>
      </c>
      <c r="I471" s="4">
        <f>Table1[[#This Row],[Age]]/$E$4</f>
        <v>0.29375000000000001</v>
      </c>
      <c r="J471" s="4">
        <f>LOG10(Table1[[#This Row],[Fare]]+1)</f>
        <v>0.91535761741483168</v>
      </c>
      <c r="K471">
        <f>IF(Table1[[#This Row],[Pclass]]=1,1,0)</f>
        <v>0</v>
      </c>
      <c r="L471">
        <f>IF(Table1[[#This Row],[Pclass]]=2,1,0)</f>
        <v>0</v>
      </c>
      <c r="M471">
        <f>IF(Table1[[#This Row],[Embarked]]="S",1,0)</f>
        <v>0</v>
      </c>
      <c r="N471">
        <f>IF(Table1[[#This Row],[Embarked]]="C",1,0)</f>
        <v>1</v>
      </c>
      <c r="O471">
        <f>IF(Table1[[#This Row],[Sex]]="male",1,0)</f>
        <v>1</v>
      </c>
      <c r="P471" s="6">
        <f>1</f>
        <v>1</v>
      </c>
      <c r="AD471">
        <f>SUMPRODUCT(Table1[[#This Row],[SibSp]:[Ones]],$S$4:$AB$4)</f>
        <v>0.3129220808376113</v>
      </c>
      <c r="AE471">
        <f>(AD471-Table1[[#This Row],[Survived]])^2</f>
        <v>9.7920228675740545E-2</v>
      </c>
    </row>
    <row r="472" spans="1:31" x14ac:dyDescent="0.25">
      <c r="A472">
        <v>1</v>
      </c>
      <c r="B472" t="s">
        <v>20</v>
      </c>
      <c r="C472">
        <v>1</v>
      </c>
      <c r="D472" t="s">
        <v>13</v>
      </c>
      <c r="E472">
        <v>23</v>
      </c>
      <c r="F472" s="1">
        <v>63.3583</v>
      </c>
      <c r="G472">
        <v>0</v>
      </c>
      <c r="H472">
        <v>1</v>
      </c>
      <c r="I472" s="4">
        <f>Table1[[#This Row],[Age]]/$E$4</f>
        <v>0.28749999999999998</v>
      </c>
      <c r="J472" s="4">
        <f>LOG10(Table1[[#This Row],[Fare]]+1)</f>
        <v>1.808604563855051</v>
      </c>
      <c r="K472">
        <f>IF(Table1[[#This Row],[Pclass]]=1,1,0)</f>
        <v>1</v>
      </c>
      <c r="L472">
        <f>IF(Table1[[#This Row],[Pclass]]=2,1,0)</f>
        <v>0</v>
      </c>
      <c r="M472">
        <f>IF(Table1[[#This Row],[Embarked]]="S",1,0)</f>
        <v>0</v>
      </c>
      <c r="N472">
        <f>IF(Table1[[#This Row],[Embarked]]="C",1,0)</f>
        <v>1</v>
      </c>
      <c r="O472">
        <f>IF(Table1[[#This Row],[Sex]]="male",1,0)</f>
        <v>1</v>
      </c>
      <c r="P472" s="6">
        <f>1</f>
        <v>1</v>
      </c>
      <c r="AD472">
        <f>SUMPRODUCT(Table1[[#This Row],[SibSp]:[Ones]],$S$4:$AB$4)</f>
        <v>0.75391597222156981</v>
      </c>
      <c r="AE472">
        <f>(AD472-Table1[[#This Row],[Survived]])^2</f>
        <v>6.0557348727655204E-2</v>
      </c>
    </row>
    <row r="473" spans="1:31" x14ac:dyDescent="0.25">
      <c r="A473">
        <v>0</v>
      </c>
      <c r="B473" t="s">
        <v>20</v>
      </c>
      <c r="C473">
        <v>2</v>
      </c>
      <c r="D473" t="s">
        <v>13</v>
      </c>
      <c r="E473">
        <v>23</v>
      </c>
      <c r="F473" s="1">
        <v>15.0458</v>
      </c>
      <c r="G473">
        <v>0</v>
      </c>
      <c r="H473">
        <v>0</v>
      </c>
      <c r="I473" s="4">
        <f>Table1[[#This Row],[Age]]/$E$4</f>
        <v>0.28749999999999998</v>
      </c>
      <c r="J473" s="4">
        <f>LOG10(Table1[[#This Row],[Fare]]+1)</f>
        <v>1.2053613747144323</v>
      </c>
      <c r="K473">
        <f>IF(Table1[[#This Row],[Pclass]]=1,1,0)</f>
        <v>0</v>
      </c>
      <c r="L473">
        <f>IF(Table1[[#This Row],[Pclass]]=2,1,0)</f>
        <v>1</v>
      </c>
      <c r="M473">
        <f>IF(Table1[[#This Row],[Embarked]]="S",1,0)</f>
        <v>0</v>
      </c>
      <c r="N473">
        <f>IF(Table1[[#This Row],[Embarked]]="C",1,0)</f>
        <v>1</v>
      </c>
      <c r="O473">
        <f>IF(Table1[[#This Row],[Sex]]="male",1,0)</f>
        <v>1</v>
      </c>
      <c r="P473" s="6">
        <f>1</f>
        <v>1</v>
      </c>
      <c r="AD473">
        <f>SUMPRODUCT(Table1[[#This Row],[SibSp]:[Ones]],$S$4:$AB$4)</f>
        <v>0.56922516527178113</v>
      </c>
      <c r="AE473">
        <f>(AD473-Table1[[#This Row],[Survived]])^2</f>
        <v>0.32401728877868652</v>
      </c>
    </row>
    <row r="474" spans="1:31" x14ac:dyDescent="0.25">
      <c r="A474">
        <v>1</v>
      </c>
      <c r="B474" t="s">
        <v>20</v>
      </c>
      <c r="C474">
        <v>1</v>
      </c>
      <c r="D474" t="s">
        <v>17</v>
      </c>
      <c r="E474">
        <v>23</v>
      </c>
      <c r="F474" s="1">
        <v>113.27500000000001</v>
      </c>
      <c r="G474">
        <v>1</v>
      </c>
      <c r="H474">
        <v>0</v>
      </c>
      <c r="I474" s="4">
        <f>Table1[[#This Row],[Age]]/$E$4</f>
        <v>0.28749999999999998</v>
      </c>
      <c r="J474" s="4">
        <f>LOG10(Table1[[#This Row],[Fare]]+1)</f>
        <v>2.0579512299613683</v>
      </c>
      <c r="K474">
        <f>IF(Table1[[#This Row],[Pclass]]=1,1,0)</f>
        <v>1</v>
      </c>
      <c r="L474">
        <f>IF(Table1[[#This Row],[Pclass]]=2,1,0)</f>
        <v>0</v>
      </c>
      <c r="M474">
        <f>IF(Table1[[#This Row],[Embarked]]="S",1,0)</f>
        <v>0</v>
      </c>
      <c r="N474">
        <f>IF(Table1[[#This Row],[Embarked]]="C",1,0)</f>
        <v>1</v>
      </c>
      <c r="O474">
        <f>IF(Table1[[#This Row],[Sex]]="male",1,0)</f>
        <v>0</v>
      </c>
      <c r="P474" s="6">
        <f>1</f>
        <v>1</v>
      </c>
      <c r="AD474">
        <f>SUMPRODUCT(Table1[[#This Row],[SibSp]:[Ones]],$S$4:$AB$4)</f>
        <v>0.75674664285845616</v>
      </c>
      <c r="AE474">
        <f>(AD474-Table1[[#This Row],[Survived]])^2</f>
        <v>5.9172195760631478E-2</v>
      </c>
    </row>
    <row r="475" spans="1:31" x14ac:dyDescent="0.25">
      <c r="A475">
        <v>1</v>
      </c>
      <c r="B475" t="s">
        <v>20</v>
      </c>
      <c r="C475">
        <v>2</v>
      </c>
      <c r="D475" t="s">
        <v>17</v>
      </c>
      <c r="E475">
        <v>23</v>
      </c>
      <c r="F475" s="1">
        <v>13.791700000000001</v>
      </c>
      <c r="G475">
        <v>0</v>
      </c>
      <c r="H475">
        <v>0</v>
      </c>
      <c r="I475" s="4">
        <f>Table1[[#This Row],[Age]]/$E$4</f>
        <v>0.28749999999999998</v>
      </c>
      <c r="J475" s="4">
        <f>LOG10(Table1[[#This Row],[Fare]]+1)</f>
        <v>1.1700180900341755</v>
      </c>
      <c r="K475">
        <f>IF(Table1[[#This Row],[Pclass]]=1,1,0)</f>
        <v>0</v>
      </c>
      <c r="L475">
        <f>IF(Table1[[#This Row],[Pclass]]=2,1,0)</f>
        <v>1</v>
      </c>
      <c r="M475">
        <f>IF(Table1[[#This Row],[Embarked]]="S",1,0)</f>
        <v>0</v>
      </c>
      <c r="N475">
        <f>IF(Table1[[#This Row],[Embarked]]="C",1,0)</f>
        <v>1</v>
      </c>
      <c r="O475">
        <f>IF(Table1[[#This Row],[Sex]]="male",1,0)</f>
        <v>0</v>
      </c>
      <c r="P475" s="6">
        <f>1</f>
        <v>1</v>
      </c>
      <c r="AD475">
        <f>SUMPRODUCT(Table1[[#This Row],[SibSp]:[Ones]],$S$4:$AB$4)</f>
        <v>0.56389144356553311</v>
      </c>
      <c r="AE475">
        <f>(AD475-Table1[[#This Row],[Survived]])^2</f>
        <v>0.19019067299535458</v>
      </c>
    </row>
    <row r="476" spans="1:31" x14ac:dyDescent="0.25">
      <c r="A476">
        <v>1</v>
      </c>
      <c r="B476" t="s">
        <v>15</v>
      </c>
      <c r="C476">
        <v>1</v>
      </c>
      <c r="D476" t="s">
        <v>17</v>
      </c>
      <c r="E476">
        <v>23</v>
      </c>
      <c r="F476" s="1">
        <v>263</v>
      </c>
      <c r="G476">
        <v>3</v>
      </c>
      <c r="H476">
        <v>2</v>
      </c>
      <c r="I476" s="4">
        <f>Table1[[#This Row],[Age]]/$E$4</f>
        <v>0.28749999999999998</v>
      </c>
      <c r="J476" s="4">
        <f>LOG10(Table1[[#This Row],[Fare]]+1)</f>
        <v>2.4216039268698313</v>
      </c>
      <c r="K476">
        <f>IF(Table1[[#This Row],[Pclass]]=1,1,0)</f>
        <v>1</v>
      </c>
      <c r="L476">
        <f>IF(Table1[[#This Row],[Pclass]]=2,1,0)</f>
        <v>0</v>
      </c>
      <c r="M476">
        <f>IF(Table1[[#This Row],[Embarked]]="S",1,0)</f>
        <v>1</v>
      </c>
      <c r="N476">
        <f>IF(Table1[[#This Row],[Embarked]]="C",1,0)</f>
        <v>0</v>
      </c>
      <c r="O476">
        <f>IF(Table1[[#This Row],[Sex]]="male",1,0)</f>
        <v>0</v>
      </c>
      <c r="P476" s="6">
        <f>1</f>
        <v>1</v>
      </c>
      <c r="AD476">
        <f>SUMPRODUCT(Table1[[#This Row],[SibSp]:[Ones]],$S$4:$AB$4)</f>
        <v>0.75260199007317374</v>
      </c>
      <c r="AE476">
        <f>(AD476-Table1[[#This Row],[Survived]])^2</f>
        <v>6.1205775315754024E-2</v>
      </c>
    </row>
    <row r="477" spans="1:31" x14ac:dyDescent="0.25">
      <c r="A477">
        <v>0</v>
      </c>
      <c r="B477" t="s">
        <v>15</v>
      </c>
      <c r="C477">
        <v>3</v>
      </c>
      <c r="D477" t="s">
        <v>13</v>
      </c>
      <c r="E477">
        <v>23</v>
      </c>
      <c r="F477" s="1">
        <v>9.2249999999999996</v>
      </c>
      <c r="G477">
        <v>0</v>
      </c>
      <c r="H477">
        <v>0</v>
      </c>
      <c r="I477" s="4">
        <f>Table1[[#This Row],[Age]]/$E$4</f>
        <v>0.28749999999999998</v>
      </c>
      <c r="J477" s="4">
        <f>LOG10(Table1[[#This Row],[Fare]]+1)</f>
        <v>1.0096633166793794</v>
      </c>
      <c r="K477">
        <f>IF(Table1[[#This Row],[Pclass]]=1,1,0)</f>
        <v>0</v>
      </c>
      <c r="L477">
        <f>IF(Table1[[#This Row],[Pclass]]=2,1,0)</f>
        <v>0</v>
      </c>
      <c r="M477">
        <f>IF(Table1[[#This Row],[Embarked]]="S",1,0)</f>
        <v>1</v>
      </c>
      <c r="N477">
        <f>IF(Table1[[#This Row],[Embarked]]="C",1,0)</f>
        <v>0</v>
      </c>
      <c r="O477">
        <f>IF(Table1[[#This Row],[Sex]]="male",1,0)</f>
        <v>1</v>
      </c>
      <c r="P477" s="6">
        <f>1</f>
        <v>1</v>
      </c>
      <c r="AD477">
        <f>SUMPRODUCT(Table1[[#This Row],[SibSp]:[Ones]],$S$4:$AB$4)</f>
        <v>0.19853235554226348</v>
      </c>
      <c r="AE477">
        <f>(AD477-Table1[[#This Row],[Survived]])^2</f>
        <v>3.9415096197159716E-2</v>
      </c>
    </row>
    <row r="478" spans="1:31" x14ac:dyDescent="0.25">
      <c r="A478">
        <v>0</v>
      </c>
      <c r="B478" t="s">
        <v>15</v>
      </c>
      <c r="C478">
        <v>2</v>
      </c>
      <c r="D478" t="s">
        <v>13</v>
      </c>
      <c r="E478">
        <v>23</v>
      </c>
      <c r="F478" s="1">
        <v>10.5</v>
      </c>
      <c r="G478">
        <v>0</v>
      </c>
      <c r="H478">
        <v>0</v>
      </c>
      <c r="I478" s="4">
        <f>Table1[[#This Row],[Age]]/$E$4</f>
        <v>0.28749999999999998</v>
      </c>
      <c r="J478" s="4">
        <f>LOG10(Table1[[#This Row],[Fare]]+1)</f>
        <v>1.0606978403536116</v>
      </c>
      <c r="K478">
        <f>IF(Table1[[#This Row],[Pclass]]=1,1,0)</f>
        <v>0</v>
      </c>
      <c r="L478">
        <f>IF(Table1[[#This Row],[Pclass]]=2,1,0)</f>
        <v>1</v>
      </c>
      <c r="M478">
        <f>IF(Table1[[#This Row],[Embarked]]="S",1,0)</f>
        <v>1</v>
      </c>
      <c r="N478">
        <f>IF(Table1[[#This Row],[Embarked]]="C",1,0)</f>
        <v>0</v>
      </c>
      <c r="O478">
        <f>IF(Table1[[#This Row],[Sex]]="male",1,0)</f>
        <v>1</v>
      </c>
      <c r="P478" s="6">
        <f>1</f>
        <v>1</v>
      </c>
      <c r="AD478">
        <f>SUMPRODUCT(Table1[[#This Row],[SibSp]:[Ones]],$S$4:$AB$4)</f>
        <v>0.4187721425199547</v>
      </c>
      <c r="AE478">
        <f>(AD478-Table1[[#This Row],[Survived]])^2</f>
        <v>0.17537010735075326</v>
      </c>
    </row>
    <row r="479" spans="1:31" x14ac:dyDescent="0.25">
      <c r="A479">
        <v>0</v>
      </c>
      <c r="B479" t="s">
        <v>15</v>
      </c>
      <c r="C479">
        <v>2</v>
      </c>
      <c r="D479" t="s">
        <v>13</v>
      </c>
      <c r="E479">
        <v>23</v>
      </c>
      <c r="F479" s="1">
        <v>11.5</v>
      </c>
      <c r="G479">
        <v>2</v>
      </c>
      <c r="H479">
        <v>1</v>
      </c>
      <c r="I479" s="4">
        <f>Table1[[#This Row],[Age]]/$E$4</f>
        <v>0.28749999999999998</v>
      </c>
      <c r="J479" s="4">
        <f>LOG10(Table1[[#This Row],[Fare]]+1)</f>
        <v>1.0969100130080565</v>
      </c>
      <c r="K479">
        <f>IF(Table1[[#This Row],[Pclass]]=1,1,0)</f>
        <v>0</v>
      </c>
      <c r="L479">
        <f>IF(Table1[[#This Row],[Pclass]]=2,1,0)</f>
        <v>1</v>
      </c>
      <c r="M479">
        <f>IF(Table1[[#This Row],[Embarked]]="S",1,0)</f>
        <v>1</v>
      </c>
      <c r="N479">
        <f>IF(Table1[[#This Row],[Embarked]]="C",1,0)</f>
        <v>0</v>
      </c>
      <c r="O479">
        <f>IF(Table1[[#This Row],[Sex]]="male",1,0)</f>
        <v>1</v>
      </c>
      <c r="P479" s="6">
        <f>1</f>
        <v>1</v>
      </c>
      <c r="AD479">
        <f>SUMPRODUCT(Table1[[#This Row],[SibSp]:[Ones]],$S$4:$AB$4)</f>
        <v>0.45903569446278508</v>
      </c>
      <c r="AE479">
        <f>(AD479-Table1[[#This Row],[Survived]])^2</f>
        <v>0.21071376879093137</v>
      </c>
    </row>
    <row r="480" spans="1:31" x14ac:dyDescent="0.25">
      <c r="A480">
        <v>1</v>
      </c>
      <c r="B480" t="s">
        <v>15</v>
      </c>
      <c r="C480">
        <v>3</v>
      </c>
      <c r="D480" t="s">
        <v>17</v>
      </c>
      <c r="E480">
        <v>23</v>
      </c>
      <c r="F480" s="1">
        <v>7.55</v>
      </c>
      <c r="G480">
        <v>0</v>
      </c>
      <c r="H480">
        <v>0</v>
      </c>
      <c r="I480" s="4">
        <f>Table1[[#This Row],[Age]]/$E$4</f>
        <v>0.28749999999999998</v>
      </c>
      <c r="J480" s="4">
        <f>LOG10(Table1[[#This Row],[Fare]]+1)</f>
        <v>0.9319661147281727</v>
      </c>
      <c r="K480">
        <f>IF(Table1[[#This Row],[Pclass]]=1,1,0)</f>
        <v>0</v>
      </c>
      <c r="L480">
        <f>IF(Table1[[#This Row],[Pclass]]=2,1,0)</f>
        <v>0</v>
      </c>
      <c r="M480">
        <f>IF(Table1[[#This Row],[Embarked]]="S",1,0)</f>
        <v>1</v>
      </c>
      <c r="N480">
        <f>IF(Table1[[#This Row],[Embarked]]="C",1,0)</f>
        <v>0</v>
      </c>
      <c r="O480">
        <f>IF(Table1[[#This Row],[Sex]]="male",1,0)</f>
        <v>0</v>
      </c>
      <c r="P480" s="6">
        <f>1</f>
        <v>1</v>
      </c>
      <c r="AD480">
        <f>SUMPRODUCT(Table1[[#This Row],[SibSp]:[Ones]],$S$4:$AB$4)</f>
        <v>0.18680692435184018</v>
      </c>
      <c r="AE480">
        <f>(AD480-Table1[[#This Row],[Survived]])^2</f>
        <v>0.66128297828211369</v>
      </c>
    </row>
    <row r="481" spans="1:31" x14ac:dyDescent="0.25">
      <c r="A481">
        <v>0</v>
      </c>
      <c r="B481" t="s">
        <v>15</v>
      </c>
      <c r="C481">
        <v>2</v>
      </c>
      <c r="D481" t="s">
        <v>13</v>
      </c>
      <c r="E481">
        <v>23</v>
      </c>
      <c r="F481" s="1">
        <v>13</v>
      </c>
      <c r="G481">
        <v>0</v>
      </c>
      <c r="H481">
        <v>0</v>
      </c>
      <c r="I481" s="4">
        <f>Table1[[#This Row],[Age]]/$E$4</f>
        <v>0.28749999999999998</v>
      </c>
      <c r="J481" s="4">
        <f>LOG10(Table1[[#This Row],[Fare]]+1)</f>
        <v>1.146128035678238</v>
      </c>
      <c r="K481">
        <f>IF(Table1[[#This Row],[Pclass]]=1,1,0)</f>
        <v>0</v>
      </c>
      <c r="L481">
        <f>IF(Table1[[#This Row],[Pclass]]=2,1,0)</f>
        <v>1</v>
      </c>
      <c r="M481">
        <f>IF(Table1[[#This Row],[Embarked]]="S",1,0)</f>
        <v>1</v>
      </c>
      <c r="N481">
        <f>IF(Table1[[#This Row],[Embarked]]="C",1,0)</f>
        <v>0</v>
      </c>
      <c r="O481">
        <f>IF(Table1[[#This Row],[Sex]]="male",1,0)</f>
        <v>1</v>
      </c>
      <c r="P481" s="6">
        <f>1</f>
        <v>1</v>
      </c>
      <c r="AD481">
        <f>SUMPRODUCT(Table1[[#This Row],[SibSp]:[Ones]],$S$4:$AB$4)</f>
        <v>0.43166457431553462</v>
      </c>
      <c r="AE481">
        <f>(AD481-Table1[[#This Row],[Survived]])^2</f>
        <v>0.18633430471901172</v>
      </c>
    </row>
    <row r="482" spans="1:31" x14ac:dyDescent="0.25">
      <c r="A482">
        <v>0</v>
      </c>
      <c r="B482" t="s">
        <v>15</v>
      </c>
      <c r="C482">
        <v>2</v>
      </c>
      <c r="D482" t="s">
        <v>13</v>
      </c>
      <c r="E482">
        <v>23</v>
      </c>
      <c r="F482" s="1">
        <v>13</v>
      </c>
      <c r="G482">
        <v>0</v>
      </c>
      <c r="H482">
        <v>0</v>
      </c>
      <c r="I482" s="4">
        <f>Table1[[#This Row],[Age]]/$E$4</f>
        <v>0.28749999999999998</v>
      </c>
      <c r="J482" s="4">
        <f>LOG10(Table1[[#This Row],[Fare]]+1)</f>
        <v>1.146128035678238</v>
      </c>
      <c r="K482">
        <f>IF(Table1[[#This Row],[Pclass]]=1,1,0)</f>
        <v>0</v>
      </c>
      <c r="L482">
        <f>IF(Table1[[#This Row],[Pclass]]=2,1,0)</f>
        <v>1</v>
      </c>
      <c r="M482">
        <f>IF(Table1[[#This Row],[Embarked]]="S",1,0)</f>
        <v>1</v>
      </c>
      <c r="N482">
        <f>IF(Table1[[#This Row],[Embarked]]="C",1,0)</f>
        <v>0</v>
      </c>
      <c r="O482">
        <f>IF(Table1[[#This Row],[Sex]]="male",1,0)</f>
        <v>1</v>
      </c>
      <c r="P482" s="6">
        <f>1</f>
        <v>1</v>
      </c>
      <c r="AD482">
        <f>SUMPRODUCT(Table1[[#This Row],[SibSp]:[Ones]],$S$4:$AB$4)</f>
        <v>0.43166457431553462</v>
      </c>
      <c r="AE482">
        <f>(AD482-Table1[[#This Row],[Survived]])^2</f>
        <v>0.18633430471901172</v>
      </c>
    </row>
    <row r="483" spans="1:31" x14ac:dyDescent="0.25">
      <c r="A483">
        <v>0</v>
      </c>
      <c r="B483" t="s">
        <v>15</v>
      </c>
      <c r="C483">
        <v>2</v>
      </c>
      <c r="D483" t="s">
        <v>13</v>
      </c>
      <c r="E483">
        <v>23</v>
      </c>
      <c r="F483" s="1">
        <v>13</v>
      </c>
      <c r="G483">
        <v>0</v>
      </c>
      <c r="H483">
        <v>0</v>
      </c>
      <c r="I483" s="4">
        <f>Table1[[#This Row],[Age]]/$E$4</f>
        <v>0.28749999999999998</v>
      </c>
      <c r="J483" s="4">
        <f>LOG10(Table1[[#This Row],[Fare]]+1)</f>
        <v>1.146128035678238</v>
      </c>
      <c r="K483">
        <f>IF(Table1[[#This Row],[Pclass]]=1,1,0)</f>
        <v>0</v>
      </c>
      <c r="L483">
        <f>IF(Table1[[#This Row],[Pclass]]=2,1,0)</f>
        <v>1</v>
      </c>
      <c r="M483">
        <f>IF(Table1[[#This Row],[Embarked]]="S",1,0)</f>
        <v>1</v>
      </c>
      <c r="N483">
        <f>IF(Table1[[#This Row],[Embarked]]="C",1,0)</f>
        <v>0</v>
      </c>
      <c r="O483">
        <f>IF(Table1[[#This Row],[Sex]]="male",1,0)</f>
        <v>1</v>
      </c>
      <c r="P483" s="6">
        <f>1</f>
        <v>1</v>
      </c>
      <c r="AD483">
        <f>SUMPRODUCT(Table1[[#This Row],[SibSp]:[Ones]],$S$4:$AB$4)</f>
        <v>0.43166457431553462</v>
      </c>
      <c r="AE483">
        <f>(AD483-Table1[[#This Row],[Survived]])^2</f>
        <v>0.18633430471901172</v>
      </c>
    </row>
    <row r="484" spans="1:31" x14ac:dyDescent="0.25">
      <c r="A484">
        <v>0</v>
      </c>
      <c r="B484" t="s">
        <v>15</v>
      </c>
      <c r="C484">
        <v>3</v>
      </c>
      <c r="D484" t="s">
        <v>13</v>
      </c>
      <c r="E484">
        <v>23</v>
      </c>
      <c r="F484" s="1">
        <v>7.8958000000000004</v>
      </c>
      <c r="G484">
        <v>0</v>
      </c>
      <c r="H484">
        <v>0</v>
      </c>
      <c r="I484" s="4">
        <f>Table1[[#This Row],[Age]]/$E$4</f>
        <v>0.28749999999999998</v>
      </c>
      <c r="J484" s="4">
        <f>LOG10(Table1[[#This Row],[Fare]]+1)</f>
        <v>0.94918501031343461</v>
      </c>
      <c r="K484">
        <f>IF(Table1[[#This Row],[Pclass]]=1,1,0)</f>
        <v>0</v>
      </c>
      <c r="L484">
        <f>IF(Table1[[#This Row],[Pclass]]=2,1,0)</f>
        <v>0</v>
      </c>
      <c r="M484">
        <f>IF(Table1[[#This Row],[Embarked]]="S",1,0)</f>
        <v>1</v>
      </c>
      <c r="N484">
        <f>IF(Table1[[#This Row],[Embarked]]="C",1,0)</f>
        <v>0</v>
      </c>
      <c r="O484">
        <f>IF(Table1[[#This Row],[Sex]]="male",1,0)</f>
        <v>1</v>
      </c>
      <c r="P484" s="6">
        <f>1</f>
        <v>1</v>
      </c>
      <c r="AD484">
        <f>SUMPRODUCT(Table1[[#This Row],[SibSp]:[Ones]],$S$4:$AB$4)</f>
        <v>0.18940546033884861</v>
      </c>
      <c r="AE484">
        <f>(AD484-Table1[[#This Row],[Survived]])^2</f>
        <v>3.5874428406171152E-2</v>
      </c>
    </row>
    <row r="485" spans="1:31" x14ac:dyDescent="0.25">
      <c r="A485">
        <v>0</v>
      </c>
      <c r="B485" t="s">
        <v>15</v>
      </c>
      <c r="C485">
        <v>3</v>
      </c>
      <c r="D485" t="s">
        <v>17</v>
      </c>
      <c r="E485">
        <v>23</v>
      </c>
      <c r="F485" s="1">
        <v>7.9249999999999998</v>
      </c>
      <c r="G485">
        <v>0</v>
      </c>
      <c r="H485">
        <v>0</v>
      </c>
      <c r="I485" s="4">
        <f>Table1[[#This Row],[Age]]/$E$4</f>
        <v>0.28749999999999998</v>
      </c>
      <c r="J485" s="4">
        <f>LOG10(Table1[[#This Row],[Fare]]+1)</f>
        <v>0.95060822478423079</v>
      </c>
      <c r="K485">
        <f>IF(Table1[[#This Row],[Pclass]]=1,1,0)</f>
        <v>0</v>
      </c>
      <c r="L485">
        <f>IF(Table1[[#This Row],[Pclass]]=2,1,0)</f>
        <v>0</v>
      </c>
      <c r="M485">
        <f>IF(Table1[[#This Row],[Embarked]]="S",1,0)</f>
        <v>1</v>
      </c>
      <c r="N485">
        <f>IF(Table1[[#This Row],[Embarked]]="C",1,0)</f>
        <v>0</v>
      </c>
      <c r="O485">
        <f>IF(Table1[[#This Row],[Sex]]="male",1,0)</f>
        <v>0</v>
      </c>
      <c r="P485" s="6">
        <f>1</f>
        <v>1</v>
      </c>
      <c r="AD485">
        <f>SUMPRODUCT(Table1[[#This Row],[SibSp]:[Ones]],$S$4:$AB$4)</f>
        <v>0.18962024031711622</v>
      </c>
      <c r="AE485">
        <f>(AD485-Table1[[#This Row],[Survived]])^2</f>
        <v>3.5955835537920908E-2</v>
      </c>
    </row>
    <row r="486" spans="1:31" x14ac:dyDescent="0.25">
      <c r="A486">
        <v>0</v>
      </c>
      <c r="B486" t="s">
        <v>15</v>
      </c>
      <c r="C486">
        <v>3</v>
      </c>
      <c r="D486" t="s">
        <v>13</v>
      </c>
      <c r="E486">
        <v>23</v>
      </c>
      <c r="F486" s="1">
        <v>7.8541999999999996</v>
      </c>
      <c r="G486">
        <v>0</v>
      </c>
      <c r="H486">
        <v>0</v>
      </c>
      <c r="I486" s="4">
        <f>Table1[[#This Row],[Age]]/$E$4</f>
        <v>0.28749999999999998</v>
      </c>
      <c r="J486" s="4">
        <f>LOG10(Table1[[#This Row],[Fare]]+1)</f>
        <v>0.94714932766263737</v>
      </c>
      <c r="K486">
        <f>IF(Table1[[#This Row],[Pclass]]=1,1,0)</f>
        <v>0</v>
      </c>
      <c r="L486">
        <f>IF(Table1[[#This Row],[Pclass]]=2,1,0)</f>
        <v>0</v>
      </c>
      <c r="M486">
        <f>IF(Table1[[#This Row],[Embarked]]="S",1,0)</f>
        <v>1</v>
      </c>
      <c r="N486">
        <f>IF(Table1[[#This Row],[Embarked]]="C",1,0)</f>
        <v>0</v>
      </c>
      <c r="O486">
        <f>IF(Table1[[#This Row],[Sex]]="male",1,0)</f>
        <v>1</v>
      </c>
      <c r="P486" s="6">
        <f>1</f>
        <v>1</v>
      </c>
      <c r="AD486">
        <f>SUMPRODUCT(Table1[[#This Row],[SibSp]:[Ones]],$S$4:$AB$4)</f>
        <v>0.18909825163315477</v>
      </c>
      <c r="AE486">
        <f>(AD486-Table1[[#This Row],[Survived]])^2</f>
        <v>3.5758148770715925E-2</v>
      </c>
    </row>
    <row r="487" spans="1:31" x14ac:dyDescent="0.25">
      <c r="A487">
        <v>0</v>
      </c>
      <c r="B487" t="s">
        <v>20</v>
      </c>
      <c r="C487">
        <v>3</v>
      </c>
      <c r="D487" t="s">
        <v>13</v>
      </c>
      <c r="E487">
        <v>22</v>
      </c>
      <c r="F487" s="1">
        <v>7.2291999999999996</v>
      </c>
      <c r="G487">
        <v>0</v>
      </c>
      <c r="H487">
        <v>0</v>
      </c>
      <c r="I487" s="4">
        <f>Table1[[#This Row],[Age]]/$E$4</f>
        <v>0.27500000000000002</v>
      </c>
      <c r="J487" s="4">
        <f>LOG10(Table1[[#This Row],[Fare]]+1)</f>
        <v>0.91535761741483168</v>
      </c>
      <c r="K487">
        <f>IF(Table1[[#This Row],[Pclass]]=1,1,0)</f>
        <v>0</v>
      </c>
      <c r="L487">
        <f>IF(Table1[[#This Row],[Pclass]]=2,1,0)</f>
        <v>0</v>
      </c>
      <c r="M487">
        <f>IF(Table1[[#This Row],[Embarked]]="S",1,0)</f>
        <v>0</v>
      </c>
      <c r="N487">
        <f>IF(Table1[[#This Row],[Embarked]]="C",1,0)</f>
        <v>1</v>
      </c>
      <c r="O487">
        <f>IF(Table1[[#This Row],[Sex]]="male",1,0)</f>
        <v>1</v>
      </c>
      <c r="P487" s="6">
        <f>1</f>
        <v>1</v>
      </c>
      <c r="AD487">
        <f>SUMPRODUCT(Table1[[#This Row],[SibSp]:[Ones]],$S$4:$AB$4)</f>
        <v>0.3129220808376113</v>
      </c>
      <c r="AE487">
        <f>(AD487-Table1[[#This Row],[Survived]])^2</f>
        <v>9.7920228675740545E-2</v>
      </c>
    </row>
    <row r="488" spans="1:31" x14ac:dyDescent="0.25">
      <c r="A488">
        <v>0</v>
      </c>
      <c r="B488" t="s">
        <v>20</v>
      </c>
      <c r="C488">
        <v>1</v>
      </c>
      <c r="D488" t="s">
        <v>13</v>
      </c>
      <c r="E488">
        <v>22</v>
      </c>
      <c r="F488" s="1">
        <v>135.63329999999999</v>
      </c>
      <c r="G488">
        <v>0</v>
      </c>
      <c r="H488">
        <v>0</v>
      </c>
      <c r="I488" s="4">
        <f>Table1[[#This Row],[Age]]/$E$4</f>
        <v>0.27500000000000002</v>
      </c>
      <c r="J488" s="4">
        <f>LOG10(Table1[[#This Row],[Fare]]+1)</f>
        <v>2.1355565576455011</v>
      </c>
      <c r="K488">
        <f>IF(Table1[[#This Row],[Pclass]]=1,1,0)</f>
        <v>1</v>
      </c>
      <c r="L488">
        <f>IF(Table1[[#This Row],[Pclass]]=2,1,0)</f>
        <v>0</v>
      </c>
      <c r="M488">
        <f>IF(Table1[[#This Row],[Embarked]]="S",1,0)</f>
        <v>0</v>
      </c>
      <c r="N488">
        <f>IF(Table1[[#This Row],[Embarked]]="C",1,0)</f>
        <v>1</v>
      </c>
      <c r="O488">
        <f>IF(Table1[[#This Row],[Sex]]="male",1,0)</f>
        <v>1</v>
      </c>
      <c r="P488" s="6">
        <f>1</f>
        <v>1</v>
      </c>
      <c r="AD488">
        <f>SUMPRODUCT(Table1[[#This Row],[SibSp]:[Ones]],$S$4:$AB$4)</f>
        <v>0.76845820913007046</v>
      </c>
      <c r="AE488">
        <f>(AD488-Table1[[#This Row],[Survived]])^2</f>
        <v>0.59052801917939512</v>
      </c>
    </row>
    <row r="489" spans="1:31" x14ac:dyDescent="0.25">
      <c r="A489">
        <v>1</v>
      </c>
      <c r="B489" t="s">
        <v>20</v>
      </c>
      <c r="C489">
        <v>1</v>
      </c>
      <c r="D489" t="s">
        <v>17</v>
      </c>
      <c r="E489">
        <v>22</v>
      </c>
      <c r="F489" s="1">
        <v>49.5</v>
      </c>
      <c r="G489">
        <v>0</v>
      </c>
      <c r="H489">
        <v>2</v>
      </c>
      <c r="I489" s="4">
        <f>Table1[[#This Row],[Age]]/$E$4</f>
        <v>0.27500000000000002</v>
      </c>
      <c r="J489" s="4">
        <f>LOG10(Table1[[#This Row],[Fare]]+1)</f>
        <v>1.7032913781186614</v>
      </c>
      <c r="K489">
        <f>IF(Table1[[#This Row],[Pclass]]=1,1,0)</f>
        <v>1</v>
      </c>
      <c r="L489">
        <f>IF(Table1[[#This Row],[Pclass]]=2,1,0)</f>
        <v>0</v>
      </c>
      <c r="M489">
        <f>IF(Table1[[#This Row],[Embarked]]="S",1,0)</f>
        <v>0</v>
      </c>
      <c r="N489">
        <f>IF(Table1[[#This Row],[Embarked]]="C",1,0)</f>
        <v>1</v>
      </c>
      <c r="O489">
        <f>IF(Table1[[#This Row],[Sex]]="male",1,0)</f>
        <v>0</v>
      </c>
      <c r="P489" s="6">
        <f>1</f>
        <v>1</v>
      </c>
      <c r="AD489">
        <f>SUMPRODUCT(Table1[[#This Row],[SibSp]:[Ones]],$S$4:$AB$4)</f>
        <v>0.77282166558213294</v>
      </c>
      <c r="AE489">
        <f>(AD489-Table1[[#This Row],[Survived]])^2</f>
        <v>5.1609995628876242E-2</v>
      </c>
    </row>
    <row r="490" spans="1:31" x14ac:dyDescent="0.25">
      <c r="A490">
        <v>1</v>
      </c>
      <c r="B490" t="s">
        <v>20</v>
      </c>
      <c r="C490">
        <v>3</v>
      </c>
      <c r="D490" t="s">
        <v>13</v>
      </c>
      <c r="E490">
        <v>22</v>
      </c>
      <c r="F490" s="1">
        <v>7.2249999999999996</v>
      </c>
      <c r="G490">
        <v>0</v>
      </c>
      <c r="H490">
        <v>0</v>
      </c>
      <c r="I490" s="4">
        <f>Table1[[#This Row],[Age]]/$E$4</f>
        <v>0.27500000000000002</v>
      </c>
      <c r="J490" s="4">
        <f>LOG10(Table1[[#This Row],[Fare]]+1)</f>
        <v>0.91513590662201194</v>
      </c>
      <c r="K490">
        <f>IF(Table1[[#This Row],[Pclass]]=1,1,0)</f>
        <v>0</v>
      </c>
      <c r="L490">
        <f>IF(Table1[[#This Row],[Pclass]]=2,1,0)</f>
        <v>0</v>
      </c>
      <c r="M490">
        <f>IF(Table1[[#This Row],[Embarked]]="S",1,0)</f>
        <v>0</v>
      </c>
      <c r="N490">
        <f>IF(Table1[[#This Row],[Embarked]]="C",1,0)</f>
        <v>1</v>
      </c>
      <c r="O490">
        <f>IF(Table1[[#This Row],[Sex]]="male",1,0)</f>
        <v>1</v>
      </c>
      <c r="P490" s="6">
        <f>1</f>
        <v>1</v>
      </c>
      <c r="AD490">
        <f>SUMPRODUCT(Table1[[#This Row],[SibSp]:[Ones]],$S$4:$AB$4)</f>
        <v>0.31288862204398554</v>
      </c>
      <c r="AE490">
        <f>(AD490-Table1[[#This Row],[Survived]])^2</f>
        <v>0.47212204571661304</v>
      </c>
    </row>
    <row r="491" spans="1:31" x14ac:dyDescent="0.25">
      <c r="A491">
        <v>1</v>
      </c>
      <c r="B491" t="s">
        <v>20</v>
      </c>
      <c r="C491">
        <v>2</v>
      </c>
      <c r="D491" t="s">
        <v>17</v>
      </c>
      <c r="E491">
        <v>22</v>
      </c>
      <c r="F491" s="1">
        <v>41.5792</v>
      </c>
      <c r="G491">
        <v>1</v>
      </c>
      <c r="H491">
        <v>2</v>
      </c>
      <c r="I491" s="4">
        <f>Table1[[#This Row],[Age]]/$E$4</f>
        <v>0.27500000000000002</v>
      </c>
      <c r="J491" s="4">
        <f>LOG10(Table1[[#This Row],[Fare]]+1)</f>
        <v>1.6291974974299364</v>
      </c>
      <c r="K491">
        <f>IF(Table1[[#This Row],[Pclass]]=1,1,0)</f>
        <v>0</v>
      </c>
      <c r="L491">
        <f>IF(Table1[[#This Row],[Pclass]]=2,1,0)</f>
        <v>1</v>
      </c>
      <c r="M491">
        <f>IF(Table1[[#This Row],[Embarked]]="S",1,0)</f>
        <v>0</v>
      </c>
      <c r="N491">
        <f>IF(Table1[[#This Row],[Embarked]]="C",1,0)</f>
        <v>1</v>
      </c>
      <c r="O491">
        <f>IF(Table1[[#This Row],[Sex]]="male",1,0)</f>
        <v>0</v>
      </c>
      <c r="P491" s="6">
        <f>1</f>
        <v>1</v>
      </c>
      <c r="AD491">
        <f>SUMPRODUCT(Table1[[#This Row],[SibSp]:[Ones]],$S$4:$AB$4)</f>
        <v>0.7027844828280605</v>
      </c>
      <c r="AE491">
        <f>(AD491-Table1[[#This Row],[Survived]])^2</f>
        <v>8.8337063647783459E-2</v>
      </c>
    </row>
    <row r="492" spans="1:31" x14ac:dyDescent="0.25">
      <c r="A492">
        <v>1</v>
      </c>
      <c r="B492" t="s">
        <v>27</v>
      </c>
      <c r="C492">
        <v>3</v>
      </c>
      <c r="D492" t="s">
        <v>17</v>
      </c>
      <c r="E492">
        <v>22</v>
      </c>
      <c r="F492" s="1">
        <v>7.75</v>
      </c>
      <c r="G492">
        <v>0</v>
      </c>
      <c r="H492">
        <v>0</v>
      </c>
      <c r="I492" s="4">
        <f>Table1[[#This Row],[Age]]/$E$4</f>
        <v>0.27500000000000002</v>
      </c>
      <c r="J492" s="4">
        <f>LOG10(Table1[[#This Row],[Fare]]+1)</f>
        <v>0.94200805302231327</v>
      </c>
      <c r="K492">
        <f>IF(Table1[[#This Row],[Pclass]]=1,1,0)</f>
        <v>0</v>
      </c>
      <c r="L492">
        <f>IF(Table1[[#This Row],[Pclass]]=2,1,0)</f>
        <v>0</v>
      </c>
      <c r="M492">
        <f>IF(Table1[[#This Row],[Embarked]]="S",1,0)</f>
        <v>0</v>
      </c>
      <c r="N492">
        <f>IF(Table1[[#This Row],[Embarked]]="C",1,0)</f>
        <v>0</v>
      </c>
      <c r="O492">
        <f>IF(Table1[[#This Row],[Sex]]="male",1,0)</f>
        <v>0</v>
      </c>
      <c r="P492" s="6">
        <f>1</f>
        <v>1</v>
      </c>
      <c r="AD492">
        <f>SUMPRODUCT(Table1[[#This Row],[SibSp]:[Ones]],$S$4:$AB$4)</f>
        <v>0.18832237218689046</v>
      </c>
      <c r="AE492">
        <f>(AD492-Table1[[#This Row],[Survived]])^2</f>
        <v>0.65882057149231665</v>
      </c>
    </row>
    <row r="493" spans="1:31" x14ac:dyDescent="0.25">
      <c r="A493">
        <v>0</v>
      </c>
      <c r="B493" t="s">
        <v>15</v>
      </c>
      <c r="C493">
        <v>3</v>
      </c>
      <c r="D493" t="s">
        <v>13</v>
      </c>
      <c r="E493">
        <v>22</v>
      </c>
      <c r="F493" s="1">
        <v>7.25</v>
      </c>
      <c r="G493">
        <v>1</v>
      </c>
      <c r="H493">
        <v>0</v>
      </c>
      <c r="I493" s="4">
        <f>Table1[[#This Row],[Age]]/$E$4</f>
        <v>0.27500000000000002</v>
      </c>
      <c r="J493" s="4">
        <f>LOG10(Table1[[#This Row],[Fare]]+1)</f>
        <v>0.91645394854992512</v>
      </c>
      <c r="K493">
        <f>IF(Table1[[#This Row],[Pclass]]=1,1,0)</f>
        <v>0</v>
      </c>
      <c r="L493">
        <f>IF(Table1[[#This Row],[Pclass]]=2,1,0)</f>
        <v>0</v>
      </c>
      <c r="M493">
        <f>IF(Table1[[#This Row],[Embarked]]="S",1,0)</f>
        <v>1</v>
      </c>
      <c r="N493">
        <f>IF(Table1[[#This Row],[Embarked]]="C",1,0)</f>
        <v>0</v>
      </c>
      <c r="O493">
        <f>IF(Table1[[#This Row],[Sex]]="male",1,0)</f>
        <v>1</v>
      </c>
      <c r="P493" s="6">
        <f>1</f>
        <v>1</v>
      </c>
      <c r="AD493">
        <f>SUMPRODUCT(Table1[[#This Row],[SibSp]:[Ones]],$S$4:$AB$4)</f>
        <v>0.18446595411649402</v>
      </c>
      <c r="AE493">
        <f>(AD493-Table1[[#This Row],[Survived]])^2</f>
        <v>3.4027688228108477E-2</v>
      </c>
    </row>
    <row r="494" spans="1:31" x14ac:dyDescent="0.25">
      <c r="A494">
        <v>0</v>
      </c>
      <c r="B494" t="s">
        <v>15</v>
      </c>
      <c r="C494">
        <v>3</v>
      </c>
      <c r="D494" t="s">
        <v>13</v>
      </c>
      <c r="E494">
        <v>22</v>
      </c>
      <c r="F494" s="1">
        <v>9</v>
      </c>
      <c r="G494">
        <v>0</v>
      </c>
      <c r="H494">
        <v>0</v>
      </c>
      <c r="I494" s="4">
        <f>Table1[[#This Row],[Age]]/$E$4</f>
        <v>0.27500000000000002</v>
      </c>
      <c r="J494" s="4">
        <f>LOG10(Table1[[#This Row],[Fare]]+1)</f>
        <v>1</v>
      </c>
      <c r="K494">
        <f>IF(Table1[[#This Row],[Pclass]]=1,1,0)</f>
        <v>0</v>
      </c>
      <c r="L494">
        <f>IF(Table1[[#This Row],[Pclass]]=2,1,0)</f>
        <v>0</v>
      </c>
      <c r="M494">
        <f>IF(Table1[[#This Row],[Embarked]]="S",1,0)</f>
        <v>1</v>
      </c>
      <c r="N494">
        <f>IF(Table1[[#This Row],[Embarked]]="C",1,0)</f>
        <v>0</v>
      </c>
      <c r="O494">
        <f>IF(Table1[[#This Row],[Sex]]="male",1,0)</f>
        <v>1</v>
      </c>
      <c r="P494" s="6">
        <f>1</f>
        <v>1</v>
      </c>
      <c r="AD494">
        <f>SUMPRODUCT(Table1[[#This Row],[SibSp]:[Ones]],$S$4:$AB$4)</f>
        <v>0.19707404620872418</v>
      </c>
      <c r="AE494">
        <f>(AD494-Table1[[#This Row],[Survived]])^2</f>
        <v>3.883817968907835E-2</v>
      </c>
    </row>
    <row r="495" spans="1:31" x14ac:dyDescent="0.25">
      <c r="A495">
        <v>0</v>
      </c>
      <c r="B495" t="s">
        <v>15</v>
      </c>
      <c r="C495">
        <v>3</v>
      </c>
      <c r="D495" t="s">
        <v>13</v>
      </c>
      <c r="E495">
        <v>22</v>
      </c>
      <c r="F495" s="1">
        <v>8.0500000000000007</v>
      </c>
      <c r="G495">
        <v>0</v>
      </c>
      <c r="H495">
        <v>0</v>
      </c>
      <c r="I495" s="4">
        <f>Table1[[#This Row],[Age]]/$E$4</f>
        <v>0.27500000000000002</v>
      </c>
      <c r="J495" s="4">
        <f>LOG10(Table1[[#This Row],[Fare]]+1)</f>
        <v>0.9566485792052033</v>
      </c>
      <c r="K495">
        <f>IF(Table1[[#This Row],[Pclass]]=1,1,0)</f>
        <v>0</v>
      </c>
      <c r="L495">
        <f>IF(Table1[[#This Row],[Pclass]]=2,1,0)</f>
        <v>0</v>
      </c>
      <c r="M495">
        <f>IF(Table1[[#This Row],[Embarked]]="S",1,0)</f>
        <v>1</v>
      </c>
      <c r="N495">
        <f>IF(Table1[[#This Row],[Embarked]]="C",1,0)</f>
        <v>0</v>
      </c>
      <c r="O495">
        <f>IF(Table1[[#This Row],[Sex]]="male",1,0)</f>
        <v>1</v>
      </c>
      <c r="P495" s="6">
        <f>1</f>
        <v>1</v>
      </c>
      <c r="AD495">
        <f>SUMPRODUCT(Table1[[#This Row],[SibSp]:[Ones]],$S$4:$AB$4)</f>
        <v>0.190531801587667</v>
      </c>
      <c r="AE495">
        <f>(AD495-Table1[[#This Row],[Survived]])^2</f>
        <v>3.6302367416242105E-2</v>
      </c>
    </row>
    <row r="496" spans="1:31" x14ac:dyDescent="0.25">
      <c r="A496">
        <v>1</v>
      </c>
      <c r="B496" t="s">
        <v>15</v>
      </c>
      <c r="C496">
        <v>3</v>
      </c>
      <c r="D496" t="s">
        <v>17</v>
      </c>
      <c r="E496">
        <v>22</v>
      </c>
      <c r="F496" s="1">
        <v>7.75</v>
      </c>
      <c r="G496">
        <v>0</v>
      </c>
      <c r="H496">
        <v>0</v>
      </c>
      <c r="I496" s="4">
        <f>Table1[[#This Row],[Age]]/$E$4</f>
        <v>0.27500000000000002</v>
      </c>
      <c r="J496" s="4">
        <f>LOG10(Table1[[#This Row],[Fare]]+1)</f>
        <v>0.94200805302231327</v>
      </c>
      <c r="K496">
        <f>IF(Table1[[#This Row],[Pclass]]=1,1,0)</f>
        <v>0</v>
      </c>
      <c r="L496">
        <f>IF(Table1[[#This Row],[Pclass]]=2,1,0)</f>
        <v>0</v>
      </c>
      <c r="M496">
        <f>IF(Table1[[#This Row],[Embarked]]="S",1,0)</f>
        <v>1</v>
      </c>
      <c r="N496">
        <f>IF(Table1[[#This Row],[Embarked]]="C",1,0)</f>
        <v>0</v>
      </c>
      <c r="O496">
        <f>IF(Table1[[#This Row],[Sex]]="male",1,0)</f>
        <v>0</v>
      </c>
      <c r="P496" s="6">
        <f>1</f>
        <v>1</v>
      </c>
      <c r="AD496">
        <f>SUMPRODUCT(Table1[[#This Row],[SibSp]:[Ones]],$S$4:$AB$4)</f>
        <v>0.18832237218689046</v>
      </c>
      <c r="AE496">
        <f>(AD496-Table1[[#This Row],[Survived]])^2</f>
        <v>0.65882057149231665</v>
      </c>
    </row>
    <row r="497" spans="1:31" x14ac:dyDescent="0.25">
      <c r="A497">
        <v>1</v>
      </c>
      <c r="B497" t="s">
        <v>15</v>
      </c>
      <c r="C497">
        <v>1</v>
      </c>
      <c r="D497" t="s">
        <v>17</v>
      </c>
      <c r="E497">
        <v>22</v>
      </c>
      <c r="F497" s="1">
        <v>66.599999999999994</v>
      </c>
      <c r="G497">
        <v>1</v>
      </c>
      <c r="H497">
        <v>0</v>
      </c>
      <c r="I497" s="4">
        <f>Table1[[#This Row],[Age]]/$E$4</f>
        <v>0.27500000000000002</v>
      </c>
      <c r="J497" s="4">
        <f>LOG10(Table1[[#This Row],[Fare]]+1)</f>
        <v>1.8299466959416359</v>
      </c>
      <c r="K497">
        <f>IF(Table1[[#This Row],[Pclass]]=1,1,0)</f>
        <v>1</v>
      </c>
      <c r="L497">
        <f>IF(Table1[[#This Row],[Pclass]]=2,1,0)</f>
        <v>0</v>
      </c>
      <c r="M497">
        <f>IF(Table1[[#This Row],[Embarked]]="S",1,0)</f>
        <v>1</v>
      </c>
      <c r="N497">
        <f>IF(Table1[[#This Row],[Embarked]]="C",1,0)</f>
        <v>0</v>
      </c>
      <c r="O497">
        <f>IF(Table1[[#This Row],[Sex]]="male",1,0)</f>
        <v>0</v>
      </c>
      <c r="P497" s="6">
        <f>1</f>
        <v>1</v>
      </c>
      <c r="AD497">
        <f>SUMPRODUCT(Table1[[#This Row],[SibSp]:[Ones]],$S$4:$AB$4)</f>
        <v>0.5937164727666866</v>
      </c>
      <c r="AE497">
        <f>(AD497-Table1[[#This Row],[Survived]])^2</f>
        <v>0.16506630450114251</v>
      </c>
    </row>
    <row r="498" spans="1:31" x14ac:dyDescent="0.25">
      <c r="A498">
        <v>0</v>
      </c>
      <c r="B498" t="s">
        <v>15</v>
      </c>
      <c r="C498">
        <v>3</v>
      </c>
      <c r="D498" t="s">
        <v>13</v>
      </c>
      <c r="E498">
        <v>22</v>
      </c>
      <c r="F498" s="1">
        <v>7.25</v>
      </c>
      <c r="G498">
        <v>0</v>
      </c>
      <c r="H498">
        <v>0</v>
      </c>
      <c r="I498" s="4">
        <f>Table1[[#This Row],[Age]]/$E$4</f>
        <v>0.27500000000000002</v>
      </c>
      <c r="J498" s="4">
        <f>LOG10(Table1[[#This Row],[Fare]]+1)</f>
        <v>0.91645394854992512</v>
      </c>
      <c r="K498">
        <f>IF(Table1[[#This Row],[Pclass]]=1,1,0)</f>
        <v>0</v>
      </c>
      <c r="L498">
        <f>IF(Table1[[#This Row],[Pclass]]=2,1,0)</f>
        <v>0</v>
      </c>
      <c r="M498">
        <f>IF(Table1[[#This Row],[Embarked]]="S",1,0)</f>
        <v>1</v>
      </c>
      <c r="N498">
        <f>IF(Table1[[#This Row],[Embarked]]="C",1,0)</f>
        <v>0</v>
      </c>
      <c r="O498">
        <f>IF(Table1[[#This Row],[Sex]]="male",1,0)</f>
        <v>1</v>
      </c>
      <c r="P498" s="6">
        <f>1</f>
        <v>1</v>
      </c>
      <c r="AD498">
        <f>SUMPRODUCT(Table1[[#This Row],[SibSp]:[Ones]],$S$4:$AB$4)</f>
        <v>0.18446595411649402</v>
      </c>
      <c r="AE498">
        <f>(AD498-Table1[[#This Row],[Survived]])^2</f>
        <v>3.4027688228108477E-2</v>
      </c>
    </row>
    <row r="499" spans="1:31" x14ac:dyDescent="0.25">
      <c r="A499">
        <v>0</v>
      </c>
      <c r="B499" t="s">
        <v>15</v>
      </c>
      <c r="C499">
        <v>3</v>
      </c>
      <c r="D499" t="s">
        <v>13</v>
      </c>
      <c r="E499">
        <v>22</v>
      </c>
      <c r="F499" s="1">
        <v>9.35</v>
      </c>
      <c r="G499">
        <v>0</v>
      </c>
      <c r="H499">
        <v>0</v>
      </c>
      <c r="I499" s="4">
        <f>Table1[[#This Row],[Age]]/$E$4</f>
        <v>0.27500000000000002</v>
      </c>
      <c r="J499" s="4">
        <f>LOG10(Table1[[#This Row],[Fare]]+1)</f>
        <v>1.0149403497929366</v>
      </c>
      <c r="K499">
        <f>IF(Table1[[#This Row],[Pclass]]=1,1,0)</f>
        <v>0</v>
      </c>
      <c r="L499">
        <f>IF(Table1[[#This Row],[Pclass]]=2,1,0)</f>
        <v>0</v>
      </c>
      <c r="M499">
        <f>IF(Table1[[#This Row],[Embarked]]="S",1,0)</f>
        <v>1</v>
      </c>
      <c r="N499">
        <f>IF(Table1[[#This Row],[Embarked]]="C",1,0)</f>
        <v>0</v>
      </c>
      <c r="O499">
        <f>IF(Table1[[#This Row],[Sex]]="male",1,0)</f>
        <v>1</v>
      </c>
      <c r="P499" s="6">
        <f>1</f>
        <v>1</v>
      </c>
      <c r="AD499">
        <f>SUMPRODUCT(Table1[[#This Row],[SibSp]:[Ones]],$S$4:$AB$4)</f>
        <v>0.19932872255560147</v>
      </c>
      <c r="AE499">
        <f>(AD499-Table1[[#This Row],[Survived]])^2</f>
        <v>3.9731939635647945E-2</v>
      </c>
    </row>
    <row r="500" spans="1:31" x14ac:dyDescent="0.25">
      <c r="A500">
        <v>0</v>
      </c>
      <c r="B500" t="s">
        <v>15</v>
      </c>
      <c r="C500">
        <v>3</v>
      </c>
      <c r="D500" t="s">
        <v>13</v>
      </c>
      <c r="E500">
        <v>22</v>
      </c>
      <c r="F500" s="1">
        <v>7.125</v>
      </c>
      <c r="G500">
        <v>0</v>
      </c>
      <c r="H500">
        <v>0</v>
      </c>
      <c r="I500" s="4">
        <f>Table1[[#This Row],[Age]]/$E$4</f>
        <v>0.27500000000000002</v>
      </c>
      <c r="J500" s="4">
        <f>LOG10(Table1[[#This Row],[Fare]]+1)</f>
        <v>0.90982336965091204</v>
      </c>
      <c r="K500">
        <f>IF(Table1[[#This Row],[Pclass]]=1,1,0)</f>
        <v>0</v>
      </c>
      <c r="L500">
        <f>IF(Table1[[#This Row],[Pclass]]=2,1,0)</f>
        <v>0</v>
      </c>
      <c r="M500">
        <f>IF(Table1[[#This Row],[Embarked]]="S",1,0)</f>
        <v>1</v>
      </c>
      <c r="N500">
        <f>IF(Table1[[#This Row],[Embarked]]="C",1,0)</f>
        <v>0</v>
      </c>
      <c r="O500">
        <f>IF(Table1[[#This Row],[Sex]]="male",1,0)</f>
        <v>1</v>
      </c>
      <c r="P500" s="6">
        <f>1</f>
        <v>1</v>
      </c>
      <c r="AD500">
        <f>SUMPRODUCT(Table1[[#This Row],[SibSp]:[Ones]],$S$4:$AB$4)</f>
        <v>0.18346532095750492</v>
      </c>
      <c r="AE500">
        <f>(AD500-Table1[[#This Row],[Survived]])^2</f>
        <v>3.3659523994040298E-2</v>
      </c>
    </row>
    <row r="501" spans="1:31" x14ac:dyDescent="0.25">
      <c r="A501">
        <v>0</v>
      </c>
      <c r="B501" t="s">
        <v>15</v>
      </c>
      <c r="C501">
        <v>3</v>
      </c>
      <c r="D501" t="s">
        <v>13</v>
      </c>
      <c r="E501">
        <v>22</v>
      </c>
      <c r="F501" s="1">
        <v>7.8958000000000004</v>
      </c>
      <c r="G501">
        <v>0</v>
      </c>
      <c r="H501">
        <v>0</v>
      </c>
      <c r="I501" s="4">
        <f>Table1[[#This Row],[Age]]/$E$4</f>
        <v>0.27500000000000002</v>
      </c>
      <c r="J501" s="4">
        <f>LOG10(Table1[[#This Row],[Fare]]+1)</f>
        <v>0.94918501031343461</v>
      </c>
      <c r="K501">
        <f>IF(Table1[[#This Row],[Pclass]]=1,1,0)</f>
        <v>0</v>
      </c>
      <c r="L501">
        <f>IF(Table1[[#This Row],[Pclass]]=2,1,0)</f>
        <v>0</v>
      </c>
      <c r="M501">
        <f>IF(Table1[[#This Row],[Embarked]]="S",1,0)</f>
        <v>1</v>
      </c>
      <c r="N501">
        <f>IF(Table1[[#This Row],[Embarked]]="C",1,0)</f>
        <v>0</v>
      </c>
      <c r="O501">
        <f>IF(Table1[[#This Row],[Sex]]="male",1,0)</f>
        <v>1</v>
      </c>
      <c r="P501" s="6">
        <f>1</f>
        <v>1</v>
      </c>
      <c r="AD501">
        <f>SUMPRODUCT(Table1[[#This Row],[SibSp]:[Ones]],$S$4:$AB$4)</f>
        <v>0.18940546033884861</v>
      </c>
      <c r="AE501">
        <f>(AD501-Table1[[#This Row],[Survived]])^2</f>
        <v>3.5874428406171152E-2</v>
      </c>
    </row>
    <row r="502" spans="1:31" x14ac:dyDescent="0.25">
      <c r="A502">
        <v>0</v>
      </c>
      <c r="B502" t="s">
        <v>15</v>
      </c>
      <c r="C502">
        <v>3</v>
      </c>
      <c r="D502" t="s">
        <v>13</v>
      </c>
      <c r="E502">
        <v>22</v>
      </c>
      <c r="F502" s="1">
        <v>7.25</v>
      </c>
      <c r="G502">
        <v>0</v>
      </c>
      <c r="H502">
        <v>0</v>
      </c>
      <c r="I502" s="4">
        <f>Table1[[#This Row],[Age]]/$E$4</f>
        <v>0.27500000000000002</v>
      </c>
      <c r="J502" s="4">
        <f>LOG10(Table1[[#This Row],[Fare]]+1)</f>
        <v>0.91645394854992512</v>
      </c>
      <c r="K502">
        <f>IF(Table1[[#This Row],[Pclass]]=1,1,0)</f>
        <v>0</v>
      </c>
      <c r="L502">
        <f>IF(Table1[[#This Row],[Pclass]]=2,1,0)</f>
        <v>0</v>
      </c>
      <c r="M502">
        <f>IF(Table1[[#This Row],[Embarked]]="S",1,0)</f>
        <v>1</v>
      </c>
      <c r="N502">
        <f>IF(Table1[[#This Row],[Embarked]]="C",1,0)</f>
        <v>0</v>
      </c>
      <c r="O502">
        <f>IF(Table1[[#This Row],[Sex]]="male",1,0)</f>
        <v>1</v>
      </c>
      <c r="P502" s="6">
        <f>1</f>
        <v>1</v>
      </c>
      <c r="AD502">
        <f>SUMPRODUCT(Table1[[#This Row],[SibSp]:[Ones]],$S$4:$AB$4)</f>
        <v>0.18446595411649402</v>
      </c>
      <c r="AE502">
        <f>(AD502-Table1[[#This Row],[Survived]])^2</f>
        <v>3.4027688228108477E-2</v>
      </c>
    </row>
    <row r="503" spans="1:31" x14ac:dyDescent="0.25">
      <c r="A503">
        <v>1</v>
      </c>
      <c r="B503" t="s">
        <v>15</v>
      </c>
      <c r="C503">
        <v>2</v>
      </c>
      <c r="D503" t="s">
        <v>17</v>
      </c>
      <c r="E503">
        <v>22</v>
      </c>
      <c r="F503" s="1">
        <v>29</v>
      </c>
      <c r="G503">
        <v>1</v>
      </c>
      <c r="H503">
        <v>1</v>
      </c>
      <c r="I503" s="4">
        <f>Table1[[#This Row],[Age]]/$E$4</f>
        <v>0.27500000000000002</v>
      </c>
      <c r="J503" s="4">
        <f>LOG10(Table1[[#This Row],[Fare]]+1)</f>
        <v>1.4771212547196624</v>
      </c>
      <c r="K503">
        <f>IF(Table1[[#This Row],[Pclass]]=1,1,0)</f>
        <v>0</v>
      </c>
      <c r="L503">
        <f>IF(Table1[[#This Row],[Pclass]]=2,1,0)</f>
        <v>1</v>
      </c>
      <c r="M503">
        <f>IF(Table1[[#This Row],[Embarked]]="S",1,0)</f>
        <v>1</v>
      </c>
      <c r="N503">
        <f>IF(Table1[[#This Row],[Embarked]]="C",1,0)</f>
        <v>0</v>
      </c>
      <c r="O503">
        <f>IF(Table1[[#This Row],[Sex]]="male",1,0)</f>
        <v>0</v>
      </c>
      <c r="P503" s="6">
        <f>1</f>
        <v>1</v>
      </c>
      <c r="AD503">
        <f>SUMPRODUCT(Table1[[#This Row],[SibSp]:[Ones]],$S$4:$AB$4)</f>
        <v>0.51641408957300439</v>
      </c>
      <c r="AE503">
        <f>(AD503-Table1[[#This Row],[Survived]])^2</f>
        <v>0.23385533276350623</v>
      </c>
    </row>
    <row r="504" spans="1:31" x14ac:dyDescent="0.25">
      <c r="A504">
        <v>1</v>
      </c>
      <c r="B504" t="s">
        <v>15</v>
      </c>
      <c r="C504">
        <v>1</v>
      </c>
      <c r="D504" t="s">
        <v>17</v>
      </c>
      <c r="E504">
        <v>22</v>
      </c>
      <c r="F504" s="1">
        <v>55</v>
      </c>
      <c r="G504">
        <v>0</v>
      </c>
      <c r="H504">
        <v>1</v>
      </c>
      <c r="I504" s="4">
        <f>Table1[[#This Row],[Age]]/$E$4</f>
        <v>0.27500000000000002</v>
      </c>
      <c r="J504" s="4">
        <f>LOG10(Table1[[#This Row],[Fare]]+1)</f>
        <v>1.7481880270062005</v>
      </c>
      <c r="K504">
        <f>IF(Table1[[#This Row],[Pclass]]=1,1,0)</f>
        <v>1</v>
      </c>
      <c r="L504">
        <f>IF(Table1[[#This Row],[Pclass]]=2,1,0)</f>
        <v>0</v>
      </c>
      <c r="M504">
        <f>IF(Table1[[#This Row],[Embarked]]="S",1,0)</f>
        <v>1</v>
      </c>
      <c r="N504">
        <f>IF(Table1[[#This Row],[Embarked]]="C",1,0)</f>
        <v>0</v>
      </c>
      <c r="O504">
        <f>IF(Table1[[#This Row],[Sex]]="male",1,0)</f>
        <v>0</v>
      </c>
      <c r="P504" s="6">
        <f>1</f>
        <v>1</v>
      </c>
      <c r="AD504">
        <f>SUMPRODUCT(Table1[[#This Row],[SibSp]:[Ones]],$S$4:$AB$4)</f>
        <v>0.61617682265331997</v>
      </c>
      <c r="AE504">
        <f>(AD504-Table1[[#This Row],[Survived]])^2</f>
        <v>0.14732023146850098</v>
      </c>
    </row>
    <row r="505" spans="1:31" x14ac:dyDescent="0.25">
      <c r="A505">
        <v>1</v>
      </c>
      <c r="B505" t="s">
        <v>15</v>
      </c>
      <c r="C505">
        <v>3</v>
      </c>
      <c r="D505" t="s">
        <v>17</v>
      </c>
      <c r="E505">
        <v>22</v>
      </c>
      <c r="F505" s="1">
        <v>7.25</v>
      </c>
      <c r="G505">
        <v>0</v>
      </c>
      <c r="H505">
        <v>0</v>
      </c>
      <c r="I505" s="4">
        <f>Table1[[#This Row],[Age]]/$E$4</f>
        <v>0.27500000000000002</v>
      </c>
      <c r="J505" s="4">
        <f>LOG10(Table1[[#This Row],[Fare]]+1)</f>
        <v>0.91645394854992512</v>
      </c>
      <c r="K505">
        <f>IF(Table1[[#This Row],[Pclass]]=1,1,0)</f>
        <v>0</v>
      </c>
      <c r="L505">
        <f>IF(Table1[[#This Row],[Pclass]]=2,1,0)</f>
        <v>0</v>
      </c>
      <c r="M505">
        <f>IF(Table1[[#This Row],[Embarked]]="S",1,0)</f>
        <v>1</v>
      </c>
      <c r="N505">
        <f>IF(Table1[[#This Row],[Embarked]]="C",1,0)</f>
        <v>0</v>
      </c>
      <c r="O505">
        <f>IF(Table1[[#This Row],[Sex]]="male",1,0)</f>
        <v>0</v>
      </c>
      <c r="P505" s="6">
        <f>1</f>
        <v>1</v>
      </c>
      <c r="AD505">
        <f>SUMPRODUCT(Table1[[#This Row],[SibSp]:[Ones]],$S$4:$AB$4)</f>
        <v>0.18446595411649402</v>
      </c>
      <c r="AE505">
        <f>(AD505-Table1[[#This Row],[Survived]])^2</f>
        <v>0.66509577999512048</v>
      </c>
    </row>
    <row r="506" spans="1:31" x14ac:dyDescent="0.25">
      <c r="A506">
        <v>0</v>
      </c>
      <c r="B506" t="s">
        <v>15</v>
      </c>
      <c r="C506">
        <v>3</v>
      </c>
      <c r="D506" t="s">
        <v>13</v>
      </c>
      <c r="E506">
        <v>22</v>
      </c>
      <c r="F506" s="1">
        <v>7.7957999999999998</v>
      </c>
      <c r="G506">
        <v>0</v>
      </c>
      <c r="H506">
        <v>0</v>
      </c>
      <c r="I506" s="4">
        <f>Table1[[#This Row],[Age]]/$E$4</f>
        <v>0.27500000000000002</v>
      </c>
      <c r="J506" s="4">
        <f>LOG10(Table1[[#This Row],[Fare]]+1)</f>
        <v>0.94427534575879857</v>
      </c>
      <c r="K506">
        <f>IF(Table1[[#This Row],[Pclass]]=1,1,0)</f>
        <v>0</v>
      </c>
      <c r="L506">
        <f>IF(Table1[[#This Row],[Pclass]]=2,1,0)</f>
        <v>0</v>
      </c>
      <c r="M506">
        <f>IF(Table1[[#This Row],[Embarked]]="S",1,0)</f>
        <v>1</v>
      </c>
      <c r="N506">
        <f>IF(Table1[[#This Row],[Embarked]]="C",1,0)</f>
        <v>0</v>
      </c>
      <c r="O506">
        <f>IF(Table1[[#This Row],[Sex]]="male",1,0)</f>
        <v>1</v>
      </c>
      <c r="P506" s="6">
        <f>1</f>
        <v>1</v>
      </c>
      <c r="AD506">
        <f>SUMPRODUCT(Table1[[#This Row],[SibSp]:[Ones]],$S$4:$AB$4)</f>
        <v>0.18866453360715502</v>
      </c>
      <c r="AE506">
        <f>(AD506-Table1[[#This Row],[Survived]])^2</f>
        <v>3.5594306241205326E-2</v>
      </c>
    </row>
    <row r="507" spans="1:31" x14ac:dyDescent="0.25">
      <c r="A507">
        <v>0</v>
      </c>
      <c r="B507" t="s">
        <v>15</v>
      </c>
      <c r="C507">
        <v>3</v>
      </c>
      <c r="D507" t="s">
        <v>17</v>
      </c>
      <c r="E507">
        <v>22</v>
      </c>
      <c r="F507" s="1">
        <v>9.8375000000000004</v>
      </c>
      <c r="G507">
        <v>0</v>
      </c>
      <c r="H507">
        <v>0</v>
      </c>
      <c r="I507" s="4">
        <f>Table1[[#This Row],[Age]]/$E$4</f>
        <v>0.27500000000000002</v>
      </c>
      <c r="J507" s="4">
        <f>LOG10(Table1[[#This Row],[Fare]]+1)</f>
        <v>1.0349291104842666</v>
      </c>
      <c r="K507">
        <f>IF(Table1[[#This Row],[Pclass]]=1,1,0)</f>
        <v>0</v>
      </c>
      <c r="L507">
        <f>IF(Table1[[#This Row],[Pclass]]=2,1,0)</f>
        <v>0</v>
      </c>
      <c r="M507">
        <f>IF(Table1[[#This Row],[Embarked]]="S",1,0)</f>
        <v>1</v>
      </c>
      <c r="N507">
        <f>IF(Table1[[#This Row],[Embarked]]="C",1,0)</f>
        <v>0</v>
      </c>
      <c r="O507">
        <f>IF(Table1[[#This Row],[Sex]]="male",1,0)</f>
        <v>0</v>
      </c>
      <c r="P507" s="6">
        <f>1</f>
        <v>1</v>
      </c>
      <c r="AD507">
        <f>SUMPRODUCT(Table1[[#This Row],[SibSp]:[Ones]],$S$4:$AB$4)</f>
        <v>0.20234526410641837</v>
      </c>
      <c r="AE507">
        <f>(AD507-Table1[[#This Row],[Survived]])^2</f>
        <v>4.0943605906296206E-2</v>
      </c>
    </row>
    <row r="508" spans="1:31" x14ac:dyDescent="0.25">
      <c r="A508">
        <v>0</v>
      </c>
      <c r="B508" t="s">
        <v>15</v>
      </c>
      <c r="C508">
        <v>3</v>
      </c>
      <c r="D508" t="s">
        <v>13</v>
      </c>
      <c r="E508">
        <v>22</v>
      </c>
      <c r="F508" s="1">
        <v>7.5208000000000004</v>
      </c>
      <c r="G508">
        <v>0</v>
      </c>
      <c r="H508">
        <v>0</v>
      </c>
      <c r="I508" s="4">
        <f>Table1[[#This Row],[Age]]/$E$4</f>
        <v>0.27500000000000002</v>
      </c>
      <c r="J508" s="4">
        <f>LOG10(Table1[[#This Row],[Fare]]+1)</f>
        <v>0.93048037167691311</v>
      </c>
      <c r="K508">
        <f>IF(Table1[[#This Row],[Pclass]]=1,1,0)</f>
        <v>0</v>
      </c>
      <c r="L508">
        <f>IF(Table1[[#This Row],[Pclass]]=2,1,0)</f>
        <v>0</v>
      </c>
      <c r="M508">
        <f>IF(Table1[[#This Row],[Embarked]]="S",1,0)</f>
        <v>1</v>
      </c>
      <c r="N508">
        <f>IF(Table1[[#This Row],[Embarked]]="C",1,0)</f>
        <v>0</v>
      </c>
      <c r="O508">
        <f>IF(Table1[[#This Row],[Sex]]="male",1,0)</f>
        <v>1</v>
      </c>
      <c r="P508" s="6">
        <f>1</f>
        <v>1</v>
      </c>
      <c r="AD508">
        <f>SUMPRODUCT(Table1[[#This Row],[SibSp]:[Ones]],$S$4:$AB$4)</f>
        <v>0.18658270806764071</v>
      </c>
      <c r="AE508">
        <f>(AD508-Table1[[#This Row],[Survived]])^2</f>
        <v>3.4813106949854442E-2</v>
      </c>
    </row>
    <row r="509" spans="1:31" x14ac:dyDescent="0.25">
      <c r="A509">
        <v>0</v>
      </c>
      <c r="B509" t="s">
        <v>15</v>
      </c>
      <c r="C509">
        <v>3</v>
      </c>
      <c r="D509" t="s">
        <v>13</v>
      </c>
      <c r="E509">
        <v>22</v>
      </c>
      <c r="F509" s="1">
        <v>7.8958000000000004</v>
      </c>
      <c r="G509">
        <v>0</v>
      </c>
      <c r="H509">
        <v>0</v>
      </c>
      <c r="I509" s="4">
        <f>Table1[[#This Row],[Age]]/$E$4</f>
        <v>0.27500000000000002</v>
      </c>
      <c r="J509" s="4">
        <f>LOG10(Table1[[#This Row],[Fare]]+1)</f>
        <v>0.94918501031343461</v>
      </c>
      <c r="K509">
        <f>IF(Table1[[#This Row],[Pclass]]=1,1,0)</f>
        <v>0</v>
      </c>
      <c r="L509">
        <f>IF(Table1[[#This Row],[Pclass]]=2,1,0)</f>
        <v>0</v>
      </c>
      <c r="M509">
        <f>IF(Table1[[#This Row],[Embarked]]="S",1,0)</f>
        <v>1</v>
      </c>
      <c r="N509">
        <f>IF(Table1[[#This Row],[Embarked]]="C",1,0)</f>
        <v>0</v>
      </c>
      <c r="O509">
        <f>IF(Table1[[#This Row],[Sex]]="male",1,0)</f>
        <v>1</v>
      </c>
      <c r="P509" s="6">
        <f>1</f>
        <v>1</v>
      </c>
      <c r="AD509">
        <f>SUMPRODUCT(Table1[[#This Row],[SibSp]:[Ones]],$S$4:$AB$4)</f>
        <v>0.18940546033884861</v>
      </c>
      <c r="AE509">
        <f>(AD509-Table1[[#This Row],[Survived]])^2</f>
        <v>3.5874428406171152E-2</v>
      </c>
    </row>
    <row r="510" spans="1:31" x14ac:dyDescent="0.25">
      <c r="A510">
        <v>1</v>
      </c>
      <c r="B510" t="s">
        <v>15</v>
      </c>
      <c r="C510">
        <v>3</v>
      </c>
      <c r="D510" t="s">
        <v>17</v>
      </c>
      <c r="E510">
        <v>22</v>
      </c>
      <c r="F510" s="1">
        <v>7.7750000000000004</v>
      </c>
      <c r="G510">
        <v>0</v>
      </c>
      <c r="H510">
        <v>0</v>
      </c>
      <c r="I510" s="4">
        <f>Table1[[#This Row],[Age]]/$E$4</f>
        <v>0.27500000000000002</v>
      </c>
      <c r="J510" s="4">
        <f>LOG10(Table1[[#This Row],[Fare]]+1)</f>
        <v>0.94324712513786169</v>
      </c>
      <c r="K510">
        <f>IF(Table1[[#This Row],[Pclass]]=1,1,0)</f>
        <v>0</v>
      </c>
      <c r="L510">
        <f>IF(Table1[[#This Row],[Pclass]]=2,1,0)</f>
        <v>0</v>
      </c>
      <c r="M510">
        <f>IF(Table1[[#This Row],[Embarked]]="S",1,0)</f>
        <v>1</v>
      </c>
      <c r="N510">
        <f>IF(Table1[[#This Row],[Embarked]]="C",1,0)</f>
        <v>0</v>
      </c>
      <c r="O510">
        <f>IF(Table1[[#This Row],[Sex]]="male",1,0)</f>
        <v>0</v>
      </c>
      <c r="P510" s="6">
        <f>1</f>
        <v>1</v>
      </c>
      <c r="AD510">
        <f>SUMPRODUCT(Table1[[#This Row],[SibSp]:[Ones]],$S$4:$AB$4)</f>
        <v>0.18850936289525549</v>
      </c>
      <c r="AE510">
        <f>(AD510-Table1[[#This Row],[Survived]])^2</f>
        <v>0.65851705410866423</v>
      </c>
    </row>
    <row r="511" spans="1:31" x14ac:dyDescent="0.25">
      <c r="A511">
        <v>0</v>
      </c>
      <c r="B511" t="s">
        <v>15</v>
      </c>
      <c r="C511">
        <v>3</v>
      </c>
      <c r="D511" t="s">
        <v>13</v>
      </c>
      <c r="E511">
        <v>22</v>
      </c>
      <c r="F511" s="1">
        <v>8.0500000000000007</v>
      </c>
      <c r="G511">
        <v>0</v>
      </c>
      <c r="H511">
        <v>0</v>
      </c>
      <c r="I511" s="4">
        <f>Table1[[#This Row],[Age]]/$E$4</f>
        <v>0.27500000000000002</v>
      </c>
      <c r="J511" s="4">
        <f>LOG10(Table1[[#This Row],[Fare]]+1)</f>
        <v>0.9566485792052033</v>
      </c>
      <c r="K511">
        <f>IF(Table1[[#This Row],[Pclass]]=1,1,0)</f>
        <v>0</v>
      </c>
      <c r="L511">
        <f>IF(Table1[[#This Row],[Pclass]]=2,1,0)</f>
        <v>0</v>
      </c>
      <c r="M511">
        <f>IF(Table1[[#This Row],[Embarked]]="S",1,0)</f>
        <v>1</v>
      </c>
      <c r="N511">
        <f>IF(Table1[[#This Row],[Embarked]]="C",1,0)</f>
        <v>0</v>
      </c>
      <c r="O511">
        <f>IF(Table1[[#This Row],[Sex]]="male",1,0)</f>
        <v>1</v>
      </c>
      <c r="P511" s="6">
        <f>1</f>
        <v>1</v>
      </c>
      <c r="AD511">
        <f>SUMPRODUCT(Table1[[#This Row],[SibSp]:[Ones]],$S$4:$AB$4)</f>
        <v>0.190531801587667</v>
      </c>
      <c r="AE511">
        <f>(AD511-Table1[[#This Row],[Survived]])^2</f>
        <v>3.6302367416242105E-2</v>
      </c>
    </row>
    <row r="512" spans="1:31" x14ac:dyDescent="0.25">
      <c r="A512">
        <v>1</v>
      </c>
      <c r="B512" t="s">
        <v>15</v>
      </c>
      <c r="C512">
        <v>1</v>
      </c>
      <c r="D512" t="s">
        <v>17</v>
      </c>
      <c r="E512">
        <v>22</v>
      </c>
      <c r="F512" s="1">
        <v>151.55000000000001</v>
      </c>
      <c r="G512">
        <v>0</v>
      </c>
      <c r="H512">
        <v>0</v>
      </c>
      <c r="I512" s="4">
        <f>Table1[[#This Row],[Age]]/$E$4</f>
        <v>0.27500000000000002</v>
      </c>
      <c r="J512" s="4">
        <f>LOG10(Table1[[#This Row],[Fare]]+1)</f>
        <v>2.1834122119784261</v>
      </c>
      <c r="K512">
        <f>IF(Table1[[#This Row],[Pclass]]=1,1,0)</f>
        <v>1</v>
      </c>
      <c r="L512">
        <f>IF(Table1[[#This Row],[Pclass]]=2,1,0)</f>
        <v>0</v>
      </c>
      <c r="M512">
        <f>IF(Table1[[#This Row],[Embarked]]="S",1,0)</f>
        <v>1</v>
      </c>
      <c r="N512">
        <f>IF(Table1[[#This Row],[Embarked]]="C",1,0)</f>
        <v>0</v>
      </c>
      <c r="O512">
        <f>IF(Table1[[#This Row],[Sex]]="male",1,0)</f>
        <v>0</v>
      </c>
      <c r="P512" s="6">
        <f>1</f>
        <v>1</v>
      </c>
      <c r="AD512">
        <f>SUMPRODUCT(Table1[[#This Row],[SibSp]:[Ones]],$S$4:$AB$4)</f>
        <v>0.64705862000487913</v>
      </c>
      <c r="AE512">
        <f>(AD512-Table1[[#This Row],[Survived]])^2</f>
        <v>0.1245676177128603</v>
      </c>
    </row>
    <row r="513" spans="1:31" x14ac:dyDescent="0.25">
      <c r="A513">
        <v>0</v>
      </c>
      <c r="B513" t="s">
        <v>15</v>
      </c>
      <c r="C513">
        <v>3</v>
      </c>
      <c r="D513" t="s">
        <v>17</v>
      </c>
      <c r="E513">
        <v>22</v>
      </c>
      <c r="F513" s="1">
        <v>10.5167</v>
      </c>
      <c r="G513">
        <v>0</v>
      </c>
      <c r="H513">
        <v>0</v>
      </c>
      <c r="I513" s="4">
        <f>Table1[[#This Row],[Age]]/$E$4</f>
        <v>0.27500000000000002</v>
      </c>
      <c r="J513" s="4">
        <f>LOG10(Table1[[#This Row],[Fare]]+1)</f>
        <v>1.0613280539915777</v>
      </c>
      <c r="K513">
        <f>IF(Table1[[#This Row],[Pclass]]=1,1,0)</f>
        <v>0</v>
      </c>
      <c r="L513">
        <f>IF(Table1[[#This Row],[Pclass]]=2,1,0)</f>
        <v>0</v>
      </c>
      <c r="M513">
        <f>IF(Table1[[#This Row],[Embarked]]="S",1,0)</f>
        <v>1</v>
      </c>
      <c r="N513">
        <f>IF(Table1[[#This Row],[Embarked]]="C",1,0)</f>
        <v>0</v>
      </c>
      <c r="O513">
        <f>IF(Table1[[#This Row],[Sex]]="male",1,0)</f>
        <v>0</v>
      </c>
      <c r="P513" s="6">
        <f>1</f>
        <v>1</v>
      </c>
      <c r="AD513">
        <f>SUMPRODUCT(Table1[[#This Row],[SibSp]:[Ones]],$S$4:$AB$4)</f>
        <v>0.20632917842793072</v>
      </c>
      <c r="AE513">
        <f>(AD513-Table1[[#This Row],[Survived]])^2</f>
        <v>4.2571729870744875E-2</v>
      </c>
    </row>
    <row r="514" spans="1:31" x14ac:dyDescent="0.25">
      <c r="A514">
        <v>1</v>
      </c>
      <c r="B514" t="s">
        <v>20</v>
      </c>
      <c r="C514">
        <v>1</v>
      </c>
      <c r="D514" t="s">
        <v>17</v>
      </c>
      <c r="E514">
        <v>21</v>
      </c>
      <c r="F514" s="1">
        <v>262.375</v>
      </c>
      <c r="G514">
        <v>2</v>
      </c>
      <c r="H514">
        <v>2</v>
      </c>
      <c r="I514" s="4">
        <f>Table1[[#This Row],[Age]]/$E$4</f>
        <v>0.26250000000000001</v>
      </c>
      <c r="J514" s="4">
        <f>LOG10(Table1[[#This Row],[Fare]]+1)</f>
        <v>2.4205745486161567</v>
      </c>
      <c r="K514">
        <f>IF(Table1[[#This Row],[Pclass]]=1,1,0)</f>
        <v>1</v>
      </c>
      <c r="L514">
        <f>IF(Table1[[#This Row],[Pclass]]=2,1,0)</f>
        <v>0</v>
      </c>
      <c r="M514">
        <f>IF(Table1[[#This Row],[Embarked]]="S",1,0)</f>
        <v>0</v>
      </c>
      <c r="N514">
        <f>IF(Table1[[#This Row],[Embarked]]="C",1,0)</f>
        <v>1</v>
      </c>
      <c r="O514">
        <f>IF(Table1[[#This Row],[Sex]]="male",1,0)</f>
        <v>0</v>
      </c>
      <c r="P514" s="6">
        <f>1</f>
        <v>1</v>
      </c>
      <c r="AD514">
        <f>SUMPRODUCT(Table1[[#This Row],[SibSp]:[Ones]],$S$4:$AB$4)</f>
        <v>0.88106822077981906</v>
      </c>
      <c r="AE514">
        <f>(AD514-Table1[[#This Row],[Survived]])^2</f>
        <v>1.4144768108477864E-2</v>
      </c>
    </row>
    <row r="515" spans="1:31" x14ac:dyDescent="0.25">
      <c r="A515">
        <v>0</v>
      </c>
      <c r="B515" t="s">
        <v>27</v>
      </c>
      <c r="C515">
        <v>3</v>
      </c>
      <c r="D515" t="s">
        <v>13</v>
      </c>
      <c r="E515">
        <v>21</v>
      </c>
      <c r="F515" s="1">
        <v>7.7332999999999998</v>
      </c>
      <c r="G515">
        <v>0</v>
      </c>
      <c r="H515">
        <v>0</v>
      </c>
      <c r="I515" s="4">
        <f>Table1[[#This Row],[Age]]/$E$4</f>
        <v>0.26250000000000001</v>
      </c>
      <c r="J515" s="4">
        <f>LOG10(Table1[[#This Row],[Fare]]+1)</f>
        <v>0.94117837898439327</v>
      </c>
      <c r="K515">
        <f>IF(Table1[[#This Row],[Pclass]]=1,1,0)</f>
        <v>0</v>
      </c>
      <c r="L515">
        <f>IF(Table1[[#This Row],[Pclass]]=2,1,0)</f>
        <v>0</v>
      </c>
      <c r="M515">
        <f>IF(Table1[[#This Row],[Embarked]]="S",1,0)</f>
        <v>0</v>
      </c>
      <c r="N515">
        <f>IF(Table1[[#This Row],[Embarked]]="C",1,0)</f>
        <v>0</v>
      </c>
      <c r="O515">
        <f>IF(Table1[[#This Row],[Sex]]="male",1,0)</f>
        <v>1</v>
      </c>
      <c r="P515" s="6">
        <f>1</f>
        <v>1</v>
      </c>
      <c r="AD515">
        <f>SUMPRODUCT(Table1[[#This Row],[SibSp]:[Ones]],$S$4:$AB$4)</f>
        <v>0.18819716451405535</v>
      </c>
      <c r="AE515">
        <f>(AD515-Table1[[#This Row],[Survived]])^2</f>
        <v>3.5418172731130418E-2</v>
      </c>
    </row>
    <row r="516" spans="1:31" x14ac:dyDescent="0.25">
      <c r="A516">
        <v>0</v>
      </c>
      <c r="B516" t="s">
        <v>27</v>
      </c>
      <c r="C516">
        <v>3</v>
      </c>
      <c r="D516" t="s">
        <v>17</v>
      </c>
      <c r="E516">
        <v>21</v>
      </c>
      <c r="F516" s="1">
        <v>7.75</v>
      </c>
      <c r="G516">
        <v>0</v>
      </c>
      <c r="H516">
        <v>0</v>
      </c>
      <c r="I516" s="4">
        <f>Table1[[#This Row],[Age]]/$E$4</f>
        <v>0.26250000000000001</v>
      </c>
      <c r="J516" s="4">
        <f>LOG10(Table1[[#This Row],[Fare]]+1)</f>
        <v>0.94200805302231327</v>
      </c>
      <c r="K516">
        <f>IF(Table1[[#This Row],[Pclass]]=1,1,0)</f>
        <v>0</v>
      </c>
      <c r="L516">
        <f>IF(Table1[[#This Row],[Pclass]]=2,1,0)</f>
        <v>0</v>
      </c>
      <c r="M516">
        <f>IF(Table1[[#This Row],[Embarked]]="S",1,0)</f>
        <v>0</v>
      </c>
      <c r="N516">
        <f>IF(Table1[[#This Row],[Embarked]]="C",1,0)</f>
        <v>0</v>
      </c>
      <c r="O516">
        <f>IF(Table1[[#This Row],[Sex]]="male",1,0)</f>
        <v>0</v>
      </c>
      <c r="P516" s="6">
        <f>1</f>
        <v>1</v>
      </c>
      <c r="AD516">
        <f>SUMPRODUCT(Table1[[#This Row],[SibSp]:[Ones]],$S$4:$AB$4)</f>
        <v>0.18832237218689046</v>
      </c>
      <c r="AE516">
        <f>(AD516-Table1[[#This Row],[Survived]])^2</f>
        <v>3.5465315866097698E-2</v>
      </c>
    </row>
    <row r="517" spans="1:31" x14ac:dyDescent="0.25">
      <c r="A517">
        <v>0</v>
      </c>
      <c r="B517" t="s">
        <v>15</v>
      </c>
      <c r="C517">
        <v>3</v>
      </c>
      <c r="D517" t="s">
        <v>13</v>
      </c>
      <c r="E517">
        <v>21</v>
      </c>
      <c r="F517" s="1">
        <v>8.0500000000000007</v>
      </c>
      <c r="G517">
        <v>0</v>
      </c>
      <c r="H517">
        <v>0</v>
      </c>
      <c r="I517" s="4">
        <f>Table1[[#This Row],[Age]]/$E$4</f>
        <v>0.26250000000000001</v>
      </c>
      <c r="J517" s="4">
        <f>LOG10(Table1[[#This Row],[Fare]]+1)</f>
        <v>0.9566485792052033</v>
      </c>
      <c r="K517">
        <f>IF(Table1[[#This Row],[Pclass]]=1,1,0)</f>
        <v>0</v>
      </c>
      <c r="L517">
        <f>IF(Table1[[#This Row],[Pclass]]=2,1,0)</f>
        <v>0</v>
      </c>
      <c r="M517">
        <f>IF(Table1[[#This Row],[Embarked]]="S",1,0)</f>
        <v>1</v>
      </c>
      <c r="N517">
        <f>IF(Table1[[#This Row],[Embarked]]="C",1,0)</f>
        <v>0</v>
      </c>
      <c r="O517">
        <f>IF(Table1[[#This Row],[Sex]]="male",1,0)</f>
        <v>1</v>
      </c>
      <c r="P517" s="6">
        <f>1</f>
        <v>1</v>
      </c>
      <c r="AD517">
        <f>SUMPRODUCT(Table1[[#This Row],[SibSp]:[Ones]],$S$4:$AB$4)</f>
        <v>0.190531801587667</v>
      </c>
      <c r="AE517">
        <f>(AD517-Table1[[#This Row],[Survived]])^2</f>
        <v>3.6302367416242105E-2</v>
      </c>
    </row>
    <row r="518" spans="1:31" x14ac:dyDescent="0.25">
      <c r="A518">
        <v>0</v>
      </c>
      <c r="B518" t="s">
        <v>15</v>
      </c>
      <c r="C518">
        <v>3</v>
      </c>
      <c r="D518" t="s">
        <v>13</v>
      </c>
      <c r="E518">
        <v>21</v>
      </c>
      <c r="F518" s="1">
        <v>7.8</v>
      </c>
      <c r="G518">
        <v>0</v>
      </c>
      <c r="H518">
        <v>0</v>
      </c>
      <c r="I518" s="4">
        <f>Table1[[#This Row],[Age]]/$E$4</f>
        <v>0.26250000000000001</v>
      </c>
      <c r="J518" s="4">
        <f>LOG10(Table1[[#This Row],[Fare]]+1)</f>
        <v>0.94448267215016868</v>
      </c>
      <c r="K518">
        <f>IF(Table1[[#This Row],[Pclass]]=1,1,0)</f>
        <v>0</v>
      </c>
      <c r="L518">
        <f>IF(Table1[[#This Row],[Pclass]]=2,1,0)</f>
        <v>0</v>
      </c>
      <c r="M518">
        <f>IF(Table1[[#This Row],[Embarked]]="S",1,0)</f>
        <v>1</v>
      </c>
      <c r="N518">
        <f>IF(Table1[[#This Row],[Embarked]]="C",1,0)</f>
        <v>0</v>
      </c>
      <c r="O518">
        <f>IF(Table1[[#This Row],[Sex]]="male",1,0)</f>
        <v>1</v>
      </c>
      <c r="P518" s="6">
        <f>1</f>
        <v>1</v>
      </c>
      <c r="AD518">
        <f>SUMPRODUCT(Table1[[#This Row],[SibSp]:[Ones]],$S$4:$AB$4)</f>
        <v>0.1886958216236462</v>
      </c>
      <c r="AE518">
        <f>(AD518-Table1[[#This Row],[Survived]])^2</f>
        <v>3.5606113098222904E-2</v>
      </c>
    </row>
    <row r="519" spans="1:31" x14ac:dyDescent="0.25">
      <c r="A519">
        <v>1</v>
      </c>
      <c r="B519" t="s">
        <v>15</v>
      </c>
      <c r="C519">
        <v>2</v>
      </c>
      <c r="D519" t="s">
        <v>17</v>
      </c>
      <c r="E519">
        <v>21</v>
      </c>
      <c r="F519" s="1">
        <v>10.5</v>
      </c>
      <c r="G519">
        <v>0</v>
      </c>
      <c r="H519">
        <v>0</v>
      </c>
      <c r="I519" s="4">
        <f>Table1[[#This Row],[Age]]/$E$4</f>
        <v>0.26250000000000001</v>
      </c>
      <c r="J519" s="4">
        <f>LOG10(Table1[[#This Row],[Fare]]+1)</f>
        <v>1.0606978403536116</v>
      </c>
      <c r="K519">
        <f>IF(Table1[[#This Row],[Pclass]]=1,1,0)</f>
        <v>0</v>
      </c>
      <c r="L519">
        <f>IF(Table1[[#This Row],[Pclass]]=2,1,0)</f>
        <v>1</v>
      </c>
      <c r="M519">
        <f>IF(Table1[[#This Row],[Embarked]]="S",1,0)</f>
        <v>1</v>
      </c>
      <c r="N519">
        <f>IF(Table1[[#This Row],[Embarked]]="C",1,0)</f>
        <v>0</v>
      </c>
      <c r="O519">
        <f>IF(Table1[[#This Row],[Sex]]="male",1,0)</f>
        <v>0</v>
      </c>
      <c r="P519" s="6">
        <f>1</f>
        <v>1</v>
      </c>
      <c r="AD519">
        <f>SUMPRODUCT(Table1[[#This Row],[SibSp]:[Ones]],$S$4:$AB$4)</f>
        <v>0.4187721425199547</v>
      </c>
      <c r="AE519">
        <f>(AD519-Table1[[#This Row],[Survived]])^2</f>
        <v>0.3378258223108439</v>
      </c>
    </row>
    <row r="520" spans="1:31" x14ac:dyDescent="0.25">
      <c r="A520">
        <v>0</v>
      </c>
      <c r="B520" t="s">
        <v>15</v>
      </c>
      <c r="C520">
        <v>2</v>
      </c>
      <c r="D520" t="s">
        <v>13</v>
      </c>
      <c r="E520">
        <v>21</v>
      </c>
      <c r="F520" s="1">
        <v>73.5</v>
      </c>
      <c r="G520">
        <v>0</v>
      </c>
      <c r="H520">
        <v>0</v>
      </c>
      <c r="I520" s="4">
        <f>Table1[[#This Row],[Age]]/$E$4</f>
        <v>0.26250000000000001</v>
      </c>
      <c r="J520" s="4">
        <f>LOG10(Table1[[#This Row],[Fare]]+1)</f>
        <v>1.8721562727482928</v>
      </c>
      <c r="K520">
        <f>IF(Table1[[#This Row],[Pclass]]=1,1,0)</f>
        <v>0</v>
      </c>
      <c r="L520">
        <f>IF(Table1[[#This Row],[Pclass]]=2,1,0)</f>
        <v>1</v>
      </c>
      <c r="M520">
        <f>IF(Table1[[#This Row],[Embarked]]="S",1,0)</f>
        <v>1</v>
      </c>
      <c r="N520">
        <f>IF(Table1[[#This Row],[Embarked]]="C",1,0)</f>
        <v>0</v>
      </c>
      <c r="O520">
        <f>IF(Table1[[#This Row],[Sex]]="male",1,0)</f>
        <v>1</v>
      </c>
      <c r="P520" s="6">
        <f>1</f>
        <v>1</v>
      </c>
      <c r="AD520">
        <f>SUMPRODUCT(Table1[[#This Row],[SibSp]:[Ones]],$S$4:$AB$4)</f>
        <v>0.54123086399241871</v>
      </c>
      <c r="AE520">
        <f>(AD520-Table1[[#This Row],[Survived]])^2</f>
        <v>0.29293084813798004</v>
      </c>
    </row>
    <row r="521" spans="1:31" x14ac:dyDescent="0.25">
      <c r="A521">
        <v>0</v>
      </c>
      <c r="B521" t="s">
        <v>15</v>
      </c>
      <c r="C521">
        <v>1</v>
      </c>
      <c r="D521" t="s">
        <v>13</v>
      </c>
      <c r="E521">
        <v>21</v>
      </c>
      <c r="F521" s="1">
        <v>77.287499999999994</v>
      </c>
      <c r="G521">
        <v>0</v>
      </c>
      <c r="H521">
        <v>1</v>
      </c>
      <c r="I521" s="4">
        <f>Table1[[#This Row],[Age]]/$E$4</f>
        <v>0.26250000000000001</v>
      </c>
      <c r="J521" s="4">
        <f>LOG10(Table1[[#This Row],[Fare]]+1)</f>
        <v>1.8936924247093643</v>
      </c>
      <c r="K521">
        <f>IF(Table1[[#This Row],[Pclass]]=1,1,0)</f>
        <v>1</v>
      </c>
      <c r="L521">
        <f>IF(Table1[[#This Row],[Pclass]]=2,1,0)</f>
        <v>0</v>
      </c>
      <c r="M521">
        <f>IF(Table1[[#This Row],[Embarked]]="S",1,0)</f>
        <v>1</v>
      </c>
      <c r="N521">
        <f>IF(Table1[[#This Row],[Embarked]]="C",1,0)</f>
        <v>0</v>
      </c>
      <c r="O521">
        <f>IF(Table1[[#This Row],[Sex]]="male",1,0)</f>
        <v>1</v>
      </c>
      <c r="P521" s="6">
        <f>1</f>
        <v>1</v>
      </c>
      <c r="AD521">
        <f>SUMPRODUCT(Table1[[#This Row],[SibSp]:[Ones]],$S$4:$AB$4)</f>
        <v>0.63813516555791838</v>
      </c>
      <c r="AE521">
        <f>(AD521-Table1[[#This Row],[Survived]])^2</f>
        <v>0.40721648952163192</v>
      </c>
    </row>
    <row r="522" spans="1:31" x14ac:dyDescent="0.25">
      <c r="A522">
        <v>1</v>
      </c>
      <c r="B522" t="s">
        <v>15</v>
      </c>
      <c r="C522">
        <v>3</v>
      </c>
      <c r="D522" t="s">
        <v>17</v>
      </c>
      <c r="E522">
        <v>21</v>
      </c>
      <c r="F522" s="1">
        <v>7.65</v>
      </c>
      <c r="G522">
        <v>0</v>
      </c>
      <c r="H522">
        <v>0</v>
      </c>
      <c r="I522" s="4">
        <f>Table1[[#This Row],[Age]]/$E$4</f>
        <v>0.26250000000000001</v>
      </c>
      <c r="J522" s="4">
        <f>LOG10(Table1[[#This Row],[Fare]]+1)</f>
        <v>0.93701610746481423</v>
      </c>
      <c r="K522">
        <f>IF(Table1[[#This Row],[Pclass]]=1,1,0)</f>
        <v>0</v>
      </c>
      <c r="L522">
        <f>IF(Table1[[#This Row],[Pclass]]=2,1,0)</f>
        <v>0</v>
      </c>
      <c r="M522">
        <f>IF(Table1[[#This Row],[Embarked]]="S",1,0)</f>
        <v>1</v>
      </c>
      <c r="N522">
        <f>IF(Table1[[#This Row],[Embarked]]="C",1,0)</f>
        <v>0</v>
      </c>
      <c r="O522">
        <f>IF(Table1[[#This Row],[Sex]]="male",1,0)</f>
        <v>0</v>
      </c>
      <c r="P522" s="6">
        <f>1</f>
        <v>1</v>
      </c>
      <c r="AD522">
        <f>SUMPRODUCT(Table1[[#This Row],[SibSp]:[Ones]],$S$4:$AB$4)</f>
        <v>0.18756902827397129</v>
      </c>
      <c r="AE522">
        <f>(AD522-Table1[[#This Row],[Survived]])^2</f>
        <v>0.66004408381969926</v>
      </c>
    </row>
    <row r="523" spans="1:31" x14ac:dyDescent="0.25">
      <c r="A523">
        <v>0</v>
      </c>
      <c r="B523" t="s">
        <v>15</v>
      </c>
      <c r="C523">
        <v>3</v>
      </c>
      <c r="D523" t="s">
        <v>13</v>
      </c>
      <c r="E523">
        <v>21</v>
      </c>
      <c r="F523" s="1">
        <v>7.9249999999999998</v>
      </c>
      <c r="G523">
        <v>0</v>
      </c>
      <c r="H523">
        <v>0</v>
      </c>
      <c r="I523" s="4">
        <f>Table1[[#This Row],[Age]]/$E$4</f>
        <v>0.26250000000000001</v>
      </c>
      <c r="J523" s="4">
        <f>LOG10(Table1[[#This Row],[Fare]]+1)</f>
        <v>0.95060822478423079</v>
      </c>
      <c r="K523">
        <f>IF(Table1[[#This Row],[Pclass]]=1,1,0)</f>
        <v>0</v>
      </c>
      <c r="L523">
        <f>IF(Table1[[#This Row],[Pclass]]=2,1,0)</f>
        <v>0</v>
      </c>
      <c r="M523">
        <f>IF(Table1[[#This Row],[Embarked]]="S",1,0)</f>
        <v>1</v>
      </c>
      <c r="N523">
        <f>IF(Table1[[#This Row],[Embarked]]="C",1,0)</f>
        <v>0</v>
      </c>
      <c r="O523">
        <f>IF(Table1[[#This Row],[Sex]]="male",1,0)</f>
        <v>1</v>
      </c>
      <c r="P523" s="6">
        <f>1</f>
        <v>1</v>
      </c>
      <c r="AD523">
        <f>SUMPRODUCT(Table1[[#This Row],[SibSp]:[Ones]],$S$4:$AB$4)</f>
        <v>0.18962024031711622</v>
      </c>
      <c r="AE523">
        <f>(AD523-Table1[[#This Row],[Survived]])^2</f>
        <v>3.5955835537920908E-2</v>
      </c>
    </row>
    <row r="524" spans="1:31" x14ac:dyDescent="0.25">
      <c r="A524">
        <v>0</v>
      </c>
      <c r="B524" t="s">
        <v>15</v>
      </c>
      <c r="C524">
        <v>2</v>
      </c>
      <c r="D524" t="s">
        <v>13</v>
      </c>
      <c r="E524">
        <v>21</v>
      </c>
      <c r="F524" s="1">
        <v>73.5</v>
      </c>
      <c r="G524">
        <v>2</v>
      </c>
      <c r="H524">
        <v>0</v>
      </c>
      <c r="I524" s="4">
        <f>Table1[[#This Row],[Age]]/$E$4</f>
        <v>0.26250000000000001</v>
      </c>
      <c r="J524" s="4">
        <f>LOG10(Table1[[#This Row],[Fare]]+1)</f>
        <v>1.8721562727482928</v>
      </c>
      <c r="K524">
        <f>IF(Table1[[#This Row],[Pclass]]=1,1,0)</f>
        <v>0</v>
      </c>
      <c r="L524">
        <f>IF(Table1[[#This Row],[Pclass]]=2,1,0)</f>
        <v>1</v>
      </c>
      <c r="M524">
        <f>IF(Table1[[#This Row],[Embarked]]="S",1,0)</f>
        <v>1</v>
      </c>
      <c r="N524">
        <f>IF(Table1[[#This Row],[Embarked]]="C",1,0)</f>
        <v>0</v>
      </c>
      <c r="O524">
        <f>IF(Table1[[#This Row],[Sex]]="male",1,0)</f>
        <v>1</v>
      </c>
      <c r="P524" s="6">
        <f>1</f>
        <v>1</v>
      </c>
      <c r="AD524">
        <f>SUMPRODUCT(Table1[[#This Row],[SibSp]:[Ones]],$S$4:$AB$4)</f>
        <v>0.54123086399241871</v>
      </c>
      <c r="AE524">
        <f>(AD524-Table1[[#This Row],[Survived]])^2</f>
        <v>0.29293084813798004</v>
      </c>
    </row>
    <row r="525" spans="1:31" x14ac:dyDescent="0.25">
      <c r="A525">
        <v>0</v>
      </c>
      <c r="B525" t="s">
        <v>15</v>
      </c>
      <c r="C525">
        <v>3</v>
      </c>
      <c r="D525" t="s">
        <v>13</v>
      </c>
      <c r="E525">
        <v>21</v>
      </c>
      <c r="F525" s="1">
        <v>7.9249999999999998</v>
      </c>
      <c r="G525">
        <v>0</v>
      </c>
      <c r="H525">
        <v>0</v>
      </c>
      <c r="I525" s="4">
        <f>Table1[[#This Row],[Age]]/$E$4</f>
        <v>0.26250000000000001</v>
      </c>
      <c r="J525" s="4">
        <f>LOG10(Table1[[#This Row],[Fare]]+1)</f>
        <v>0.95060822478423079</v>
      </c>
      <c r="K525">
        <f>IF(Table1[[#This Row],[Pclass]]=1,1,0)</f>
        <v>0</v>
      </c>
      <c r="L525">
        <f>IF(Table1[[#This Row],[Pclass]]=2,1,0)</f>
        <v>0</v>
      </c>
      <c r="M525">
        <f>IF(Table1[[#This Row],[Embarked]]="S",1,0)</f>
        <v>1</v>
      </c>
      <c r="N525">
        <f>IF(Table1[[#This Row],[Embarked]]="C",1,0)</f>
        <v>0</v>
      </c>
      <c r="O525">
        <f>IF(Table1[[#This Row],[Sex]]="male",1,0)</f>
        <v>1</v>
      </c>
      <c r="P525" s="6">
        <f>1</f>
        <v>1</v>
      </c>
      <c r="AD525">
        <f>SUMPRODUCT(Table1[[#This Row],[SibSp]:[Ones]],$S$4:$AB$4)</f>
        <v>0.18962024031711622</v>
      </c>
      <c r="AE525">
        <f>(AD525-Table1[[#This Row],[Survived]])^2</f>
        <v>3.5955835537920908E-2</v>
      </c>
    </row>
    <row r="526" spans="1:31" x14ac:dyDescent="0.25">
      <c r="A526">
        <v>1</v>
      </c>
      <c r="B526" t="s">
        <v>15</v>
      </c>
      <c r="C526">
        <v>3</v>
      </c>
      <c r="D526" t="s">
        <v>13</v>
      </c>
      <c r="E526">
        <v>21</v>
      </c>
      <c r="F526" s="1">
        <v>7.7957999999999998</v>
      </c>
      <c r="G526">
        <v>0</v>
      </c>
      <c r="H526">
        <v>0</v>
      </c>
      <c r="I526" s="4">
        <f>Table1[[#This Row],[Age]]/$E$4</f>
        <v>0.26250000000000001</v>
      </c>
      <c r="J526" s="4">
        <f>LOG10(Table1[[#This Row],[Fare]]+1)</f>
        <v>0.94427534575879857</v>
      </c>
      <c r="K526">
        <f>IF(Table1[[#This Row],[Pclass]]=1,1,0)</f>
        <v>0</v>
      </c>
      <c r="L526">
        <f>IF(Table1[[#This Row],[Pclass]]=2,1,0)</f>
        <v>0</v>
      </c>
      <c r="M526">
        <f>IF(Table1[[#This Row],[Embarked]]="S",1,0)</f>
        <v>1</v>
      </c>
      <c r="N526">
        <f>IF(Table1[[#This Row],[Embarked]]="C",1,0)</f>
        <v>0</v>
      </c>
      <c r="O526">
        <f>IF(Table1[[#This Row],[Sex]]="male",1,0)</f>
        <v>1</v>
      </c>
      <c r="P526" s="6">
        <f>1</f>
        <v>1</v>
      </c>
      <c r="AD526">
        <f>SUMPRODUCT(Table1[[#This Row],[SibSp]:[Ones]],$S$4:$AB$4)</f>
        <v>0.18866453360715502</v>
      </c>
      <c r="AE526">
        <f>(AD526-Table1[[#This Row],[Survived]])^2</f>
        <v>0.65826523902689515</v>
      </c>
    </row>
    <row r="527" spans="1:31" x14ac:dyDescent="0.25">
      <c r="A527">
        <v>0</v>
      </c>
      <c r="B527" t="s">
        <v>15</v>
      </c>
      <c r="C527">
        <v>3</v>
      </c>
      <c r="D527" t="s">
        <v>17</v>
      </c>
      <c r="E527">
        <v>21</v>
      </c>
      <c r="F527" s="1">
        <v>9.8249999999999993</v>
      </c>
      <c r="G527">
        <v>1</v>
      </c>
      <c r="H527">
        <v>0</v>
      </c>
      <c r="I527" s="4">
        <f>Table1[[#This Row],[Age]]/$E$4</f>
        <v>0.26250000000000001</v>
      </c>
      <c r="J527" s="4">
        <f>LOG10(Table1[[#This Row],[Fare]]+1)</f>
        <v>1.034427905025403</v>
      </c>
      <c r="K527">
        <f>IF(Table1[[#This Row],[Pclass]]=1,1,0)</f>
        <v>0</v>
      </c>
      <c r="L527">
        <f>IF(Table1[[#This Row],[Pclass]]=2,1,0)</f>
        <v>0</v>
      </c>
      <c r="M527">
        <f>IF(Table1[[#This Row],[Embarked]]="S",1,0)</f>
        <v>1</v>
      </c>
      <c r="N527">
        <f>IF(Table1[[#This Row],[Embarked]]="C",1,0)</f>
        <v>0</v>
      </c>
      <c r="O527">
        <f>IF(Table1[[#This Row],[Sex]]="male",1,0)</f>
        <v>0</v>
      </c>
      <c r="P527" s="6">
        <f>1</f>
        <v>1</v>
      </c>
      <c r="AD527">
        <f>SUMPRODUCT(Table1[[#This Row],[SibSp]:[Ones]],$S$4:$AB$4)</f>
        <v>0.20226962624594741</v>
      </c>
      <c r="AE527">
        <f>(AD527-Table1[[#This Row],[Survived]])^2</f>
        <v>4.0913001701675257E-2</v>
      </c>
    </row>
    <row r="528" spans="1:31" x14ac:dyDescent="0.25">
      <c r="A528">
        <v>0</v>
      </c>
      <c r="B528" t="s">
        <v>15</v>
      </c>
      <c r="C528">
        <v>3</v>
      </c>
      <c r="D528" t="s">
        <v>13</v>
      </c>
      <c r="E528">
        <v>21</v>
      </c>
      <c r="F528" s="1">
        <v>7.7750000000000004</v>
      </c>
      <c r="G528">
        <v>0</v>
      </c>
      <c r="H528">
        <v>0</v>
      </c>
      <c r="I528" s="4">
        <f>Table1[[#This Row],[Age]]/$E$4</f>
        <v>0.26250000000000001</v>
      </c>
      <c r="J528" s="4">
        <f>LOG10(Table1[[#This Row],[Fare]]+1)</f>
        <v>0.94324712513786169</v>
      </c>
      <c r="K528">
        <f>IF(Table1[[#This Row],[Pclass]]=1,1,0)</f>
        <v>0</v>
      </c>
      <c r="L528">
        <f>IF(Table1[[#This Row],[Pclass]]=2,1,0)</f>
        <v>0</v>
      </c>
      <c r="M528">
        <f>IF(Table1[[#This Row],[Embarked]]="S",1,0)</f>
        <v>1</v>
      </c>
      <c r="N528">
        <f>IF(Table1[[#This Row],[Embarked]]="C",1,0)</f>
        <v>0</v>
      </c>
      <c r="O528">
        <f>IF(Table1[[#This Row],[Sex]]="male",1,0)</f>
        <v>1</v>
      </c>
      <c r="P528" s="6">
        <f>1</f>
        <v>1</v>
      </c>
      <c r="AD528">
        <f>SUMPRODUCT(Table1[[#This Row],[SibSp]:[Ones]],$S$4:$AB$4)</f>
        <v>0.18850936289525549</v>
      </c>
      <c r="AE528">
        <f>(AD528-Table1[[#This Row],[Survived]])^2</f>
        <v>3.5535779899175127E-2</v>
      </c>
    </row>
    <row r="529" spans="1:31" x14ac:dyDescent="0.25">
      <c r="A529">
        <v>0</v>
      </c>
      <c r="B529" t="s">
        <v>15</v>
      </c>
      <c r="C529">
        <v>3</v>
      </c>
      <c r="D529" t="s">
        <v>17</v>
      </c>
      <c r="E529">
        <v>21</v>
      </c>
      <c r="F529" s="1">
        <v>34.375</v>
      </c>
      <c r="G529">
        <v>2</v>
      </c>
      <c r="H529">
        <v>2</v>
      </c>
      <c r="I529" s="4">
        <f>Table1[[#This Row],[Age]]/$E$4</f>
        <v>0.26250000000000001</v>
      </c>
      <c r="J529" s="4">
        <f>LOG10(Table1[[#This Row],[Fare]]+1)</f>
        <v>1.5486964485323467</v>
      </c>
      <c r="K529">
        <f>IF(Table1[[#This Row],[Pclass]]=1,1,0)</f>
        <v>0</v>
      </c>
      <c r="L529">
        <f>IF(Table1[[#This Row],[Pclass]]=2,1,0)</f>
        <v>0</v>
      </c>
      <c r="M529">
        <f>IF(Table1[[#This Row],[Embarked]]="S",1,0)</f>
        <v>1</v>
      </c>
      <c r="N529">
        <f>IF(Table1[[#This Row],[Embarked]]="C",1,0)</f>
        <v>0</v>
      </c>
      <c r="O529">
        <f>IF(Table1[[#This Row],[Sex]]="male",1,0)</f>
        <v>0</v>
      </c>
      <c r="P529" s="6">
        <f>1</f>
        <v>1</v>
      </c>
      <c r="AD529">
        <f>SUMPRODUCT(Table1[[#This Row],[SibSp]:[Ones]],$S$4:$AB$4)</f>
        <v>0.34947627087121613</v>
      </c>
      <c r="AE529">
        <f>(AD529-Table1[[#This Row],[Survived]])^2</f>
        <v>0.12213366390205163</v>
      </c>
    </row>
    <row r="530" spans="1:31" x14ac:dyDescent="0.25">
      <c r="A530">
        <v>0</v>
      </c>
      <c r="B530" t="s">
        <v>15</v>
      </c>
      <c r="C530">
        <v>3</v>
      </c>
      <c r="D530" t="s">
        <v>13</v>
      </c>
      <c r="E530">
        <v>21</v>
      </c>
      <c r="F530" s="1">
        <v>7.25</v>
      </c>
      <c r="G530">
        <v>0</v>
      </c>
      <c r="H530">
        <v>0</v>
      </c>
      <c r="I530" s="4">
        <f>Table1[[#This Row],[Age]]/$E$4</f>
        <v>0.26250000000000001</v>
      </c>
      <c r="J530" s="4">
        <f>LOG10(Table1[[#This Row],[Fare]]+1)</f>
        <v>0.91645394854992512</v>
      </c>
      <c r="K530">
        <f>IF(Table1[[#This Row],[Pclass]]=1,1,0)</f>
        <v>0</v>
      </c>
      <c r="L530">
        <f>IF(Table1[[#This Row],[Pclass]]=2,1,0)</f>
        <v>0</v>
      </c>
      <c r="M530">
        <f>IF(Table1[[#This Row],[Embarked]]="S",1,0)</f>
        <v>1</v>
      </c>
      <c r="N530">
        <f>IF(Table1[[#This Row],[Embarked]]="C",1,0)</f>
        <v>0</v>
      </c>
      <c r="O530">
        <f>IF(Table1[[#This Row],[Sex]]="male",1,0)</f>
        <v>1</v>
      </c>
      <c r="P530" s="6">
        <f>1</f>
        <v>1</v>
      </c>
      <c r="AD530">
        <f>SUMPRODUCT(Table1[[#This Row],[SibSp]:[Ones]],$S$4:$AB$4)</f>
        <v>0.18446595411649402</v>
      </c>
      <c r="AE530">
        <f>(AD530-Table1[[#This Row],[Survived]])^2</f>
        <v>3.4027688228108477E-2</v>
      </c>
    </row>
    <row r="531" spans="1:31" x14ac:dyDescent="0.25">
      <c r="A531">
        <v>0</v>
      </c>
      <c r="B531" t="s">
        <v>15</v>
      </c>
      <c r="C531">
        <v>3</v>
      </c>
      <c r="D531" t="s">
        <v>13</v>
      </c>
      <c r="E531">
        <v>21</v>
      </c>
      <c r="F531" s="1">
        <v>8.0500000000000007</v>
      </c>
      <c r="G531">
        <v>0</v>
      </c>
      <c r="H531">
        <v>0</v>
      </c>
      <c r="I531" s="4">
        <f>Table1[[#This Row],[Age]]/$E$4</f>
        <v>0.26250000000000001</v>
      </c>
      <c r="J531" s="4">
        <f>LOG10(Table1[[#This Row],[Fare]]+1)</f>
        <v>0.9566485792052033</v>
      </c>
      <c r="K531">
        <f>IF(Table1[[#This Row],[Pclass]]=1,1,0)</f>
        <v>0</v>
      </c>
      <c r="L531">
        <f>IF(Table1[[#This Row],[Pclass]]=2,1,0)</f>
        <v>0</v>
      </c>
      <c r="M531">
        <f>IF(Table1[[#This Row],[Embarked]]="S",1,0)</f>
        <v>1</v>
      </c>
      <c r="N531">
        <f>IF(Table1[[#This Row],[Embarked]]="C",1,0)</f>
        <v>0</v>
      </c>
      <c r="O531">
        <f>IF(Table1[[#This Row],[Sex]]="male",1,0)</f>
        <v>1</v>
      </c>
      <c r="P531" s="6">
        <f>1</f>
        <v>1</v>
      </c>
      <c r="AD531">
        <f>SUMPRODUCT(Table1[[#This Row],[SibSp]:[Ones]],$S$4:$AB$4)</f>
        <v>0.190531801587667</v>
      </c>
      <c r="AE531">
        <f>(AD531-Table1[[#This Row],[Survived]])^2</f>
        <v>3.6302367416242105E-2</v>
      </c>
    </row>
    <row r="532" spans="1:31" x14ac:dyDescent="0.25">
      <c r="A532">
        <v>0</v>
      </c>
      <c r="B532" t="s">
        <v>15</v>
      </c>
      <c r="C532">
        <v>3</v>
      </c>
      <c r="D532" t="s">
        <v>13</v>
      </c>
      <c r="E532">
        <v>21</v>
      </c>
      <c r="F532" s="1">
        <v>7.8541999999999996</v>
      </c>
      <c r="G532">
        <v>0</v>
      </c>
      <c r="H532">
        <v>0</v>
      </c>
      <c r="I532" s="4">
        <f>Table1[[#This Row],[Age]]/$E$4</f>
        <v>0.26250000000000001</v>
      </c>
      <c r="J532" s="4">
        <f>LOG10(Table1[[#This Row],[Fare]]+1)</f>
        <v>0.94714932766263737</v>
      </c>
      <c r="K532">
        <f>IF(Table1[[#This Row],[Pclass]]=1,1,0)</f>
        <v>0</v>
      </c>
      <c r="L532">
        <f>IF(Table1[[#This Row],[Pclass]]=2,1,0)</f>
        <v>0</v>
      </c>
      <c r="M532">
        <f>IF(Table1[[#This Row],[Embarked]]="S",1,0)</f>
        <v>1</v>
      </c>
      <c r="N532">
        <f>IF(Table1[[#This Row],[Embarked]]="C",1,0)</f>
        <v>0</v>
      </c>
      <c r="O532">
        <f>IF(Table1[[#This Row],[Sex]]="male",1,0)</f>
        <v>1</v>
      </c>
      <c r="P532" s="6">
        <f>1</f>
        <v>1</v>
      </c>
      <c r="AD532">
        <f>SUMPRODUCT(Table1[[#This Row],[SibSp]:[Ones]],$S$4:$AB$4)</f>
        <v>0.18909825163315477</v>
      </c>
      <c r="AE532">
        <f>(AD532-Table1[[#This Row],[Survived]])^2</f>
        <v>3.5758148770715925E-2</v>
      </c>
    </row>
    <row r="533" spans="1:31" x14ac:dyDescent="0.25">
      <c r="A533">
        <v>0</v>
      </c>
      <c r="B533" t="s">
        <v>15</v>
      </c>
      <c r="C533">
        <v>3</v>
      </c>
      <c r="D533" t="s">
        <v>13</v>
      </c>
      <c r="E533">
        <v>21</v>
      </c>
      <c r="F533" s="1">
        <v>16.100000000000001</v>
      </c>
      <c r="G533">
        <v>0</v>
      </c>
      <c r="H533">
        <v>0</v>
      </c>
      <c r="I533" s="4">
        <f>Table1[[#This Row],[Age]]/$E$4</f>
        <v>0.26250000000000001</v>
      </c>
      <c r="J533" s="4">
        <f>LOG10(Table1[[#This Row],[Fare]]+1)</f>
        <v>1.2329961103921538</v>
      </c>
      <c r="K533">
        <f>IF(Table1[[#This Row],[Pclass]]=1,1,0)</f>
        <v>0</v>
      </c>
      <c r="L533">
        <f>IF(Table1[[#This Row],[Pclass]]=2,1,0)</f>
        <v>0</v>
      </c>
      <c r="M533">
        <f>IF(Table1[[#This Row],[Embarked]]="S",1,0)</f>
        <v>1</v>
      </c>
      <c r="N533">
        <f>IF(Table1[[#This Row],[Embarked]]="C",1,0)</f>
        <v>0</v>
      </c>
      <c r="O533">
        <f>IF(Table1[[#This Row],[Sex]]="male",1,0)</f>
        <v>1</v>
      </c>
      <c r="P533" s="6">
        <f>1</f>
        <v>1</v>
      </c>
      <c r="AD533">
        <f>SUMPRODUCT(Table1[[#This Row],[SibSp]:[Ones]],$S$4:$AB$4)</f>
        <v>0.23223592837991405</v>
      </c>
      <c r="AE533">
        <f>(AD533-Table1[[#This Row],[Survived]])^2</f>
        <v>5.393352643048057E-2</v>
      </c>
    </row>
    <row r="534" spans="1:31" x14ac:dyDescent="0.25">
      <c r="A534">
        <v>1</v>
      </c>
      <c r="B534" t="s">
        <v>15</v>
      </c>
      <c r="C534">
        <v>1</v>
      </c>
      <c r="D534" t="s">
        <v>17</v>
      </c>
      <c r="E534">
        <v>21</v>
      </c>
      <c r="F534" s="1">
        <v>77.958299999999994</v>
      </c>
      <c r="G534">
        <v>0</v>
      </c>
      <c r="H534">
        <v>0</v>
      </c>
      <c r="I534" s="4">
        <f>Table1[[#This Row],[Age]]/$E$4</f>
        <v>0.26250000000000001</v>
      </c>
      <c r="J534" s="4">
        <f>LOG10(Table1[[#This Row],[Fare]]+1)</f>
        <v>1.8973977892491294</v>
      </c>
      <c r="K534">
        <f>IF(Table1[[#This Row],[Pclass]]=1,1,0)</f>
        <v>1</v>
      </c>
      <c r="L534">
        <f>IF(Table1[[#This Row],[Pclass]]=2,1,0)</f>
        <v>0</v>
      </c>
      <c r="M534">
        <f>IF(Table1[[#This Row],[Embarked]]="S",1,0)</f>
        <v>1</v>
      </c>
      <c r="N534">
        <f>IF(Table1[[#This Row],[Embarked]]="C",1,0)</f>
        <v>0</v>
      </c>
      <c r="O534">
        <f>IF(Table1[[#This Row],[Sex]]="male",1,0)</f>
        <v>0</v>
      </c>
      <c r="P534" s="6">
        <f>1</f>
        <v>1</v>
      </c>
      <c r="AD534">
        <f>SUMPRODUCT(Table1[[#This Row],[SibSp]:[Ones]],$S$4:$AB$4)</f>
        <v>0.60389564438978449</v>
      </c>
      <c r="AE534">
        <f>(AD534-Table1[[#This Row],[Survived]])^2</f>
        <v>0.15689866053338405</v>
      </c>
    </row>
    <row r="535" spans="1:31" x14ac:dyDescent="0.25">
      <c r="A535">
        <v>0</v>
      </c>
      <c r="B535" t="s">
        <v>15</v>
      </c>
      <c r="C535">
        <v>3</v>
      </c>
      <c r="D535" t="s">
        <v>13</v>
      </c>
      <c r="E535">
        <v>21</v>
      </c>
      <c r="F535" s="1">
        <v>8.4332999999999991</v>
      </c>
      <c r="G535">
        <v>0</v>
      </c>
      <c r="H535">
        <v>0</v>
      </c>
      <c r="I535" s="4">
        <f>Table1[[#This Row],[Age]]/$E$4</f>
        <v>0.26250000000000001</v>
      </c>
      <c r="J535" s="4">
        <f>LOG10(Table1[[#This Row],[Fare]]+1)</f>
        <v>0.97466364619243973</v>
      </c>
      <c r="K535">
        <f>IF(Table1[[#This Row],[Pclass]]=1,1,0)</f>
        <v>0</v>
      </c>
      <c r="L535">
        <f>IF(Table1[[#This Row],[Pclass]]=2,1,0)</f>
        <v>0</v>
      </c>
      <c r="M535">
        <f>IF(Table1[[#This Row],[Embarked]]="S",1,0)</f>
        <v>1</v>
      </c>
      <c r="N535">
        <f>IF(Table1[[#This Row],[Embarked]]="C",1,0)</f>
        <v>0</v>
      </c>
      <c r="O535">
        <f>IF(Table1[[#This Row],[Sex]]="male",1,0)</f>
        <v>1</v>
      </c>
      <c r="P535" s="6">
        <f>1</f>
        <v>1</v>
      </c>
      <c r="AD535">
        <f>SUMPRODUCT(Table1[[#This Row],[SibSp]:[Ones]],$S$4:$AB$4)</f>
        <v>0.19325048930157415</v>
      </c>
      <c r="AE535">
        <f>(AD535-Table1[[#This Row],[Survived]])^2</f>
        <v>3.7345751615297823E-2</v>
      </c>
    </row>
    <row r="536" spans="1:31" x14ac:dyDescent="0.25">
      <c r="A536">
        <v>0</v>
      </c>
      <c r="B536" t="s">
        <v>15</v>
      </c>
      <c r="C536">
        <v>3</v>
      </c>
      <c r="D536" t="s">
        <v>13</v>
      </c>
      <c r="E536">
        <v>21</v>
      </c>
      <c r="F536" s="1">
        <v>8.6624999999999996</v>
      </c>
      <c r="G536">
        <v>0</v>
      </c>
      <c r="H536">
        <v>0</v>
      </c>
      <c r="I536" s="4">
        <f>Table1[[#This Row],[Age]]/$E$4</f>
        <v>0.26250000000000001</v>
      </c>
      <c r="J536" s="4">
        <f>LOG10(Table1[[#This Row],[Fare]]+1)</f>
        <v>0.98508950692638131</v>
      </c>
      <c r="K536">
        <f>IF(Table1[[#This Row],[Pclass]]=1,1,0)</f>
        <v>0</v>
      </c>
      <c r="L536">
        <f>IF(Table1[[#This Row],[Pclass]]=2,1,0)</f>
        <v>0</v>
      </c>
      <c r="M536">
        <f>IF(Table1[[#This Row],[Embarked]]="S",1,0)</f>
        <v>1</v>
      </c>
      <c r="N536">
        <f>IF(Table1[[#This Row],[Embarked]]="C",1,0)</f>
        <v>0</v>
      </c>
      <c r="O536">
        <f>IF(Table1[[#This Row],[Sex]]="male",1,0)</f>
        <v>1</v>
      </c>
      <c r="P536" s="6">
        <f>1</f>
        <v>1</v>
      </c>
      <c r="AD536">
        <f>SUMPRODUCT(Table1[[#This Row],[SibSp]:[Ones]],$S$4:$AB$4)</f>
        <v>0.19482387559563322</v>
      </c>
      <c r="AE536">
        <f>(AD536-Table1[[#This Row],[Survived]])^2</f>
        <v>3.7956342502102766E-2</v>
      </c>
    </row>
    <row r="537" spans="1:31" x14ac:dyDescent="0.25">
      <c r="A537">
        <v>0</v>
      </c>
      <c r="B537" t="s">
        <v>15</v>
      </c>
      <c r="C537">
        <v>2</v>
      </c>
      <c r="D537" t="s">
        <v>13</v>
      </c>
      <c r="E537">
        <v>21</v>
      </c>
      <c r="F537" s="1">
        <v>11.5</v>
      </c>
      <c r="G537">
        <v>1</v>
      </c>
      <c r="H537">
        <v>0</v>
      </c>
      <c r="I537" s="4">
        <f>Table1[[#This Row],[Age]]/$E$4</f>
        <v>0.26250000000000001</v>
      </c>
      <c r="J537" s="4">
        <f>LOG10(Table1[[#This Row],[Fare]]+1)</f>
        <v>1.0969100130080565</v>
      </c>
      <c r="K537">
        <f>IF(Table1[[#This Row],[Pclass]]=1,1,0)</f>
        <v>0</v>
      </c>
      <c r="L537">
        <f>IF(Table1[[#This Row],[Pclass]]=2,1,0)</f>
        <v>1</v>
      </c>
      <c r="M537">
        <f>IF(Table1[[#This Row],[Embarked]]="S",1,0)</f>
        <v>1</v>
      </c>
      <c r="N537">
        <f>IF(Table1[[#This Row],[Embarked]]="C",1,0)</f>
        <v>0</v>
      </c>
      <c r="O537">
        <f>IF(Table1[[#This Row],[Sex]]="male",1,0)</f>
        <v>1</v>
      </c>
      <c r="P537" s="6">
        <f>1</f>
        <v>1</v>
      </c>
      <c r="AD537">
        <f>SUMPRODUCT(Table1[[#This Row],[SibSp]:[Ones]],$S$4:$AB$4)</f>
        <v>0.42423698974807073</v>
      </c>
      <c r="AE537">
        <f>(AD537-Table1[[#This Row],[Survived]])^2</f>
        <v>0.17997702347050468</v>
      </c>
    </row>
    <row r="538" spans="1:31" x14ac:dyDescent="0.25">
      <c r="A538">
        <v>0</v>
      </c>
      <c r="B538" t="s">
        <v>15</v>
      </c>
      <c r="C538">
        <v>3</v>
      </c>
      <c r="D538" t="s">
        <v>13</v>
      </c>
      <c r="E538">
        <v>20.5</v>
      </c>
      <c r="F538" s="1">
        <v>7.25</v>
      </c>
      <c r="G538">
        <v>0</v>
      </c>
      <c r="H538">
        <v>0</v>
      </c>
      <c r="I538" s="4">
        <f>Table1[[#This Row],[Age]]/$E$4</f>
        <v>0.25624999999999998</v>
      </c>
      <c r="J538" s="4">
        <f>LOG10(Table1[[#This Row],[Fare]]+1)</f>
        <v>0.91645394854992512</v>
      </c>
      <c r="K538">
        <f>IF(Table1[[#This Row],[Pclass]]=1,1,0)</f>
        <v>0</v>
      </c>
      <c r="L538">
        <f>IF(Table1[[#This Row],[Pclass]]=2,1,0)</f>
        <v>0</v>
      </c>
      <c r="M538">
        <f>IF(Table1[[#This Row],[Embarked]]="S",1,0)</f>
        <v>1</v>
      </c>
      <c r="N538">
        <f>IF(Table1[[#This Row],[Embarked]]="C",1,0)</f>
        <v>0</v>
      </c>
      <c r="O538">
        <f>IF(Table1[[#This Row],[Sex]]="male",1,0)</f>
        <v>1</v>
      </c>
      <c r="P538" s="6">
        <f>1</f>
        <v>1</v>
      </c>
      <c r="AD538">
        <f>SUMPRODUCT(Table1[[#This Row],[SibSp]:[Ones]],$S$4:$AB$4)</f>
        <v>0.18446595411649402</v>
      </c>
      <c r="AE538">
        <f>(AD538-Table1[[#This Row],[Survived]])^2</f>
        <v>3.4027688228108477E-2</v>
      </c>
    </row>
    <row r="539" spans="1:31" x14ac:dyDescent="0.25">
      <c r="A539">
        <v>0</v>
      </c>
      <c r="B539" t="s">
        <v>20</v>
      </c>
      <c r="C539">
        <v>3</v>
      </c>
      <c r="D539" t="s">
        <v>13</v>
      </c>
      <c r="E539">
        <v>20</v>
      </c>
      <c r="F539" s="1">
        <v>4.0125000000000002</v>
      </c>
      <c r="G539">
        <v>0</v>
      </c>
      <c r="H539">
        <v>0</v>
      </c>
      <c r="I539" s="4">
        <f>Table1[[#This Row],[Age]]/$E$4</f>
        <v>0.25</v>
      </c>
      <c r="J539" s="4">
        <f>LOG10(Table1[[#This Row],[Fare]]+1)</f>
        <v>0.70005438562823874</v>
      </c>
      <c r="K539">
        <f>IF(Table1[[#This Row],[Pclass]]=1,1,0)</f>
        <v>0</v>
      </c>
      <c r="L539">
        <f>IF(Table1[[#This Row],[Pclass]]=2,1,0)</f>
        <v>0</v>
      </c>
      <c r="M539">
        <f>IF(Table1[[#This Row],[Embarked]]="S",1,0)</f>
        <v>0</v>
      </c>
      <c r="N539">
        <f>IF(Table1[[#This Row],[Embarked]]="C",1,0)</f>
        <v>1</v>
      </c>
      <c r="O539">
        <f>IF(Table1[[#This Row],[Sex]]="male",1,0)</f>
        <v>1</v>
      </c>
      <c r="P539" s="6">
        <f>1</f>
        <v>1</v>
      </c>
      <c r="AD539">
        <f>SUMPRODUCT(Table1[[#This Row],[SibSp]:[Ones]],$S$4:$AB$4)</f>
        <v>0.28043026432438811</v>
      </c>
      <c r="AE539">
        <f>(AD539-Table1[[#This Row],[Survived]])^2</f>
        <v>7.864113314904618E-2</v>
      </c>
    </row>
    <row r="540" spans="1:31" x14ac:dyDescent="0.25">
      <c r="A540">
        <v>1</v>
      </c>
      <c r="B540" t="s">
        <v>20</v>
      </c>
      <c r="C540">
        <v>3</v>
      </c>
      <c r="D540" t="s">
        <v>13</v>
      </c>
      <c r="E540">
        <v>20</v>
      </c>
      <c r="F540" s="1">
        <v>15.7417</v>
      </c>
      <c r="G540">
        <v>1</v>
      </c>
      <c r="H540">
        <v>1</v>
      </c>
      <c r="I540" s="4">
        <f>Table1[[#This Row],[Age]]/$E$4</f>
        <v>0.25</v>
      </c>
      <c r="J540" s="4">
        <f>LOG10(Table1[[#This Row],[Fare]]+1)</f>
        <v>1.2237995553975871</v>
      </c>
      <c r="K540">
        <f>IF(Table1[[#This Row],[Pclass]]=1,1,0)</f>
        <v>0</v>
      </c>
      <c r="L540">
        <f>IF(Table1[[#This Row],[Pclass]]=2,1,0)</f>
        <v>0</v>
      </c>
      <c r="M540">
        <f>IF(Table1[[#This Row],[Embarked]]="S",1,0)</f>
        <v>0</v>
      </c>
      <c r="N540">
        <f>IF(Table1[[#This Row],[Embarked]]="C",1,0)</f>
        <v>1</v>
      </c>
      <c r="O540">
        <f>IF(Table1[[#This Row],[Sex]]="male",1,0)</f>
        <v>1</v>
      </c>
      <c r="P540" s="6">
        <f>1</f>
        <v>1</v>
      </c>
      <c r="AD540">
        <f>SUMPRODUCT(Table1[[#This Row],[SibSp]:[Ones]],$S$4:$AB$4)</f>
        <v>0.39426833976578141</v>
      </c>
      <c r="AE540">
        <f>(AD540-Table1[[#This Row],[Survived]])^2</f>
        <v>0.36691084421010289</v>
      </c>
    </row>
    <row r="541" spans="1:31" x14ac:dyDescent="0.25">
      <c r="A541">
        <v>1</v>
      </c>
      <c r="B541" t="s">
        <v>20</v>
      </c>
      <c r="C541">
        <v>3</v>
      </c>
      <c r="D541" t="s">
        <v>13</v>
      </c>
      <c r="E541">
        <v>20</v>
      </c>
      <c r="F541" s="1">
        <v>7.2291999999999996</v>
      </c>
      <c r="G541">
        <v>0</v>
      </c>
      <c r="H541">
        <v>0</v>
      </c>
      <c r="I541" s="4">
        <f>Table1[[#This Row],[Age]]/$E$4</f>
        <v>0.25</v>
      </c>
      <c r="J541" s="4">
        <f>LOG10(Table1[[#This Row],[Fare]]+1)</f>
        <v>0.91535761741483168</v>
      </c>
      <c r="K541">
        <f>IF(Table1[[#This Row],[Pclass]]=1,1,0)</f>
        <v>0</v>
      </c>
      <c r="L541">
        <f>IF(Table1[[#This Row],[Pclass]]=2,1,0)</f>
        <v>0</v>
      </c>
      <c r="M541">
        <f>IF(Table1[[#This Row],[Embarked]]="S",1,0)</f>
        <v>0</v>
      </c>
      <c r="N541">
        <f>IF(Table1[[#This Row],[Embarked]]="C",1,0)</f>
        <v>1</v>
      </c>
      <c r="O541">
        <f>IF(Table1[[#This Row],[Sex]]="male",1,0)</f>
        <v>1</v>
      </c>
      <c r="P541" s="6">
        <f>1</f>
        <v>1</v>
      </c>
      <c r="AD541">
        <f>SUMPRODUCT(Table1[[#This Row],[SibSp]:[Ones]],$S$4:$AB$4)</f>
        <v>0.3129220808376113</v>
      </c>
      <c r="AE541">
        <f>(AD541-Table1[[#This Row],[Survived]])^2</f>
        <v>0.47207606700051791</v>
      </c>
    </row>
    <row r="542" spans="1:31" x14ac:dyDescent="0.25">
      <c r="A542">
        <v>0</v>
      </c>
      <c r="B542" t="s">
        <v>15</v>
      </c>
      <c r="C542">
        <v>3</v>
      </c>
      <c r="D542" t="s">
        <v>13</v>
      </c>
      <c r="E542">
        <v>20</v>
      </c>
      <c r="F542" s="1">
        <v>8.0500000000000007</v>
      </c>
      <c r="G542">
        <v>0</v>
      </c>
      <c r="H542">
        <v>0</v>
      </c>
      <c r="I542" s="4">
        <f>Table1[[#This Row],[Age]]/$E$4</f>
        <v>0.25</v>
      </c>
      <c r="J542" s="4">
        <f>LOG10(Table1[[#This Row],[Fare]]+1)</f>
        <v>0.9566485792052033</v>
      </c>
      <c r="K542">
        <f>IF(Table1[[#This Row],[Pclass]]=1,1,0)</f>
        <v>0</v>
      </c>
      <c r="L542">
        <f>IF(Table1[[#This Row],[Pclass]]=2,1,0)</f>
        <v>0</v>
      </c>
      <c r="M542">
        <f>IF(Table1[[#This Row],[Embarked]]="S",1,0)</f>
        <v>1</v>
      </c>
      <c r="N542">
        <f>IF(Table1[[#This Row],[Embarked]]="C",1,0)</f>
        <v>0</v>
      </c>
      <c r="O542">
        <f>IF(Table1[[#This Row],[Sex]]="male",1,0)</f>
        <v>1</v>
      </c>
      <c r="P542" s="6">
        <f>1</f>
        <v>1</v>
      </c>
      <c r="AD542">
        <f>SUMPRODUCT(Table1[[#This Row],[SibSp]:[Ones]],$S$4:$AB$4)</f>
        <v>0.190531801587667</v>
      </c>
      <c r="AE542">
        <f>(AD542-Table1[[#This Row],[Survived]])^2</f>
        <v>3.6302367416242105E-2</v>
      </c>
    </row>
    <row r="543" spans="1:31" x14ac:dyDescent="0.25">
      <c r="A543">
        <v>0</v>
      </c>
      <c r="B543" t="s">
        <v>15</v>
      </c>
      <c r="C543">
        <v>3</v>
      </c>
      <c r="D543" t="s">
        <v>13</v>
      </c>
      <c r="E543">
        <v>20</v>
      </c>
      <c r="F543" s="1">
        <v>7.8541999999999996</v>
      </c>
      <c r="G543">
        <v>0</v>
      </c>
      <c r="H543">
        <v>0</v>
      </c>
      <c r="I543" s="4">
        <f>Table1[[#This Row],[Age]]/$E$4</f>
        <v>0.25</v>
      </c>
      <c r="J543" s="4">
        <f>LOG10(Table1[[#This Row],[Fare]]+1)</f>
        <v>0.94714932766263737</v>
      </c>
      <c r="K543">
        <f>IF(Table1[[#This Row],[Pclass]]=1,1,0)</f>
        <v>0</v>
      </c>
      <c r="L543">
        <f>IF(Table1[[#This Row],[Pclass]]=2,1,0)</f>
        <v>0</v>
      </c>
      <c r="M543">
        <f>IF(Table1[[#This Row],[Embarked]]="S",1,0)</f>
        <v>1</v>
      </c>
      <c r="N543">
        <f>IF(Table1[[#This Row],[Embarked]]="C",1,0)</f>
        <v>0</v>
      </c>
      <c r="O543">
        <f>IF(Table1[[#This Row],[Sex]]="male",1,0)</f>
        <v>1</v>
      </c>
      <c r="P543" s="6">
        <f>1</f>
        <v>1</v>
      </c>
      <c r="AD543">
        <f>SUMPRODUCT(Table1[[#This Row],[SibSp]:[Ones]],$S$4:$AB$4)</f>
        <v>0.18909825163315477</v>
      </c>
      <c r="AE543">
        <f>(AD543-Table1[[#This Row],[Survived]])^2</f>
        <v>3.5758148770715925E-2</v>
      </c>
    </row>
    <row r="544" spans="1:31" x14ac:dyDescent="0.25">
      <c r="A544">
        <v>0</v>
      </c>
      <c r="B544" t="s">
        <v>15</v>
      </c>
      <c r="C544">
        <v>3</v>
      </c>
      <c r="D544" t="s">
        <v>17</v>
      </c>
      <c r="E544">
        <v>20</v>
      </c>
      <c r="F544" s="1">
        <v>9.8249999999999993</v>
      </c>
      <c r="G544">
        <v>1</v>
      </c>
      <c r="H544">
        <v>0</v>
      </c>
      <c r="I544" s="4">
        <f>Table1[[#This Row],[Age]]/$E$4</f>
        <v>0.25</v>
      </c>
      <c r="J544" s="4">
        <f>LOG10(Table1[[#This Row],[Fare]]+1)</f>
        <v>1.034427905025403</v>
      </c>
      <c r="K544">
        <f>IF(Table1[[#This Row],[Pclass]]=1,1,0)</f>
        <v>0</v>
      </c>
      <c r="L544">
        <f>IF(Table1[[#This Row],[Pclass]]=2,1,0)</f>
        <v>0</v>
      </c>
      <c r="M544">
        <f>IF(Table1[[#This Row],[Embarked]]="S",1,0)</f>
        <v>1</v>
      </c>
      <c r="N544">
        <f>IF(Table1[[#This Row],[Embarked]]="C",1,0)</f>
        <v>0</v>
      </c>
      <c r="O544">
        <f>IF(Table1[[#This Row],[Sex]]="male",1,0)</f>
        <v>0</v>
      </c>
      <c r="P544" s="6">
        <f>1</f>
        <v>1</v>
      </c>
      <c r="AD544">
        <f>SUMPRODUCT(Table1[[#This Row],[SibSp]:[Ones]],$S$4:$AB$4)</f>
        <v>0.20226962624594741</v>
      </c>
      <c r="AE544">
        <f>(AD544-Table1[[#This Row],[Survived]])^2</f>
        <v>4.0913001701675257E-2</v>
      </c>
    </row>
    <row r="545" spans="1:31" x14ac:dyDescent="0.25">
      <c r="A545">
        <v>0</v>
      </c>
      <c r="B545" t="s">
        <v>15</v>
      </c>
      <c r="C545">
        <v>3</v>
      </c>
      <c r="D545" t="s">
        <v>13</v>
      </c>
      <c r="E545">
        <v>20</v>
      </c>
      <c r="F545" s="1">
        <v>7.05</v>
      </c>
      <c r="G545">
        <v>0</v>
      </c>
      <c r="H545">
        <v>0</v>
      </c>
      <c r="I545" s="4">
        <f>Table1[[#This Row],[Age]]/$E$4</f>
        <v>0.25</v>
      </c>
      <c r="J545" s="4">
        <f>LOG10(Table1[[#This Row],[Fare]]+1)</f>
        <v>0.90579588036786851</v>
      </c>
      <c r="K545">
        <f>IF(Table1[[#This Row],[Pclass]]=1,1,0)</f>
        <v>0</v>
      </c>
      <c r="L545">
        <f>IF(Table1[[#This Row],[Pclass]]=2,1,0)</f>
        <v>0</v>
      </c>
      <c r="M545">
        <f>IF(Table1[[#This Row],[Embarked]]="S",1,0)</f>
        <v>1</v>
      </c>
      <c r="N545">
        <f>IF(Table1[[#This Row],[Embarked]]="C",1,0)</f>
        <v>0</v>
      </c>
      <c r="O545">
        <f>IF(Table1[[#This Row],[Sex]]="male",1,0)</f>
        <v>1</v>
      </c>
      <c r="P545" s="6">
        <f>1</f>
        <v>1</v>
      </c>
      <c r="AD545">
        <f>SUMPRODUCT(Table1[[#This Row],[SibSp]:[Ones]],$S$4:$AB$4)</f>
        <v>0.18285752495877447</v>
      </c>
      <c r="AE545">
        <f>(AD545-Table1[[#This Row],[Survived]])^2</f>
        <v>3.343687443404883E-2</v>
      </c>
    </row>
    <row r="546" spans="1:31" x14ac:dyDescent="0.25">
      <c r="A546">
        <v>0</v>
      </c>
      <c r="B546" t="s">
        <v>15</v>
      </c>
      <c r="C546">
        <v>3</v>
      </c>
      <c r="D546" t="s">
        <v>17</v>
      </c>
      <c r="E546">
        <v>20</v>
      </c>
      <c r="F546" s="1">
        <v>8.6624999999999996</v>
      </c>
      <c r="G546">
        <v>0</v>
      </c>
      <c r="H546">
        <v>0</v>
      </c>
      <c r="I546" s="4">
        <f>Table1[[#This Row],[Age]]/$E$4</f>
        <v>0.25</v>
      </c>
      <c r="J546" s="4">
        <f>LOG10(Table1[[#This Row],[Fare]]+1)</f>
        <v>0.98508950692638131</v>
      </c>
      <c r="K546">
        <f>IF(Table1[[#This Row],[Pclass]]=1,1,0)</f>
        <v>0</v>
      </c>
      <c r="L546">
        <f>IF(Table1[[#This Row],[Pclass]]=2,1,0)</f>
        <v>0</v>
      </c>
      <c r="M546">
        <f>IF(Table1[[#This Row],[Embarked]]="S",1,0)</f>
        <v>1</v>
      </c>
      <c r="N546">
        <f>IF(Table1[[#This Row],[Embarked]]="C",1,0)</f>
        <v>0</v>
      </c>
      <c r="O546">
        <f>IF(Table1[[#This Row],[Sex]]="male",1,0)</f>
        <v>0</v>
      </c>
      <c r="P546" s="6">
        <f>1</f>
        <v>1</v>
      </c>
      <c r="AD546">
        <f>SUMPRODUCT(Table1[[#This Row],[SibSp]:[Ones]],$S$4:$AB$4)</f>
        <v>0.19482387559563322</v>
      </c>
      <c r="AE546">
        <f>(AD546-Table1[[#This Row],[Survived]])^2</f>
        <v>3.7956342502102766E-2</v>
      </c>
    </row>
    <row r="547" spans="1:31" x14ac:dyDescent="0.25">
      <c r="A547">
        <v>0</v>
      </c>
      <c r="B547" t="s">
        <v>15</v>
      </c>
      <c r="C547">
        <v>3</v>
      </c>
      <c r="D547" t="s">
        <v>13</v>
      </c>
      <c r="E547">
        <v>20</v>
      </c>
      <c r="F547" s="1">
        <v>9.5</v>
      </c>
      <c r="G547">
        <v>0</v>
      </c>
      <c r="H547">
        <v>0</v>
      </c>
      <c r="I547" s="4">
        <f>Table1[[#This Row],[Age]]/$E$4</f>
        <v>0.25</v>
      </c>
      <c r="J547" s="4">
        <f>LOG10(Table1[[#This Row],[Fare]]+1)</f>
        <v>1.0211892990699381</v>
      </c>
      <c r="K547">
        <f>IF(Table1[[#This Row],[Pclass]]=1,1,0)</f>
        <v>0</v>
      </c>
      <c r="L547">
        <f>IF(Table1[[#This Row],[Pclass]]=2,1,0)</f>
        <v>0</v>
      </c>
      <c r="M547">
        <f>IF(Table1[[#This Row],[Embarked]]="S",1,0)</f>
        <v>1</v>
      </c>
      <c r="N547">
        <f>IF(Table1[[#This Row],[Embarked]]="C",1,0)</f>
        <v>0</v>
      </c>
      <c r="O547">
        <f>IF(Table1[[#This Row],[Sex]]="male",1,0)</f>
        <v>1</v>
      </c>
      <c r="P547" s="6">
        <f>1</f>
        <v>1</v>
      </c>
      <c r="AD547">
        <f>SUMPRODUCT(Table1[[#This Row],[SibSp]:[Ones]],$S$4:$AB$4)</f>
        <v>0.2002717632690359</v>
      </c>
      <c r="AE547">
        <f>(AD547-Table1[[#This Row],[Survived]])^2</f>
        <v>4.0108779162888755E-2</v>
      </c>
    </row>
    <row r="548" spans="1:31" x14ac:dyDescent="0.25">
      <c r="A548">
        <v>0</v>
      </c>
      <c r="B548" t="s">
        <v>15</v>
      </c>
      <c r="C548">
        <v>3</v>
      </c>
      <c r="D548" t="s">
        <v>13</v>
      </c>
      <c r="E548">
        <v>20</v>
      </c>
      <c r="F548" s="1">
        <v>7.8541999999999996</v>
      </c>
      <c r="G548">
        <v>0</v>
      </c>
      <c r="H548">
        <v>0</v>
      </c>
      <c r="I548" s="4">
        <f>Table1[[#This Row],[Age]]/$E$4</f>
        <v>0.25</v>
      </c>
      <c r="J548" s="4">
        <f>LOG10(Table1[[#This Row],[Fare]]+1)</f>
        <v>0.94714932766263737</v>
      </c>
      <c r="K548">
        <f>IF(Table1[[#This Row],[Pclass]]=1,1,0)</f>
        <v>0</v>
      </c>
      <c r="L548">
        <f>IF(Table1[[#This Row],[Pclass]]=2,1,0)</f>
        <v>0</v>
      </c>
      <c r="M548">
        <f>IF(Table1[[#This Row],[Embarked]]="S",1,0)</f>
        <v>1</v>
      </c>
      <c r="N548">
        <f>IF(Table1[[#This Row],[Embarked]]="C",1,0)</f>
        <v>0</v>
      </c>
      <c r="O548">
        <f>IF(Table1[[#This Row],[Sex]]="male",1,0)</f>
        <v>1</v>
      </c>
      <c r="P548" s="6">
        <f>1</f>
        <v>1</v>
      </c>
      <c r="AD548">
        <f>SUMPRODUCT(Table1[[#This Row],[SibSp]:[Ones]],$S$4:$AB$4)</f>
        <v>0.18909825163315477</v>
      </c>
      <c r="AE548">
        <f>(AD548-Table1[[#This Row],[Survived]])^2</f>
        <v>3.5758148770715925E-2</v>
      </c>
    </row>
    <row r="549" spans="1:31" x14ac:dyDescent="0.25">
      <c r="A549">
        <v>1</v>
      </c>
      <c r="B549" t="s">
        <v>15</v>
      </c>
      <c r="C549">
        <v>3</v>
      </c>
      <c r="D549" t="s">
        <v>13</v>
      </c>
      <c r="E549">
        <v>20</v>
      </c>
      <c r="F549" s="1">
        <v>7.9249999999999998</v>
      </c>
      <c r="G549">
        <v>1</v>
      </c>
      <c r="H549">
        <v>0</v>
      </c>
      <c r="I549" s="4">
        <f>Table1[[#This Row],[Age]]/$E$4</f>
        <v>0.25</v>
      </c>
      <c r="J549" s="4">
        <f>LOG10(Table1[[#This Row],[Fare]]+1)</f>
        <v>0.95060822478423079</v>
      </c>
      <c r="K549">
        <f>IF(Table1[[#This Row],[Pclass]]=1,1,0)</f>
        <v>0</v>
      </c>
      <c r="L549">
        <f>IF(Table1[[#This Row],[Pclass]]=2,1,0)</f>
        <v>0</v>
      </c>
      <c r="M549">
        <f>IF(Table1[[#This Row],[Embarked]]="S",1,0)</f>
        <v>1</v>
      </c>
      <c r="N549">
        <f>IF(Table1[[#This Row],[Embarked]]="C",1,0)</f>
        <v>0</v>
      </c>
      <c r="O549">
        <f>IF(Table1[[#This Row],[Sex]]="male",1,0)</f>
        <v>1</v>
      </c>
      <c r="P549" s="6">
        <f>1</f>
        <v>1</v>
      </c>
      <c r="AD549">
        <f>SUMPRODUCT(Table1[[#This Row],[SibSp]:[Ones]],$S$4:$AB$4)</f>
        <v>0.18962024031711622</v>
      </c>
      <c r="AE549">
        <f>(AD549-Table1[[#This Row],[Survived]])^2</f>
        <v>0.65671535490368849</v>
      </c>
    </row>
    <row r="550" spans="1:31" x14ac:dyDescent="0.25">
      <c r="A550">
        <v>0</v>
      </c>
      <c r="B550" t="s">
        <v>15</v>
      </c>
      <c r="C550">
        <v>3</v>
      </c>
      <c r="D550" t="s">
        <v>13</v>
      </c>
      <c r="E550">
        <v>20</v>
      </c>
      <c r="F550" s="1">
        <v>9.2249999999999996</v>
      </c>
      <c r="G550">
        <v>0</v>
      </c>
      <c r="H550">
        <v>0</v>
      </c>
      <c r="I550" s="4">
        <f>Table1[[#This Row],[Age]]/$E$4</f>
        <v>0.25</v>
      </c>
      <c r="J550" s="4">
        <f>LOG10(Table1[[#This Row],[Fare]]+1)</f>
        <v>1.0096633166793794</v>
      </c>
      <c r="K550">
        <f>IF(Table1[[#This Row],[Pclass]]=1,1,0)</f>
        <v>0</v>
      </c>
      <c r="L550">
        <f>IF(Table1[[#This Row],[Pclass]]=2,1,0)</f>
        <v>0</v>
      </c>
      <c r="M550">
        <f>IF(Table1[[#This Row],[Embarked]]="S",1,0)</f>
        <v>1</v>
      </c>
      <c r="N550">
        <f>IF(Table1[[#This Row],[Embarked]]="C",1,0)</f>
        <v>0</v>
      </c>
      <c r="O550">
        <f>IF(Table1[[#This Row],[Sex]]="male",1,0)</f>
        <v>1</v>
      </c>
      <c r="P550" s="6">
        <f>1</f>
        <v>1</v>
      </c>
      <c r="AD550">
        <f>SUMPRODUCT(Table1[[#This Row],[SibSp]:[Ones]],$S$4:$AB$4)</f>
        <v>0.19853235554226348</v>
      </c>
      <c r="AE550">
        <f>(AD550-Table1[[#This Row],[Survived]])^2</f>
        <v>3.9415096197159716E-2</v>
      </c>
    </row>
    <row r="551" spans="1:31" x14ac:dyDescent="0.25">
      <c r="A551">
        <v>0</v>
      </c>
      <c r="B551" t="s">
        <v>15</v>
      </c>
      <c r="C551">
        <v>3</v>
      </c>
      <c r="D551" t="s">
        <v>13</v>
      </c>
      <c r="E551">
        <v>20</v>
      </c>
      <c r="F551" s="1">
        <v>8.6624999999999996</v>
      </c>
      <c r="G551">
        <v>0</v>
      </c>
      <c r="H551">
        <v>0</v>
      </c>
      <c r="I551" s="4">
        <f>Table1[[#This Row],[Age]]/$E$4</f>
        <v>0.25</v>
      </c>
      <c r="J551" s="4">
        <f>LOG10(Table1[[#This Row],[Fare]]+1)</f>
        <v>0.98508950692638131</v>
      </c>
      <c r="K551">
        <f>IF(Table1[[#This Row],[Pclass]]=1,1,0)</f>
        <v>0</v>
      </c>
      <c r="L551">
        <f>IF(Table1[[#This Row],[Pclass]]=2,1,0)</f>
        <v>0</v>
      </c>
      <c r="M551">
        <f>IF(Table1[[#This Row],[Embarked]]="S",1,0)</f>
        <v>1</v>
      </c>
      <c r="N551">
        <f>IF(Table1[[#This Row],[Embarked]]="C",1,0)</f>
        <v>0</v>
      </c>
      <c r="O551">
        <f>IF(Table1[[#This Row],[Sex]]="male",1,0)</f>
        <v>1</v>
      </c>
      <c r="P551" s="6">
        <f>1</f>
        <v>1</v>
      </c>
      <c r="AD551">
        <f>SUMPRODUCT(Table1[[#This Row],[SibSp]:[Ones]],$S$4:$AB$4)</f>
        <v>0.19482387559563322</v>
      </c>
      <c r="AE551">
        <f>(AD551-Table1[[#This Row],[Survived]])^2</f>
        <v>3.7956342502102766E-2</v>
      </c>
    </row>
    <row r="552" spans="1:31" x14ac:dyDescent="0.25">
      <c r="A552">
        <v>0</v>
      </c>
      <c r="B552" t="s">
        <v>15</v>
      </c>
      <c r="C552">
        <v>3</v>
      </c>
      <c r="D552" t="s">
        <v>13</v>
      </c>
      <c r="E552">
        <v>20</v>
      </c>
      <c r="F552" s="1">
        <v>7.9249999999999998</v>
      </c>
      <c r="G552">
        <v>0</v>
      </c>
      <c r="H552">
        <v>0</v>
      </c>
      <c r="I552" s="4">
        <f>Table1[[#This Row],[Age]]/$E$4</f>
        <v>0.25</v>
      </c>
      <c r="J552" s="4">
        <f>LOG10(Table1[[#This Row],[Fare]]+1)</f>
        <v>0.95060822478423079</v>
      </c>
      <c r="K552">
        <f>IF(Table1[[#This Row],[Pclass]]=1,1,0)</f>
        <v>0</v>
      </c>
      <c r="L552">
        <f>IF(Table1[[#This Row],[Pclass]]=2,1,0)</f>
        <v>0</v>
      </c>
      <c r="M552">
        <f>IF(Table1[[#This Row],[Embarked]]="S",1,0)</f>
        <v>1</v>
      </c>
      <c r="N552">
        <f>IF(Table1[[#This Row],[Embarked]]="C",1,0)</f>
        <v>0</v>
      </c>
      <c r="O552">
        <f>IF(Table1[[#This Row],[Sex]]="male",1,0)</f>
        <v>1</v>
      </c>
      <c r="P552" s="6">
        <f>1</f>
        <v>1</v>
      </c>
      <c r="AD552">
        <f>SUMPRODUCT(Table1[[#This Row],[SibSp]:[Ones]],$S$4:$AB$4)</f>
        <v>0.18962024031711622</v>
      </c>
      <c r="AE552">
        <f>(AD552-Table1[[#This Row],[Survived]])^2</f>
        <v>3.5955835537920908E-2</v>
      </c>
    </row>
    <row r="553" spans="1:31" x14ac:dyDescent="0.25">
      <c r="A553">
        <v>0</v>
      </c>
      <c r="B553" t="s">
        <v>15</v>
      </c>
      <c r="C553">
        <v>3</v>
      </c>
      <c r="D553" t="s">
        <v>13</v>
      </c>
      <c r="E553">
        <v>20</v>
      </c>
      <c r="F553" s="1">
        <v>9.8458000000000006</v>
      </c>
      <c r="G553">
        <v>0</v>
      </c>
      <c r="H553">
        <v>0</v>
      </c>
      <c r="I553" s="4">
        <f>Table1[[#This Row],[Age]]/$E$4</f>
        <v>0.25</v>
      </c>
      <c r="J553" s="4">
        <f>LOG10(Table1[[#This Row],[Fare]]+1)</f>
        <v>1.0352615916449619</v>
      </c>
      <c r="K553">
        <f>IF(Table1[[#This Row],[Pclass]]=1,1,0)</f>
        <v>0</v>
      </c>
      <c r="L553">
        <f>IF(Table1[[#This Row],[Pclass]]=2,1,0)</f>
        <v>0</v>
      </c>
      <c r="M553">
        <f>IF(Table1[[#This Row],[Embarked]]="S",1,0)</f>
        <v>1</v>
      </c>
      <c r="N553">
        <f>IF(Table1[[#This Row],[Embarked]]="C",1,0)</f>
        <v>0</v>
      </c>
      <c r="O553">
        <f>IF(Table1[[#This Row],[Sex]]="male",1,0)</f>
        <v>1</v>
      </c>
      <c r="P553" s="6">
        <f>1</f>
        <v>1</v>
      </c>
      <c r="AD553">
        <f>SUMPRODUCT(Table1[[#This Row],[SibSp]:[Ones]],$S$4:$AB$4)</f>
        <v>0.2023954394650406</v>
      </c>
      <c r="AE553">
        <f>(AD553-Table1[[#This Row],[Survived]])^2</f>
        <v>4.0963913916246916E-2</v>
      </c>
    </row>
    <row r="554" spans="1:31" x14ac:dyDescent="0.25">
      <c r="A554">
        <v>1</v>
      </c>
      <c r="B554" t="s">
        <v>20</v>
      </c>
      <c r="C554">
        <v>1</v>
      </c>
      <c r="D554" t="s">
        <v>17</v>
      </c>
      <c r="E554">
        <v>19</v>
      </c>
      <c r="F554" s="1">
        <v>91.0792</v>
      </c>
      <c r="G554">
        <v>1</v>
      </c>
      <c r="H554">
        <v>0</v>
      </c>
      <c r="I554" s="4">
        <f>Table1[[#This Row],[Age]]/$E$4</f>
        <v>0.23749999999999999</v>
      </c>
      <c r="J554" s="4">
        <f>LOG10(Table1[[#This Row],[Fare]]+1)</f>
        <v>1.9641615374126258</v>
      </c>
      <c r="K554">
        <f>IF(Table1[[#This Row],[Pclass]]=1,1,0)</f>
        <v>1</v>
      </c>
      <c r="L554">
        <f>IF(Table1[[#This Row],[Pclass]]=2,1,0)</f>
        <v>0</v>
      </c>
      <c r="M554">
        <f>IF(Table1[[#This Row],[Embarked]]="S",1,0)</f>
        <v>0</v>
      </c>
      <c r="N554">
        <f>IF(Table1[[#This Row],[Embarked]]="C",1,0)</f>
        <v>1</v>
      </c>
      <c r="O554">
        <f>IF(Table1[[#This Row],[Sex]]="male",1,0)</f>
        <v>0</v>
      </c>
      <c r="P554" s="6">
        <f>1</f>
        <v>1</v>
      </c>
      <c r="AD554">
        <f>SUMPRODUCT(Table1[[#This Row],[SibSp]:[Ones]],$S$4:$AB$4)</f>
        <v>0.74259266358077447</v>
      </c>
      <c r="AE554">
        <f>(AD554-Table1[[#This Row],[Survived]])^2</f>
        <v>6.6258536842440346E-2</v>
      </c>
    </row>
    <row r="555" spans="1:31" x14ac:dyDescent="0.25">
      <c r="A555">
        <v>1</v>
      </c>
      <c r="B555" t="s">
        <v>27</v>
      </c>
      <c r="C555">
        <v>3</v>
      </c>
      <c r="D555" t="s">
        <v>17</v>
      </c>
      <c r="E555">
        <v>19</v>
      </c>
      <c r="F555" s="1">
        <v>7.8792</v>
      </c>
      <c r="G555">
        <v>0</v>
      </c>
      <c r="H555">
        <v>0</v>
      </c>
      <c r="I555" s="4">
        <f>Table1[[#This Row],[Age]]/$E$4</f>
        <v>0.23749999999999999</v>
      </c>
      <c r="J555" s="4">
        <f>LOG10(Table1[[#This Row],[Fare]]+1)</f>
        <v>0.94837383838707923</v>
      </c>
      <c r="K555">
        <f>IF(Table1[[#This Row],[Pclass]]=1,1,0)</f>
        <v>0</v>
      </c>
      <c r="L555">
        <f>IF(Table1[[#This Row],[Pclass]]=2,1,0)</f>
        <v>0</v>
      </c>
      <c r="M555">
        <f>IF(Table1[[#This Row],[Embarked]]="S",1,0)</f>
        <v>0</v>
      </c>
      <c r="N555">
        <f>IF(Table1[[#This Row],[Embarked]]="C",1,0)</f>
        <v>0</v>
      </c>
      <c r="O555">
        <f>IF(Table1[[#This Row],[Sex]]="male",1,0)</f>
        <v>0</v>
      </c>
      <c r="P555" s="6">
        <f>1</f>
        <v>1</v>
      </c>
      <c r="AD555">
        <f>SUMPRODUCT(Table1[[#This Row],[SibSp]:[Ones]],$S$4:$AB$4)</f>
        <v>0.18928304485454253</v>
      </c>
      <c r="AE555">
        <f>(AD555-Table1[[#This Row],[Survived]])^2</f>
        <v>0.65726198136032177</v>
      </c>
    </row>
    <row r="556" spans="1:31" x14ac:dyDescent="0.25">
      <c r="A556">
        <v>0</v>
      </c>
      <c r="B556" t="s">
        <v>27</v>
      </c>
      <c r="C556">
        <v>3</v>
      </c>
      <c r="D556" t="s">
        <v>13</v>
      </c>
      <c r="E556">
        <v>19</v>
      </c>
      <c r="F556" s="1">
        <v>6.75</v>
      </c>
      <c r="G556">
        <v>0</v>
      </c>
      <c r="H556">
        <v>0</v>
      </c>
      <c r="I556" s="4">
        <f>Table1[[#This Row],[Age]]/$E$4</f>
        <v>0.23749999999999999</v>
      </c>
      <c r="J556" s="4">
        <f>LOG10(Table1[[#This Row],[Fare]]+1)</f>
        <v>0.88930170250631024</v>
      </c>
      <c r="K556">
        <f>IF(Table1[[#This Row],[Pclass]]=1,1,0)</f>
        <v>0</v>
      </c>
      <c r="L556">
        <f>IF(Table1[[#This Row],[Pclass]]=2,1,0)</f>
        <v>0</v>
      </c>
      <c r="M556">
        <f>IF(Table1[[#This Row],[Embarked]]="S",1,0)</f>
        <v>0</v>
      </c>
      <c r="N556">
        <f>IF(Table1[[#This Row],[Embarked]]="C",1,0)</f>
        <v>0</v>
      </c>
      <c r="O556">
        <f>IF(Table1[[#This Row],[Sex]]="male",1,0)</f>
        <v>1</v>
      </c>
      <c r="P556" s="6">
        <f>1</f>
        <v>1</v>
      </c>
      <c r="AD556">
        <f>SUMPRODUCT(Table1[[#This Row],[SibSp]:[Ones]],$S$4:$AB$4)</f>
        <v>0.18036835748940075</v>
      </c>
      <c r="AE556">
        <f>(AD556-Table1[[#This Row],[Survived]])^2</f>
        <v>3.2532744383424267E-2</v>
      </c>
    </row>
    <row r="557" spans="1:31" x14ac:dyDescent="0.25">
      <c r="A557">
        <v>0</v>
      </c>
      <c r="B557" t="s">
        <v>15</v>
      </c>
      <c r="C557">
        <v>1</v>
      </c>
      <c r="D557" t="s">
        <v>13</v>
      </c>
      <c r="E557">
        <v>19</v>
      </c>
      <c r="F557" s="1">
        <v>263</v>
      </c>
      <c r="G557">
        <v>3</v>
      </c>
      <c r="H557">
        <v>2</v>
      </c>
      <c r="I557" s="4">
        <f>Table1[[#This Row],[Age]]/$E$4</f>
        <v>0.23749999999999999</v>
      </c>
      <c r="J557" s="4">
        <f>LOG10(Table1[[#This Row],[Fare]]+1)</f>
        <v>2.4216039268698313</v>
      </c>
      <c r="K557">
        <f>IF(Table1[[#This Row],[Pclass]]=1,1,0)</f>
        <v>1</v>
      </c>
      <c r="L557">
        <f>IF(Table1[[#This Row],[Pclass]]=2,1,0)</f>
        <v>0</v>
      </c>
      <c r="M557">
        <f>IF(Table1[[#This Row],[Embarked]]="S",1,0)</f>
        <v>1</v>
      </c>
      <c r="N557">
        <f>IF(Table1[[#This Row],[Embarked]]="C",1,0)</f>
        <v>0</v>
      </c>
      <c r="O557">
        <f>IF(Table1[[#This Row],[Sex]]="male",1,0)</f>
        <v>1</v>
      </c>
      <c r="P557" s="6">
        <f>1</f>
        <v>1</v>
      </c>
      <c r="AD557">
        <f>SUMPRODUCT(Table1[[#This Row],[SibSp]:[Ones]],$S$4:$AB$4)</f>
        <v>0.75260199007317374</v>
      </c>
      <c r="AE557">
        <f>(AD557-Table1[[#This Row],[Survived]])^2</f>
        <v>0.56640975546210148</v>
      </c>
    </row>
    <row r="558" spans="1:31" x14ac:dyDescent="0.25">
      <c r="A558">
        <v>0</v>
      </c>
      <c r="B558" t="s">
        <v>15</v>
      </c>
      <c r="C558">
        <v>3</v>
      </c>
      <c r="D558" t="s">
        <v>13</v>
      </c>
      <c r="E558">
        <v>19</v>
      </c>
      <c r="F558" s="1">
        <v>8.1583000000000006</v>
      </c>
      <c r="G558">
        <v>0</v>
      </c>
      <c r="H558">
        <v>0</v>
      </c>
      <c r="I558" s="4">
        <f>Table1[[#This Row],[Age]]/$E$4</f>
        <v>0.23749999999999999</v>
      </c>
      <c r="J558" s="4">
        <f>LOG10(Table1[[#This Row],[Fare]]+1)</f>
        <v>0.96181486568333707</v>
      </c>
      <c r="K558">
        <f>IF(Table1[[#This Row],[Pclass]]=1,1,0)</f>
        <v>0</v>
      </c>
      <c r="L558">
        <f>IF(Table1[[#This Row],[Pclass]]=2,1,0)</f>
        <v>0</v>
      </c>
      <c r="M558">
        <f>IF(Table1[[#This Row],[Embarked]]="S",1,0)</f>
        <v>1</v>
      </c>
      <c r="N558">
        <f>IF(Table1[[#This Row],[Embarked]]="C",1,0)</f>
        <v>0</v>
      </c>
      <c r="O558">
        <f>IF(Table1[[#This Row],[Sex]]="male",1,0)</f>
        <v>1</v>
      </c>
      <c r="P558" s="6">
        <f>1</f>
        <v>1</v>
      </c>
      <c r="AD558">
        <f>SUMPRODUCT(Table1[[#This Row],[SibSp]:[Ones]],$S$4:$AB$4)</f>
        <v>0.19131145561751758</v>
      </c>
      <c r="AE558">
        <f>(AD558-Table1[[#This Row],[Survived]])^2</f>
        <v>3.6600073050493398E-2</v>
      </c>
    </row>
    <row r="559" spans="1:31" x14ac:dyDescent="0.25">
      <c r="A559">
        <v>1</v>
      </c>
      <c r="B559" t="s">
        <v>15</v>
      </c>
      <c r="C559">
        <v>1</v>
      </c>
      <c r="D559" t="s">
        <v>17</v>
      </c>
      <c r="E559">
        <v>19</v>
      </c>
      <c r="F559" s="1">
        <v>26.283300000000001</v>
      </c>
      <c r="G559">
        <v>0</v>
      </c>
      <c r="H559">
        <v>2</v>
      </c>
      <c r="I559" s="4">
        <f>Table1[[#This Row],[Age]]/$E$4</f>
        <v>0.23749999999999999</v>
      </c>
      <c r="J559" s="4">
        <f>LOG10(Table1[[#This Row],[Fare]]+1)</f>
        <v>1.4358968984299505</v>
      </c>
      <c r="K559">
        <f>IF(Table1[[#This Row],[Pclass]]=1,1,0)</f>
        <v>1</v>
      </c>
      <c r="L559">
        <f>IF(Table1[[#This Row],[Pclass]]=2,1,0)</f>
        <v>0</v>
      </c>
      <c r="M559">
        <f>IF(Table1[[#This Row],[Embarked]]="S",1,0)</f>
        <v>1</v>
      </c>
      <c r="N559">
        <f>IF(Table1[[#This Row],[Embarked]]="C",1,0)</f>
        <v>0</v>
      </c>
      <c r="O559">
        <f>IF(Table1[[#This Row],[Sex]]="male",1,0)</f>
        <v>0</v>
      </c>
      <c r="P559" s="6">
        <f>1</f>
        <v>1</v>
      </c>
      <c r="AD559">
        <f>SUMPRODUCT(Table1[[#This Row],[SibSp]:[Ones]],$S$4:$AB$4)</f>
        <v>0.60384708454714597</v>
      </c>
      <c r="AE559">
        <f>(AD559-Table1[[#This Row],[Survived]])^2</f>
        <v>0.15693713242179611</v>
      </c>
    </row>
    <row r="560" spans="1:31" x14ac:dyDescent="0.25">
      <c r="A560">
        <v>0</v>
      </c>
      <c r="B560" t="s">
        <v>15</v>
      </c>
      <c r="C560">
        <v>2</v>
      </c>
      <c r="D560" t="s">
        <v>13</v>
      </c>
      <c r="E560">
        <v>19</v>
      </c>
      <c r="F560" s="1">
        <v>36.75</v>
      </c>
      <c r="G560">
        <v>1</v>
      </c>
      <c r="H560">
        <v>1</v>
      </c>
      <c r="I560" s="4">
        <f>Table1[[#This Row],[Age]]/$E$4</f>
        <v>0.23749999999999999</v>
      </c>
      <c r="J560" s="4">
        <f>LOG10(Table1[[#This Row],[Fare]]+1)</f>
        <v>1.576916955965207</v>
      </c>
      <c r="K560">
        <f>IF(Table1[[#This Row],[Pclass]]=1,1,0)</f>
        <v>0</v>
      </c>
      <c r="L560">
        <f>IF(Table1[[#This Row],[Pclass]]=2,1,0)</f>
        <v>1</v>
      </c>
      <c r="M560">
        <f>IF(Table1[[#This Row],[Embarked]]="S",1,0)</f>
        <v>1</v>
      </c>
      <c r="N560">
        <f>IF(Table1[[#This Row],[Embarked]]="C",1,0)</f>
        <v>0</v>
      </c>
      <c r="O560">
        <f>IF(Table1[[#This Row],[Sex]]="male",1,0)</f>
        <v>1</v>
      </c>
      <c r="P560" s="6">
        <f>1</f>
        <v>1</v>
      </c>
      <c r="AD560">
        <f>SUMPRODUCT(Table1[[#This Row],[SibSp]:[Ones]],$S$4:$AB$4)</f>
        <v>0.53147444694326751</v>
      </c>
      <c r="AE560">
        <f>(AD560-Table1[[#This Row],[Survived]])^2</f>
        <v>0.28246508775365209</v>
      </c>
    </row>
    <row r="561" spans="1:31" x14ac:dyDescent="0.25">
      <c r="A561">
        <v>0</v>
      </c>
      <c r="B561" t="s">
        <v>15</v>
      </c>
      <c r="C561">
        <v>2</v>
      </c>
      <c r="D561" t="s">
        <v>13</v>
      </c>
      <c r="E561">
        <v>19</v>
      </c>
      <c r="F561" s="1">
        <v>13</v>
      </c>
      <c r="G561">
        <v>0</v>
      </c>
      <c r="H561">
        <v>0</v>
      </c>
      <c r="I561" s="4">
        <f>Table1[[#This Row],[Age]]/$E$4</f>
        <v>0.23749999999999999</v>
      </c>
      <c r="J561" s="4">
        <f>LOG10(Table1[[#This Row],[Fare]]+1)</f>
        <v>1.146128035678238</v>
      </c>
      <c r="K561">
        <f>IF(Table1[[#This Row],[Pclass]]=1,1,0)</f>
        <v>0</v>
      </c>
      <c r="L561">
        <f>IF(Table1[[#This Row],[Pclass]]=2,1,0)</f>
        <v>1</v>
      </c>
      <c r="M561">
        <f>IF(Table1[[#This Row],[Embarked]]="S",1,0)</f>
        <v>1</v>
      </c>
      <c r="N561">
        <f>IF(Table1[[#This Row],[Embarked]]="C",1,0)</f>
        <v>0</v>
      </c>
      <c r="O561">
        <f>IF(Table1[[#This Row],[Sex]]="male",1,0)</f>
        <v>1</v>
      </c>
      <c r="P561" s="6">
        <f>1</f>
        <v>1</v>
      </c>
      <c r="AD561">
        <f>SUMPRODUCT(Table1[[#This Row],[SibSp]:[Ones]],$S$4:$AB$4)</f>
        <v>0.43166457431553462</v>
      </c>
      <c r="AE561">
        <f>(AD561-Table1[[#This Row],[Survived]])^2</f>
        <v>0.18633430471901172</v>
      </c>
    </row>
    <row r="562" spans="1:31" x14ac:dyDescent="0.25">
      <c r="A562">
        <v>1</v>
      </c>
      <c r="B562" t="s">
        <v>15</v>
      </c>
      <c r="C562">
        <v>3</v>
      </c>
      <c r="D562" t="s">
        <v>17</v>
      </c>
      <c r="E562">
        <v>19</v>
      </c>
      <c r="F562" s="1">
        <v>7.8541999999999996</v>
      </c>
      <c r="G562">
        <v>1</v>
      </c>
      <c r="H562">
        <v>0</v>
      </c>
      <c r="I562" s="4">
        <f>Table1[[#This Row],[Age]]/$E$4</f>
        <v>0.23749999999999999</v>
      </c>
      <c r="J562" s="4">
        <f>LOG10(Table1[[#This Row],[Fare]]+1)</f>
        <v>0.94714932766263737</v>
      </c>
      <c r="K562">
        <f>IF(Table1[[#This Row],[Pclass]]=1,1,0)</f>
        <v>0</v>
      </c>
      <c r="L562">
        <f>IF(Table1[[#This Row],[Pclass]]=2,1,0)</f>
        <v>0</v>
      </c>
      <c r="M562">
        <f>IF(Table1[[#This Row],[Embarked]]="S",1,0)</f>
        <v>1</v>
      </c>
      <c r="N562">
        <f>IF(Table1[[#This Row],[Embarked]]="C",1,0)</f>
        <v>0</v>
      </c>
      <c r="O562">
        <f>IF(Table1[[#This Row],[Sex]]="male",1,0)</f>
        <v>0</v>
      </c>
      <c r="P562" s="6">
        <f>1</f>
        <v>1</v>
      </c>
      <c r="AD562">
        <f>SUMPRODUCT(Table1[[#This Row],[SibSp]:[Ones]],$S$4:$AB$4)</f>
        <v>0.18909825163315477</v>
      </c>
      <c r="AE562">
        <f>(AD562-Table1[[#This Row],[Survived]])^2</f>
        <v>0.65756164550440643</v>
      </c>
    </row>
    <row r="563" spans="1:31" x14ac:dyDescent="0.25">
      <c r="A563">
        <v>1</v>
      </c>
      <c r="B563" t="s">
        <v>15</v>
      </c>
      <c r="C563">
        <v>2</v>
      </c>
      <c r="D563" t="s">
        <v>13</v>
      </c>
      <c r="E563">
        <v>19</v>
      </c>
      <c r="F563" s="1">
        <v>10.5</v>
      </c>
      <c r="G563">
        <v>0</v>
      </c>
      <c r="H563">
        <v>0</v>
      </c>
      <c r="I563" s="4">
        <f>Table1[[#This Row],[Age]]/$E$4</f>
        <v>0.23749999999999999</v>
      </c>
      <c r="J563" s="4">
        <f>LOG10(Table1[[#This Row],[Fare]]+1)</f>
        <v>1.0606978403536116</v>
      </c>
      <c r="K563">
        <f>IF(Table1[[#This Row],[Pclass]]=1,1,0)</f>
        <v>0</v>
      </c>
      <c r="L563">
        <f>IF(Table1[[#This Row],[Pclass]]=2,1,0)</f>
        <v>1</v>
      </c>
      <c r="M563">
        <f>IF(Table1[[#This Row],[Embarked]]="S",1,0)</f>
        <v>1</v>
      </c>
      <c r="N563">
        <f>IF(Table1[[#This Row],[Embarked]]="C",1,0)</f>
        <v>0</v>
      </c>
      <c r="O563">
        <f>IF(Table1[[#This Row],[Sex]]="male",1,0)</f>
        <v>1</v>
      </c>
      <c r="P563" s="6">
        <f>1</f>
        <v>1</v>
      </c>
      <c r="AD563">
        <f>SUMPRODUCT(Table1[[#This Row],[SibSp]:[Ones]],$S$4:$AB$4)</f>
        <v>0.4187721425199547</v>
      </c>
      <c r="AE563">
        <f>(AD563-Table1[[#This Row],[Survived]])^2</f>
        <v>0.3378258223108439</v>
      </c>
    </row>
    <row r="564" spans="1:31" x14ac:dyDescent="0.25">
      <c r="A564">
        <v>0</v>
      </c>
      <c r="B564" t="s">
        <v>15</v>
      </c>
      <c r="C564">
        <v>2</v>
      </c>
      <c r="D564" t="s">
        <v>13</v>
      </c>
      <c r="E564">
        <v>19</v>
      </c>
      <c r="F564" s="1">
        <v>10.5</v>
      </c>
      <c r="G564">
        <v>0</v>
      </c>
      <c r="H564">
        <v>0</v>
      </c>
      <c r="I564" s="4">
        <f>Table1[[#This Row],[Age]]/$E$4</f>
        <v>0.23749999999999999</v>
      </c>
      <c r="J564" s="4">
        <f>LOG10(Table1[[#This Row],[Fare]]+1)</f>
        <v>1.0606978403536116</v>
      </c>
      <c r="K564">
        <f>IF(Table1[[#This Row],[Pclass]]=1,1,0)</f>
        <v>0</v>
      </c>
      <c r="L564">
        <f>IF(Table1[[#This Row],[Pclass]]=2,1,0)</f>
        <v>1</v>
      </c>
      <c r="M564">
        <f>IF(Table1[[#This Row],[Embarked]]="S",1,0)</f>
        <v>1</v>
      </c>
      <c r="N564">
        <f>IF(Table1[[#This Row],[Embarked]]="C",1,0)</f>
        <v>0</v>
      </c>
      <c r="O564">
        <f>IF(Table1[[#This Row],[Sex]]="male",1,0)</f>
        <v>1</v>
      </c>
      <c r="P564" s="6">
        <f>1</f>
        <v>1</v>
      </c>
      <c r="AD564">
        <f>SUMPRODUCT(Table1[[#This Row],[SibSp]:[Ones]],$S$4:$AB$4)</f>
        <v>0.4187721425199547</v>
      </c>
      <c r="AE564">
        <f>(AD564-Table1[[#This Row],[Survived]])^2</f>
        <v>0.17537010735075326</v>
      </c>
    </row>
    <row r="565" spans="1:31" x14ac:dyDescent="0.25">
      <c r="A565">
        <v>1</v>
      </c>
      <c r="B565" t="s">
        <v>15</v>
      </c>
      <c r="C565">
        <v>3</v>
      </c>
      <c r="D565" t="s">
        <v>13</v>
      </c>
      <c r="E565">
        <v>19</v>
      </c>
      <c r="F565" s="1">
        <v>8.0500000000000007</v>
      </c>
      <c r="G565">
        <v>0</v>
      </c>
      <c r="H565">
        <v>0</v>
      </c>
      <c r="I565" s="4">
        <f>Table1[[#This Row],[Age]]/$E$4</f>
        <v>0.23749999999999999</v>
      </c>
      <c r="J565" s="4">
        <f>LOG10(Table1[[#This Row],[Fare]]+1)</f>
        <v>0.9566485792052033</v>
      </c>
      <c r="K565">
        <f>IF(Table1[[#This Row],[Pclass]]=1,1,0)</f>
        <v>0</v>
      </c>
      <c r="L565">
        <f>IF(Table1[[#This Row],[Pclass]]=2,1,0)</f>
        <v>0</v>
      </c>
      <c r="M565">
        <f>IF(Table1[[#This Row],[Embarked]]="S",1,0)</f>
        <v>1</v>
      </c>
      <c r="N565">
        <f>IF(Table1[[#This Row],[Embarked]]="C",1,0)</f>
        <v>0</v>
      </c>
      <c r="O565">
        <f>IF(Table1[[#This Row],[Sex]]="male",1,0)</f>
        <v>1</v>
      </c>
      <c r="P565" s="6">
        <f>1</f>
        <v>1</v>
      </c>
      <c r="AD565">
        <f>SUMPRODUCT(Table1[[#This Row],[SibSp]:[Ones]],$S$4:$AB$4)</f>
        <v>0.190531801587667</v>
      </c>
      <c r="AE565">
        <f>(AD565-Table1[[#This Row],[Survived]])^2</f>
        <v>0.6552387642409081</v>
      </c>
    </row>
    <row r="566" spans="1:31" x14ac:dyDescent="0.25">
      <c r="A566">
        <v>0</v>
      </c>
      <c r="B566" t="s">
        <v>15</v>
      </c>
      <c r="C566">
        <v>3</v>
      </c>
      <c r="D566" t="s">
        <v>13</v>
      </c>
      <c r="E566">
        <v>19</v>
      </c>
      <c r="F566" s="1">
        <v>0</v>
      </c>
      <c r="G566">
        <v>0</v>
      </c>
      <c r="H566">
        <v>0</v>
      </c>
      <c r="I566" s="4">
        <f>Table1[[#This Row],[Age]]/$E$4</f>
        <v>0.23749999999999999</v>
      </c>
      <c r="J566" s="4">
        <f>LOG10(Table1[[#This Row],[Fare]]+1)</f>
        <v>0</v>
      </c>
      <c r="K566">
        <f>IF(Table1[[#This Row],[Pclass]]=1,1,0)</f>
        <v>0</v>
      </c>
      <c r="L566">
        <f>IF(Table1[[#This Row],[Pclass]]=2,1,0)</f>
        <v>0</v>
      </c>
      <c r="M566">
        <f>IF(Table1[[#This Row],[Embarked]]="S",1,0)</f>
        <v>1</v>
      </c>
      <c r="N566">
        <f>IF(Table1[[#This Row],[Embarked]]="C",1,0)</f>
        <v>0</v>
      </c>
      <c r="O566">
        <f>IF(Table1[[#This Row],[Sex]]="male",1,0)</f>
        <v>1</v>
      </c>
      <c r="P566" s="6">
        <f>1</f>
        <v>1</v>
      </c>
      <c r="AD566">
        <f>SUMPRODUCT(Table1[[#This Row],[SibSp]:[Ones]],$S$4:$AB$4)</f>
        <v>4.6162161405114387E-2</v>
      </c>
      <c r="AE566">
        <f>(AD566-Table1[[#This Row],[Survived]])^2</f>
        <v>2.1309451455918324E-3</v>
      </c>
    </row>
    <row r="567" spans="1:31" x14ac:dyDescent="0.25">
      <c r="A567">
        <v>0</v>
      </c>
      <c r="B567" t="s">
        <v>15</v>
      </c>
      <c r="C567">
        <v>3</v>
      </c>
      <c r="D567" t="s">
        <v>13</v>
      </c>
      <c r="E567">
        <v>19</v>
      </c>
      <c r="F567" s="1">
        <v>8.0500000000000007</v>
      </c>
      <c r="G567">
        <v>0</v>
      </c>
      <c r="H567">
        <v>0</v>
      </c>
      <c r="I567" s="4">
        <f>Table1[[#This Row],[Age]]/$E$4</f>
        <v>0.23749999999999999</v>
      </c>
      <c r="J567" s="4">
        <f>LOG10(Table1[[#This Row],[Fare]]+1)</f>
        <v>0.9566485792052033</v>
      </c>
      <c r="K567">
        <f>IF(Table1[[#This Row],[Pclass]]=1,1,0)</f>
        <v>0</v>
      </c>
      <c r="L567">
        <f>IF(Table1[[#This Row],[Pclass]]=2,1,0)</f>
        <v>0</v>
      </c>
      <c r="M567">
        <f>IF(Table1[[#This Row],[Embarked]]="S",1,0)</f>
        <v>1</v>
      </c>
      <c r="N567">
        <f>IF(Table1[[#This Row],[Embarked]]="C",1,0)</f>
        <v>0</v>
      </c>
      <c r="O567">
        <f>IF(Table1[[#This Row],[Sex]]="male",1,0)</f>
        <v>1</v>
      </c>
      <c r="P567" s="6">
        <f>1</f>
        <v>1</v>
      </c>
      <c r="AD567">
        <f>SUMPRODUCT(Table1[[#This Row],[SibSp]:[Ones]],$S$4:$AB$4)</f>
        <v>0.190531801587667</v>
      </c>
      <c r="AE567">
        <f>(AD567-Table1[[#This Row],[Survived]])^2</f>
        <v>3.6302367416242105E-2</v>
      </c>
    </row>
    <row r="568" spans="1:31" x14ac:dyDescent="0.25">
      <c r="A568">
        <v>0</v>
      </c>
      <c r="B568" t="s">
        <v>15</v>
      </c>
      <c r="C568">
        <v>3</v>
      </c>
      <c r="D568" t="s">
        <v>13</v>
      </c>
      <c r="E568">
        <v>19</v>
      </c>
      <c r="F568" s="1">
        <v>7.7750000000000004</v>
      </c>
      <c r="G568">
        <v>0</v>
      </c>
      <c r="H568">
        <v>0</v>
      </c>
      <c r="I568" s="4">
        <f>Table1[[#This Row],[Age]]/$E$4</f>
        <v>0.23749999999999999</v>
      </c>
      <c r="J568" s="4">
        <f>LOG10(Table1[[#This Row],[Fare]]+1)</f>
        <v>0.94324712513786169</v>
      </c>
      <c r="K568">
        <f>IF(Table1[[#This Row],[Pclass]]=1,1,0)</f>
        <v>0</v>
      </c>
      <c r="L568">
        <f>IF(Table1[[#This Row],[Pclass]]=2,1,0)</f>
        <v>0</v>
      </c>
      <c r="M568">
        <f>IF(Table1[[#This Row],[Embarked]]="S",1,0)</f>
        <v>1</v>
      </c>
      <c r="N568">
        <f>IF(Table1[[#This Row],[Embarked]]="C",1,0)</f>
        <v>0</v>
      </c>
      <c r="O568">
        <f>IF(Table1[[#This Row],[Sex]]="male",1,0)</f>
        <v>1</v>
      </c>
      <c r="P568" s="6">
        <f>1</f>
        <v>1</v>
      </c>
      <c r="AD568">
        <f>SUMPRODUCT(Table1[[#This Row],[SibSp]:[Ones]],$S$4:$AB$4)</f>
        <v>0.18850936289525549</v>
      </c>
      <c r="AE568">
        <f>(AD568-Table1[[#This Row],[Survived]])^2</f>
        <v>3.5535779899175127E-2</v>
      </c>
    </row>
    <row r="569" spans="1:31" x14ac:dyDescent="0.25">
      <c r="A569">
        <v>1</v>
      </c>
      <c r="B569" t="s">
        <v>15</v>
      </c>
      <c r="C569">
        <v>2</v>
      </c>
      <c r="D569" t="s">
        <v>17</v>
      </c>
      <c r="E569">
        <v>19</v>
      </c>
      <c r="F569" s="1">
        <v>26</v>
      </c>
      <c r="G569">
        <v>0</v>
      </c>
      <c r="H569">
        <v>0</v>
      </c>
      <c r="I569" s="4">
        <f>Table1[[#This Row],[Age]]/$E$4</f>
        <v>0.23749999999999999</v>
      </c>
      <c r="J569" s="4">
        <f>LOG10(Table1[[#This Row],[Fare]]+1)</f>
        <v>1.4313637641589874</v>
      </c>
      <c r="K569">
        <f>IF(Table1[[#This Row],[Pclass]]=1,1,0)</f>
        <v>0</v>
      </c>
      <c r="L569">
        <f>IF(Table1[[#This Row],[Pclass]]=2,1,0)</f>
        <v>1</v>
      </c>
      <c r="M569">
        <f>IF(Table1[[#This Row],[Embarked]]="S",1,0)</f>
        <v>1</v>
      </c>
      <c r="N569">
        <f>IF(Table1[[#This Row],[Embarked]]="C",1,0)</f>
        <v>0</v>
      </c>
      <c r="O569">
        <f>IF(Table1[[#This Row],[Sex]]="male",1,0)</f>
        <v>0</v>
      </c>
      <c r="P569" s="6">
        <f>1</f>
        <v>1</v>
      </c>
      <c r="AD569">
        <f>SUMPRODUCT(Table1[[#This Row],[SibSp]:[Ones]],$S$4:$AB$4)</f>
        <v>0.4747100357138952</v>
      </c>
      <c r="AE569">
        <f>(AD569-Table1[[#This Row],[Survived]])^2</f>
        <v>0.27592954657969732</v>
      </c>
    </row>
    <row r="570" spans="1:31" x14ac:dyDescent="0.25">
      <c r="A570">
        <v>1</v>
      </c>
      <c r="B570" t="s">
        <v>15</v>
      </c>
      <c r="C570">
        <v>2</v>
      </c>
      <c r="D570" t="s">
        <v>17</v>
      </c>
      <c r="E570">
        <v>19</v>
      </c>
      <c r="F570" s="1">
        <v>26</v>
      </c>
      <c r="G570">
        <v>1</v>
      </c>
      <c r="H570">
        <v>0</v>
      </c>
      <c r="I570" s="4">
        <f>Table1[[#This Row],[Age]]/$E$4</f>
        <v>0.23749999999999999</v>
      </c>
      <c r="J570" s="4">
        <f>LOG10(Table1[[#This Row],[Fare]]+1)</f>
        <v>1.4313637641589874</v>
      </c>
      <c r="K570">
        <f>IF(Table1[[#This Row],[Pclass]]=1,1,0)</f>
        <v>0</v>
      </c>
      <c r="L570">
        <f>IF(Table1[[#This Row],[Pclass]]=2,1,0)</f>
        <v>1</v>
      </c>
      <c r="M570">
        <f>IF(Table1[[#This Row],[Embarked]]="S",1,0)</f>
        <v>1</v>
      </c>
      <c r="N570">
        <f>IF(Table1[[#This Row],[Embarked]]="C",1,0)</f>
        <v>0</v>
      </c>
      <c r="O570">
        <f>IF(Table1[[#This Row],[Sex]]="male",1,0)</f>
        <v>0</v>
      </c>
      <c r="P570" s="6">
        <f>1</f>
        <v>1</v>
      </c>
      <c r="AD570">
        <f>SUMPRODUCT(Table1[[#This Row],[SibSp]:[Ones]],$S$4:$AB$4)</f>
        <v>0.4747100357138952</v>
      </c>
      <c r="AE570">
        <f>(AD570-Table1[[#This Row],[Survived]])^2</f>
        <v>0.27592954657969732</v>
      </c>
    </row>
    <row r="571" spans="1:31" x14ac:dyDescent="0.25">
      <c r="A571">
        <v>0</v>
      </c>
      <c r="B571" t="s">
        <v>15</v>
      </c>
      <c r="C571">
        <v>3</v>
      </c>
      <c r="D571" t="s">
        <v>13</v>
      </c>
      <c r="E571">
        <v>19</v>
      </c>
      <c r="F571" s="1">
        <v>7.8958000000000004</v>
      </c>
      <c r="G571">
        <v>0</v>
      </c>
      <c r="H571">
        <v>0</v>
      </c>
      <c r="I571" s="4">
        <f>Table1[[#This Row],[Age]]/$E$4</f>
        <v>0.23749999999999999</v>
      </c>
      <c r="J571" s="4">
        <f>LOG10(Table1[[#This Row],[Fare]]+1)</f>
        <v>0.94918501031343461</v>
      </c>
      <c r="K571">
        <f>IF(Table1[[#This Row],[Pclass]]=1,1,0)</f>
        <v>0</v>
      </c>
      <c r="L571">
        <f>IF(Table1[[#This Row],[Pclass]]=2,1,0)</f>
        <v>0</v>
      </c>
      <c r="M571">
        <f>IF(Table1[[#This Row],[Embarked]]="S",1,0)</f>
        <v>1</v>
      </c>
      <c r="N571">
        <f>IF(Table1[[#This Row],[Embarked]]="C",1,0)</f>
        <v>0</v>
      </c>
      <c r="O571">
        <f>IF(Table1[[#This Row],[Sex]]="male",1,0)</f>
        <v>1</v>
      </c>
      <c r="P571" s="6">
        <f>1</f>
        <v>1</v>
      </c>
      <c r="AD571">
        <f>SUMPRODUCT(Table1[[#This Row],[SibSp]:[Ones]],$S$4:$AB$4)</f>
        <v>0.18940546033884861</v>
      </c>
      <c r="AE571">
        <f>(AD571-Table1[[#This Row],[Survived]])^2</f>
        <v>3.5874428406171152E-2</v>
      </c>
    </row>
    <row r="572" spans="1:31" x14ac:dyDescent="0.25">
      <c r="A572">
        <v>0</v>
      </c>
      <c r="B572" t="s">
        <v>15</v>
      </c>
      <c r="C572">
        <v>3</v>
      </c>
      <c r="D572" t="s">
        <v>13</v>
      </c>
      <c r="E572">
        <v>19</v>
      </c>
      <c r="F572" s="1">
        <v>14.5</v>
      </c>
      <c r="G572">
        <v>0</v>
      </c>
      <c r="H572">
        <v>0</v>
      </c>
      <c r="I572" s="4">
        <f>Table1[[#This Row],[Age]]/$E$4</f>
        <v>0.23749999999999999</v>
      </c>
      <c r="J572" s="4">
        <f>LOG10(Table1[[#This Row],[Fare]]+1)</f>
        <v>1.1903316981702914</v>
      </c>
      <c r="K572">
        <f>IF(Table1[[#This Row],[Pclass]]=1,1,0)</f>
        <v>0</v>
      </c>
      <c r="L572">
        <f>IF(Table1[[#This Row],[Pclass]]=2,1,0)</f>
        <v>0</v>
      </c>
      <c r="M572">
        <f>IF(Table1[[#This Row],[Embarked]]="S",1,0)</f>
        <v>1</v>
      </c>
      <c r="N572">
        <f>IF(Table1[[#This Row],[Embarked]]="C",1,0)</f>
        <v>0</v>
      </c>
      <c r="O572">
        <f>IF(Table1[[#This Row],[Sex]]="male",1,0)</f>
        <v>1</v>
      </c>
      <c r="P572" s="6">
        <f>1</f>
        <v>1</v>
      </c>
      <c r="AD572">
        <f>SUMPRODUCT(Table1[[#This Row],[SibSp]:[Ones]],$S$4:$AB$4)</f>
        <v>0.22579736151747462</v>
      </c>
      <c r="AE572">
        <f>(AD572-Table1[[#This Row],[Survived]])^2</f>
        <v>5.0984448468253125E-2</v>
      </c>
    </row>
    <row r="573" spans="1:31" x14ac:dyDescent="0.25">
      <c r="A573">
        <v>0</v>
      </c>
      <c r="B573" t="s">
        <v>15</v>
      </c>
      <c r="C573">
        <v>3</v>
      </c>
      <c r="D573" t="s">
        <v>13</v>
      </c>
      <c r="E573">
        <v>19</v>
      </c>
      <c r="F573" s="1">
        <v>7.8958000000000004</v>
      </c>
      <c r="G573">
        <v>0</v>
      </c>
      <c r="H573">
        <v>0</v>
      </c>
      <c r="I573" s="4">
        <f>Table1[[#This Row],[Age]]/$E$4</f>
        <v>0.23749999999999999</v>
      </c>
      <c r="J573" s="4">
        <f>LOG10(Table1[[#This Row],[Fare]]+1)</f>
        <v>0.94918501031343461</v>
      </c>
      <c r="K573">
        <f>IF(Table1[[#This Row],[Pclass]]=1,1,0)</f>
        <v>0</v>
      </c>
      <c r="L573">
        <f>IF(Table1[[#This Row],[Pclass]]=2,1,0)</f>
        <v>0</v>
      </c>
      <c r="M573">
        <f>IF(Table1[[#This Row],[Embarked]]="S",1,0)</f>
        <v>1</v>
      </c>
      <c r="N573">
        <f>IF(Table1[[#This Row],[Embarked]]="C",1,0)</f>
        <v>0</v>
      </c>
      <c r="O573">
        <f>IF(Table1[[#This Row],[Sex]]="male",1,0)</f>
        <v>1</v>
      </c>
      <c r="P573" s="6">
        <f>1</f>
        <v>1</v>
      </c>
      <c r="AD573">
        <f>SUMPRODUCT(Table1[[#This Row],[SibSp]:[Ones]],$S$4:$AB$4)</f>
        <v>0.18940546033884861</v>
      </c>
      <c r="AE573">
        <f>(AD573-Table1[[#This Row],[Survived]])^2</f>
        <v>3.5874428406171152E-2</v>
      </c>
    </row>
    <row r="574" spans="1:31" x14ac:dyDescent="0.25">
      <c r="A574">
        <v>0</v>
      </c>
      <c r="B574" t="s">
        <v>15</v>
      </c>
      <c r="C574">
        <v>3</v>
      </c>
      <c r="D574" t="s">
        <v>13</v>
      </c>
      <c r="E574">
        <v>19</v>
      </c>
      <c r="F574" s="1">
        <v>10.1708</v>
      </c>
      <c r="G574">
        <v>0</v>
      </c>
      <c r="H574">
        <v>0</v>
      </c>
      <c r="I574" s="4">
        <f>Table1[[#This Row],[Age]]/$E$4</f>
        <v>0.23749999999999999</v>
      </c>
      <c r="J574" s="4">
        <f>LOG10(Table1[[#This Row],[Fare]]+1)</f>
        <v>1.0480842763514531</v>
      </c>
      <c r="K574">
        <f>IF(Table1[[#This Row],[Pclass]]=1,1,0)</f>
        <v>0</v>
      </c>
      <c r="L574">
        <f>IF(Table1[[#This Row],[Pclass]]=2,1,0)</f>
        <v>0</v>
      </c>
      <c r="M574">
        <f>IF(Table1[[#This Row],[Embarked]]="S",1,0)</f>
        <v>1</v>
      </c>
      <c r="N574">
        <f>IF(Table1[[#This Row],[Embarked]]="C",1,0)</f>
        <v>0</v>
      </c>
      <c r="O574">
        <f>IF(Table1[[#This Row],[Sex]]="male",1,0)</f>
        <v>1</v>
      </c>
      <c r="P574" s="6">
        <f>1</f>
        <v>1</v>
      </c>
      <c r="AD574">
        <f>SUMPRODUCT(Table1[[#This Row],[SibSp]:[Ones]],$S$4:$AB$4)</f>
        <v>0.20433053498233961</v>
      </c>
      <c r="AE574">
        <f>(AD574-Table1[[#This Row],[Survived]])^2</f>
        <v>4.1750967526169108E-2</v>
      </c>
    </row>
    <row r="575" spans="1:31" x14ac:dyDescent="0.25">
      <c r="A575">
        <v>0</v>
      </c>
      <c r="B575" t="s">
        <v>15</v>
      </c>
      <c r="C575">
        <v>3</v>
      </c>
      <c r="D575" t="s">
        <v>13</v>
      </c>
      <c r="E575">
        <v>19</v>
      </c>
      <c r="F575" s="1">
        <v>7.65</v>
      </c>
      <c r="G575">
        <v>0</v>
      </c>
      <c r="H575">
        <v>0</v>
      </c>
      <c r="I575" s="4">
        <f>Table1[[#This Row],[Age]]/$E$4</f>
        <v>0.23749999999999999</v>
      </c>
      <c r="J575" s="4">
        <f>LOG10(Table1[[#This Row],[Fare]]+1)</f>
        <v>0.93701610746481423</v>
      </c>
      <c r="K575">
        <f>IF(Table1[[#This Row],[Pclass]]=1,1,0)</f>
        <v>0</v>
      </c>
      <c r="L575">
        <f>IF(Table1[[#This Row],[Pclass]]=2,1,0)</f>
        <v>0</v>
      </c>
      <c r="M575">
        <f>IF(Table1[[#This Row],[Embarked]]="S",1,0)</f>
        <v>1</v>
      </c>
      <c r="N575">
        <f>IF(Table1[[#This Row],[Embarked]]="C",1,0)</f>
        <v>0</v>
      </c>
      <c r="O575">
        <f>IF(Table1[[#This Row],[Sex]]="male",1,0)</f>
        <v>1</v>
      </c>
      <c r="P575" s="6">
        <f>1</f>
        <v>1</v>
      </c>
      <c r="AD575">
        <f>SUMPRODUCT(Table1[[#This Row],[SibSp]:[Ones]],$S$4:$AB$4)</f>
        <v>0.18756902827397129</v>
      </c>
      <c r="AE575">
        <f>(AD575-Table1[[#This Row],[Survived]])^2</f>
        <v>3.5182140367641841E-2</v>
      </c>
    </row>
    <row r="576" spans="1:31" x14ac:dyDescent="0.25">
      <c r="A576">
        <v>0</v>
      </c>
      <c r="B576" t="s">
        <v>15</v>
      </c>
      <c r="C576">
        <v>1</v>
      </c>
      <c r="D576" t="s">
        <v>13</v>
      </c>
      <c r="E576">
        <v>19</v>
      </c>
      <c r="F576" s="1">
        <v>53.1</v>
      </c>
      <c r="G576">
        <v>1</v>
      </c>
      <c r="H576">
        <v>0</v>
      </c>
      <c r="I576" s="4">
        <f>Table1[[#This Row],[Age]]/$E$4</f>
        <v>0.23749999999999999</v>
      </c>
      <c r="J576" s="4">
        <f>LOG10(Table1[[#This Row],[Fare]]+1)</f>
        <v>1.7331972651065695</v>
      </c>
      <c r="K576">
        <f>IF(Table1[[#This Row],[Pclass]]=1,1,0)</f>
        <v>1</v>
      </c>
      <c r="L576">
        <f>IF(Table1[[#This Row],[Pclass]]=2,1,0)</f>
        <v>0</v>
      </c>
      <c r="M576">
        <f>IF(Table1[[#This Row],[Embarked]]="S",1,0)</f>
        <v>1</v>
      </c>
      <c r="N576">
        <f>IF(Table1[[#This Row],[Embarked]]="C",1,0)</f>
        <v>0</v>
      </c>
      <c r="O576">
        <f>IF(Table1[[#This Row],[Sex]]="male",1,0)</f>
        <v>1</v>
      </c>
      <c r="P576" s="6">
        <f>1</f>
        <v>1</v>
      </c>
      <c r="AD576">
        <f>SUMPRODUCT(Table1[[#This Row],[SibSp]:[Ones]],$S$4:$AB$4)</f>
        <v>0.57911583380569009</v>
      </c>
      <c r="AE576">
        <f>(AD576-Table1[[#This Row],[Survived]])^2</f>
        <v>0.33537514896445969</v>
      </c>
    </row>
    <row r="577" spans="1:31" x14ac:dyDescent="0.25">
      <c r="A577">
        <v>0</v>
      </c>
      <c r="B577" t="s">
        <v>15</v>
      </c>
      <c r="C577">
        <v>3</v>
      </c>
      <c r="D577" t="s">
        <v>13</v>
      </c>
      <c r="E577">
        <v>19</v>
      </c>
      <c r="F577" s="1">
        <v>7.8958000000000004</v>
      </c>
      <c r="G577">
        <v>0</v>
      </c>
      <c r="H577">
        <v>0</v>
      </c>
      <c r="I577" s="4">
        <f>Table1[[#This Row],[Age]]/$E$4</f>
        <v>0.23749999999999999</v>
      </c>
      <c r="J577" s="4">
        <f>LOG10(Table1[[#This Row],[Fare]]+1)</f>
        <v>0.94918501031343461</v>
      </c>
      <c r="K577">
        <f>IF(Table1[[#This Row],[Pclass]]=1,1,0)</f>
        <v>0</v>
      </c>
      <c r="L577">
        <f>IF(Table1[[#This Row],[Pclass]]=2,1,0)</f>
        <v>0</v>
      </c>
      <c r="M577">
        <f>IF(Table1[[#This Row],[Embarked]]="S",1,0)</f>
        <v>1</v>
      </c>
      <c r="N577">
        <f>IF(Table1[[#This Row],[Embarked]]="C",1,0)</f>
        <v>0</v>
      </c>
      <c r="O577">
        <f>IF(Table1[[#This Row],[Sex]]="male",1,0)</f>
        <v>1</v>
      </c>
      <c r="P577" s="6">
        <f>1</f>
        <v>1</v>
      </c>
      <c r="AD577">
        <f>SUMPRODUCT(Table1[[#This Row],[SibSp]:[Ones]],$S$4:$AB$4)</f>
        <v>0.18940546033884861</v>
      </c>
      <c r="AE577">
        <f>(AD577-Table1[[#This Row],[Survived]])^2</f>
        <v>3.5874428406171152E-2</v>
      </c>
    </row>
    <row r="578" spans="1:31" x14ac:dyDescent="0.25">
      <c r="A578">
        <v>1</v>
      </c>
      <c r="B578" t="s">
        <v>15</v>
      </c>
      <c r="C578">
        <v>1</v>
      </c>
      <c r="D578" t="s">
        <v>17</v>
      </c>
      <c r="E578">
        <v>19</v>
      </c>
      <c r="F578" s="1">
        <v>30</v>
      </c>
      <c r="G578">
        <v>0</v>
      </c>
      <c r="H578">
        <v>0</v>
      </c>
      <c r="I578" s="4">
        <f>Table1[[#This Row],[Age]]/$E$4</f>
        <v>0.23749999999999999</v>
      </c>
      <c r="J578" s="4">
        <f>LOG10(Table1[[#This Row],[Fare]]+1)</f>
        <v>1.4913616938342726</v>
      </c>
      <c r="K578">
        <f>IF(Table1[[#This Row],[Pclass]]=1,1,0)</f>
        <v>1</v>
      </c>
      <c r="L578">
        <f>IF(Table1[[#This Row],[Pclass]]=2,1,0)</f>
        <v>0</v>
      </c>
      <c r="M578">
        <f>IF(Table1[[#This Row],[Embarked]]="S",1,0)</f>
        <v>1</v>
      </c>
      <c r="N578">
        <f>IF(Table1[[#This Row],[Embarked]]="C",1,0)</f>
        <v>0</v>
      </c>
      <c r="O578">
        <f>IF(Table1[[#This Row],[Sex]]="male",1,0)</f>
        <v>0</v>
      </c>
      <c r="P578" s="6">
        <f>1</f>
        <v>1</v>
      </c>
      <c r="AD578">
        <f>SUMPRODUCT(Table1[[#This Row],[SibSp]:[Ones]],$S$4:$AB$4)</f>
        <v>0.54261997193243017</v>
      </c>
      <c r="AE578">
        <f>(AD578-Table1[[#This Row],[Survived]])^2</f>
        <v>0.20919649007509097</v>
      </c>
    </row>
    <row r="579" spans="1:31" x14ac:dyDescent="0.25">
      <c r="A579">
        <v>1</v>
      </c>
      <c r="B579" t="s">
        <v>20</v>
      </c>
      <c r="C579">
        <v>1</v>
      </c>
      <c r="D579" t="s">
        <v>17</v>
      </c>
      <c r="E579">
        <v>18</v>
      </c>
      <c r="F579" s="1">
        <v>262.375</v>
      </c>
      <c r="G579">
        <v>2</v>
      </c>
      <c r="H579">
        <v>2</v>
      </c>
      <c r="I579" s="4">
        <f>Table1[[#This Row],[Age]]/$E$4</f>
        <v>0.22500000000000001</v>
      </c>
      <c r="J579" s="4">
        <f>LOG10(Table1[[#This Row],[Fare]]+1)</f>
        <v>2.4205745486161567</v>
      </c>
      <c r="K579">
        <f>IF(Table1[[#This Row],[Pclass]]=1,1,0)</f>
        <v>1</v>
      </c>
      <c r="L579">
        <f>IF(Table1[[#This Row],[Pclass]]=2,1,0)</f>
        <v>0</v>
      </c>
      <c r="M579">
        <f>IF(Table1[[#This Row],[Embarked]]="S",1,0)</f>
        <v>0</v>
      </c>
      <c r="N579">
        <f>IF(Table1[[#This Row],[Embarked]]="C",1,0)</f>
        <v>1</v>
      </c>
      <c r="O579">
        <f>IF(Table1[[#This Row],[Sex]]="male",1,0)</f>
        <v>0</v>
      </c>
      <c r="P579" s="6">
        <f>1</f>
        <v>1</v>
      </c>
      <c r="AD579">
        <f>SUMPRODUCT(Table1[[#This Row],[SibSp]:[Ones]],$S$4:$AB$4)</f>
        <v>0.88106822077981906</v>
      </c>
      <c r="AE579">
        <f>(AD579-Table1[[#This Row],[Survived]])^2</f>
        <v>1.4144768108477864E-2</v>
      </c>
    </row>
    <row r="580" spans="1:31" x14ac:dyDescent="0.25">
      <c r="A580">
        <v>0</v>
      </c>
      <c r="B580" t="s">
        <v>20</v>
      </c>
      <c r="C580">
        <v>1</v>
      </c>
      <c r="D580" t="s">
        <v>13</v>
      </c>
      <c r="E580">
        <v>18</v>
      </c>
      <c r="F580" s="1">
        <v>108.9</v>
      </c>
      <c r="G580">
        <v>1</v>
      </c>
      <c r="H580">
        <v>0</v>
      </c>
      <c r="I580" s="4">
        <f>Table1[[#This Row],[Age]]/$E$4</f>
        <v>0.22500000000000001</v>
      </c>
      <c r="J580" s="4">
        <f>LOG10(Table1[[#This Row],[Fare]]+1)</f>
        <v>2.0409976924234905</v>
      </c>
      <c r="K580">
        <f>IF(Table1[[#This Row],[Pclass]]=1,1,0)</f>
        <v>1</v>
      </c>
      <c r="L580">
        <f>IF(Table1[[#This Row],[Pclass]]=2,1,0)</f>
        <v>0</v>
      </c>
      <c r="M580">
        <f>IF(Table1[[#This Row],[Embarked]]="S",1,0)</f>
        <v>0</v>
      </c>
      <c r="N580">
        <f>IF(Table1[[#This Row],[Embarked]]="C",1,0)</f>
        <v>1</v>
      </c>
      <c r="O580">
        <f>IF(Table1[[#This Row],[Sex]]="male",1,0)</f>
        <v>1</v>
      </c>
      <c r="P580" s="6">
        <f>1</f>
        <v>1</v>
      </c>
      <c r="AD580">
        <f>SUMPRODUCT(Table1[[#This Row],[SibSp]:[Ones]],$S$4:$AB$4)</f>
        <v>0.75418815255452643</v>
      </c>
      <c r="AE580">
        <f>(AD580-Table1[[#This Row],[Survived]])^2</f>
        <v>0.56879976945360966</v>
      </c>
    </row>
    <row r="581" spans="1:31" x14ac:dyDescent="0.25">
      <c r="A581">
        <v>1</v>
      </c>
      <c r="B581" t="s">
        <v>20</v>
      </c>
      <c r="C581">
        <v>1</v>
      </c>
      <c r="D581" t="s">
        <v>17</v>
      </c>
      <c r="E581">
        <v>18</v>
      </c>
      <c r="F581" s="1">
        <v>227.52500000000001</v>
      </c>
      <c r="G581">
        <v>1</v>
      </c>
      <c r="H581">
        <v>0</v>
      </c>
      <c r="I581" s="4">
        <f>Table1[[#This Row],[Age]]/$E$4</f>
        <v>0.22500000000000001</v>
      </c>
      <c r="J581" s="4">
        <f>LOG10(Table1[[#This Row],[Fare]]+1)</f>
        <v>2.3589337176143736</v>
      </c>
      <c r="K581">
        <f>IF(Table1[[#This Row],[Pclass]]=1,1,0)</f>
        <v>1</v>
      </c>
      <c r="L581">
        <f>IF(Table1[[#This Row],[Pclass]]=2,1,0)</f>
        <v>0</v>
      </c>
      <c r="M581">
        <f>IF(Table1[[#This Row],[Embarked]]="S",1,0)</f>
        <v>0</v>
      </c>
      <c r="N581">
        <f>IF(Table1[[#This Row],[Embarked]]="C",1,0)</f>
        <v>1</v>
      </c>
      <c r="O581">
        <f>IF(Table1[[#This Row],[Sex]]="male",1,0)</f>
        <v>0</v>
      </c>
      <c r="P581" s="6">
        <f>1</f>
        <v>1</v>
      </c>
      <c r="AD581">
        <f>SUMPRODUCT(Table1[[#This Row],[SibSp]:[Ones]],$S$4:$AB$4)</f>
        <v>0.80216847736305041</v>
      </c>
      <c r="AE581">
        <f>(AD581-Table1[[#This Row],[Survived]])^2</f>
        <v>3.9137311348853898E-2</v>
      </c>
    </row>
    <row r="582" spans="1:31" x14ac:dyDescent="0.25">
      <c r="A582">
        <v>0</v>
      </c>
      <c r="B582" t="s">
        <v>20</v>
      </c>
      <c r="C582">
        <v>3</v>
      </c>
      <c r="D582" t="s">
        <v>17</v>
      </c>
      <c r="E582">
        <v>18</v>
      </c>
      <c r="F582" s="1">
        <v>14.4542</v>
      </c>
      <c r="G582">
        <v>0</v>
      </c>
      <c r="H582">
        <v>1</v>
      </c>
      <c r="I582" s="4">
        <f>Table1[[#This Row],[Age]]/$E$4</f>
        <v>0.22500000000000001</v>
      </c>
      <c r="J582" s="4">
        <f>LOG10(Table1[[#This Row],[Fare]]+1)</f>
        <v>1.1890465283525415</v>
      </c>
      <c r="K582">
        <f>IF(Table1[[#This Row],[Pclass]]=1,1,0)</f>
        <v>0</v>
      </c>
      <c r="L582">
        <f>IF(Table1[[#This Row],[Pclass]]=2,1,0)</f>
        <v>0</v>
      </c>
      <c r="M582">
        <f>IF(Table1[[#This Row],[Embarked]]="S",1,0)</f>
        <v>0</v>
      </c>
      <c r="N582">
        <f>IF(Table1[[#This Row],[Embarked]]="C",1,0)</f>
        <v>1</v>
      </c>
      <c r="O582">
        <f>IF(Table1[[#This Row],[Sex]]="male",1,0)</f>
        <v>0</v>
      </c>
      <c r="P582" s="6">
        <f>1</f>
        <v>1</v>
      </c>
      <c r="AD582">
        <f>SUMPRODUCT(Table1[[#This Row],[SibSp]:[Ones]],$S$4:$AB$4)</f>
        <v>0.38902369495178274</v>
      </c>
      <c r="AE582">
        <f>(AD582-Table1[[#This Row],[Survived]])^2</f>
        <v>0.15133943523393772</v>
      </c>
    </row>
    <row r="583" spans="1:31" x14ac:dyDescent="0.25">
      <c r="A583">
        <v>0</v>
      </c>
      <c r="B583" t="s">
        <v>27</v>
      </c>
      <c r="C583">
        <v>3</v>
      </c>
      <c r="D583" t="s">
        <v>17</v>
      </c>
      <c r="E583">
        <v>18</v>
      </c>
      <c r="F583" s="1">
        <v>6.75</v>
      </c>
      <c r="G583">
        <v>0</v>
      </c>
      <c r="H583">
        <v>0</v>
      </c>
      <c r="I583" s="4">
        <f>Table1[[#This Row],[Age]]/$E$4</f>
        <v>0.22500000000000001</v>
      </c>
      <c r="J583" s="4">
        <f>LOG10(Table1[[#This Row],[Fare]]+1)</f>
        <v>0.88930170250631024</v>
      </c>
      <c r="K583">
        <f>IF(Table1[[#This Row],[Pclass]]=1,1,0)</f>
        <v>0</v>
      </c>
      <c r="L583">
        <f>IF(Table1[[#This Row],[Pclass]]=2,1,0)</f>
        <v>0</v>
      </c>
      <c r="M583">
        <f>IF(Table1[[#This Row],[Embarked]]="S",1,0)</f>
        <v>0</v>
      </c>
      <c r="N583">
        <f>IF(Table1[[#This Row],[Embarked]]="C",1,0)</f>
        <v>0</v>
      </c>
      <c r="O583">
        <f>IF(Table1[[#This Row],[Sex]]="male",1,0)</f>
        <v>0</v>
      </c>
      <c r="P583" s="6">
        <f>1</f>
        <v>1</v>
      </c>
      <c r="AD583">
        <f>SUMPRODUCT(Table1[[#This Row],[SibSp]:[Ones]],$S$4:$AB$4)</f>
        <v>0.18036835748940075</v>
      </c>
      <c r="AE583">
        <f>(AD583-Table1[[#This Row],[Survived]])^2</f>
        <v>3.2532744383424267E-2</v>
      </c>
    </row>
    <row r="584" spans="1:31" x14ac:dyDescent="0.25">
      <c r="A584">
        <v>0</v>
      </c>
      <c r="B584" t="s">
        <v>15</v>
      </c>
      <c r="C584">
        <v>3</v>
      </c>
      <c r="D584" t="s">
        <v>17</v>
      </c>
      <c r="E584">
        <v>18</v>
      </c>
      <c r="F584" s="1">
        <v>18</v>
      </c>
      <c r="G584">
        <v>2</v>
      </c>
      <c r="H584">
        <v>0</v>
      </c>
      <c r="I584" s="4">
        <f>Table1[[#This Row],[Age]]/$E$4</f>
        <v>0.22500000000000001</v>
      </c>
      <c r="J584" s="4">
        <f>LOG10(Table1[[#This Row],[Fare]]+1)</f>
        <v>1.2787536009528289</v>
      </c>
      <c r="K584">
        <f>IF(Table1[[#This Row],[Pclass]]=1,1,0)</f>
        <v>0</v>
      </c>
      <c r="L584">
        <f>IF(Table1[[#This Row],[Pclass]]=2,1,0)</f>
        <v>0</v>
      </c>
      <c r="M584">
        <f>IF(Table1[[#This Row],[Embarked]]="S",1,0)</f>
        <v>1</v>
      </c>
      <c r="N584">
        <f>IF(Table1[[#This Row],[Embarked]]="C",1,0)</f>
        <v>0</v>
      </c>
      <c r="O584">
        <f>IF(Table1[[#This Row],[Sex]]="male",1,0)</f>
        <v>0</v>
      </c>
      <c r="P584" s="6">
        <f>1</f>
        <v>1</v>
      </c>
      <c r="AD584">
        <f>SUMPRODUCT(Table1[[#This Row],[SibSp]:[Ones]],$S$4:$AB$4)</f>
        <v>0.23914127752430889</v>
      </c>
      <c r="AE584">
        <f>(AD584-Table1[[#This Row],[Survived]])^2</f>
        <v>5.7188550615958525E-2</v>
      </c>
    </row>
    <row r="585" spans="1:31" x14ac:dyDescent="0.25">
      <c r="A585">
        <v>0</v>
      </c>
      <c r="B585" t="s">
        <v>15</v>
      </c>
      <c r="C585">
        <v>3</v>
      </c>
      <c r="D585" t="s">
        <v>17</v>
      </c>
      <c r="E585">
        <v>18</v>
      </c>
      <c r="F585" s="1">
        <v>17.8</v>
      </c>
      <c r="G585">
        <v>1</v>
      </c>
      <c r="H585">
        <v>0</v>
      </c>
      <c r="I585" s="4">
        <f>Table1[[#This Row],[Age]]/$E$4</f>
        <v>0.22500000000000001</v>
      </c>
      <c r="J585" s="4">
        <f>LOG10(Table1[[#This Row],[Fare]]+1)</f>
        <v>1.2741578492636798</v>
      </c>
      <c r="K585">
        <f>IF(Table1[[#This Row],[Pclass]]=1,1,0)</f>
        <v>0</v>
      </c>
      <c r="L585">
        <f>IF(Table1[[#This Row],[Pclass]]=2,1,0)</f>
        <v>0</v>
      </c>
      <c r="M585">
        <f>IF(Table1[[#This Row],[Embarked]]="S",1,0)</f>
        <v>1</v>
      </c>
      <c r="N585">
        <f>IF(Table1[[#This Row],[Embarked]]="C",1,0)</f>
        <v>0</v>
      </c>
      <c r="O585">
        <f>IF(Table1[[#This Row],[Sex]]="male",1,0)</f>
        <v>0</v>
      </c>
      <c r="P585" s="6">
        <f>1</f>
        <v>1</v>
      </c>
      <c r="AD585">
        <f>SUMPRODUCT(Table1[[#This Row],[SibSp]:[Ones]],$S$4:$AB$4)</f>
        <v>0.23844772397481004</v>
      </c>
      <c r="AE585">
        <f>(AD585-Table1[[#This Row],[Survived]])^2</f>
        <v>5.6857317068767198E-2</v>
      </c>
    </row>
    <row r="586" spans="1:31" x14ac:dyDescent="0.25">
      <c r="A586">
        <v>0</v>
      </c>
      <c r="B586" t="s">
        <v>15</v>
      </c>
      <c r="C586">
        <v>2</v>
      </c>
      <c r="D586" t="s">
        <v>13</v>
      </c>
      <c r="E586">
        <v>18</v>
      </c>
      <c r="F586" s="1">
        <v>11.5</v>
      </c>
      <c r="G586">
        <v>0</v>
      </c>
      <c r="H586">
        <v>0</v>
      </c>
      <c r="I586" s="4">
        <f>Table1[[#This Row],[Age]]/$E$4</f>
        <v>0.22500000000000001</v>
      </c>
      <c r="J586" s="4">
        <f>LOG10(Table1[[#This Row],[Fare]]+1)</f>
        <v>1.0969100130080565</v>
      </c>
      <c r="K586">
        <f>IF(Table1[[#This Row],[Pclass]]=1,1,0)</f>
        <v>0</v>
      </c>
      <c r="L586">
        <f>IF(Table1[[#This Row],[Pclass]]=2,1,0)</f>
        <v>1</v>
      </c>
      <c r="M586">
        <f>IF(Table1[[#This Row],[Embarked]]="S",1,0)</f>
        <v>1</v>
      </c>
      <c r="N586">
        <f>IF(Table1[[#This Row],[Embarked]]="C",1,0)</f>
        <v>0</v>
      </c>
      <c r="O586">
        <f>IF(Table1[[#This Row],[Sex]]="male",1,0)</f>
        <v>1</v>
      </c>
      <c r="P586" s="6">
        <f>1</f>
        <v>1</v>
      </c>
      <c r="AD586">
        <f>SUMPRODUCT(Table1[[#This Row],[SibSp]:[Ones]],$S$4:$AB$4)</f>
        <v>0.42423698974807073</v>
      </c>
      <c r="AE586">
        <f>(AD586-Table1[[#This Row],[Survived]])^2</f>
        <v>0.17997702347050468</v>
      </c>
    </row>
    <row r="587" spans="1:31" x14ac:dyDescent="0.25">
      <c r="A587">
        <v>0</v>
      </c>
      <c r="B587" t="s">
        <v>15</v>
      </c>
      <c r="C587">
        <v>3</v>
      </c>
      <c r="D587" t="s">
        <v>13</v>
      </c>
      <c r="E587">
        <v>18</v>
      </c>
      <c r="F587" s="1">
        <v>7.8541999999999996</v>
      </c>
      <c r="G587">
        <v>1</v>
      </c>
      <c r="H587">
        <v>1</v>
      </c>
      <c r="I587" s="4">
        <f>Table1[[#This Row],[Age]]/$E$4</f>
        <v>0.22500000000000001</v>
      </c>
      <c r="J587" s="4">
        <f>LOG10(Table1[[#This Row],[Fare]]+1)</f>
        <v>0.94714932766263737</v>
      </c>
      <c r="K587">
        <f>IF(Table1[[#This Row],[Pclass]]=1,1,0)</f>
        <v>0</v>
      </c>
      <c r="L587">
        <f>IF(Table1[[#This Row],[Pclass]]=2,1,0)</f>
        <v>0</v>
      </c>
      <c r="M587">
        <f>IF(Table1[[#This Row],[Embarked]]="S",1,0)</f>
        <v>1</v>
      </c>
      <c r="N587">
        <f>IF(Table1[[#This Row],[Embarked]]="C",1,0)</f>
        <v>0</v>
      </c>
      <c r="O587">
        <f>IF(Table1[[#This Row],[Sex]]="male",1,0)</f>
        <v>1</v>
      </c>
      <c r="P587" s="6">
        <f>1</f>
        <v>1</v>
      </c>
      <c r="AD587">
        <f>SUMPRODUCT(Table1[[#This Row],[SibSp]:[Ones]],$S$4:$AB$4)</f>
        <v>0.2238969563478691</v>
      </c>
      <c r="AE587">
        <f>(AD587-Table1[[#This Row],[Survived]])^2</f>
        <v>5.0129847061839601E-2</v>
      </c>
    </row>
    <row r="588" spans="1:31" x14ac:dyDescent="0.25">
      <c r="A588">
        <v>1</v>
      </c>
      <c r="B588" t="s">
        <v>15</v>
      </c>
      <c r="C588">
        <v>3</v>
      </c>
      <c r="D588" t="s">
        <v>13</v>
      </c>
      <c r="E588">
        <v>18</v>
      </c>
      <c r="F588" s="1">
        <v>8.0500000000000007</v>
      </c>
      <c r="G588">
        <v>0</v>
      </c>
      <c r="H588">
        <v>0</v>
      </c>
      <c r="I588" s="4">
        <f>Table1[[#This Row],[Age]]/$E$4</f>
        <v>0.22500000000000001</v>
      </c>
      <c r="J588" s="4">
        <f>LOG10(Table1[[#This Row],[Fare]]+1)</f>
        <v>0.9566485792052033</v>
      </c>
      <c r="K588">
        <f>IF(Table1[[#This Row],[Pclass]]=1,1,0)</f>
        <v>0</v>
      </c>
      <c r="L588">
        <f>IF(Table1[[#This Row],[Pclass]]=2,1,0)</f>
        <v>0</v>
      </c>
      <c r="M588">
        <f>IF(Table1[[#This Row],[Embarked]]="S",1,0)</f>
        <v>1</v>
      </c>
      <c r="N588">
        <f>IF(Table1[[#This Row],[Embarked]]="C",1,0)</f>
        <v>0</v>
      </c>
      <c r="O588">
        <f>IF(Table1[[#This Row],[Sex]]="male",1,0)</f>
        <v>1</v>
      </c>
      <c r="P588" s="6">
        <f>1</f>
        <v>1</v>
      </c>
      <c r="AD588">
        <f>SUMPRODUCT(Table1[[#This Row],[SibSp]:[Ones]],$S$4:$AB$4)</f>
        <v>0.190531801587667</v>
      </c>
      <c r="AE588">
        <f>(AD588-Table1[[#This Row],[Survived]])^2</f>
        <v>0.6552387642409081</v>
      </c>
    </row>
    <row r="589" spans="1:31" x14ac:dyDescent="0.25">
      <c r="A589">
        <v>0</v>
      </c>
      <c r="B589" t="s">
        <v>15</v>
      </c>
      <c r="C589">
        <v>2</v>
      </c>
      <c r="D589" t="s">
        <v>13</v>
      </c>
      <c r="E589">
        <v>18</v>
      </c>
      <c r="F589" s="1">
        <v>13</v>
      </c>
      <c r="G589">
        <v>0</v>
      </c>
      <c r="H589">
        <v>0</v>
      </c>
      <c r="I589" s="4">
        <f>Table1[[#This Row],[Age]]/$E$4</f>
        <v>0.22500000000000001</v>
      </c>
      <c r="J589" s="4">
        <f>LOG10(Table1[[#This Row],[Fare]]+1)</f>
        <v>1.146128035678238</v>
      </c>
      <c r="K589">
        <f>IF(Table1[[#This Row],[Pclass]]=1,1,0)</f>
        <v>0</v>
      </c>
      <c r="L589">
        <f>IF(Table1[[#This Row],[Pclass]]=2,1,0)</f>
        <v>1</v>
      </c>
      <c r="M589">
        <f>IF(Table1[[#This Row],[Embarked]]="S",1,0)</f>
        <v>1</v>
      </c>
      <c r="N589">
        <f>IF(Table1[[#This Row],[Embarked]]="C",1,0)</f>
        <v>0</v>
      </c>
      <c r="O589">
        <f>IF(Table1[[#This Row],[Sex]]="male",1,0)</f>
        <v>1</v>
      </c>
      <c r="P589" s="6">
        <f>1</f>
        <v>1</v>
      </c>
      <c r="AD589">
        <f>SUMPRODUCT(Table1[[#This Row],[SibSp]:[Ones]],$S$4:$AB$4)</f>
        <v>0.43166457431553462</v>
      </c>
      <c r="AE589">
        <f>(AD589-Table1[[#This Row],[Survived]])^2</f>
        <v>0.18633430471901172</v>
      </c>
    </row>
    <row r="590" spans="1:31" x14ac:dyDescent="0.25">
      <c r="A590">
        <v>0</v>
      </c>
      <c r="B590" t="s">
        <v>15</v>
      </c>
      <c r="C590">
        <v>3</v>
      </c>
      <c r="D590" t="s">
        <v>13</v>
      </c>
      <c r="E590">
        <v>18</v>
      </c>
      <c r="F590" s="1">
        <v>6.4958</v>
      </c>
      <c r="G590">
        <v>1</v>
      </c>
      <c r="H590">
        <v>0</v>
      </c>
      <c r="I590" s="4">
        <f>Table1[[#This Row],[Age]]/$E$4</f>
        <v>0.22500000000000001</v>
      </c>
      <c r="J590" s="4">
        <f>LOG10(Table1[[#This Row],[Fare]]+1)</f>
        <v>0.87481799035902574</v>
      </c>
      <c r="K590">
        <f>IF(Table1[[#This Row],[Pclass]]=1,1,0)</f>
        <v>0</v>
      </c>
      <c r="L590">
        <f>IF(Table1[[#This Row],[Pclass]]=2,1,0)</f>
        <v>0</v>
      </c>
      <c r="M590">
        <f>IF(Table1[[#This Row],[Embarked]]="S",1,0)</f>
        <v>1</v>
      </c>
      <c r="N590">
        <f>IF(Table1[[#This Row],[Embarked]]="C",1,0)</f>
        <v>0</v>
      </c>
      <c r="O590">
        <f>IF(Table1[[#This Row],[Sex]]="male",1,0)</f>
        <v>1</v>
      </c>
      <c r="P590" s="6">
        <f>1</f>
        <v>1</v>
      </c>
      <c r="AD590">
        <f>SUMPRODUCT(Table1[[#This Row],[SibSp]:[Ones]],$S$4:$AB$4)</f>
        <v>0.17818259319030111</v>
      </c>
      <c r="AE590">
        <f>(AD590-Table1[[#This Row],[Survived]])^2</f>
        <v>3.1749036516020339E-2</v>
      </c>
    </row>
    <row r="591" spans="1:31" x14ac:dyDescent="0.25">
      <c r="A591">
        <v>0</v>
      </c>
      <c r="B591" t="s">
        <v>15</v>
      </c>
      <c r="C591">
        <v>2</v>
      </c>
      <c r="D591" t="s">
        <v>13</v>
      </c>
      <c r="E591">
        <v>18</v>
      </c>
      <c r="F591" s="1">
        <v>73.5</v>
      </c>
      <c r="G591">
        <v>0</v>
      </c>
      <c r="H591">
        <v>0</v>
      </c>
      <c r="I591" s="4">
        <f>Table1[[#This Row],[Age]]/$E$4</f>
        <v>0.22500000000000001</v>
      </c>
      <c r="J591" s="4">
        <f>LOG10(Table1[[#This Row],[Fare]]+1)</f>
        <v>1.8721562727482928</v>
      </c>
      <c r="K591">
        <f>IF(Table1[[#This Row],[Pclass]]=1,1,0)</f>
        <v>0</v>
      </c>
      <c r="L591">
        <f>IF(Table1[[#This Row],[Pclass]]=2,1,0)</f>
        <v>1</v>
      </c>
      <c r="M591">
        <f>IF(Table1[[#This Row],[Embarked]]="S",1,0)</f>
        <v>1</v>
      </c>
      <c r="N591">
        <f>IF(Table1[[#This Row],[Embarked]]="C",1,0)</f>
        <v>0</v>
      </c>
      <c r="O591">
        <f>IF(Table1[[#This Row],[Sex]]="male",1,0)</f>
        <v>1</v>
      </c>
      <c r="P591" s="6">
        <f>1</f>
        <v>1</v>
      </c>
      <c r="AD591">
        <f>SUMPRODUCT(Table1[[#This Row],[SibSp]:[Ones]],$S$4:$AB$4)</f>
        <v>0.54123086399241871</v>
      </c>
      <c r="AE591">
        <f>(AD591-Table1[[#This Row],[Survived]])^2</f>
        <v>0.29293084813798004</v>
      </c>
    </row>
    <row r="592" spans="1:31" x14ac:dyDescent="0.25">
      <c r="A592">
        <v>1</v>
      </c>
      <c r="B592" t="s">
        <v>15</v>
      </c>
      <c r="C592">
        <v>2</v>
      </c>
      <c r="D592" t="s">
        <v>17</v>
      </c>
      <c r="E592">
        <v>18</v>
      </c>
      <c r="F592" s="1">
        <v>13</v>
      </c>
      <c r="G592">
        <v>0</v>
      </c>
      <c r="H592">
        <v>2</v>
      </c>
      <c r="I592" s="4">
        <f>Table1[[#This Row],[Age]]/$E$4</f>
        <v>0.22500000000000001</v>
      </c>
      <c r="J592" s="4">
        <f>LOG10(Table1[[#This Row],[Fare]]+1)</f>
        <v>1.146128035678238</v>
      </c>
      <c r="K592">
        <f>IF(Table1[[#This Row],[Pclass]]=1,1,0)</f>
        <v>0</v>
      </c>
      <c r="L592">
        <f>IF(Table1[[#This Row],[Pclass]]=2,1,0)</f>
        <v>1</v>
      </c>
      <c r="M592">
        <f>IF(Table1[[#This Row],[Embarked]]="S",1,0)</f>
        <v>1</v>
      </c>
      <c r="N592">
        <f>IF(Table1[[#This Row],[Embarked]]="C",1,0)</f>
        <v>0</v>
      </c>
      <c r="O592">
        <f>IF(Table1[[#This Row],[Sex]]="male",1,0)</f>
        <v>0</v>
      </c>
      <c r="P592" s="6">
        <f>1</f>
        <v>1</v>
      </c>
      <c r="AD592">
        <f>SUMPRODUCT(Table1[[#This Row],[SibSp]:[Ones]],$S$4:$AB$4)</f>
        <v>0.50126198374496334</v>
      </c>
      <c r="AE592">
        <f>(AD592-Table1[[#This Row],[Survived]])^2</f>
        <v>0.24873960885800922</v>
      </c>
    </row>
    <row r="593" spans="1:31" x14ac:dyDescent="0.25">
      <c r="A593">
        <v>0</v>
      </c>
      <c r="B593" t="s">
        <v>15</v>
      </c>
      <c r="C593">
        <v>3</v>
      </c>
      <c r="D593" t="s">
        <v>13</v>
      </c>
      <c r="E593">
        <v>18</v>
      </c>
      <c r="F593" s="1">
        <v>20.212499999999999</v>
      </c>
      <c r="G593">
        <v>1</v>
      </c>
      <c r="H593">
        <v>1</v>
      </c>
      <c r="I593" s="4">
        <f>Table1[[#This Row],[Age]]/$E$4</f>
        <v>0.22500000000000001</v>
      </c>
      <c r="J593" s="4">
        <f>LOG10(Table1[[#This Row],[Fare]]+1)</f>
        <v>1.3265918553257321</v>
      </c>
      <c r="K593">
        <f>IF(Table1[[#This Row],[Pclass]]=1,1,0)</f>
        <v>0</v>
      </c>
      <c r="L593">
        <f>IF(Table1[[#This Row],[Pclass]]=2,1,0)</f>
        <v>0</v>
      </c>
      <c r="M593">
        <f>IF(Table1[[#This Row],[Embarked]]="S",1,0)</f>
        <v>1</v>
      </c>
      <c r="N593">
        <f>IF(Table1[[#This Row],[Embarked]]="C",1,0)</f>
        <v>0</v>
      </c>
      <c r="O593">
        <f>IF(Table1[[#This Row],[Sex]]="male",1,0)</f>
        <v>1</v>
      </c>
      <c r="P593" s="6">
        <f>1</f>
        <v>1</v>
      </c>
      <c r="AD593">
        <f>SUMPRODUCT(Table1[[#This Row],[SibSp]:[Ones]],$S$4:$AB$4)</f>
        <v>0.28115934337215259</v>
      </c>
      <c r="AE593">
        <f>(AD593-Table1[[#This Row],[Survived]])^2</f>
        <v>7.9050576365460007E-2</v>
      </c>
    </row>
    <row r="594" spans="1:31" x14ac:dyDescent="0.25">
      <c r="A594">
        <v>1</v>
      </c>
      <c r="B594" t="s">
        <v>15</v>
      </c>
      <c r="C594">
        <v>1</v>
      </c>
      <c r="D594" t="s">
        <v>17</v>
      </c>
      <c r="E594">
        <v>18</v>
      </c>
      <c r="F594" s="1">
        <v>79.650000000000006</v>
      </c>
      <c r="G594">
        <v>0</v>
      </c>
      <c r="H594">
        <v>2</v>
      </c>
      <c r="I594" s="4">
        <f>Table1[[#This Row],[Age]]/$E$4</f>
        <v>0.22500000000000001</v>
      </c>
      <c r="J594" s="4">
        <f>LOG10(Table1[[#This Row],[Fare]]+1)</f>
        <v>1.9066043717249803</v>
      </c>
      <c r="K594">
        <f>IF(Table1[[#This Row],[Pclass]]=1,1,0)</f>
        <v>1</v>
      </c>
      <c r="L594">
        <f>IF(Table1[[#This Row],[Pclass]]=2,1,0)</f>
        <v>0</v>
      </c>
      <c r="M594">
        <f>IF(Table1[[#This Row],[Embarked]]="S",1,0)</f>
        <v>1</v>
      </c>
      <c r="N594">
        <f>IF(Table1[[#This Row],[Embarked]]="C",1,0)</f>
        <v>0</v>
      </c>
      <c r="O594">
        <f>IF(Table1[[#This Row],[Sex]]="male",1,0)</f>
        <v>0</v>
      </c>
      <c r="P594" s="6">
        <f>1</f>
        <v>1</v>
      </c>
      <c r="AD594">
        <f>SUMPRODUCT(Table1[[#This Row],[SibSp]:[Ones]],$S$4:$AB$4)</f>
        <v>0.67488243653324376</v>
      </c>
      <c r="AE594">
        <f>(AD594-Table1[[#This Row],[Survived]])^2</f>
        <v>0.10570143007456027</v>
      </c>
    </row>
    <row r="595" spans="1:31" x14ac:dyDescent="0.25">
      <c r="A595">
        <v>1</v>
      </c>
      <c r="B595" t="s">
        <v>15</v>
      </c>
      <c r="C595">
        <v>2</v>
      </c>
      <c r="D595" t="s">
        <v>17</v>
      </c>
      <c r="E595">
        <v>18</v>
      </c>
      <c r="F595" s="1">
        <v>23</v>
      </c>
      <c r="G595">
        <v>0</v>
      </c>
      <c r="H595">
        <v>1</v>
      </c>
      <c r="I595" s="4">
        <f>Table1[[#This Row],[Age]]/$E$4</f>
        <v>0.22500000000000001</v>
      </c>
      <c r="J595" s="4">
        <f>LOG10(Table1[[#This Row],[Fare]]+1)</f>
        <v>1.3802112417116059</v>
      </c>
      <c r="K595">
        <f>IF(Table1[[#This Row],[Pclass]]=1,1,0)</f>
        <v>0</v>
      </c>
      <c r="L595">
        <f>IF(Table1[[#This Row],[Pclass]]=2,1,0)</f>
        <v>1</v>
      </c>
      <c r="M595">
        <f>IF(Table1[[#This Row],[Embarked]]="S",1,0)</f>
        <v>1</v>
      </c>
      <c r="N595">
        <f>IF(Table1[[#This Row],[Embarked]]="C",1,0)</f>
        <v>0</v>
      </c>
      <c r="O595">
        <f>IF(Table1[[#This Row],[Sex]]="male",1,0)</f>
        <v>0</v>
      </c>
      <c r="P595" s="6">
        <f>1</f>
        <v>1</v>
      </c>
      <c r="AD595">
        <f>SUMPRODUCT(Table1[[#This Row],[SibSp]:[Ones]],$S$4:$AB$4)</f>
        <v>0.50178921685361622</v>
      </c>
      <c r="AE595">
        <f>(AD595-Table1[[#This Row],[Survived]])^2</f>
        <v>0.24821398444333304</v>
      </c>
    </row>
    <row r="596" spans="1:31" x14ac:dyDescent="0.25">
      <c r="A596">
        <v>0</v>
      </c>
      <c r="B596" t="s">
        <v>15</v>
      </c>
      <c r="C596">
        <v>3</v>
      </c>
      <c r="D596" t="s">
        <v>13</v>
      </c>
      <c r="E596">
        <v>18</v>
      </c>
      <c r="F596" s="1">
        <v>7.7750000000000004</v>
      </c>
      <c r="G596">
        <v>0</v>
      </c>
      <c r="H596">
        <v>0</v>
      </c>
      <c r="I596" s="4">
        <f>Table1[[#This Row],[Age]]/$E$4</f>
        <v>0.22500000000000001</v>
      </c>
      <c r="J596" s="4">
        <f>LOG10(Table1[[#This Row],[Fare]]+1)</f>
        <v>0.94324712513786169</v>
      </c>
      <c r="K596">
        <f>IF(Table1[[#This Row],[Pclass]]=1,1,0)</f>
        <v>0</v>
      </c>
      <c r="L596">
        <f>IF(Table1[[#This Row],[Pclass]]=2,1,0)</f>
        <v>0</v>
      </c>
      <c r="M596">
        <f>IF(Table1[[#This Row],[Embarked]]="S",1,0)</f>
        <v>1</v>
      </c>
      <c r="N596">
        <f>IF(Table1[[#This Row],[Embarked]]="C",1,0)</f>
        <v>0</v>
      </c>
      <c r="O596">
        <f>IF(Table1[[#This Row],[Sex]]="male",1,0)</f>
        <v>1</v>
      </c>
      <c r="P596" s="6">
        <f>1</f>
        <v>1</v>
      </c>
      <c r="AD596">
        <f>SUMPRODUCT(Table1[[#This Row],[SibSp]:[Ones]],$S$4:$AB$4)</f>
        <v>0.18850936289525549</v>
      </c>
      <c r="AE596">
        <f>(AD596-Table1[[#This Row],[Survived]])^2</f>
        <v>3.5535779899175127E-2</v>
      </c>
    </row>
    <row r="597" spans="1:31" x14ac:dyDescent="0.25">
      <c r="A597">
        <v>1</v>
      </c>
      <c r="B597" t="s">
        <v>15</v>
      </c>
      <c r="C597">
        <v>3</v>
      </c>
      <c r="D597" t="s">
        <v>17</v>
      </c>
      <c r="E597">
        <v>18</v>
      </c>
      <c r="F597" s="1">
        <v>9.8416999999999994</v>
      </c>
      <c r="G597">
        <v>0</v>
      </c>
      <c r="H597">
        <v>0</v>
      </c>
      <c r="I597" s="4">
        <f>Table1[[#This Row],[Age]]/$E$4</f>
        <v>0.22500000000000001</v>
      </c>
      <c r="J597" s="4">
        <f>LOG10(Table1[[#This Row],[Fare]]+1)</f>
        <v>1.0350973857754964</v>
      </c>
      <c r="K597">
        <f>IF(Table1[[#This Row],[Pclass]]=1,1,0)</f>
        <v>0</v>
      </c>
      <c r="L597">
        <f>IF(Table1[[#This Row],[Pclass]]=2,1,0)</f>
        <v>0</v>
      </c>
      <c r="M597">
        <f>IF(Table1[[#This Row],[Embarked]]="S",1,0)</f>
        <v>1</v>
      </c>
      <c r="N597">
        <f>IF(Table1[[#This Row],[Embarked]]="C",1,0)</f>
        <v>0</v>
      </c>
      <c r="O597">
        <f>IF(Table1[[#This Row],[Sex]]="male",1,0)</f>
        <v>0</v>
      </c>
      <c r="P597" s="6">
        <f>1</f>
        <v>1</v>
      </c>
      <c r="AD597">
        <f>SUMPRODUCT(Table1[[#This Row],[SibSp]:[Ones]],$S$4:$AB$4)</f>
        <v>0.20237065884778374</v>
      </c>
      <c r="AE597">
        <f>(AD597-Table1[[#This Row],[Survived]])^2</f>
        <v>0.63621256586691866</v>
      </c>
    </row>
    <row r="598" spans="1:31" x14ac:dyDescent="0.25">
      <c r="A598">
        <v>0</v>
      </c>
      <c r="B598" t="s">
        <v>15</v>
      </c>
      <c r="C598">
        <v>3</v>
      </c>
      <c r="D598" t="s">
        <v>13</v>
      </c>
      <c r="E598">
        <v>18</v>
      </c>
      <c r="F598" s="1">
        <v>7.7957999999999998</v>
      </c>
      <c r="G598">
        <v>0</v>
      </c>
      <c r="H598">
        <v>0</v>
      </c>
      <c r="I598" s="4">
        <f>Table1[[#This Row],[Age]]/$E$4</f>
        <v>0.22500000000000001</v>
      </c>
      <c r="J598" s="4">
        <f>LOG10(Table1[[#This Row],[Fare]]+1)</f>
        <v>0.94427534575879857</v>
      </c>
      <c r="K598">
        <f>IF(Table1[[#This Row],[Pclass]]=1,1,0)</f>
        <v>0</v>
      </c>
      <c r="L598">
        <f>IF(Table1[[#This Row],[Pclass]]=2,1,0)</f>
        <v>0</v>
      </c>
      <c r="M598">
        <f>IF(Table1[[#This Row],[Embarked]]="S",1,0)</f>
        <v>1</v>
      </c>
      <c r="N598">
        <f>IF(Table1[[#This Row],[Embarked]]="C",1,0)</f>
        <v>0</v>
      </c>
      <c r="O598">
        <f>IF(Table1[[#This Row],[Sex]]="male",1,0)</f>
        <v>1</v>
      </c>
      <c r="P598" s="6">
        <f>1</f>
        <v>1</v>
      </c>
      <c r="AD598">
        <f>SUMPRODUCT(Table1[[#This Row],[SibSp]:[Ones]],$S$4:$AB$4)</f>
        <v>0.18866453360715502</v>
      </c>
      <c r="AE598">
        <f>(AD598-Table1[[#This Row],[Survived]])^2</f>
        <v>3.5594306241205326E-2</v>
      </c>
    </row>
    <row r="599" spans="1:31" x14ac:dyDescent="0.25">
      <c r="A599">
        <v>0</v>
      </c>
      <c r="B599" t="s">
        <v>15</v>
      </c>
      <c r="C599">
        <v>2</v>
      </c>
      <c r="D599" t="s">
        <v>13</v>
      </c>
      <c r="E599">
        <v>18</v>
      </c>
      <c r="F599" s="1">
        <v>11.5</v>
      </c>
      <c r="G599">
        <v>0</v>
      </c>
      <c r="H599">
        <v>0</v>
      </c>
      <c r="I599" s="4">
        <f>Table1[[#This Row],[Age]]/$E$4</f>
        <v>0.22500000000000001</v>
      </c>
      <c r="J599" s="4">
        <f>LOG10(Table1[[#This Row],[Fare]]+1)</f>
        <v>1.0969100130080565</v>
      </c>
      <c r="K599">
        <f>IF(Table1[[#This Row],[Pclass]]=1,1,0)</f>
        <v>0</v>
      </c>
      <c r="L599">
        <f>IF(Table1[[#This Row],[Pclass]]=2,1,0)</f>
        <v>1</v>
      </c>
      <c r="M599">
        <f>IF(Table1[[#This Row],[Embarked]]="S",1,0)</f>
        <v>1</v>
      </c>
      <c r="N599">
        <f>IF(Table1[[#This Row],[Embarked]]="C",1,0)</f>
        <v>0</v>
      </c>
      <c r="O599">
        <f>IF(Table1[[#This Row],[Sex]]="male",1,0)</f>
        <v>1</v>
      </c>
      <c r="P599" s="6">
        <f>1</f>
        <v>1</v>
      </c>
      <c r="AD599">
        <f>SUMPRODUCT(Table1[[#This Row],[SibSp]:[Ones]],$S$4:$AB$4)</f>
        <v>0.42423698974807073</v>
      </c>
      <c r="AE599">
        <f>(AD599-Table1[[#This Row],[Survived]])^2</f>
        <v>0.17997702347050468</v>
      </c>
    </row>
    <row r="600" spans="1:31" x14ac:dyDescent="0.25">
      <c r="A600">
        <v>0</v>
      </c>
      <c r="B600" t="s">
        <v>15</v>
      </c>
      <c r="C600">
        <v>3</v>
      </c>
      <c r="D600" t="s">
        <v>13</v>
      </c>
      <c r="E600">
        <v>18</v>
      </c>
      <c r="F600" s="1">
        <v>7.75</v>
      </c>
      <c r="G600">
        <v>0</v>
      </c>
      <c r="H600">
        <v>0</v>
      </c>
      <c r="I600" s="4">
        <f>Table1[[#This Row],[Age]]/$E$4</f>
        <v>0.22500000000000001</v>
      </c>
      <c r="J600" s="4">
        <f>LOG10(Table1[[#This Row],[Fare]]+1)</f>
        <v>0.94200805302231327</v>
      </c>
      <c r="K600">
        <f>IF(Table1[[#This Row],[Pclass]]=1,1,0)</f>
        <v>0</v>
      </c>
      <c r="L600">
        <f>IF(Table1[[#This Row],[Pclass]]=2,1,0)</f>
        <v>0</v>
      </c>
      <c r="M600">
        <f>IF(Table1[[#This Row],[Embarked]]="S",1,0)</f>
        <v>1</v>
      </c>
      <c r="N600">
        <f>IF(Table1[[#This Row],[Embarked]]="C",1,0)</f>
        <v>0</v>
      </c>
      <c r="O600">
        <f>IF(Table1[[#This Row],[Sex]]="male",1,0)</f>
        <v>1</v>
      </c>
      <c r="P600" s="6">
        <f>1</f>
        <v>1</v>
      </c>
      <c r="AD600">
        <f>SUMPRODUCT(Table1[[#This Row],[SibSp]:[Ones]],$S$4:$AB$4)</f>
        <v>0.18832237218689046</v>
      </c>
      <c r="AE600">
        <f>(AD600-Table1[[#This Row],[Survived]])^2</f>
        <v>3.5465315866097698E-2</v>
      </c>
    </row>
    <row r="601" spans="1:31" x14ac:dyDescent="0.25">
      <c r="A601">
        <v>1</v>
      </c>
      <c r="B601" t="s">
        <v>15</v>
      </c>
      <c r="C601">
        <v>3</v>
      </c>
      <c r="D601" t="s">
        <v>17</v>
      </c>
      <c r="E601">
        <v>18</v>
      </c>
      <c r="F601" s="1">
        <v>7.4958</v>
      </c>
      <c r="G601">
        <v>0</v>
      </c>
      <c r="H601">
        <v>0</v>
      </c>
      <c r="I601" s="4">
        <f>Table1[[#This Row],[Age]]/$E$4</f>
        <v>0.22500000000000001</v>
      </c>
      <c r="J601" s="4">
        <f>LOG10(Table1[[#This Row],[Fare]]+1)</f>
        <v>0.92920428011230582</v>
      </c>
      <c r="K601">
        <f>IF(Table1[[#This Row],[Pclass]]=1,1,0)</f>
        <v>0</v>
      </c>
      <c r="L601">
        <f>IF(Table1[[#This Row],[Pclass]]=2,1,0)</f>
        <v>0</v>
      </c>
      <c r="M601">
        <f>IF(Table1[[#This Row],[Embarked]]="S",1,0)</f>
        <v>1</v>
      </c>
      <c r="N601">
        <f>IF(Table1[[#This Row],[Embarked]]="C",1,0)</f>
        <v>0</v>
      </c>
      <c r="O601">
        <f>IF(Table1[[#This Row],[Sex]]="male",1,0)</f>
        <v>0</v>
      </c>
      <c r="P601" s="6">
        <f>1</f>
        <v>1</v>
      </c>
      <c r="AD601">
        <f>SUMPRODUCT(Table1[[#This Row],[SibSp]:[Ones]],$S$4:$AB$4)</f>
        <v>0.18639013068444385</v>
      </c>
      <c r="AE601">
        <f>(AD601-Table1[[#This Row],[Survived]])^2</f>
        <v>0.66196101944767627</v>
      </c>
    </row>
    <row r="602" spans="1:31" x14ac:dyDescent="0.25">
      <c r="A602">
        <v>0</v>
      </c>
      <c r="B602" t="s">
        <v>15</v>
      </c>
      <c r="C602">
        <v>3</v>
      </c>
      <c r="D602" t="s">
        <v>17</v>
      </c>
      <c r="E602">
        <v>18</v>
      </c>
      <c r="F602" s="1">
        <v>7.7750000000000004</v>
      </c>
      <c r="G602">
        <v>0</v>
      </c>
      <c r="H602">
        <v>0</v>
      </c>
      <c r="I602" s="4">
        <f>Table1[[#This Row],[Age]]/$E$4</f>
        <v>0.22500000000000001</v>
      </c>
      <c r="J602" s="4">
        <f>LOG10(Table1[[#This Row],[Fare]]+1)</f>
        <v>0.94324712513786169</v>
      </c>
      <c r="K602">
        <f>IF(Table1[[#This Row],[Pclass]]=1,1,0)</f>
        <v>0</v>
      </c>
      <c r="L602">
        <f>IF(Table1[[#This Row],[Pclass]]=2,1,0)</f>
        <v>0</v>
      </c>
      <c r="M602">
        <f>IF(Table1[[#This Row],[Embarked]]="S",1,0)</f>
        <v>1</v>
      </c>
      <c r="N602">
        <f>IF(Table1[[#This Row],[Embarked]]="C",1,0)</f>
        <v>0</v>
      </c>
      <c r="O602">
        <f>IF(Table1[[#This Row],[Sex]]="male",1,0)</f>
        <v>0</v>
      </c>
      <c r="P602" s="6">
        <f>1</f>
        <v>1</v>
      </c>
      <c r="AD602">
        <f>SUMPRODUCT(Table1[[#This Row],[SibSp]:[Ones]],$S$4:$AB$4)</f>
        <v>0.18850936289525549</v>
      </c>
      <c r="AE602">
        <f>(AD602-Table1[[#This Row],[Survived]])^2</f>
        <v>3.5535779899175127E-2</v>
      </c>
    </row>
    <row r="603" spans="1:31" x14ac:dyDescent="0.25">
      <c r="A603">
        <v>0</v>
      </c>
      <c r="B603" t="s">
        <v>15</v>
      </c>
      <c r="C603">
        <v>3</v>
      </c>
      <c r="D603" t="s">
        <v>13</v>
      </c>
      <c r="E603">
        <v>18</v>
      </c>
      <c r="F603" s="1">
        <v>8.3000000000000007</v>
      </c>
      <c r="G603">
        <v>0</v>
      </c>
      <c r="H603">
        <v>0</v>
      </c>
      <c r="I603" s="4">
        <f>Table1[[#This Row],[Age]]/$E$4</f>
        <v>0.22500000000000001</v>
      </c>
      <c r="J603" s="4">
        <f>LOG10(Table1[[#This Row],[Fare]]+1)</f>
        <v>0.96848294855393513</v>
      </c>
      <c r="K603">
        <f>IF(Table1[[#This Row],[Pclass]]=1,1,0)</f>
        <v>0</v>
      </c>
      <c r="L603">
        <f>IF(Table1[[#This Row],[Pclass]]=2,1,0)</f>
        <v>0</v>
      </c>
      <c r="M603">
        <f>IF(Table1[[#This Row],[Embarked]]="S",1,0)</f>
        <v>1</v>
      </c>
      <c r="N603">
        <f>IF(Table1[[#This Row],[Embarked]]="C",1,0)</f>
        <v>0</v>
      </c>
      <c r="O603">
        <f>IF(Table1[[#This Row],[Sex]]="male",1,0)</f>
        <v>1</v>
      </c>
      <c r="P603" s="6">
        <f>1</f>
        <v>1</v>
      </c>
      <c r="AD603">
        <f>SUMPRODUCT(Table1[[#This Row],[SibSp]:[Ones]],$S$4:$AB$4)</f>
        <v>0.19231774857154618</v>
      </c>
      <c r="AE603">
        <f>(AD603-Table1[[#This Row],[Survived]])^2</f>
        <v>3.6986116415628455E-2</v>
      </c>
    </row>
    <row r="604" spans="1:31" x14ac:dyDescent="0.25">
      <c r="A604">
        <v>1</v>
      </c>
      <c r="B604" t="s">
        <v>15</v>
      </c>
      <c r="C604">
        <v>3</v>
      </c>
      <c r="D604" t="s">
        <v>17</v>
      </c>
      <c r="E604">
        <v>18</v>
      </c>
      <c r="F604" s="1">
        <v>9.35</v>
      </c>
      <c r="G604">
        <v>0</v>
      </c>
      <c r="H604">
        <v>1</v>
      </c>
      <c r="I604" s="4">
        <f>Table1[[#This Row],[Age]]/$E$4</f>
        <v>0.22500000000000001</v>
      </c>
      <c r="J604" s="4">
        <f>LOG10(Table1[[#This Row],[Fare]]+1)</f>
        <v>1.0149403497929366</v>
      </c>
      <c r="K604">
        <f>IF(Table1[[#This Row],[Pclass]]=1,1,0)</f>
        <v>0</v>
      </c>
      <c r="L604">
        <f>IF(Table1[[#This Row],[Pclass]]=2,1,0)</f>
        <v>0</v>
      </c>
      <c r="M604">
        <f>IF(Table1[[#This Row],[Embarked]]="S",1,0)</f>
        <v>1</v>
      </c>
      <c r="N604">
        <f>IF(Table1[[#This Row],[Embarked]]="C",1,0)</f>
        <v>0</v>
      </c>
      <c r="O604">
        <f>IF(Table1[[#This Row],[Sex]]="male",1,0)</f>
        <v>0</v>
      </c>
      <c r="P604" s="6">
        <f>1</f>
        <v>1</v>
      </c>
      <c r="AD604">
        <f>SUMPRODUCT(Table1[[#This Row],[SibSp]:[Ones]],$S$4:$AB$4)</f>
        <v>0.2341274272703158</v>
      </c>
      <c r="AE604">
        <f>(AD604-Table1[[#This Row],[Survived]])^2</f>
        <v>0.58656079765958546</v>
      </c>
    </row>
    <row r="605" spans="1:31" x14ac:dyDescent="0.25">
      <c r="A605">
        <v>0</v>
      </c>
      <c r="B605" t="s">
        <v>20</v>
      </c>
      <c r="C605">
        <v>3</v>
      </c>
      <c r="D605" t="s">
        <v>17</v>
      </c>
      <c r="E605">
        <v>17</v>
      </c>
      <c r="F605" s="1">
        <v>14.458299999999999</v>
      </c>
      <c r="G605">
        <v>0</v>
      </c>
      <c r="H605">
        <v>0</v>
      </c>
      <c r="I605" s="4">
        <f>Table1[[#This Row],[Age]]/$E$4</f>
        <v>0.21249999999999999</v>
      </c>
      <c r="J605" s="4">
        <f>LOG10(Table1[[#This Row],[Fare]]+1)</f>
        <v>1.1891617314183722</v>
      </c>
      <c r="K605">
        <f>IF(Table1[[#This Row],[Pclass]]=1,1,0)</f>
        <v>0</v>
      </c>
      <c r="L605">
        <f>IF(Table1[[#This Row],[Pclass]]=2,1,0)</f>
        <v>0</v>
      </c>
      <c r="M605">
        <f>IF(Table1[[#This Row],[Embarked]]="S",1,0)</f>
        <v>0</v>
      </c>
      <c r="N605">
        <f>IF(Table1[[#This Row],[Embarked]]="C",1,0)</f>
        <v>1</v>
      </c>
      <c r="O605">
        <f>IF(Table1[[#This Row],[Sex]]="male",1,0)</f>
        <v>0</v>
      </c>
      <c r="P605" s="6">
        <f>1</f>
        <v>1</v>
      </c>
      <c r="AD605">
        <f>SUMPRODUCT(Table1[[#This Row],[SibSp]:[Ones]],$S$4:$AB$4)</f>
        <v>0.35424237574886802</v>
      </c>
      <c r="AE605">
        <f>(AD605-Table1[[#This Row],[Survived]])^2</f>
        <v>0.12548766077620219</v>
      </c>
    </row>
    <row r="606" spans="1:31" x14ac:dyDescent="0.25">
      <c r="A606">
        <v>1</v>
      </c>
      <c r="B606" t="s">
        <v>20</v>
      </c>
      <c r="C606">
        <v>1</v>
      </c>
      <c r="D606" t="s">
        <v>17</v>
      </c>
      <c r="E606">
        <v>17</v>
      </c>
      <c r="F606" s="1">
        <v>108.9</v>
      </c>
      <c r="G606">
        <v>1</v>
      </c>
      <c r="H606">
        <v>0</v>
      </c>
      <c r="I606" s="4">
        <f>Table1[[#This Row],[Age]]/$E$4</f>
        <v>0.21249999999999999</v>
      </c>
      <c r="J606" s="4">
        <f>LOG10(Table1[[#This Row],[Fare]]+1)</f>
        <v>2.0409976924234905</v>
      </c>
      <c r="K606">
        <f>IF(Table1[[#This Row],[Pclass]]=1,1,0)</f>
        <v>1</v>
      </c>
      <c r="L606">
        <f>IF(Table1[[#This Row],[Pclass]]=2,1,0)</f>
        <v>0</v>
      </c>
      <c r="M606">
        <f>IF(Table1[[#This Row],[Embarked]]="S",1,0)</f>
        <v>0</v>
      </c>
      <c r="N606">
        <f>IF(Table1[[#This Row],[Embarked]]="C",1,0)</f>
        <v>1</v>
      </c>
      <c r="O606">
        <f>IF(Table1[[#This Row],[Sex]]="male",1,0)</f>
        <v>0</v>
      </c>
      <c r="P606" s="6">
        <f>1</f>
        <v>1</v>
      </c>
      <c r="AD606">
        <f>SUMPRODUCT(Table1[[#This Row],[SibSp]:[Ones]],$S$4:$AB$4)</f>
        <v>0.75418815255452643</v>
      </c>
      <c r="AE606">
        <f>(AD606-Table1[[#This Row],[Survived]])^2</f>
        <v>6.0423464344556775E-2</v>
      </c>
    </row>
    <row r="607" spans="1:31" x14ac:dyDescent="0.25">
      <c r="A607">
        <v>1</v>
      </c>
      <c r="B607" t="s">
        <v>20</v>
      </c>
      <c r="C607">
        <v>2</v>
      </c>
      <c r="D607" t="s">
        <v>17</v>
      </c>
      <c r="E607">
        <v>17</v>
      </c>
      <c r="F607" s="1">
        <v>12</v>
      </c>
      <c r="G607">
        <v>0</v>
      </c>
      <c r="H607">
        <v>0</v>
      </c>
      <c r="I607" s="4">
        <f>Table1[[#This Row],[Age]]/$E$4</f>
        <v>0.21249999999999999</v>
      </c>
      <c r="J607" s="4">
        <f>LOG10(Table1[[#This Row],[Fare]]+1)</f>
        <v>1.1139433523068367</v>
      </c>
      <c r="K607">
        <f>IF(Table1[[#This Row],[Pclass]]=1,1,0)</f>
        <v>0</v>
      </c>
      <c r="L607">
        <f>IF(Table1[[#This Row],[Pclass]]=2,1,0)</f>
        <v>1</v>
      </c>
      <c r="M607">
        <f>IF(Table1[[#This Row],[Embarked]]="S",1,0)</f>
        <v>0</v>
      </c>
      <c r="N607">
        <f>IF(Table1[[#This Row],[Embarked]]="C",1,0)</f>
        <v>1</v>
      </c>
      <c r="O607">
        <f>IF(Table1[[#This Row],[Sex]]="male",1,0)</f>
        <v>0</v>
      </c>
      <c r="P607" s="6">
        <f>1</f>
        <v>1</v>
      </c>
      <c r="AD607">
        <f>SUMPRODUCT(Table1[[#This Row],[SibSp]:[Ones]],$S$4:$AB$4)</f>
        <v>0.5554290992052322</v>
      </c>
      <c r="AE607">
        <f>(AD607-Table1[[#This Row],[Survived]])^2</f>
        <v>0.19764328583347127</v>
      </c>
    </row>
    <row r="608" spans="1:31" x14ac:dyDescent="0.25">
      <c r="A608">
        <v>0</v>
      </c>
      <c r="B608" t="s">
        <v>20</v>
      </c>
      <c r="C608">
        <v>3</v>
      </c>
      <c r="D608" t="s">
        <v>13</v>
      </c>
      <c r="E608">
        <v>17</v>
      </c>
      <c r="F608" s="1">
        <v>7.2291999999999996</v>
      </c>
      <c r="G608">
        <v>1</v>
      </c>
      <c r="H608">
        <v>1</v>
      </c>
      <c r="I608" s="4">
        <f>Table1[[#This Row],[Age]]/$E$4</f>
        <v>0.21249999999999999</v>
      </c>
      <c r="J608" s="4">
        <f>LOG10(Table1[[#This Row],[Fare]]+1)</f>
        <v>0.91535761741483168</v>
      </c>
      <c r="K608">
        <f>IF(Table1[[#This Row],[Pclass]]=1,1,0)</f>
        <v>0</v>
      </c>
      <c r="L608">
        <f>IF(Table1[[#This Row],[Pclass]]=2,1,0)</f>
        <v>0</v>
      </c>
      <c r="M608">
        <f>IF(Table1[[#This Row],[Embarked]]="S",1,0)</f>
        <v>0</v>
      </c>
      <c r="N608">
        <f>IF(Table1[[#This Row],[Embarked]]="C",1,0)</f>
        <v>1</v>
      </c>
      <c r="O608">
        <f>IF(Table1[[#This Row],[Sex]]="male",1,0)</f>
        <v>1</v>
      </c>
      <c r="P608" s="6">
        <f>1</f>
        <v>1</v>
      </c>
      <c r="AD608">
        <f>SUMPRODUCT(Table1[[#This Row],[SibSp]:[Ones]],$S$4:$AB$4)</f>
        <v>0.34772078555232561</v>
      </c>
      <c r="AE608">
        <f>(AD608-Table1[[#This Row],[Survived]])^2</f>
        <v>0.12090974470512642</v>
      </c>
    </row>
    <row r="609" spans="1:31" x14ac:dyDescent="0.25">
      <c r="A609">
        <v>1</v>
      </c>
      <c r="B609" t="s">
        <v>20</v>
      </c>
      <c r="C609">
        <v>1</v>
      </c>
      <c r="D609" t="s">
        <v>13</v>
      </c>
      <c r="E609">
        <v>17</v>
      </c>
      <c r="F609" s="1">
        <v>110.88330000000001</v>
      </c>
      <c r="G609">
        <v>0</v>
      </c>
      <c r="H609">
        <v>2</v>
      </c>
      <c r="I609" s="4">
        <f>Table1[[#This Row],[Age]]/$E$4</f>
        <v>0.21249999999999999</v>
      </c>
      <c r="J609" s="4">
        <f>LOG10(Table1[[#This Row],[Fare]]+1)</f>
        <v>2.048765267412167</v>
      </c>
      <c r="K609">
        <f>IF(Table1[[#This Row],[Pclass]]=1,1,0)</f>
        <v>1</v>
      </c>
      <c r="L609">
        <f>IF(Table1[[#This Row],[Pclass]]=2,1,0)</f>
        <v>0</v>
      </c>
      <c r="M609">
        <f>IF(Table1[[#This Row],[Embarked]]="S",1,0)</f>
        <v>0</v>
      </c>
      <c r="N609">
        <f>IF(Table1[[#This Row],[Embarked]]="C",1,0)</f>
        <v>1</v>
      </c>
      <c r="O609">
        <f>IF(Table1[[#This Row],[Sex]]="male",1,0)</f>
        <v>1</v>
      </c>
      <c r="P609" s="6">
        <f>1</f>
        <v>1</v>
      </c>
      <c r="AD609">
        <f>SUMPRODUCT(Table1[[#This Row],[SibSp]:[Ones]],$S$4:$AB$4)</f>
        <v>0.82495778136584952</v>
      </c>
      <c r="AE609">
        <f>(AD609-Table1[[#This Row],[Survived]])^2</f>
        <v>3.0639778304365737E-2</v>
      </c>
    </row>
    <row r="610" spans="1:31" x14ac:dyDescent="0.25">
      <c r="A610">
        <v>1</v>
      </c>
      <c r="B610" t="s">
        <v>15</v>
      </c>
      <c r="C610">
        <v>3</v>
      </c>
      <c r="D610" t="s">
        <v>17</v>
      </c>
      <c r="E610">
        <v>17</v>
      </c>
      <c r="F610" s="1">
        <v>7.9249999999999998</v>
      </c>
      <c r="G610">
        <v>4</v>
      </c>
      <c r="H610">
        <v>2</v>
      </c>
      <c r="I610" s="4">
        <f>Table1[[#This Row],[Age]]/$E$4</f>
        <v>0.21249999999999999</v>
      </c>
      <c r="J610" s="4">
        <f>LOG10(Table1[[#This Row],[Fare]]+1)</f>
        <v>0.95060822478423079</v>
      </c>
      <c r="K610">
        <f>IF(Table1[[#This Row],[Pclass]]=1,1,0)</f>
        <v>0</v>
      </c>
      <c r="L610">
        <f>IF(Table1[[#This Row],[Pclass]]=2,1,0)</f>
        <v>0</v>
      </c>
      <c r="M610">
        <f>IF(Table1[[#This Row],[Embarked]]="S",1,0)</f>
        <v>1</v>
      </c>
      <c r="N610">
        <f>IF(Table1[[#This Row],[Embarked]]="C",1,0)</f>
        <v>0</v>
      </c>
      <c r="O610">
        <f>IF(Table1[[#This Row],[Sex]]="male",1,0)</f>
        <v>0</v>
      </c>
      <c r="P610" s="6">
        <f>1</f>
        <v>1</v>
      </c>
      <c r="AD610">
        <f>SUMPRODUCT(Table1[[#This Row],[SibSp]:[Ones]],$S$4:$AB$4)</f>
        <v>0.25921764974654488</v>
      </c>
      <c r="AE610">
        <f>(AD610-Table1[[#This Row],[Survived]])^2</f>
        <v>0.54875849044703273</v>
      </c>
    </row>
    <row r="611" spans="1:31" x14ac:dyDescent="0.25">
      <c r="A611">
        <v>1</v>
      </c>
      <c r="B611" t="s">
        <v>15</v>
      </c>
      <c r="C611">
        <v>2</v>
      </c>
      <c r="D611" t="s">
        <v>17</v>
      </c>
      <c r="E611">
        <v>17</v>
      </c>
      <c r="F611" s="1">
        <v>10.5</v>
      </c>
      <c r="G611">
        <v>0</v>
      </c>
      <c r="H611">
        <v>0</v>
      </c>
      <c r="I611" s="4">
        <f>Table1[[#This Row],[Age]]/$E$4</f>
        <v>0.21249999999999999</v>
      </c>
      <c r="J611" s="4">
        <f>LOG10(Table1[[#This Row],[Fare]]+1)</f>
        <v>1.0606978403536116</v>
      </c>
      <c r="K611">
        <f>IF(Table1[[#This Row],[Pclass]]=1,1,0)</f>
        <v>0</v>
      </c>
      <c r="L611">
        <f>IF(Table1[[#This Row],[Pclass]]=2,1,0)</f>
        <v>1</v>
      </c>
      <c r="M611">
        <f>IF(Table1[[#This Row],[Embarked]]="S",1,0)</f>
        <v>1</v>
      </c>
      <c r="N611">
        <f>IF(Table1[[#This Row],[Embarked]]="C",1,0)</f>
        <v>0</v>
      </c>
      <c r="O611">
        <f>IF(Table1[[#This Row],[Sex]]="male",1,0)</f>
        <v>0</v>
      </c>
      <c r="P611" s="6">
        <f>1</f>
        <v>1</v>
      </c>
      <c r="AD611">
        <f>SUMPRODUCT(Table1[[#This Row],[SibSp]:[Ones]],$S$4:$AB$4)</f>
        <v>0.4187721425199547</v>
      </c>
      <c r="AE611">
        <f>(AD611-Table1[[#This Row],[Survived]])^2</f>
        <v>0.3378258223108439</v>
      </c>
    </row>
    <row r="612" spans="1:31" x14ac:dyDescent="0.25">
      <c r="A612">
        <v>0</v>
      </c>
      <c r="B612" t="s">
        <v>15</v>
      </c>
      <c r="C612">
        <v>3</v>
      </c>
      <c r="D612" t="s">
        <v>13</v>
      </c>
      <c r="E612">
        <v>17</v>
      </c>
      <c r="F612" s="1">
        <v>8.6624999999999996</v>
      </c>
      <c r="G612">
        <v>0</v>
      </c>
      <c r="H612">
        <v>0</v>
      </c>
      <c r="I612" s="4">
        <f>Table1[[#This Row],[Age]]/$E$4</f>
        <v>0.21249999999999999</v>
      </c>
      <c r="J612" s="4">
        <f>LOG10(Table1[[#This Row],[Fare]]+1)</f>
        <v>0.98508950692638131</v>
      </c>
      <c r="K612">
        <f>IF(Table1[[#This Row],[Pclass]]=1,1,0)</f>
        <v>0</v>
      </c>
      <c r="L612">
        <f>IF(Table1[[#This Row],[Pclass]]=2,1,0)</f>
        <v>0</v>
      </c>
      <c r="M612">
        <f>IF(Table1[[#This Row],[Embarked]]="S",1,0)</f>
        <v>1</v>
      </c>
      <c r="N612">
        <f>IF(Table1[[#This Row],[Embarked]]="C",1,0)</f>
        <v>0</v>
      </c>
      <c r="O612">
        <f>IF(Table1[[#This Row],[Sex]]="male",1,0)</f>
        <v>1</v>
      </c>
      <c r="P612" s="6">
        <f>1</f>
        <v>1</v>
      </c>
      <c r="AD612">
        <f>SUMPRODUCT(Table1[[#This Row],[SibSp]:[Ones]],$S$4:$AB$4)</f>
        <v>0.19482387559563322</v>
      </c>
      <c r="AE612">
        <f>(AD612-Table1[[#This Row],[Survived]])^2</f>
        <v>3.7956342502102766E-2</v>
      </c>
    </row>
    <row r="613" spans="1:31" x14ac:dyDescent="0.25">
      <c r="A613">
        <v>0</v>
      </c>
      <c r="B613" t="s">
        <v>15</v>
      </c>
      <c r="C613">
        <v>3</v>
      </c>
      <c r="D613" t="s">
        <v>13</v>
      </c>
      <c r="E613">
        <v>17</v>
      </c>
      <c r="F613" s="1">
        <v>7.125</v>
      </c>
      <c r="G613">
        <v>0</v>
      </c>
      <c r="H613">
        <v>0</v>
      </c>
      <c r="I613" s="4">
        <f>Table1[[#This Row],[Age]]/$E$4</f>
        <v>0.21249999999999999</v>
      </c>
      <c r="J613" s="4">
        <f>LOG10(Table1[[#This Row],[Fare]]+1)</f>
        <v>0.90982336965091204</v>
      </c>
      <c r="K613">
        <f>IF(Table1[[#This Row],[Pclass]]=1,1,0)</f>
        <v>0</v>
      </c>
      <c r="L613">
        <f>IF(Table1[[#This Row],[Pclass]]=2,1,0)</f>
        <v>0</v>
      </c>
      <c r="M613">
        <f>IF(Table1[[#This Row],[Embarked]]="S",1,0)</f>
        <v>1</v>
      </c>
      <c r="N613">
        <f>IF(Table1[[#This Row],[Embarked]]="C",1,0)</f>
        <v>0</v>
      </c>
      <c r="O613">
        <f>IF(Table1[[#This Row],[Sex]]="male",1,0)</f>
        <v>1</v>
      </c>
      <c r="P613" s="6">
        <f>1</f>
        <v>1</v>
      </c>
      <c r="AD613">
        <f>SUMPRODUCT(Table1[[#This Row],[SibSp]:[Ones]],$S$4:$AB$4)</f>
        <v>0.18346532095750492</v>
      </c>
      <c r="AE613">
        <f>(AD613-Table1[[#This Row],[Survived]])^2</f>
        <v>3.3659523994040298E-2</v>
      </c>
    </row>
    <row r="614" spans="1:31" x14ac:dyDescent="0.25">
      <c r="A614">
        <v>0</v>
      </c>
      <c r="B614" t="s">
        <v>15</v>
      </c>
      <c r="C614">
        <v>3</v>
      </c>
      <c r="D614" t="s">
        <v>13</v>
      </c>
      <c r="E614">
        <v>17</v>
      </c>
      <c r="F614" s="1">
        <v>8.6624999999999996</v>
      </c>
      <c r="G614">
        <v>0</v>
      </c>
      <c r="H614">
        <v>0</v>
      </c>
      <c r="I614" s="4">
        <f>Table1[[#This Row],[Age]]/$E$4</f>
        <v>0.21249999999999999</v>
      </c>
      <c r="J614" s="4">
        <f>LOG10(Table1[[#This Row],[Fare]]+1)</f>
        <v>0.98508950692638131</v>
      </c>
      <c r="K614">
        <f>IF(Table1[[#This Row],[Pclass]]=1,1,0)</f>
        <v>0</v>
      </c>
      <c r="L614">
        <f>IF(Table1[[#This Row],[Pclass]]=2,1,0)</f>
        <v>0</v>
      </c>
      <c r="M614">
        <f>IF(Table1[[#This Row],[Embarked]]="S",1,0)</f>
        <v>1</v>
      </c>
      <c r="N614">
        <f>IF(Table1[[#This Row],[Embarked]]="C",1,0)</f>
        <v>0</v>
      </c>
      <c r="O614">
        <f>IF(Table1[[#This Row],[Sex]]="male",1,0)</f>
        <v>1</v>
      </c>
      <c r="P614" s="6">
        <f>1</f>
        <v>1</v>
      </c>
      <c r="AD614">
        <f>SUMPRODUCT(Table1[[#This Row],[SibSp]:[Ones]],$S$4:$AB$4)</f>
        <v>0.19482387559563322</v>
      </c>
      <c r="AE614">
        <f>(AD614-Table1[[#This Row],[Survived]])^2</f>
        <v>3.7956342502102766E-2</v>
      </c>
    </row>
    <row r="615" spans="1:31" x14ac:dyDescent="0.25">
      <c r="A615">
        <v>0</v>
      </c>
      <c r="B615" t="s">
        <v>15</v>
      </c>
      <c r="C615">
        <v>3</v>
      </c>
      <c r="D615" t="s">
        <v>13</v>
      </c>
      <c r="E615">
        <v>17</v>
      </c>
      <c r="F615" s="1">
        <v>7.0541999999999998</v>
      </c>
      <c r="G615">
        <v>1</v>
      </c>
      <c r="H615">
        <v>0</v>
      </c>
      <c r="I615" s="4">
        <f>Table1[[#This Row],[Age]]/$E$4</f>
        <v>0.21249999999999999</v>
      </c>
      <c r="J615" s="4">
        <f>LOG10(Table1[[#This Row],[Fare]]+1)</f>
        <v>0.90602240970373726</v>
      </c>
      <c r="K615">
        <f>IF(Table1[[#This Row],[Pclass]]=1,1,0)</f>
        <v>0</v>
      </c>
      <c r="L615">
        <f>IF(Table1[[#This Row],[Pclass]]=2,1,0)</f>
        <v>0</v>
      </c>
      <c r="M615">
        <f>IF(Table1[[#This Row],[Embarked]]="S",1,0)</f>
        <v>1</v>
      </c>
      <c r="N615">
        <f>IF(Table1[[#This Row],[Embarked]]="C",1,0)</f>
        <v>0</v>
      </c>
      <c r="O615">
        <f>IF(Table1[[#This Row],[Sex]]="male",1,0)</f>
        <v>1</v>
      </c>
      <c r="P615" s="6">
        <f>1</f>
        <v>1</v>
      </c>
      <c r="AD615">
        <f>SUMPRODUCT(Table1[[#This Row],[SibSp]:[Ones]],$S$4:$AB$4)</f>
        <v>0.18289171092781373</v>
      </c>
      <c r="AE615">
        <f>(AD615-Table1[[#This Row],[Survived]])^2</f>
        <v>3.3449377926102981E-2</v>
      </c>
    </row>
    <row r="616" spans="1:31" x14ac:dyDescent="0.25">
      <c r="A616">
        <v>1</v>
      </c>
      <c r="B616" t="s">
        <v>15</v>
      </c>
      <c r="C616">
        <v>1</v>
      </c>
      <c r="D616" t="s">
        <v>17</v>
      </c>
      <c r="E616">
        <v>17</v>
      </c>
      <c r="F616" s="1">
        <v>57</v>
      </c>
      <c r="G616">
        <v>1</v>
      </c>
      <c r="H616">
        <v>0</v>
      </c>
      <c r="I616" s="4">
        <f>Table1[[#This Row],[Age]]/$E$4</f>
        <v>0.21249999999999999</v>
      </c>
      <c r="J616" s="4">
        <f>LOG10(Table1[[#This Row],[Fare]]+1)</f>
        <v>1.7634279935629373</v>
      </c>
      <c r="K616">
        <f>IF(Table1[[#This Row],[Pclass]]=1,1,0)</f>
        <v>1</v>
      </c>
      <c r="L616">
        <f>IF(Table1[[#This Row],[Pclass]]=2,1,0)</f>
        <v>0</v>
      </c>
      <c r="M616">
        <f>IF(Table1[[#This Row],[Embarked]]="S",1,0)</f>
        <v>1</v>
      </c>
      <c r="N616">
        <f>IF(Table1[[#This Row],[Embarked]]="C",1,0)</f>
        <v>0</v>
      </c>
      <c r="O616">
        <f>IF(Table1[[#This Row],[Sex]]="male",1,0)</f>
        <v>0</v>
      </c>
      <c r="P616" s="6">
        <f>1</f>
        <v>1</v>
      </c>
      <c r="AD616">
        <f>SUMPRODUCT(Table1[[#This Row],[SibSp]:[Ones]],$S$4:$AB$4)</f>
        <v>0.58367801001602682</v>
      </c>
      <c r="AE616">
        <f>(AD616-Table1[[#This Row],[Survived]])^2</f>
        <v>0.17332399934421547</v>
      </c>
    </row>
    <row r="617" spans="1:31" x14ac:dyDescent="0.25">
      <c r="A617">
        <v>0</v>
      </c>
      <c r="B617" t="s">
        <v>15</v>
      </c>
      <c r="C617">
        <v>3</v>
      </c>
      <c r="D617" t="s">
        <v>13</v>
      </c>
      <c r="E617">
        <v>17</v>
      </c>
      <c r="F617" s="1">
        <v>8.6624999999999996</v>
      </c>
      <c r="G617">
        <v>0</v>
      </c>
      <c r="H617">
        <v>0</v>
      </c>
      <c r="I617" s="4">
        <f>Table1[[#This Row],[Age]]/$E$4</f>
        <v>0.21249999999999999</v>
      </c>
      <c r="J617" s="4">
        <f>LOG10(Table1[[#This Row],[Fare]]+1)</f>
        <v>0.98508950692638131</v>
      </c>
      <c r="K617">
        <f>IF(Table1[[#This Row],[Pclass]]=1,1,0)</f>
        <v>0</v>
      </c>
      <c r="L617">
        <f>IF(Table1[[#This Row],[Pclass]]=2,1,0)</f>
        <v>0</v>
      </c>
      <c r="M617">
        <f>IF(Table1[[#This Row],[Embarked]]="S",1,0)</f>
        <v>1</v>
      </c>
      <c r="N617">
        <f>IF(Table1[[#This Row],[Embarked]]="C",1,0)</f>
        <v>0</v>
      </c>
      <c r="O617">
        <f>IF(Table1[[#This Row],[Sex]]="male",1,0)</f>
        <v>1</v>
      </c>
      <c r="P617" s="6">
        <f>1</f>
        <v>1</v>
      </c>
      <c r="AD617">
        <f>SUMPRODUCT(Table1[[#This Row],[SibSp]:[Ones]],$S$4:$AB$4)</f>
        <v>0.19482387559563322</v>
      </c>
      <c r="AE617">
        <f>(AD617-Table1[[#This Row],[Survived]])^2</f>
        <v>3.7956342502102766E-2</v>
      </c>
    </row>
    <row r="618" spans="1:31" x14ac:dyDescent="0.25">
      <c r="A618">
        <v>1</v>
      </c>
      <c r="B618" t="s">
        <v>20</v>
      </c>
      <c r="C618">
        <v>1</v>
      </c>
      <c r="D618" t="s">
        <v>17</v>
      </c>
      <c r="E618">
        <v>16</v>
      </c>
      <c r="F618" s="1">
        <v>57.979199999999999</v>
      </c>
      <c r="G618">
        <v>0</v>
      </c>
      <c r="H618">
        <v>1</v>
      </c>
      <c r="I618" s="4">
        <f>Table1[[#This Row],[Age]]/$E$4</f>
        <v>0.2</v>
      </c>
      <c r="J618" s="4">
        <f>LOG10(Table1[[#This Row],[Fare]]+1)</f>
        <v>1.770698877440231</v>
      </c>
      <c r="K618">
        <f>IF(Table1[[#This Row],[Pclass]]=1,1,0)</f>
        <v>1</v>
      </c>
      <c r="L618">
        <f>IF(Table1[[#This Row],[Pclass]]=2,1,0)</f>
        <v>0</v>
      </c>
      <c r="M618">
        <f>IF(Table1[[#This Row],[Embarked]]="S",1,0)</f>
        <v>0</v>
      </c>
      <c r="N618">
        <f>IF(Table1[[#This Row],[Embarked]]="C",1,0)</f>
        <v>1</v>
      </c>
      <c r="O618">
        <f>IF(Table1[[#This Row],[Sex]]="male",1,0)</f>
        <v>0</v>
      </c>
      <c r="P618" s="6">
        <f>1</f>
        <v>1</v>
      </c>
      <c r="AD618">
        <f>SUMPRODUCT(Table1[[#This Row],[SibSp]:[Ones]],$S$4:$AB$4)</f>
        <v>0.74819555363993495</v>
      </c>
      <c r="AE618">
        <f>(AD618-Table1[[#This Row],[Survived]])^2</f>
        <v>6.3405479206698881E-2</v>
      </c>
    </row>
    <row r="619" spans="1:31" x14ac:dyDescent="0.25">
      <c r="A619">
        <v>1</v>
      </c>
      <c r="B619" t="s">
        <v>27</v>
      </c>
      <c r="C619">
        <v>3</v>
      </c>
      <c r="D619" t="s">
        <v>17</v>
      </c>
      <c r="E619">
        <v>16</v>
      </c>
      <c r="F619" s="1">
        <v>7.7332999999999998</v>
      </c>
      <c r="G619">
        <v>0</v>
      </c>
      <c r="H619">
        <v>0</v>
      </c>
      <c r="I619" s="4">
        <f>Table1[[#This Row],[Age]]/$E$4</f>
        <v>0.2</v>
      </c>
      <c r="J619" s="4">
        <f>LOG10(Table1[[#This Row],[Fare]]+1)</f>
        <v>0.94117837898439327</v>
      </c>
      <c r="K619">
        <f>IF(Table1[[#This Row],[Pclass]]=1,1,0)</f>
        <v>0</v>
      </c>
      <c r="L619">
        <f>IF(Table1[[#This Row],[Pclass]]=2,1,0)</f>
        <v>0</v>
      </c>
      <c r="M619">
        <f>IF(Table1[[#This Row],[Embarked]]="S",1,0)</f>
        <v>0</v>
      </c>
      <c r="N619">
        <f>IF(Table1[[#This Row],[Embarked]]="C",1,0)</f>
        <v>0</v>
      </c>
      <c r="O619">
        <f>IF(Table1[[#This Row],[Sex]]="male",1,0)</f>
        <v>0</v>
      </c>
      <c r="P619" s="6">
        <f>1</f>
        <v>1</v>
      </c>
      <c r="AD619">
        <f>SUMPRODUCT(Table1[[#This Row],[SibSp]:[Ones]],$S$4:$AB$4)</f>
        <v>0.18819716451405535</v>
      </c>
      <c r="AE619">
        <f>(AD619-Table1[[#This Row],[Survived]])^2</f>
        <v>0.65902384370301981</v>
      </c>
    </row>
    <row r="620" spans="1:31" x14ac:dyDescent="0.25">
      <c r="A620">
        <v>1</v>
      </c>
      <c r="B620" t="s">
        <v>27</v>
      </c>
      <c r="C620">
        <v>3</v>
      </c>
      <c r="D620" t="s">
        <v>17</v>
      </c>
      <c r="E620">
        <v>16</v>
      </c>
      <c r="F620" s="1">
        <v>7.75</v>
      </c>
      <c r="G620">
        <v>0</v>
      </c>
      <c r="H620">
        <v>0</v>
      </c>
      <c r="I620" s="4">
        <f>Table1[[#This Row],[Age]]/$E$4</f>
        <v>0.2</v>
      </c>
      <c r="J620" s="4">
        <f>LOG10(Table1[[#This Row],[Fare]]+1)</f>
        <v>0.94200805302231327</v>
      </c>
      <c r="K620">
        <f>IF(Table1[[#This Row],[Pclass]]=1,1,0)</f>
        <v>0</v>
      </c>
      <c r="L620">
        <f>IF(Table1[[#This Row],[Pclass]]=2,1,0)</f>
        <v>0</v>
      </c>
      <c r="M620">
        <f>IF(Table1[[#This Row],[Embarked]]="S",1,0)</f>
        <v>0</v>
      </c>
      <c r="N620">
        <f>IF(Table1[[#This Row],[Embarked]]="C",1,0)</f>
        <v>0</v>
      </c>
      <c r="O620">
        <f>IF(Table1[[#This Row],[Sex]]="male",1,0)</f>
        <v>0</v>
      </c>
      <c r="P620" s="6">
        <f>1</f>
        <v>1</v>
      </c>
      <c r="AD620">
        <f>SUMPRODUCT(Table1[[#This Row],[SibSp]:[Ones]],$S$4:$AB$4)</f>
        <v>0.18832237218689046</v>
      </c>
      <c r="AE620">
        <f>(AD620-Table1[[#This Row],[Survived]])^2</f>
        <v>0.65882057149231665</v>
      </c>
    </row>
    <row r="621" spans="1:31" x14ac:dyDescent="0.25">
      <c r="A621">
        <v>0</v>
      </c>
      <c r="B621" t="s">
        <v>15</v>
      </c>
      <c r="C621">
        <v>3</v>
      </c>
      <c r="D621" t="s">
        <v>17</v>
      </c>
      <c r="E621">
        <v>16</v>
      </c>
      <c r="F621" s="1">
        <v>46.9</v>
      </c>
      <c r="G621">
        <v>5</v>
      </c>
      <c r="H621">
        <v>2</v>
      </c>
      <c r="I621" s="4">
        <f>Table1[[#This Row],[Age]]/$E$4</f>
        <v>0.2</v>
      </c>
      <c r="J621" s="4">
        <f>LOG10(Table1[[#This Row],[Fare]]+1)</f>
        <v>1.6803355134145632</v>
      </c>
      <c r="K621">
        <f>IF(Table1[[#This Row],[Pclass]]=1,1,0)</f>
        <v>0</v>
      </c>
      <c r="L621">
        <f>IF(Table1[[#This Row],[Pclass]]=2,1,0)</f>
        <v>0</v>
      </c>
      <c r="M621">
        <f>IF(Table1[[#This Row],[Embarked]]="S",1,0)</f>
        <v>1</v>
      </c>
      <c r="N621">
        <f>IF(Table1[[#This Row],[Embarked]]="C",1,0)</f>
        <v>0</v>
      </c>
      <c r="O621">
        <f>IF(Table1[[#This Row],[Sex]]="male",1,0)</f>
        <v>0</v>
      </c>
      <c r="P621" s="6">
        <f>1</f>
        <v>1</v>
      </c>
      <c r="AD621">
        <f>SUMPRODUCT(Table1[[#This Row],[SibSp]:[Ones]],$S$4:$AB$4)</f>
        <v>0.36934217026637611</v>
      </c>
      <c r="AE621">
        <f>(AD621-Table1[[#This Row],[Survived]])^2</f>
        <v>0.13641363873707676</v>
      </c>
    </row>
    <row r="622" spans="1:31" x14ac:dyDescent="0.25">
      <c r="A622">
        <v>0</v>
      </c>
      <c r="B622" t="s">
        <v>15</v>
      </c>
      <c r="C622">
        <v>3</v>
      </c>
      <c r="D622" t="s">
        <v>13</v>
      </c>
      <c r="E622">
        <v>16</v>
      </c>
      <c r="F622" s="1">
        <v>34.375</v>
      </c>
      <c r="G622">
        <v>1</v>
      </c>
      <c r="H622">
        <v>3</v>
      </c>
      <c r="I622" s="4">
        <f>Table1[[#This Row],[Age]]/$E$4</f>
        <v>0.2</v>
      </c>
      <c r="J622" s="4">
        <f>LOG10(Table1[[#This Row],[Fare]]+1)</f>
        <v>1.5486964485323467</v>
      </c>
      <c r="K622">
        <f>IF(Table1[[#This Row],[Pclass]]=1,1,0)</f>
        <v>0</v>
      </c>
      <c r="L622">
        <f>IF(Table1[[#This Row],[Pclass]]=2,1,0)</f>
        <v>0</v>
      </c>
      <c r="M622">
        <f>IF(Table1[[#This Row],[Embarked]]="S",1,0)</f>
        <v>1</v>
      </c>
      <c r="N622">
        <f>IF(Table1[[#This Row],[Embarked]]="C",1,0)</f>
        <v>0</v>
      </c>
      <c r="O622">
        <f>IF(Table1[[#This Row],[Sex]]="male",1,0)</f>
        <v>1</v>
      </c>
      <c r="P622" s="6">
        <f>1</f>
        <v>1</v>
      </c>
      <c r="AD622">
        <f>SUMPRODUCT(Table1[[#This Row],[SibSp]:[Ones]],$S$4:$AB$4)</f>
        <v>0.38427497558593043</v>
      </c>
      <c r="AE622">
        <f>(AD622-Table1[[#This Row],[Survived]])^2</f>
        <v>0.14766725686156743</v>
      </c>
    </row>
    <row r="623" spans="1:31" x14ac:dyDescent="0.25">
      <c r="A623">
        <v>0</v>
      </c>
      <c r="B623" t="s">
        <v>15</v>
      </c>
      <c r="C623">
        <v>3</v>
      </c>
      <c r="D623" t="s">
        <v>13</v>
      </c>
      <c r="E623">
        <v>16</v>
      </c>
      <c r="F623" s="1">
        <v>9.2166999999999994</v>
      </c>
      <c r="G623">
        <v>0</v>
      </c>
      <c r="H623">
        <v>0</v>
      </c>
      <c r="I623" s="4">
        <f>Table1[[#This Row],[Age]]/$E$4</f>
        <v>0.2</v>
      </c>
      <c r="J623" s="4">
        <f>LOG10(Table1[[#This Row],[Fare]]+1)</f>
        <v>1.0093106410801986</v>
      </c>
      <c r="K623">
        <f>IF(Table1[[#This Row],[Pclass]]=1,1,0)</f>
        <v>0</v>
      </c>
      <c r="L623">
        <f>IF(Table1[[#This Row],[Pclass]]=2,1,0)</f>
        <v>0</v>
      </c>
      <c r="M623">
        <f>IF(Table1[[#This Row],[Embarked]]="S",1,0)</f>
        <v>1</v>
      </c>
      <c r="N623">
        <f>IF(Table1[[#This Row],[Embarked]]="C",1,0)</f>
        <v>0</v>
      </c>
      <c r="O623">
        <f>IF(Table1[[#This Row],[Sex]]="male",1,0)</f>
        <v>1</v>
      </c>
      <c r="P623" s="6">
        <f>1</f>
        <v>1</v>
      </c>
      <c r="AD623">
        <f>SUMPRODUCT(Table1[[#This Row],[SibSp]:[Ones]],$S$4:$AB$4)</f>
        <v>0.19847913260286687</v>
      </c>
      <c r="AE623">
        <f>(AD623-Table1[[#This Row],[Survived]])^2</f>
        <v>3.939396607878641E-2</v>
      </c>
    </row>
    <row r="624" spans="1:31" x14ac:dyDescent="0.25">
      <c r="A624">
        <v>1</v>
      </c>
      <c r="B624" t="s">
        <v>15</v>
      </c>
      <c r="C624">
        <v>3</v>
      </c>
      <c r="D624" t="s">
        <v>13</v>
      </c>
      <c r="E624">
        <v>16</v>
      </c>
      <c r="F624" s="1">
        <v>8.0500000000000007</v>
      </c>
      <c r="G624">
        <v>0</v>
      </c>
      <c r="H624">
        <v>0</v>
      </c>
      <c r="I624" s="4">
        <f>Table1[[#This Row],[Age]]/$E$4</f>
        <v>0.2</v>
      </c>
      <c r="J624" s="4">
        <f>LOG10(Table1[[#This Row],[Fare]]+1)</f>
        <v>0.9566485792052033</v>
      </c>
      <c r="K624">
        <f>IF(Table1[[#This Row],[Pclass]]=1,1,0)</f>
        <v>0</v>
      </c>
      <c r="L624">
        <f>IF(Table1[[#This Row],[Pclass]]=2,1,0)</f>
        <v>0</v>
      </c>
      <c r="M624">
        <f>IF(Table1[[#This Row],[Embarked]]="S",1,0)</f>
        <v>1</v>
      </c>
      <c r="N624">
        <f>IF(Table1[[#This Row],[Embarked]]="C",1,0)</f>
        <v>0</v>
      </c>
      <c r="O624">
        <f>IF(Table1[[#This Row],[Sex]]="male",1,0)</f>
        <v>1</v>
      </c>
      <c r="P624" s="6">
        <f>1</f>
        <v>1</v>
      </c>
      <c r="AD624">
        <f>SUMPRODUCT(Table1[[#This Row],[SibSp]:[Ones]],$S$4:$AB$4)</f>
        <v>0.190531801587667</v>
      </c>
      <c r="AE624">
        <f>(AD624-Table1[[#This Row],[Survived]])^2</f>
        <v>0.6552387642409081</v>
      </c>
    </row>
    <row r="625" spans="1:31" x14ac:dyDescent="0.25">
      <c r="A625">
        <v>0</v>
      </c>
      <c r="B625" t="s">
        <v>15</v>
      </c>
      <c r="C625">
        <v>3</v>
      </c>
      <c r="D625" t="s">
        <v>13</v>
      </c>
      <c r="E625">
        <v>16</v>
      </c>
      <c r="F625" s="1">
        <v>39.6875</v>
      </c>
      <c r="G625">
        <v>4</v>
      </c>
      <c r="H625">
        <v>1</v>
      </c>
      <c r="I625" s="4">
        <f>Table1[[#This Row],[Age]]/$E$4</f>
        <v>0.2</v>
      </c>
      <c r="J625" s="4">
        <f>LOG10(Table1[[#This Row],[Fare]]+1)</f>
        <v>1.6094610059122672</v>
      </c>
      <c r="K625">
        <f>IF(Table1[[#This Row],[Pclass]]=1,1,0)</f>
        <v>0</v>
      </c>
      <c r="L625">
        <f>IF(Table1[[#This Row],[Pclass]]=2,1,0)</f>
        <v>0</v>
      </c>
      <c r="M625">
        <f>IF(Table1[[#This Row],[Embarked]]="S",1,0)</f>
        <v>1</v>
      </c>
      <c r="N625">
        <f>IF(Table1[[#This Row],[Embarked]]="C",1,0)</f>
        <v>0</v>
      </c>
      <c r="O625">
        <f>IF(Table1[[#This Row],[Sex]]="male",1,0)</f>
        <v>1</v>
      </c>
      <c r="P625" s="6">
        <f>1</f>
        <v>1</v>
      </c>
      <c r="AD625">
        <f>SUMPRODUCT(Table1[[#This Row],[SibSp]:[Ones]],$S$4:$AB$4)</f>
        <v>0.32384766003996268</v>
      </c>
      <c r="AE625">
        <f>(AD625-Table1[[#This Row],[Survived]])^2</f>
        <v>0.10487730691335924</v>
      </c>
    </row>
    <row r="626" spans="1:31" x14ac:dyDescent="0.25">
      <c r="A626">
        <v>0</v>
      </c>
      <c r="B626" t="s">
        <v>15</v>
      </c>
      <c r="C626">
        <v>3</v>
      </c>
      <c r="D626" t="s">
        <v>13</v>
      </c>
      <c r="E626">
        <v>16</v>
      </c>
      <c r="F626" s="1">
        <v>9.5</v>
      </c>
      <c r="G626">
        <v>0</v>
      </c>
      <c r="H626">
        <v>0</v>
      </c>
      <c r="I626" s="4">
        <f>Table1[[#This Row],[Age]]/$E$4</f>
        <v>0.2</v>
      </c>
      <c r="J626" s="4">
        <f>LOG10(Table1[[#This Row],[Fare]]+1)</f>
        <v>1.0211892990699381</v>
      </c>
      <c r="K626">
        <f>IF(Table1[[#This Row],[Pclass]]=1,1,0)</f>
        <v>0</v>
      </c>
      <c r="L626">
        <f>IF(Table1[[#This Row],[Pclass]]=2,1,0)</f>
        <v>0</v>
      </c>
      <c r="M626">
        <f>IF(Table1[[#This Row],[Embarked]]="S",1,0)</f>
        <v>1</v>
      </c>
      <c r="N626">
        <f>IF(Table1[[#This Row],[Embarked]]="C",1,0)</f>
        <v>0</v>
      </c>
      <c r="O626">
        <f>IF(Table1[[#This Row],[Sex]]="male",1,0)</f>
        <v>1</v>
      </c>
      <c r="P626" s="6">
        <f>1</f>
        <v>1</v>
      </c>
      <c r="AD626">
        <f>SUMPRODUCT(Table1[[#This Row],[SibSp]:[Ones]],$S$4:$AB$4)</f>
        <v>0.2002717632690359</v>
      </c>
      <c r="AE626">
        <f>(AD626-Table1[[#This Row],[Survived]])^2</f>
        <v>4.0108779162888755E-2</v>
      </c>
    </row>
    <row r="627" spans="1:31" x14ac:dyDescent="0.25">
      <c r="A627">
        <v>0</v>
      </c>
      <c r="B627" t="s">
        <v>15</v>
      </c>
      <c r="C627">
        <v>3</v>
      </c>
      <c r="D627" t="s">
        <v>13</v>
      </c>
      <c r="E627">
        <v>16</v>
      </c>
      <c r="F627" s="1">
        <v>18</v>
      </c>
      <c r="G627">
        <v>2</v>
      </c>
      <c r="H627">
        <v>0</v>
      </c>
      <c r="I627" s="4">
        <f>Table1[[#This Row],[Age]]/$E$4</f>
        <v>0.2</v>
      </c>
      <c r="J627" s="4">
        <f>LOG10(Table1[[#This Row],[Fare]]+1)</f>
        <v>1.2787536009528289</v>
      </c>
      <c r="K627">
        <f>IF(Table1[[#This Row],[Pclass]]=1,1,0)</f>
        <v>0</v>
      </c>
      <c r="L627">
        <f>IF(Table1[[#This Row],[Pclass]]=2,1,0)</f>
        <v>0</v>
      </c>
      <c r="M627">
        <f>IF(Table1[[#This Row],[Embarked]]="S",1,0)</f>
        <v>1</v>
      </c>
      <c r="N627">
        <f>IF(Table1[[#This Row],[Embarked]]="C",1,0)</f>
        <v>0</v>
      </c>
      <c r="O627">
        <f>IF(Table1[[#This Row],[Sex]]="male",1,0)</f>
        <v>1</v>
      </c>
      <c r="P627" s="6">
        <f>1</f>
        <v>1</v>
      </c>
      <c r="AD627">
        <f>SUMPRODUCT(Table1[[#This Row],[SibSp]:[Ones]],$S$4:$AB$4)</f>
        <v>0.23914127752430889</v>
      </c>
      <c r="AE627">
        <f>(AD627-Table1[[#This Row],[Survived]])^2</f>
        <v>5.7188550615958525E-2</v>
      </c>
    </row>
    <row r="628" spans="1:31" x14ac:dyDescent="0.25">
      <c r="A628">
        <v>1</v>
      </c>
      <c r="B628" t="s">
        <v>15</v>
      </c>
      <c r="C628">
        <v>1</v>
      </c>
      <c r="D628" t="s">
        <v>17</v>
      </c>
      <c r="E628">
        <v>16</v>
      </c>
      <c r="F628" s="1">
        <v>86.5</v>
      </c>
      <c r="G628">
        <v>0</v>
      </c>
      <c r="H628">
        <v>0</v>
      </c>
      <c r="I628" s="4">
        <f>Table1[[#This Row],[Age]]/$E$4</f>
        <v>0.2</v>
      </c>
      <c r="J628" s="4">
        <f>LOG10(Table1[[#This Row],[Fare]]+1)</f>
        <v>1.9420080530223132</v>
      </c>
      <c r="K628">
        <f>IF(Table1[[#This Row],[Pclass]]=1,1,0)</f>
        <v>1</v>
      </c>
      <c r="L628">
        <f>IF(Table1[[#This Row],[Pclass]]=2,1,0)</f>
        <v>0</v>
      </c>
      <c r="M628">
        <f>IF(Table1[[#This Row],[Embarked]]="S",1,0)</f>
        <v>1</v>
      </c>
      <c r="N628">
        <f>IF(Table1[[#This Row],[Embarked]]="C",1,0)</f>
        <v>0</v>
      </c>
      <c r="O628">
        <f>IF(Table1[[#This Row],[Sex]]="male",1,0)</f>
        <v>0</v>
      </c>
      <c r="P628" s="6">
        <f>1</f>
        <v>1</v>
      </c>
      <c r="AD628">
        <f>SUMPRODUCT(Table1[[#This Row],[SibSp]:[Ones]],$S$4:$AB$4)</f>
        <v>0.61062786337738184</v>
      </c>
      <c r="AE628">
        <f>(AD628-Table1[[#This Row],[Survived]])^2</f>
        <v>0.15161066077806282</v>
      </c>
    </row>
    <row r="629" spans="1:31" x14ac:dyDescent="0.25">
      <c r="A629">
        <v>0</v>
      </c>
      <c r="B629" t="s">
        <v>15</v>
      </c>
      <c r="C629">
        <v>3</v>
      </c>
      <c r="D629" t="s">
        <v>13</v>
      </c>
      <c r="E629">
        <v>16</v>
      </c>
      <c r="F629" s="1">
        <v>8.0500000000000007</v>
      </c>
      <c r="G629">
        <v>0</v>
      </c>
      <c r="H629">
        <v>0</v>
      </c>
      <c r="I629" s="4">
        <f>Table1[[#This Row],[Age]]/$E$4</f>
        <v>0.2</v>
      </c>
      <c r="J629" s="4">
        <f>LOG10(Table1[[#This Row],[Fare]]+1)</f>
        <v>0.9566485792052033</v>
      </c>
      <c r="K629">
        <f>IF(Table1[[#This Row],[Pclass]]=1,1,0)</f>
        <v>0</v>
      </c>
      <c r="L629">
        <f>IF(Table1[[#This Row],[Pclass]]=2,1,0)</f>
        <v>0</v>
      </c>
      <c r="M629">
        <f>IF(Table1[[#This Row],[Embarked]]="S",1,0)</f>
        <v>1</v>
      </c>
      <c r="N629">
        <f>IF(Table1[[#This Row],[Embarked]]="C",1,0)</f>
        <v>0</v>
      </c>
      <c r="O629">
        <f>IF(Table1[[#This Row],[Sex]]="male",1,0)</f>
        <v>1</v>
      </c>
      <c r="P629" s="6">
        <f>1</f>
        <v>1</v>
      </c>
      <c r="AD629">
        <f>SUMPRODUCT(Table1[[#This Row],[SibSp]:[Ones]],$S$4:$AB$4)</f>
        <v>0.190531801587667</v>
      </c>
      <c r="AE629">
        <f>(AD629-Table1[[#This Row],[Survived]])^2</f>
        <v>3.6302367416242105E-2</v>
      </c>
    </row>
    <row r="630" spans="1:31" x14ac:dyDescent="0.25">
      <c r="A630">
        <v>0</v>
      </c>
      <c r="B630" t="s">
        <v>15</v>
      </c>
      <c r="C630">
        <v>3</v>
      </c>
      <c r="D630" t="s">
        <v>13</v>
      </c>
      <c r="E630">
        <v>16</v>
      </c>
      <c r="F630" s="1">
        <v>20.25</v>
      </c>
      <c r="G630">
        <v>1</v>
      </c>
      <c r="H630">
        <v>1</v>
      </c>
      <c r="I630" s="4">
        <f>Table1[[#This Row],[Age]]/$E$4</f>
        <v>0.2</v>
      </c>
      <c r="J630" s="4">
        <f>LOG10(Table1[[#This Row],[Fare]]+1)</f>
        <v>1.3273589343863303</v>
      </c>
      <c r="K630">
        <f>IF(Table1[[#This Row],[Pclass]]=1,1,0)</f>
        <v>0</v>
      </c>
      <c r="L630">
        <f>IF(Table1[[#This Row],[Pclass]]=2,1,0)</f>
        <v>0</v>
      </c>
      <c r="M630">
        <f>IF(Table1[[#This Row],[Embarked]]="S",1,0)</f>
        <v>1</v>
      </c>
      <c r="N630">
        <f>IF(Table1[[#This Row],[Embarked]]="C",1,0)</f>
        <v>0</v>
      </c>
      <c r="O630">
        <f>IF(Table1[[#This Row],[Sex]]="male",1,0)</f>
        <v>1</v>
      </c>
      <c r="P630" s="6">
        <f>1</f>
        <v>1</v>
      </c>
      <c r="AD630">
        <f>SUMPRODUCT(Table1[[#This Row],[SibSp]:[Ones]],$S$4:$AB$4)</f>
        <v>0.28127510471898082</v>
      </c>
      <c r="AE630">
        <f>(AD630-Table1[[#This Row],[Survived]])^2</f>
        <v>7.911568453467363E-2</v>
      </c>
    </row>
    <row r="631" spans="1:31" x14ac:dyDescent="0.25">
      <c r="A631">
        <v>0</v>
      </c>
      <c r="B631" t="s">
        <v>15</v>
      </c>
      <c r="C631">
        <v>3</v>
      </c>
      <c r="D631" t="s">
        <v>13</v>
      </c>
      <c r="E631">
        <v>16</v>
      </c>
      <c r="F631" s="1">
        <v>7.7750000000000004</v>
      </c>
      <c r="G631">
        <v>0</v>
      </c>
      <c r="H631">
        <v>0</v>
      </c>
      <c r="I631" s="4">
        <f>Table1[[#This Row],[Age]]/$E$4</f>
        <v>0.2</v>
      </c>
      <c r="J631" s="4">
        <f>LOG10(Table1[[#This Row],[Fare]]+1)</f>
        <v>0.94324712513786169</v>
      </c>
      <c r="K631">
        <f>IF(Table1[[#This Row],[Pclass]]=1,1,0)</f>
        <v>0</v>
      </c>
      <c r="L631">
        <f>IF(Table1[[#This Row],[Pclass]]=2,1,0)</f>
        <v>0</v>
      </c>
      <c r="M631">
        <f>IF(Table1[[#This Row],[Embarked]]="S",1,0)</f>
        <v>1</v>
      </c>
      <c r="N631">
        <f>IF(Table1[[#This Row],[Embarked]]="C",1,0)</f>
        <v>0</v>
      </c>
      <c r="O631">
        <f>IF(Table1[[#This Row],[Sex]]="male",1,0)</f>
        <v>1</v>
      </c>
      <c r="P631" s="6">
        <f>1</f>
        <v>1</v>
      </c>
      <c r="AD631">
        <f>SUMPRODUCT(Table1[[#This Row],[SibSp]:[Ones]],$S$4:$AB$4)</f>
        <v>0.18850936289525549</v>
      </c>
      <c r="AE631">
        <f>(AD631-Table1[[#This Row],[Survived]])^2</f>
        <v>3.5535779899175127E-2</v>
      </c>
    </row>
    <row r="632" spans="1:31" x14ac:dyDescent="0.25">
      <c r="A632">
        <v>0</v>
      </c>
      <c r="B632" t="s">
        <v>15</v>
      </c>
      <c r="C632">
        <v>2</v>
      </c>
      <c r="D632" t="s">
        <v>13</v>
      </c>
      <c r="E632">
        <v>16</v>
      </c>
      <c r="F632" s="1">
        <v>26</v>
      </c>
      <c r="G632">
        <v>0</v>
      </c>
      <c r="H632">
        <v>0</v>
      </c>
      <c r="I632" s="4">
        <f>Table1[[#This Row],[Age]]/$E$4</f>
        <v>0.2</v>
      </c>
      <c r="J632" s="4">
        <f>LOG10(Table1[[#This Row],[Fare]]+1)</f>
        <v>1.4313637641589874</v>
      </c>
      <c r="K632">
        <f>IF(Table1[[#This Row],[Pclass]]=1,1,0)</f>
        <v>0</v>
      </c>
      <c r="L632">
        <f>IF(Table1[[#This Row],[Pclass]]=2,1,0)</f>
        <v>1</v>
      </c>
      <c r="M632">
        <f>IF(Table1[[#This Row],[Embarked]]="S",1,0)</f>
        <v>1</v>
      </c>
      <c r="N632">
        <f>IF(Table1[[#This Row],[Embarked]]="C",1,0)</f>
        <v>0</v>
      </c>
      <c r="O632">
        <f>IF(Table1[[#This Row],[Sex]]="male",1,0)</f>
        <v>1</v>
      </c>
      <c r="P632" s="6">
        <f>1</f>
        <v>1</v>
      </c>
      <c r="AD632">
        <f>SUMPRODUCT(Table1[[#This Row],[SibSp]:[Ones]],$S$4:$AB$4)</f>
        <v>0.4747100357138952</v>
      </c>
      <c r="AE632">
        <f>(AD632-Table1[[#This Row],[Survived]])^2</f>
        <v>0.22534961800748765</v>
      </c>
    </row>
    <row r="633" spans="1:31" x14ac:dyDescent="0.25">
      <c r="A633">
        <v>0</v>
      </c>
      <c r="B633" t="s">
        <v>15</v>
      </c>
      <c r="C633">
        <v>2</v>
      </c>
      <c r="D633" t="s">
        <v>13</v>
      </c>
      <c r="E633">
        <v>16</v>
      </c>
      <c r="F633" s="1">
        <v>10.5</v>
      </c>
      <c r="G633">
        <v>0</v>
      </c>
      <c r="H633">
        <v>0</v>
      </c>
      <c r="I633" s="4">
        <f>Table1[[#This Row],[Age]]/$E$4</f>
        <v>0.2</v>
      </c>
      <c r="J633" s="4">
        <f>LOG10(Table1[[#This Row],[Fare]]+1)</f>
        <v>1.0606978403536116</v>
      </c>
      <c r="K633">
        <f>IF(Table1[[#This Row],[Pclass]]=1,1,0)</f>
        <v>0</v>
      </c>
      <c r="L633">
        <f>IF(Table1[[#This Row],[Pclass]]=2,1,0)</f>
        <v>1</v>
      </c>
      <c r="M633">
        <f>IF(Table1[[#This Row],[Embarked]]="S",1,0)</f>
        <v>1</v>
      </c>
      <c r="N633">
        <f>IF(Table1[[#This Row],[Embarked]]="C",1,0)</f>
        <v>0</v>
      </c>
      <c r="O633">
        <f>IF(Table1[[#This Row],[Sex]]="male",1,0)</f>
        <v>1</v>
      </c>
      <c r="P633" s="6">
        <f>1</f>
        <v>1</v>
      </c>
      <c r="AD633">
        <f>SUMPRODUCT(Table1[[#This Row],[SibSp]:[Ones]],$S$4:$AB$4)</f>
        <v>0.4187721425199547</v>
      </c>
      <c r="AE633">
        <f>(AD633-Table1[[#This Row],[Survived]])^2</f>
        <v>0.17537010735075326</v>
      </c>
    </row>
    <row r="634" spans="1:31" x14ac:dyDescent="0.25">
      <c r="A634">
        <v>1</v>
      </c>
      <c r="B634" t="s">
        <v>15</v>
      </c>
      <c r="C634">
        <v>1</v>
      </c>
      <c r="D634" t="s">
        <v>17</v>
      </c>
      <c r="E634">
        <v>16</v>
      </c>
      <c r="F634" s="1">
        <v>39.4</v>
      </c>
      <c r="G634">
        <v>0</v>
      </c>
      <c r="H634">
        <v>1</v>
      </c>
      <c r="I634" s="4">
        <f>Table1[[#This Row],[Age]]/$E$4</f>
        <v>0.2</v>
      </c>
      <c r="J634" s="4">
        <f>LOG10(Table1[[#This Row],[Fare]]+1)</f>
        <v>1.6063813651106049</v>
      </c>
      <c r="K634">
        <f>IF(Table1[[#This Row],[Pclass]]=1,1,0)</f>
        <v>1</v>
      </c>
      <c r="L634">
        <f>IF(Table1[[#This Row],[Pclass]]=2,1,0)</f>
        <v>0</v>
      </c>
      <c r="M634">
        <f>IF(Table1[[#This Row],[Embarked]]="S",1,0)</f>
        <v>1</v>
      </c>
      <c r="N634">
        <f>IF(Table1[[#This Row],[Embarked]]="C",1,0)</f>
        <v>0</v>
      </c>
      <c r="O634">
        <f>IF(Table1[[#This Row],[Sex]]="male",1,0)</f>
        <v>0</v>
      </c>
      <c r="P634" s="6">
        <f>1</f>
        <v>1</v>
      </c>
      <c r="AD634">
        <f>SUMPRODUCT(Table1[[#This Row],[SibSp]:[Ones]],$S$4:$AB$4)</f>
        <v>0.59477651202894743</v>
      </c>
      <c r="AE634">
        <f>(AD634-Table1[[#This Row],[Survived]])^2</f>
        <v>0.16420607520342578</v>
      </c>
    </row>
    <row r="635" spans="1:31" x14ac:dyDescent="0.25">
      <c r="A635">
        <v>0</v>
      </c>
      <c r="B635" t="s">
        <v>20</v>
      </c>
      <c r="C635">
        <v>3</v>
      </c>
      <c r="D635" t="s">
        <v>13</v>
      </c>
      <c r="E635">
        <v>15</v>
      </c>
      <c r="F635" s="1">
        <v>7.2291999999999996</v>
      </c>
      <c r="G635">
        <v>1</v>
      </c>
      <c r="H635">
        <v>1</v>
      </c>
      <c r="I635" s="4">
        <f>Table1[[#This Row],[Age]]/$E$4</f>
        <v>0.1875</v>
      </c>
      <c r="J635" s="4">
        <f>LOG10(Table1[[#This Row],[Fare]]+1)</f>
        <v>0.91535761741483168</v>
      </c>
      <c r="K635">
        <f>IF(Table1[[#This Row],[Pclass]]=1,1,0)</f>
        <v>0</v>
      </c>
      <c r="L635">
        <f>IF(Table1[[#This Row],[Pclass]]=2,1,0)</f>
        <v>0</v>
      </c>
      <c r="M635">
        <f>IF(Table1[[#This Row],[Embarked]]="S",1,0)</f>
        <v>0</v>
      </c>
      <c r="N635">
        <f>IF(Table1[[#This Row],[Embarked]]="C",1,0)</f>
        <v>1</v>
      </c>
      <c r="O635">
        <f>IF(Table1[[#This Row],[Sex]]="male",1,0)</f>
        <v>1</v>
      </c>
      <c r="P635" s="6">
        <f>1</f>
        <v>1</v>
      </c>
      <c r="AD635">
        <f>SUMPRODUCT(Table1[[#This Row],[SibSp]:[Ones]],$S$4:$AB$4)</f>
        <v>0.34772078555232561</v>
      </c>
      <c r="AE635">
        <f>(AD635-Table1[[#This Row],[Survived]])^2</f>
        <v>0.12090974470512642</v>
      </c>
    </row>
    <row r="636" spans="1:31" x14ac:dyDescent="0.25">
      <c r="A636">
        <v>1</v>
      </c>
      <c r="B636" t="s">
        <v>20</v>
      </c>
      <c r="C636">
        <v>3</v>
      </c>
      <c r="D636" t="s">
        <v>17</v>
      </c>
      <c r="E636">
        <v>15</v>
      </c>
      <c r="F636" s="1">
        <v>14.4542</v>
      </c>
      <c r="G636">
        <v>1</v>
      </c>
      <c r="H636">
        <v>0</v>
      </c>
      <c r="I636" s="4">
        <f>Table1[[#This Row],[Age]]/$E$4</f>
        <v>0.1875</v>
      </c>
      <c r="J636" s="4">
        <f>LOG10(Table1[[#This Row],[Fare]]+1)</f>
        <v>1.1890465283525415</v>
      </c>
      <c r="K636">
        <f>IF(Table1[[#This Row],[Pclass]]=1,1,0)</f>
        <v>0</v>
      </c>
      <c r="L636">
        <f>IF(Table1[[#This Row],[Pclass]]=2,1,0)</f>
        <v>0</v>
      </c>
      <c r="M636">
        <f>IF(Table1[[#This Row],[Embarked]]="S",1,0)</f>
        <v>0</v>
      </c>
      <c r="N636">
        <f>IF(Table1[[#This Row],[Embarked]]="C",1,0)</f>
        <v>1</v>
      </c>
      <c r="O636">
        <f>IF(Table1[[#This Row],[Sex]]="male",1,0)</f>
        <v>0</v>
      </c>
      <c r="P636" s="6">
        <f>1</f>
        <v>1</v>
      </c>
      <c r="AD636">
        <f>SUMPRODUCT(Table1[[#This Row],[SibSp]:[Ones]],$S$4:$AB$4)</f>
        <v>0.35422499023706838</v>
      </c>
      <c r="AE636">
        <f>(AD636-Table1[[#This Row],[Survived]])^2</f>
        <v>0.41702536323431433</v>
      </c>
    </row>
    <row r="637" spans="1:31" x14ac:dyDescent="0.25">
      <c r="A637">
        <v>1</v>
      </c>
      <c r="B637" t="s">
        <v>20</v>
      </c>
      <c r="C637">
        <v>3</v>
      </c>
      <c r="D637" t="s">
        <v>17</v>
      </c>
      <c r="E637">
        <v>15</v>
      </c>
      <c r="F637" s="1">
        <v>7.2249999999999996</v>
      </c>
      <c r="G637">
        <v>0</v>
      </c>
      <c r="H637">
        <v>0</v>
      </c>
      <c r="I637" s="4">
        <f>Table1[[#This Row],[Age]]/$E$4</f>
        <v>0.1875</v>
      </c>
      <c r="J637" s="4">
        <f>LOG10(Table1[[#This Row],[Fare]]+1)</f>
        <v>0.91513590662201194</v>
      </c>
      <c r="K637">
        <f>IF(Table1[[#This Row],[Pclass]]=1,1,0)</f>
        <v>0</v>
      </c>
      <c r="L637">
        <f>IF(Table1[[#This Row],[Pclass]]=2,1,0)</f>
        <v>0</v>
      </c>
      <c r="M637">
        <f>IF(Table1[[#This Row],[Embarked]]="S",1,0)</f>
        <v>0</v>
      </c>
      <c r="N637">
        <f>IF(Table1[[#This Row],[Embarked]]="C",1,0)</f>
        <v>1</v>
      </c>
      <c r="O637">
        <f>IF(Table1[[#This Row],[Sex]]="male",1,0)</f>
        <v>0</v>
      </c>
      <c r="P637" s="6">
        <f>1</f>
        <v>1</v>
      </c>
      <c r="AD637">
        <f>SUMPRODUCT(Table1[[#This Row],[SibSp]:[Ones]],$S$4:$AB$4)</f>
        <v>0.31288862204398554</v>
      </c>
      <c r="AE637">
        <f>(AD637-Table1[[#This Row],[Survived]])^2</f>
        <v>0.47212204571661304</v>
      </c>
    </row>
    <row r="638" spans="1:31" x14ac:dyDescent="0.25">
      <c r="A638">
        <v>1</v>
      </c>
      <c r="B638" t="s">
        <v>27</v>
      </c>
      <c r="C638">
        <v>3</v>
      </c>
      <c r="D638" t="s">
        <v>17</v>
      </c>
      <c r="E638">
        <v>15</v>
      </c>
      <c r="F638" s="1">
        <v>8.0291999999999994</v>
      </c>
      <c r="G638">
        <v>0</v>
      </c>
      <c r="H638">
        <v>0</v>
      </c>
      <c r="I638" s="4">
        <f>Table1[[#This Row],[Age]]/$E$4</f>
        <v>0.1875</v>
      </c>
      <c r="J638" s="4">
        <f>LOG10(Table1[[#This Row],[Fare]]+1)</f>
        <v>0.95564927290744683</v>
      </c>
      <c r="K638">
        <f>IF(Table1[[#This Row],[Pclass]]=1,1,0)</f>
        <v>0</v>
      </c>
      <c r="L638">
        <f>IF(Table1[[#This Row],[Pclass]]=2,1,0)</f>
        <v>0</v>
      </c>
      <c r="M638">
        <f>IF(Table1[[#This Row],[Embarked]]="S",1,0)</f>
        <v>0</v>
      </c>
      <c r="N638">
        <f>IF(Table1[[#This Row],[Embarked]]="C",1,0)</f>
        <v>0</v>
      </c>
      <c r="O638">
        <f>IF(Table1[[#This Row],[Sex]]="male",1,0)</f>
        <v>0</v>
      </c>
      <c r="P638" s="6">
        <f>1</f>
        <v>1</v>
      </c>
      <c r="AD638">
        <f>SUMPRODUCT(Table1[[#This Row],[SibSp]:[Ones]],$S$4:$AB$4)</f>
        <v>0.19038099439077646</v>
      </c>
      <c r="AE638">
        <f>(AD638-Table1[[#This Row],[Survived]])^2</f>
        <v>0.65548293424366788</v>
      </c>
    </row>
    <row r="639" spans="1:31" x14ac:dyDescent="0.25">
      <c r="A639">
        <v>1</v>
      </c>
      <c r="B639" t="s">
        <v>15</v>
      </c>
      <c r="C639">
        <v>1</v>
      </c>
      <c r="D639" t="s">
        <v>17</v>
      </c>
      <c r="E639">
        <v>15</v>
      </c>
      <c r="F639" s="1">
        <v>211.33750000000001</v>
      </c>
      <c r="G639">
        <v>0</v>
      </c>
      <c r="H639">
        <v>1</v>
      </c>
      <c r="I639" s="4">
        <f>Table1[[#This Row],[Age]]/$E$4</f>
        <v>0.1875</v>
      </c>
      <c r="J639" s="4">
        <f>LOG10(Table1[[#This Row],[Fare]]+1)</f>
        <v>2.3270266997942759</v>
      </c>
      <c r="K639">
        <f>IF(Table1[[#This Row],[Pclass]]=1,1,0)</f>
        <v>1</v>
      </c>
      <c r="L639">
        <f>IF(Table1[[#This Row],[Pclass]]=2,1,0)</f>
        <v>0</v>
      </c>
      <c r="M639">
        <f>IF(Table1[[#This Row],[Embarked]]="S",1,0)</f>
        <v>1</v>
      </c>
      <c r="N639">
        <f>IF(Table1[[#This Row],[Embarked]]="C",1,0)</f>
        <v>0</v>
      </c>
      <c r="O639">
        <f>IF(Table1[[#This Row],[Sex]]="male",1,0)</f>
        <v>0</v>
      </c>
      <c r="P639" s="6">
        <f>1</f>
        <v>1</v>
      </c>
      <c r="AD639">
        <f>SUMPRODUCT(Table1[[#This Row],[SibSp]:[Ones]],$S$4:$AB$4)</f>
        <v>0.70353045776098844</v>
      </c>
      <c r="AE639">
        <f>(AD639-Table1[[#This Row],[Survived]])^2</f>
        <v>8.7894189475409057E-2</v>
      </c>
    </row>
    <row r="640" spans="1:31" x14ac:dyDescent="0.25">
      <c r="A640">
        <v>0</v>
      </c>
      <c r="B640" t="s">
        <v>20</v>
      </c>
      <c r="C640">
        <v>3</v>
      </c>
      <c r="D640" t="s">
        <v>17</v>
      </c>
      <c r="E640">
        <v>14.5</v>
      </c>
      <c r="F640" s="1">
        <v>14.4542</v>
      </c>
      <c r="G640">
        <v>1</v>
      </c>
      <c r="H640">
        <v>0</v>
      </c>
      <c r="I640" s="4">
        <f>Table1[[#This Row],[Age]]/$E$4</f>
        <v>0.18124999999999999</v>
      </c>
      <c r="J640" s="4">
        <f>LOG10(Table1[[#This Row],[Fare]]+1)</f>
        <v>1.1890465283525415</v>
      </c>
      <c r="K640">
        <f>IF(Table1[[#This Row],[Pclass]]=1,1,0)</f>
        <v>0</v>
      </c>
      <c r="L640">
        <f>IF(Table1[[#This Row],[Pclass]]=2,1,0)</f>
        <v>0</v>
      </c>
      <c r="M640">
        <f>IF(Table1[[#This Row],[Embarked]]="S",1,0)</f>
        <v>0</v>
      </c>
      <c r="N640">
        <f>IF(Table1[[#This Row],[Embarked]]="C",1,0)</f>
        <v>1</v>
      </c>
      <c r="O640">
        <f>IF(Table1[[#This Row],[Sex]]="male",1,0)</f>
        <v>0</v>
      </c>
      <c r="P640" s="6">
        <f>1</f>
        <v>1</v>
      </c>
      <c r="AD640">
        <f>SUMPRODUCT(Table1[[#This Row],[SibSp]:[Ones]],$S$4:$AB$4)</f>
        <v>0.35422499023706838</v>
      </c>
      <c r="AE640">
        <f>(AD640-Table1[[#This Row],[Survived]])^2</f>
        <v>0.1254753437084512</v>
      </c>
    </row>
    <row r="641" spans="1:31" x14ac:dyDescent="0.25">
      <c r="A641">
        <v>1</v>
      </c>
      <c r="B641" t="s">
        <v>20</v>
      </c>
      <c r="C641">
        <v>2</v>
      </c>
      <c r="D641" t="s">
        <v>17</v>
      </c>
      <c r="E641">
        <v>14</v>
      </c>
      <c r="F641" s="1">
        <v>30.070799999999998</v>
      </c>
      <c r="G641">
        <v>1</v>
      </c>
      <c r="H641">
        <v>0</v>
      </c>
      <c r="I641" s="4">
        <f>Table1[[#This Row],[Age]]/$E$4</f>
        <v>0.17499999999999999</v>
      </c>
      <c r="J641" s="4">
        <f>LOG10(Table1[[#This Row],[Fare]]+1)</f>
        <v>1.492352435460081</v>
      </c>
      <c r="K641">
        <f>IF(Table1[[#This Row],[Pclass]]=1,1,0)</f>
        <v>0</v>
      </c>
      <c r="L641">
        <f>IF(Table1[[#This Row],[Pclass]]=2,1,0)</f>
        <v>1</v>
      </c>
      <c r="M641">
        <f>IF(Table1[[#This Row],[Embarked]]="S",1,0)</f>
        <v>0</v>
      </c>
      <c r="N641">
        <f>IF(Table1[[#This Row],[Embarked]]="C",1,0)</f>
        <v>1</v>
      </c>
      <c r="O641">
        <f>IF(Table1[[#This Row],[Sex]]="male",1,0)</f>
        <v>0</v>
      </c>
      <c r="P641" s="6">
        <f>1</f>
        <v>1</v>
      </c>
      <c r="AD641">
        <f>SUMPRODUCT(Table1[[#This Row],[SibSp]:[Ones]],$S$4:$AB$4)</f>
        <v>0.61253552717069426</v>
      </c>
      <c r="AE641">
        <f>(AD641-Table1[[#This Row],[Survived]])^2</f>
        <v>0.15012871770489181</v>
      </c>
    </row>
    <row r="642" spans="1:31" x14ac:dyDescent="0.25">
      <c r="A642">
        <v>1</v>
      </c>
      <c r="B642" t="s">
        <v>20</v>
      </c>
      <c r="C642">
        <v>3</v>
      </c>
      <c r="D642" t="s">
        <v>17</v>
      </c>
      <c r="E642">
        <v>14</v>
      </c>
      <c r="F642" s="1">
        <v>11.2417</v>
      </c>
      <c r="G642">
        <v>1</v>
      </c>
      <c r="H642">
        <v>0</v>
      </c>
      <c r="I642" s="4">
        <f>Table1[[#This Row],[Age]]/$E$4</f>
        <v>0.17499999999999999</v>
      </c>
      <c r="J642" s="4">
        <f>LOG10(Table1[[#This Row],[Fare]]+1)</f>
        <v>1.0878417322991751</v>
      </c>
      <c r="K642">
        <f>IF(Table1[[#This Row],[Pclass]]=1,1,0)</f>
        <v>0</v>
      </c>
      <c r="L642">
        <f>IF(Table1[[#This Row],[Pclass]]=2,1,0)</f>
        <v>0</v>
      </c>
      <c r="M642">
        <f>IF(Table1[[#This Row],[Embarked]]="S",1,0)</f>
        <v>0</v>
      </c>
      <c r="N642">
        <f>IF(Table1[[#This Row],[Embarked]]="C",1,0)</f>
        <v>1</v>
      </c>
      <c r="O642">
        <f>IF(Table1[[#This Row],[Sex]]="male",1,0)</f>
        <v>0</v>
      </c>
      <c r="P642" s="6">
        <f>1</f>
        <v>1</v>
      </c>
      <c r="AD642">
        <f>SUMPRODUCT(Table1[[#This Row],[SibSp]:[Ones]],$S$4:$AB$4)</f>
        <v>0.33895198371348995</v>
      </c>
      <c r="AE642">
        <f>(AD642-Table1[[#This Row],[Survived]])^2</f>
        <v>0.43698447983632999</v>
      </c>
    </row>
    <row r="643" spans="1:31" x14ac:dyDescent="0.25">
      <c r="A643">
        <v>0</v>
      </c>
      <c r="B643" t="s">
        <v>15</v>
      </c>
      <c r="C643">
        <v>3</v>
      </c>
      <c r="D643" t="s">
        <v>17</v>
      </c>
      <c r="E643">
        <v>14</v>
      </c>
      <c r="F643" s="1">
        <v>7.8541999999999996</v>
      </c>
      <c r="G643">
        <v>0</v>
      </c>
      <c r="H643">
        <v>0</v>
      </c>
      <c r="I643" s="4">
        <f>Table1[[#This Row],[Age]]/$E$4</f>
        <v>0.17499999999999999</v>
      </c>
      <c r="J643" s="4">
        <f>LOG10(Table1[[#This Row],[Fare]]+1)</f>
        <v>0.94714932766263737</v>
      </c>
      <c r="K643">
        <f>IF(Table1[[#This Row],[Pclass]]=1,1,0)</f>
        <v>0</v>
      </c>
      <c r="L643">
        <f>IF(Table1[[#This Row],[Pclass]]=2,1,0)</f>
        <v>0</v>
      </c>
      <c r="M643">
        <f>IF(Table1[[#This Row],[Embarked]]="S",1,0)</f>
        <v>1</v>
      </c>
      <c r="N643">
        <f>IF(Table1[[#This Row],[Embarked]]="C",1,0)</f>
        <v>0</v>
      </c>
      <c r="O643">
        <f>IF(Table1[[#This Row],[Sex]]="male",1,0)</f>
        <v>0</v>
      </c>
      <c r="P643" s="6">
        <f>1</f>
        <v>1</v>
      </c>
      <c r="AD643">
        <f>SUMPRODUCT(Table1[[#This Row],[SibSp]:[Ones]],$S$4:$AB$4)</f>
        <v>0.18909825163315477</v>
      </c>
      <c r="AE643">
        <f>(AD643-Table1[[#This Row],[Survived]])^2</f>
        <v>3.5758148770715925E-2</v>
      </c>
    </row>
    <row r="644" spans="1:31" x14ac:dyDescent="0.25">
      <c r="A644">
        <v>1</v>
      </c>
      <c r="B644" t="s">
        <v>15</v>
      </c>
      <c r="C644">
        <v>1</v>
      </c>
      <c r="D644" t="s">
        <v>17</v>
      </c>
      <c r="E644">
        <v>14</v>
      </c>
      <c r="F644" s="1">
        <v>120</v>
      </c>
      <c r="G644">
        <v>1</v>
      </c>
      <c r="H644">
        <v>2</v>
      </c>
      <c r="I644" s="4">
        <f>Table1[[#This Row],[Age]]/$E$4</f>
        <v>0.17499999999999999</v>
      </c>
      <c r="J644" s="4">
        <f>LOG10(Table1[[#This Row],[Fare]]+1)</f>
        <v>2.0827853703164503</v>
      </c>
      <c r="K644">
        <f>IF(Table1[[#This Row],[Pclass]]=1,1,0)</f>
        <v>1</v>
      </c>
      <c r="L644">
        <f>IF(Table1[[#This Row],[Pclass]]=2,1,0)</f>
        <v>0</v>
      </c>
      <c r="M644">
        <f>IF(Table1[[#This Row],[Embarked]]="S",1,0)</f>
        <v>1</v>
      </c>
      <c r="N644">
        <f>IF(Table1[[#This Row],[Embarked]]="C",1,0)</f>
        <v>0</v>
      </c>
      <c r="O644">
        <f>IF(Table1[[#This Row],[Sex]]="male",1,0)</f>
        <v>0</v>
      </c>
      <c r="P644" s="6">
        <f>1</f>
        <v>1</v>
      </c>
      <c r="AD644">
        <f>SUMPRODUCT(Table1[[#This Row],[SibSp]:[Ones]],$S$4:$AB$4)</f>
        <v>0.70147024309726458</v>
      </c>
      <c r="AE644">
        <f>(AD644-Table1[[#This Row],[Survived]])^2</f>
        <v>8.9120015756406309E-2</v>
      </c>
    </row>
    <row r="645" spans="1:31" x14ac:dyDescent="0.25">
      <c r="A645">
        <v>0</v>
      </c>
      <c r="B645" t="s">
        <v>15</v>
      </c>
      <c r="C645">
        <v>3</v>
      </c>
      <c r="D645" t="s">
        <v>13</v>
      </c>
      <c r="E645">
        <v>14</v>
      </c>
      <c r="F645" s="1">
        <v>46.9</v>
      </c>
      <c r="G645">
        <v>5</v>
      </c>
      <c r="H645">
        <v>2</v>
      </c>
      <c r="I645" s="4">
        <f>Table1[[#This Row],[Age]]/$E$4</f>
        <v>0.17499999999999999</v>
      </c>
      <c r="J645" s="4">
        <f>LOG10(Table1[[#This Row],[Fare]]+1)</f>
        <v>1.6803355134145632</v>
      </c>
      <c r="K645">
        <f>IF(Table1[[#This Row],[Pclass]]=1,1,0)</f>
        <v>0</v>
      </c>
      <c r="L645">
        <f>IF(Table1[[#This Row],[Pclass]]=2,1,0)</f>
        <v>0</v>
      </c>
      <c r="M645">
        <f>IF(Table1[[#This Row],[Embarked]]="S",1,0)</f>
        <v>1</v>
      </c>
      <c r="N645">
        <f>IF(Table1[[#This Row],[Embarked]]="C",1,0)</f>
        <v>0</v>
      </c>
      <c r="O645">
        <f>IF(Table1[[#This Row],[Sex]]="male",1,0)</f>
        <v>1</v>
      </c>
      <c r="P645" s="6">
        <f>1</f>
        <v>1</v>
      </c>
      <c r="AD645">
        <f>SUMPRODUCT(Table1[[#This Row],[SibSp]:[Ones]],$S$4:$AB$4)</f>
        <v>0.36934217026637611</v>
      </c>
      <c r="AE645">
        <f>(AD645-Table1[[#This Row],[Survived]])^2</f>
        <v>0.13641363873707676</v>
      </c>
    </row>
    <row r="646" spans="1:31" x14ac:dyDescent="0.25">
      <c r="A646">
        <v>0</v>
      </c>
      <c r="B646" t="s">
        <v>15</v>
      </c>
      <c r="C646">
        <v>3</v>
      </c>
      <c r="D646" t="s">
        <v>13</v>
      </c>
      <c r="E646">
        <v>14</v>
      </c>
      <c r="F646" s="1">
        <v>39.6875</v>
      </c>
      <c r="G646">
        <v>4</v>
      </c>
      <c r="H646">
        <v>1</v>
      </c>
      <c r="I646" s="4">
        <f>Table1[[#This Row],[Age]]/$E$4</f>
        <v>0.17499999999999999</v>
      </c>
      <c r="J646" s="4">
        <f>LOG10(Table1[[#This Row],[Fare]]+1)</f>
        <v>1.6094610059122672</v>
      </c>
      <c r="K646">
        <f>IF(Table1[[#This Row],[Pclass]]=1,1,0)</f>
        <v>0</v>
      </c>
      <c r="L646">
        <f>IF(Table1[[#This Row],[Pclass]]=2,1,0)</f>
        <v>0</v>
      </c>
      <c r="M646">
        <f>IF(Table1[[#This Row],[Embarked]]="S",1,0)</f>
        <v>1</v>
      </c>
      <c r="N646">
        <f>IF(Table1[[#This Row],[Embarked]]="C",1,0)</f>
        <v>0</v>
      </c>
      <c r="O646">
        <f>IF(Table1[[#This Row],[Sex]]="male",1,0)</f>
        <v>1</v>
      </c>
      <c r="P646" s="6">
        <f>1</f>
        <v>1</v>
      </c>
      <c r="AD646">
        <f>SUMPRODUCT(Table1[[#This Row],[SibSp]:[Ones]],$S$4:$AB$4)</f>
        <v>0.32384766003996268</v>
      </c>
      <c r="AE646">
        <f>(AD646-Table1[[#This Row],[Survived]])^2</f>
        <v>0.10487730691335924</v>
      </c>
    </row>
    <row r="647" spans="1:31" x14ac:dyDescent="0.25">
      <c r="A647">
        <v>1</v>
      </c>
      <c r="B647" t="s">
        <v>20</v>
      </c>
      <c r="C647">
        <v>3</v>
      </c>
      <c r="D647" t="s">
        <v>17</v>
      </c>
      <c r="E647">
        <v>13</v>
      </c>
      <c r="F647" s="1">
        <v>7.2291999999999996</v>
      </c>
      <c r="G647">
        <v>0</v>
      </c>
      <c r="H647">
        <v>0</v>
      </c>
      <c r="I647" s="4">
        <f>Table1[[#This Row],[Age]]/$E$4</f>
        <v>0.16250000000000001</v>
      </c>
      <c r="J647" s="4">
        <f>LOG10(Table1[[#This Row],[Fare]]+1)</f>
        <v>0.91535761741483168</v>
      </c>
      <c r="K647">
        <f>IF(Table1[[#This Row],[Pclass]]=1,1,0)</f>
        <v>0</v>
      </c>
      <c r="L647">
        <f>IF(Table1[[#This Row],[Pclass]]=2,1,0)</f>
        <v>0</v>
      </c>
      <c r="M647">
        <f>IF(Table1[[#This Row],[Embarked]]="S",1,0)</f>
        <v>0</v>
      </c>
      <c r="N647">
        <f>IF(Table1[[#This Row],[Embarked]]="C",1,0)</f>
        <v>1</v>
      </c>
      <c r="O647">
        <f>IF(Table1[[#This Row],[Sex]]="male",1,0)</f>
        <v>0</v>
      </c>
      <c r="P647" s="6">
        <f>1</f>
        <v>1</v>
      </c>
      <c r="AD647">
        <f>SUMPRODUCT(Table1[[#This Row],[SibSp]:[Ones]],$S$4:$AB$4)</f>
        <v>0.3129220808376113</v>
      </c>
      <c r="AE647">
        <f>(AD647-Table1[[#This Row],[Survived]])^2</f>
        <v>0.47207606700051791</v>
      </c>
    </row>
    <row r="648" spans="1:31" x14ac:dyDescent="0.25">
      <c r="A648">
        <v>1</v>
      </c>
      <c r="B648" t="s">
        <v>15</v>
      </c>
      <c r="C648">
        <v>2</v>
      </c>
      <c r="D648" t="s">
        <v>17</v>
      </c>
      <c r="E648">
        <v>13</v>
      </c>
      <c r="F648" s="1">
        <v>19.5</v>
      </c>
      <c r="G648">
        <v>0</v>
      </c>
      <c r="H648">
        <v>1</v>
      </c>
      <c r="I648" s="4">
        <f>Table1[[#This Row],[Age]]/$E$4</f>
        <v>0.16250000000000001</v>
      </c>
      <c r="J648" s="4">
        <f>LOG10(Table1[[#This Row],[Fare]]+1)</f>
        <v>1.3117538610557542</v>
      </c>
      <c r="K648">
        <f>IF(Table1[[#This Row],[Pclass]]=1,1,0)</f>
        <v>0</v>
      </c>
      <c r="L648">
        <f>IF(Table1[[#This Row],[Pclass]]=2,1,0)</f>
        <v>1</v>
      </c>
      <c r="M648">
        <f>IF(Table1[[#This Row],[Embarked]]="S",1,0)</f>
        <v>1</v>
      </c>
      <c r="N648">
        <f>IF(Table1[[#This Row],[Embarked]]="C",1,0)</f>
        <v>0</v>
      </c>
      <c r="O648">
        <f>IF(Table1[[#This Row],[Sex]]="male",1,0)</f>
        <v>0</v>
      </c>
      <c r="P648" s="6">
        <f>1</f>
        <v>1</v>
      </c>
      <c r="AD648">
        <f>SUMPRODUCT(Table1[[#This Row],[SibSp]:[Ones]],$S$4:$AB$4)</f>
        <v>0.49145818451012346</v>
      </c>
      <c r="AE648">
        <f>(AD648-Table1[[#This Row],[Survived]])^2</f>
        <v>0.25861477810173961</v>
      </c>
    </row>
    <row r="649" spans="1:31" x14ac:dyDescent="0.25">
      <c r="A649">
        <v>1</v>
      </c>
      <c r="B649" t="s">
        <v>20</v>
      </c>
      <c r="C649">
        <v>3</v>
      </c>
      <c r="D649" t="s">
        <v>13</v>
      </c>
      <c r="E649">
        <v>12</v>
      </c>
      <c r="F649" s="1">
        <v>11.2417</v>
      </c>
      <c r="G649">
        <v>1</v>
      </c>
      <c r="H649">
        <v>0</v>
      </c>
      <c r="I649" s="4">
        <f>Table1[[#This Row],[Age]]/$E$4</f>
        <v>0.15</v>
      </c>
      <c r="J649" s="4">
        <f>LOG10(Table1[[#This Row],[Fare]]+1)</f>
        <v>1.0878417322991751</v>
      </c>
      <c r="K649">
        <f>IF(Table1[[#This Row],[Pclass]]=1,1,0)</f>
        <v>0</v>
      </c>
      <c r="L649">
        <f>IF(Table1[[#This Row],[Pclass]]=2,1,0)</f>
        <v>0</v>
      </c>
      <c r="M649">
        <f>IF(Table1[[#This Row],[Embarked]]="S",1,0)</f>
        <v>0</v>
      </c>
      <c r="N649">
        <f>IF(Table1[[#This Row],[Embarked]]="C",1,0)</f>
        <v>1</v>
      </c>
      <c r="O649">
        <f>IF(Table1[[#This Row],[Sex]]="male",1,0)</f>
        <v>1</v>
      </c>
      <c r="P649" s="6">
        <f>1</f>
        <v>1</v>
      </c>
      <c r="AD649">
        <f>SUMPRODUCT(Table1[[#This Row],[SibSp]:[Ones]],$S$4:$AB$4)</f>
        <v>0.33895198371348995</v>
      </c>
      <c r="AE649">
        <f>(AD649-Table1[[#This Row],[Survived]])^2</f>
        <v>0.43698447983632999</v>
      </c>
    </row>
    <row r="650" spans="1:31" x14ac:dyDescent="0.25">
      <c r="A650">
        <v>0</v>
      </c>
      <c r="B650" t="s">
        <v>20</v>
      </c>
      <c r="C650">
        <v>3</v>
      </c>
      <c r="D650" t="s">
        <v>13</v>
      </c>
      <c r="E650">
        <v>11</v>
      </c>
      <c r="F650" s="1">
        <v>18.787500000000001</v>
      </c>
      <c r="G650">
        <v>0</v>
      </c>
      <c r="H650">
        <v>0</v>
      </c>
      <c r="I650" s="4">
        <f>Table1[[#This Row],[Age]]/$E$4</f>
        <v>0.13750000000000001</v>
      </c>
      <c r="J650" s="4">
        <f>LOG10(Table1[[#This Row],[Fare]]+1)</f>
        <v>1.2963909278704124</v>
      </c>
      <c r="K650">
        <f>IF(Table1[[#This Row],[Pclass]]=1,1,0)</f>
        <v>0</v>
      </c>
      <c r="L650">
        <f>IF(Table1[[#This Row],[Pclass]]=2,1,0)</f>
        <v>0</v>
      </c>
      <c r="M650">
        <f>IF(Table1[[#This Row],[Embarked]]="S",1,0)</f>
        <v>0</v>
      </c>
      <c r="N650">
        <f>IF(Table1[[#This Row],[Embarked]]="C",1,0)</f>
        <v>1</v>
      </c>
      <c r="O650">
        <f>IF(Table1[[#This Row],[Sex]]="male",1,0)</f>
        <v>1</v>
      </c>
      <c r="P650" s="6">
        <f>1</f>
        <v>1</v>
      </c>
      <c r="AD650">
        <f>SUMPRODUCT(Table1[[#This Row],[SibSp]:[Ones]],$S$4:$AB$4)</f>
        <v>0.37042453589142199</v>
      </c>
      <c r="AE650">
        <f>(AD650-Table1[[#This Row],[Survived]])^2</f>
        <v>0.13721433679037537</v>
      </c>
    </row>
    <row r="651" spans="1:31" x14ac:dyDescent="0.25">
      <c r="A651">
        <v>0</v>
      </c>
      <c r="B651" t="s">
        <v>15</v>
      </c>
      <c r="C651">
        <v>3</v>
      </c>
      <c r="D651" t="s">
        <v>13</v>
      </c>
      <c r="E651">
        <v>11</v>
      </c>
      <c r="F651" s="1">
        <v>46.9</v>
      </c>
      <c r="G651">
        <v>5</v>
      </c>
      <c r="H651">
        <v>2</v>
      </c>
      <c r="I651" s="4">
        <f>Table1[[#This Row],[Age]]/$E$4</f>
        <v>0.13750000000000001</v>
      </c>
      <c r="J651" s="4">
        <f>LOG10(Table1[[#This Row],[Fare]]+1)</f>
        <v>1.6803355134145632</v>
      </c>
      <c r="K651">
        <f>IF(Table1[[#This Row],[Pclass]]=1,1,0)</f>
        <v>0</v>
      </c>
      <c r="L651">
        <f>IF(Table1[[#This Row],[Pclass]]=2,1,0)</f>
        <v>0</v>
      </c>
      <c r="M651">
        <f>IF(Table1[[#This Row],[Embarked]]="S",1,0)</f>
        <v>1</v>
      </c>
      <c r="N651">
        <f>IF(Table1[[#This Row],[Embarked]]="C",1,0)</f>
        <v>0</v>
      </c>
      <c r="O651">
        <f>IF(Table1[[#This Row],[Sex]]="male",1,0)</f>
        <v>1</v>
      </c>
      <c r="P651" s="6">
        <f>1</f>
        <v>1</v>
      </c>
      <c r="AD651">
        <f>SUMPRODUCT(Table1[[#This Row],[SibSp]:[Ones]],$S$4:$AB$4)</f>
        <v>0.36934217026637611</v>
      </c>
      <c r="AE651">
        <f>(AD651-Table1[[#This Row],[Survived]])^2</f>
        <v>0.13641363873707676</v>
      </c>
    </row>
    <row r="652" spans="1:31" x14ac:dyDescent="0.25">
      <c r="A652">
        <v>0</v>
      </c>
      <c r="B652" t="s">
        <v>15</v>
      </c>
      <c r="C652">
        <v>3</v>
      </c>
      <c r="D652" t="s">
        <v>17</v>
      </c>
      <c r="E652">
        <v>11</v>
      </c>
      <c r="F652" s="1">
        <v>31.274999999999999</v>
      </c>
      <c r="G652">
        <v>4</v>
      </c>
      <c r="H652">
        <v>2</v>
      </c>
      <c r="I652" s="4">
        <f>Table1[[#This Row],[Age]]/$E$4</f>
        <v>0.13750000000000001</v>
      </c>
      <c r="J652" s="4">
        <f>LOG10(Table1[[#This Row],[Fare]]+1)</f>
        <v>1.5088662509384578</v>
      </c>
      <c r="K652">
        <f>IF(Table1[[#This Row],[Pclass]]=1,1,0)</f>
        <v>0</v>
      </c>
      <c r="L652">
        <f>IF(Table1[[#This Row],[Pclass]]=2,1,0)</f>
        <v>0</v>
      </c>
      <c r="M652">
        <f>IF(Table1[[#This Row],[Embarked]]="S",1,0)</f>
        <v>1</v>
      </c>
      <c r="N652">
        <f>IF(Table1[[#This Row],[Embarked]]="C",1,0)</f>
        <v>0</v>
      </c>
      <c r="O652">
        <f>IF(Table1[[#This Row],[Sex]]="male",1,0)</f>
        <v>0</v>
      </c>
      <c r="P652" s="6">
        <f>1</f>
        <v>1</v>
      </c>
      <c r="AD652">
        <f>SUMPRODUCT(Table1[[#This Row],[SibSp]:[Ones]],$S$4:$AB$4)</f>
        <v>0.34346542068022218</v>
      </c>
      <c r="AE652">
        <f>(AD652-Table1[[#This Row],[Survived]])^2</f>
        <v>0.11796849520304199</v>
      </c>
    </row>
    <row r="653" spans="1:31" x14ac:dyDescent="0.25">
      <c r="A653">
        <v>1</v>
      </c>
      <c r="B653" t="s">
        <v>15</v>
      </c>
      <c r="C653">
        <v>1</v>
      </c>
      <c r="D653" t="s">
        <v>13</v>
      </c>
      <c r="E653">
        <v>11</v>
      </c>
      <c r="F653" s="1">
        <v>120</v>
      </c>
      <c r="G653">
        <v>1</v>
      </c>
      <c r="H653">
        <v>2</v>
      </c>
      <c r="I653" s="4">
        <f>Table1[[#This Row],[Age]]/$E$4</f>
        <v>0.13750000000000001</v>
      </c>
      <c r="J653" s="4">
        <f>LOG10(Table1[[#This Row],[Fare]]+1)</f>
        <v>2.0827853703164503</v>
      </c>
      <c r="K653">
        <f>IF(Table1[[#This Row],[Pclass]]=1,1,0)</f>
        <v>1</v>
      </c>
      <c r="L653">
        <f>IF(Table1[[#This Row],[Pclass]]=2,1,0)</f>
        <v>0</v>
      </c>
      <c r="M653">
        <f>IF(Table1[[#This Row],[Embarked]]="S",1,0)</f>
        <v>1</v>
      </c>
      <c r="N653">
        <f>IF(Table1[[#This Row],[Embarked]]="C",1,0)</f>
        <v>0</v>
      </c>
      <c r="O653">
        <f>IF(Table1[[#This Row],[Sex]]="male",1,0)</f>
        <v>1</v>
      </c>
      <c r="P653" s="6">
        <f>1</f>
        <v>1</v>
      </c>
      <c r="AD653">
        <f>SUMPRODUCT(Table1[[#This Row],[SibSp]:[Ones]],$S$4:$AB$4)</f>
        <v>0.70147024309726458</v>
      </c>
      <c r="AE653">
        <f>(AD653-Table1[[#This Row],[Survived]])^2</f>
        <v>8.9120015756406309E-2</v>
      </c>
    </row>
    <row r="654" spans="1:31" x14ac:dyDescent="0.25">
      <c r="A654">
        <v>0</v>
      </c>
      <c r="B654" t="s">
        <v>15</v>
      </c>
      <c r="C654">
        <v>3</v>
      </c>
      <c r="D654" t="s">
        <v>17</v>
      </c>
      <c r="E654">
        <v>10</v>
      </c>
      <c r="F654" s="1">
        <v>24.15</v>
      </c>
      <c r="G654">
        <v>0</v>
      </c>
      <c r="H654">
        <v>2</v>
      </c>
      <c r="I654" s="4">
        <f>Table1[[#This Row],[Age]]/$E$4</f>
        <v>0.125</v>
      </c>
      <c r="J654" s="4">
        <f>LOG10(Table1[[#This Row],[Fare]]+1)</f>
        <v>1.4005379893919461</v>
      </c>
      <c r="K654">
        <f>IF(Table1[[#This Row],[Pclass]]=1,1,0)</f>
        <v>0</v>
      </c>
      <c r="L654">
        <f>IF(Table1[[#This Row],[Pclass]]=2,1,0)</f>
        <v>0</v>
      </c>
      <c r="M654">
        <f>IF(Table1[[#This Row],[Embarked]]="S",1,0)</f>
        <v>1</v>
      </c>
      <c r="N654">
        <f>IF(Table1[[#This Row],[Embarked]]="C",1,0)</f>
        <v>0</v>
      </c>
      <c r="O654">
        <f>IF(Table1[[#This Row],[Sex]]="male",1,0)</f>
        <v>0</v>
      </c>
      <c r="P654" s="6">
        <f>1</f>
        <v>1</v>
      </c>
      <c r="AD654">
        <f>SUMPRODUCT(Table1[[#This Row],[SibSp]:[Ones]],$S$4:$AB$4)</f>
        <v>0.32711739855273969</v>
      </c>
      <c r="AE654">
        <f>(AD654-Table1[[#This Row],[Survived]])^2</f>
        <v>0.10700579243591195</v>
      </c>
    </row>
    <row r="655" spans="1:31" x14ac:dyDescent="0.25">
      <c r="A655">
        <v>0</v>
      </c>
      <c r="B655" t="s">
        <v>15</v>
      </c>
      <c r="C655">
        <v>3</v>
      </c>
      <c r="D655" t="s">
        <v>13</v>
      </c>
      <c r="E655">
        <v>10</v>
      </c>
      <c r="F655" s="1">
        <v>27.9</v>
      </c>
      <c r="G655">
        <v>3</v>
      </c>
      <c r="H655">
        <v>2</v>
      </c>
      <c r="I655" s="4">
        <f>Table1[[#This Row],[Age]]/$E$4</f>
        <v>0.125</v>
      </c>
      <c r="J655" s="4">
        <f>LOG10(Table1[[#This Row],[Fare]]+1)</f>
        <v>1.4608978427565478</v>
      </c>
      <c r="K655">
        <f>IF(Table1[[#This Row],[Pclass]]=1,1,0)</f>
        <v>0</v>
      </c>
      <c r="L655">
        <f>IF(Table1[[#This Row],[Pclass]]=2,1,0)</f>
        <v>0</v>
      </c>
      <c r="M655">
        <f>IF(Table1[[#This Row],[Embarked]]="S",1,0)</f>
        <v>1</v>
      </c>
      <c r="N655">
        <f>IF(Table1[[#This Row],[Embarked]]="C",1,0)</f>
        <v>0</v>
      </c>
      <c r="O655">
        <f>IF(Table1[[#This Row],[Sex]]="male",1,0)</f>
        <v>1</v>
      </c>
      <c r="P655" s="6">
        <f>1</f>
        <v>1</v>
      </c>
      <c r="AD655">
        <f>SUMPRODUCT(Table1[[#This Row],[SibSp]:[Ones]],$S$4:$AB$4)</f>
        <v>0.3362264177904612</v>
      </c>
      <c r="AE655">
        <f>(AD655-Table1[[#This Row],[Survived]])^2</f>
        <v>0.11304820402020577</v>
      </c>
    </row>
    <row r="656" spans="1:31" x14ac:dyDescent="0.25">
      <c r="A656">
        <v>0</v>
      </c>
      <c r="B656" t="s">
        <v>20</v>
      </c>
      <c r="C656">
        <v>3</v>
      </c>
      <c r="D656" t="s">
        <v>17</v>
      </c>
      <c r="E656">
        <v>9</v>
      </c>
      <c r="F656" s="1">
        <v>15.245799999999999</v>
      </c>
      <c r="G656">
        <v>1</v>
      </c>
      <c r="H656">
        <v>1</v>
      </c>
      <c r="I656" s="4">
        <f>Table1[[#This Row],[Age]]/$E$4</f>
        <v>0.1125</v>
      </c>
      <c r="J656" s="4">
        <f>LOG10(Table1[[#This Row],[Fare]]+1)</f>
        <v>1.2107411023865056</v>
      </c>
      <c r="K656">
        <f>IF(Table1[[#This Row],[Pclass]]=1,1,0)</f>
        <v>0</v>
      </c>
      <c r="L656">
        <f>IF(Table1[[#This Row],[Pclass]]=2,1,0)</f>
        <v>0</v>
      </c>
      <c r="M656">
        <f>IF(Table1[[#This Row],[Embarked]]="S",1,0)</f>
        <v>0</v>
      </c>
      <c r="N656">
        <f>IF(Table1[[#This Row],[Embarked]]="C",1,0)</f>
        <v>1</v>
      </c>
      <c r="O656">
        <f>IF(Table1[[#This Row],[Sex]]="male",1,0)</f>
        <v>0</v>
      </c>
      <c r="P656" s="6">
        <f>1</f>
        <v>1</v>
      </c>
      <c r="AD656">
        <f>SUMPRODUCT(Table1[[#This Row],[SibSp]:[Ones]],$S$4:$AB$4)</f>
        <v>0.39229766400925969</v>
      </c>
      <c r="AE656">
        <f>(AD656-Table1[[#This Row],[Survived]])^2</f>
        <v>0.153897457187122</v>
      </c>
    </row>
    <row r="657" spans="1:31" x14ac:dyDescent="0.25">
      <c r="A657">
        <v>0</v>
      </c>
      <c r="B657" t="s">
        <v>15</v>
      </c>
      <c r="C657">
        <v>3</v>
      </c>
      <c r="D657" t="s">
        <v>17</v>
      </c>
      <c r="E657">
        <v>9</v>
      </c>
      <c r="F657" s="1">
        <v>34.375</v>
      </c>
      <c r="G657">
        <v>2</v>
      </c>
      <c r="H657">
        <v>2</v>
      </c>
      <c r="I657" s="4">
        <f>Table1[[#This Row],[Age]]/$E$4</f>
        <v>0.1125</v>
      </c>
      <c r="J657" s="4">
        <f>LOG10(Table1[[#This Row],[Fare]]+1)</f>
        <v>1.5486964485323467</v>
      </c>
      <c r="K657">
        <f>IF(Table1[[#This Row],[Pclass]]=1,1,0)</f>
        <v>0</v>
      </c>
      <c r="L657">
        <f>IF(Table1[[#This Row],[Pclass]]=2,1,0)</f>
        <v>0</v>
      </c>
      <c r="M657">
        <f>IF(Table1[[#This Row],[Embarked]]="S",1,0)</f>
        <v>1</v>
      </c>
      <c r="N657">
        <f>IF(Table1[[#This Row],[Embarked]]="C",1,0)</f>
        <v>0</v>
      </c>
      <c r="O657">
        <f>IF(Table1[[#This Row],[Sex]]="male",1,0)</f>
        <v>0</v>
      </c>
      <c r="P657" s="6">
        <f>1</f>
        <v>1</v>
      </c>
      <c r="AD657">
        <f>SUMPRODUCT(Table1[[#This Row],[SibSp]:[Ones]],$S$4:$AB$4)</f>
        <v>0.34947627087121613</v>
      </c>
      <c r="AE657">
        <f>(AD657-Table1[[#This Row],[Survived]])^2</f>
        <v>0.12213366390205163</v>
      </c>
    </row>
    <row r="658" spans="1:31" x14ac:dyDescent="0.25">
      <c r="A658">
        <v>1</v>
      </c>
      <c r="B658" t="s">
        <v>15</v>
      </c>
      <c r="C658">
        <v>3</v>
      </c>
      <c r="D658" t="s">
        <v>13</v>
      </c>
      <c r="E658">
        <v>9</v>
      </c>
      <c r="F658" s="1">
        <v>20.524999999999999</v>
      </c>
      <c r="G658">
        <v>0</v>
      </c>
      <c r="H658">
        <v>2</v>
      </c>
      <c r="I658" s="4">
        <f>Table1[[#This Row],[Age]]/$E$4</f>
        <v>0.1125</v>
      </c>
      <c r="J658" s="4">
        <f>LOG10(Table1[[#This Row],[Fare]]+1)</f>
        <v>1.3329431601256923</v>
      </c>
      <c r="K658">
        <f>IF(Table1[[#This Row],[Pclass]]=1,1,0)</f>
        <v>0</v>
      </c>
      <c r="L658">
        <f>IF(Table1[[#This Row],[Pclass]]=2,1,0)</f>
        <v>0</v>
      </c>
      <c r="M658">
        <f>IF(Table1[[#This Row],[Embarked]]="S",1,0)</f>
        <v>1</v>
      </c>
      <c r="N658">
        <f>IF(Table1[[#This Row],[Embarked]]="C",1,0)</f>
        <v>0</v>
      </c>
      <c r="O658">
        <f>IF(Table1[[#This Row],[Sex]]="male",1,0)</f>
        <v>1</v>
      </c>
      <c r="P658" s="6">
        <f>1</f>
        <v>1</v>
      </c>
      <c r="AD658">
        <f>SUMPRODUCT(Table1[[#This Row],[SibSp]:[Ones]],$S$4:$AB$4)</f>
        <v>0.31691653546519111</v>
      </c>
      <c r="AE658">
        <f>(AD658-Table1[[#This Row],[Survived]])^2</f>
        <v>0.46660301952087757</v>
      </c>
    </row>
    <row r="659" spans="1:31" x14ac:dyDescent="0.25">
      <c r="A659">
        <v>0</v>
      </c>
      <c r="B659" t="s">
        <v>15</v>
      </c>
      <c r="C659">
        <v>3</v>
      </c>
      <c r="D659" t="s">
        <v>13</v>
      </c>
      <c r="E659">
        <v>9</v>
      </c>
      <c r="F659" s="1">
        <v>31.387499999999999</v>
      </c>
      <c r="G659">
        <v>4</v>
      </c>
      <c r="H659">
        <v>2</v>
      </c>
      <c r="I659" s="4">
        <f>Table1[[#This Row],[Age]]/$E$4</f>
        <v>0.1125</v>
      </c>
      <c r="J659" s="4">
        <f>LOG10(Table1[[#This Row],[Fare]]+1)</f>
        <v>1.5103774259938814</v>
      </c>
      <c r="K659">
        <f>IF(Table1[[#This Row],[Pclass]]=1,1,0)</f>
        <v>0</v>
      </c>
      <c r="L659">
        <f>IF(Table1[[#This Row],[Pclass]]=2,1,0)</f>
        <v>0</v>
      </c>
      <c r="M659">
        <f>IF(Table1[[#This Row],[Embarked]]="S",1,0)</f>
        <v>1</v>
      </c>
      <c r="N659">
        <f>IF(Table1[[#This Row],[Embarked]]="C",1,0)</f>
        <v>0</v>
      </c>
      <c r="O659">
        <f>IF(Table1[[#This Row],[Sex]]="male",1,0)</f>
        <v>1</v>
      </c>
      <c r="P659" s="6">
        <f>1</f>
        <v>1</v>
      </c>
      <c r="AD659">
        <f>SUMPRODUCT(Table1[[#This Row],[SibSp]:[Ones]],$S$4:$AB$4)</f>
        <v>0.34369347495610431</v>
      </c>
      <c r="AE659">
        <f>(AD659-Table1[[#This Row],[Survived]])^2</f>
        <v>0.1181252047274023</v>
      </c>
    </row>
    <row r="660" spans="1:31" x14ac:dyDescent="0.25">
      <c r="A660">
        <v>0</v>
      </c>
      <c r="B660" t="s">
        <v>15</v>
      </c>
      <c r="C660">
        <v>3</v>
      </c>
      <c r="D660" t="s">
        <v>13</v>
      </c>
      <c r="E660">
        <v>9</v>
      </c>
      <c r="F660" s="1">
        <v>46.9</v>
      </c>
      <c r="G660">
        <v>5</v>
      </c>
      <c r="H660">
        <v>2</v>
      </c>
      <c r="I660" s="4">
        <f>Table1[[#This Row],[Age]]/$E$4</f>
        <v>0.1125</v>
      </c>
      <c r="J660" s="4">
        <f>LOG10(Table1[[#This Row],[Fare]]+1)</f>
        <v>1.6803355134145632</v>
      </c>
      <c r="K660">
        <f>IF(Table1[[#This Row],[Pclass]]=1,1,0)</f>
        <v>0</v>
      </c>
      <c r="L660">
        <f>IF(Table1[[#This Row],[Pclass]]=2,1,0)</f>
        <v>0</v>
      </c>
      <c r="M660">
        <f>IF(Table1[[#This Row],[Embarked]]="S",1,0)</f>
        <v>1</v>
      </c>
      <c r="N660">
        <f>IF(Table1[[#This Row],[Embarked]]="C",1,0)</f>
        <v>0</v>
      </c>
      <c r="O660">
        <f>IF(Table1[[#This Row],[Sex]]="male",1,0)</f>
        <v>1</v>
      </c>
      <c r="P660" s="6">
        <f>1</f>
        <v>1</v>
      </c>
      <c r="AD660">
        <f>SUMPRODUCT(Table1[[#This Row],[SibSp]:[Ones]],$S$4:$AB$4)</f>
        <v>0.36934217026637611</v>
      </c>
      <c r="AE660">
        <f>(AD660-Table1[[#This Row],[Survived]])^2</f>
        <v>0.13641363873707676</v>
      </c>
    </row>
    <row r="661" spans="1:31" x14ac:dyDescent="0.25">
      <c r="A661">
        <v>1</v>
      </c>
      <c r="B661" t="s">
        <v>15</v>
      </c>
      <c r="C661">
        <v>3</v>
      </c>
      <c r="D661" t="s">
        <v>13</v>
      </c>
      <c r="E661">
        <v>9</v>
      </c>
      <c r="F661" s="1">
        <v>15.9</v>
      </c>
      <c r="G661">
        <v>1</v>
      </c>
      <c r="H661">
        <v>1</v>
      </c>
      <c r="I661" s="4">
        <f>Table1[[#This Row],[Age]]/$E$4</f>
        <v>0.1125</v>
      </c>
      <c r="J661" s="4">
        <f>LOG10(Table1[[#This Row],[Fare]]+1)</f>
        <v>1.2278867046136734</v>
      </c>
      <c r="K661">
        <f>IF(Table1[[#This Row],[Pclass]]=1,1,0)</f>
        <v>0</v>
      </c>
      <c r="L661">
        <f>IF(Table1[[#This Row],[Pclass]]=2,1,0)</f>
        <v>0</v>
      </c>
      <c r="M661">
        <f>IF(Table1[[#This Row],[Embarked]]="S",1,0)</f>
        <v>1</v>
      </c>
      <c r="N661">
        <f>IF(Table1[[#This Row],[Embarked]]="C",1,0)</f>
        <v>0</v>
      </c>
      <c r="O661">
        <f>IF(Table1[[#This Row],[Sex]]="male",1,0)</f>
        <v>1</v>
      </c>
      <c r="P661" s="6">
        <f>1</f>
        <v>1</v>
      </c>
      <c r="AD661">
        <f>SUMPRODUCT(Table1[[#This Row],[SibSp]:[Ones]],$S$4:$AB$4)</f>
        <v>0.26626356303837145</v>
      </c>
      <c r="AE661">
        <f>(AD661-Table1[[#This Row],[Survived]])^2</f>
        <v>0.53836915892514603</v>
      </c>
    </row>
    <row r="662" spans="1:31" x14ac:dyDescent="0.25">
      <c r="A662">
        <v>0</v>
      </c>
      <c r="B662" t="s">
        <v>15</v>
      </c>
      <c r="C662">
        <v>3</v>
      </c>
      <c r="D662" t="s">
        <v>17</v>
      </c>
      <c r="E662">
        <v>9</v>
      </c>
      <c r="F662" s="1">
        <v>31.274999999999999</v>
      </c>
      <c r="G662">
        <v>4</v>
      </c>
      <c r="H662">
        <v>2</v>
      </c>
      <c r="I662" s="4">
        <f>Table1[[#This Row],[Age]]/$E$4</f>
        <v>0.1125</v>
      </c>
      <c r="J662" s="4">
        <f>LOG10(Table1[[#This Row],[Fare]]+1)</f>
        <v>1.5088662509384578</v>
      </c>
      <c r="K662">
        <f>IF(Table1[[#This Row],[Pclass]]=1,1,0)</f>
        <v>0</v>
      </c>
      <c r="L662">
        <f>IF(Table1[[#This Row],[Pclass]]=2,1,0)</f>
        <v>0</v>
      </c>
      <c r="M662">
        <f>IF(Table1[[#This Row],[Embarked]]="S",1,0)</f>
        <v>1</v>
      </c>
      <c r="N662">
        <f>IF(Table1[[#This Row],[Embarked]]="C",1,0)</f>
        <v>0</v>
      </c>
      <c r="O662">
        <f>IF(Table1[[#This Row],[Sex]]="male",1,0)</f>
        <v>0</v>
      </c>
      <c r="P662" s="6">
        <f>1</f>
        <v>1</v>
      </c>
      <c r="AD662">
        <f>SUMPRODUCT(Table1[[#This Row],[SibSp]:[Ones]],$S$4:$AB$4)</f>
        <v>0.34346542068022218</v>
      </c>
      <c r="AE662">
        <f>(AD662-Table1[[#This Row],[Survived]])^2</f>
        <v>0.11796849520304199</v>
      </c>
    </row>
    <row r="663" spans="1:31" x14ac:dyDescent="0.25">
      <c r="A663">
        <v>0</v>
      </c>
      <c r="B663" t="s">
        <v>15</v>
      </c>
      <c r="C663">
        <v>3</v>
      </c>
      <c r="D663" t="s">
        <v>17</v>
      </c>
      <c r="E663">
        <v>9</v>
      </c>
      <c r="F663" s="1">
        <v>27.9</v>
      </c>
      <c r="G663">
        <v>3</v>
      </c>
      <c r="H663">
        <v>2</v>
      </c>
      <c r="I663" s="4">
        <f>Table1[[#This Row],[Age]]/$E$4</f>
        <v>0.1125</v>
      </c>
      <c r="J663" s="4">
        <f>LOG10(Table1[[#This Row],[Fare]]+1)</f>
        <v>1.4608978427565478</v>
      </c>
      <c r="K663">
        <f>IF(Table1[[#This Row],[Pclass]]=1,1,0)</f>
        <v>0</v>
      </c>
      <c r="L663">
        <f>IF(Table1[[#This Row],[Pclass]]=2,1,0)</f>
        <v>0</v>
      </c>
      <c r="M663">
        <f>IF(Table1[[#This Row],[Embarked]]="S",1,0)</f>
        <v>1</v>
      </c>
      <c r="N663">
        <f>IF(Table1[[#This Row],[Embarked]]="C",1,0)</f>
        <v>0</v>
      </c>
      <c r="O663">
        <f>IF(Table1[[#This Row],[Sex]]="male",1,0)</f>
        <v>0</v>
      </c>
      <c r="P663" s="6">
        <f>1</f>
        <v>1</v>
      </c>
      <c r="AD663">
        <f>SUMPRODUCT(Table1[[#This Row],[SibSp]:[Ones]],$S$4:$AB$4)</f>
        <v>0.3362264177904612</v>
      </c>
      <c r="AE663">
        <f>(AD663-Table1[[#This Row],[Survived]])^2</f>
        <v>0.11304820402020577</v>
      </c>
    </row>
    <row r="664" spans="1:31" x14ac:dyDescent="0.25">
      <c r="A664">
        <v>0</v>
      </c>
      <c r="B664" t="s">
        <v>27</v>
      </c>
      <c r="C664">
        <v>3</v>
      </c>
      <c r="D664" t="s">
        <v>13</v>
      </c>
      <c r="E664">
        <v>8</v>
      </c>
      <c r="F664" s="1">
        <v>29.125</v>
      </c>
      <c r="G664">
        <v>4</v>
      </c>
      <c r="H664">
        <v>1</v>
      </c>
      <c r="I664" s="4">
        <f>Table1[[#This Row],[Age]]/$E$4</f>
        <v>0.1</v>
      </c>
      <c r="J664" s="4">
        <f>LOG10(Table1[[#This Row],[Fare]]+1)</f>
        <v>1.4789270555829248</v>
      </c>
      <c r="K664">
        <f>IF(Table1[[#This Row],[Pclass]]=1,1,0)</f>
        <v>0</v>
      </c>
      <c r="L664">
        <f>IF(Table1[[#This Row],[Pclass]]=2,1,0)</f>
        <v>0</v>
      </c>
      <c r="M664">
        <f>IF(Table1[[#This Row],[Embarked]]="S",1,0)</f>
        <v>0</v>
      </c>
      <c r="N664">
        <f>IF(Table1[[#This Row],[Embarked]]="C",1,0)</f>
        <v>0</v>
      </c>
      <c r="O664">
        <f>IF(Table1[[#This Row],[Sex]]="male",1,0)</f>
        <v>1</v>
      </c>
      <c r="P664" s="6">
        <f>1</f>
        <v>1</v>
      </c>
      <c r="AD664">
        <f>SUMPRODUCT(Table1[[#This Row],[SibSp]:[Ones]],$S$4:$AB$4)</f>
        <v>0.30414853556490085</v>
      </c>
      <c r="AE664">
        <f>(AD664-Table1[[#This Row],[Survived]])^2</f>
        <v>9.2506331686273757E-2</v>
      </c>
    </row>
    <row r="665" spans="1:31" x14ac:dyDescent="0.25">
      <c r="A665">
        <v>0</v>
      </c>
      <c r="B665" t="s">
        <v>15</v>
      </c>
      <c r="C665">
        <v>3</v>
      </c>
      <c r="D665" t="s">
        <v>17</v>
      </c>
      <c r="E665">
        <v>8</v>
      </c>
      <c r="F665" s="1">
        <v>21.074999999999999</v>
      </c>
      <c r="G665">
        <v>3</v>
      </c>
      <c r="H665">
        <v>1</v>
      </c>
      <c r="I665" s="4">
        <f>Table1[[#This Row],[Age]]/$E$4</f>
        <v>0.1</v>
      </c>
      <c r="J665" s="4">
        <f>LOG10(Table1[[#This Row],[Fare]]+1)</f>
        <v>1.3439007122496063</v>
      </c>
      <c r="K665">
        <f>IF(Table1[[#This Row],[Pclass]]=1,1,0)</f>
        <v>0</v>
      </c>
      <c r="L665">
        <f>IF(Table1[[#This Row],[Pclass]]=2,1,0)</f>
        <v>0</v>
      </c>
      <c r="M665">
        <f>IF(Table1[[#This Row],[Embarked]]="S",1,0)</f>
        <v>1</v>
      </c>
      <c r="N665">
        <f>IF(Table1[[#This Row],[Embarked]]="C",1,0)</f>
        <v>0</v>
      </c>
      <c r="O665">
        <f>IF(Table1[[#This Row],[Sex]]="male",1,0)</f>
        <v>0</v>
      </c>
      <c r="P665" s="6">
        <f>1</f>
        <v>1</v>
      </c>
      <c r="AD665">
        <f>SUMPRODUCT(Table1[[#This Row],[SibSp]:[Ones]],$S$4:$AB$4)</f>
        <v>0.28377145559433042</v>
      </c>
      <c r="AE665">
        <f>(AD665-Table1[[#This Row],[Survived]])^2</f>
        <v>8.0526239010125039E-2</v>
      </c>
    </row>
    <row r="666" spans="1:31" x14ac:dyDescent="0.25">
      <c r="A666">
        <v>1</v>
      </c>
      <c r="B666" t="s">
        <v>15</v>
      </c>
      <c r="C666">
        <v>2</v>
      </c>
      <c r="D666" t="s">
        <v>17</v>
      </c>
      <c r="E666">
        <v>8</v>
      </c>
      <c r="F666" s="1">
        <v>26.25</v>
      </c>
      <c r="G666">
        <v>0</v>
      </c>
      <c r="H666">
        <v>2</v>
      </c>
      <c r="I666" s="4">
        <f>Table1[[#This Row],[Age]]/$E$4</f>
        <v>0.1</v>
      </c>
      <c r="J666" s="4">
        <f>LOG10(Table1[[#This Row],[Fare]]+1)</f>
        <v>1.4353665066126613</v>
      </c>
      <c r="K666">
        <f>IF(Table1[[#This Row],[Pclass]]=1,1,0)</f>
        <v>0</v>
      </c>
      <c r="L666">
        <f>IF(Table1[[#This Row],[Pclass]]=2,1,0)</f>
        <v>1</v>
      </c>
      <c r="M666">
        <f>IF(Table1[[#This Row],[Embarked]]="S",1,0)</f>
        <v>1</v>
      </c>
      <c r="N666">
        <f>IF(Table1[[#This Row],[Embarked]]="C",1,0)</f>
        <v>0</v>
      </c>
      <c r="O666">
        <f>IF(Table1[[#This Row],[Sex]]="male",1,0)</f>
        <v>0</v>
      </c>
      <c r="P666" s="6">
        <f>1</f>
        <v>1</v>
      </c>
      <c r="AD666">
        <f>SUMPRODUCT(Table1[[#This Row],[SibSp]:[Ones]],$S$4:$AB$4)</f>
        <v>0.54491150655139131</v>
      </c>
      <c r="AE666">
        <f>(AD666-Table1[[#This Row],[Survived]])^2</f>
        <v>0.20710553686932434</v>
      </c>
    </row>
    <row r="667" spans="1:31" x14ac:dyDescent="0.25">
      <c r="A667">
        <v>1</v>
      </c>
      <c r="B667" t="s">
        <v>15</v>
      </c>
      <c r="C667">
        <v>2</v>
      </c>
      <c r="D667" t="s">
        <v>13</v>
      </c>
      <c r="E667">
        <v>8</v>
      </c>
      <c r="F667" s="1">
        <v>36.75</v>
      </c>
      <c r="G667">
        <v>1</v>
      </c>
      <c r="H667">
        <v>1</v>
      </c>
      <c r="I667" s="4">
        <f>Table1[[#This Row],[Age]]/$E$4</f>
        <v>0.1</v>
      </c>
      <c r="J667" s="4">
        <f>LOG10(Table1[[#This Row],[Fare]]+1)</f>
        <v>1.576916955965207</v>
      </c>
      <c r="K667">
        <f>IF(Table1[[#This Row],[Pclass]]=1,1,0)</f>
        <v>0</v>
      </c>
      <c r="L667">
        <f>IF(Table1[[#This Row],[Pclass]]=2,1,0)</f>
        <v>1</v>
      </c>
      <c r="M667">
        <f>IF(Table1[[#This Row],[Embarked]]="S",1,0)</f>
        <v>1</v>
      </c>
      <c r="N667">
        <f>IF(Table1[[#This Row],[Embarked]]="C",1,0)</f>
        <v>0</v>
      </c>
      <c r="O667">
        <f>IF(Table1[[#This Row],[Sex]]="male",1,0)</f>
        <v>1</v>
      </c>
      <c r="P667" s="6">
        <f>1</f>
        <v>1</v>
      </c>
      <c r="AD667">
        <f>SUMPRODUCT(Table1[[#This Row],[SibSp]:[Ones]],$S$4:$AB$4)</f>
        <v>0.53147444694326751</v>
      </c>
      <c r="AE667">
        <f>(AD667-Table1[[#This Row],[Survived]])^2</f>
        <v>0.21951619386711704</v>
      </c>
    </row>
    <row r="668" spans="1:31" x14ac:dyDescent="0.25">
      <c r="A668">
        <v>0</v>
      </c>
      <c r="B668" t="s">
        <v>27</v>
      </c>
      <c r="C668">
        <v>3</v>
      </c>
      <c r="D668" t="s">
        <v>13</v>
      </c>
      <c r="E668">
        <v>7</v>
      </c>
      <c r="F668" s="1">
        <v>29.125</v>
      </c>
      <c r="G668">
        <v>4</v>
      </c>
      <c r="H668">
        <v>1</v>
      </c>
      <c r="I668" s="4">
        <f>Table1[[#This Row],[Age]]/$E$4</f>
        <v>8.7499999999999994E-2</v>
      </c>
      <c r="J668" s="4">
        <f>LOG10(Table1[[#This Row],[Fare]]+1)</f>
        <v>1.4789270555829248</v>
      </c>
      <c r="K668">
        <f>IF(Table1[[#This Row],[Pclass]]=1,1,0)</f>
        <v>0</v>
      </c>
      <c r="L668">
        <f>IF(Table1[[#This Row],[Pclass]]=2,1,0)</f>
        <v>0</v>
      </c>
      <c r="M668">
        <f>IF(Table1[[#This Row],[Embarked]]="S",1,0)</f>
        <v>0</v>
      </c>
      <c r="N668">
        <f>IF(Table1[[#This Row],[Embarked]]="C",1,0)</f>
        <v>0</v>
      </c>
      <c r="O668">
        <f>IF(Table1[[#This Row],[Sex]]="male",1,0)</f>
        <v>1</v>
      </c>
      <c r="P668" s="6">
        <f>1</f>
        <v>1</v>
      </c>
      <c r="AD668">
        <f>SUMPRODUCT(Table1[[#This Row],[SibSp]:[Ones]],$S$4:$AB$4)</f>
        <v>0.30414853556490085</v>
      </c>
      <c r="AE668">
        <f>(AD668-Table1[[#This Row],[Survived]])^2</f>
        <v>9.2506331686273757E-2</v>
      </c>
    </row>
    <row r="669" spans="1:31" x14ac:dyDescent="0.25">
      <c r="A669">
        <v>0</v>
      </c>
      <c r="B669" t="s">
        <v>15</v>
      </c>
      <c r="C669">
        <v>3</v>
      </c>
      <c r="D669" t="s">
        <v>13</v>
      </c>
      <c r="E669">
        <v>7</v>
      </c>
      <c r="F669" s="1">
        <v>39.6875</v>
      </c>
      <c r="G669">
        <v>4</v>
      </c>
      <c r="H669">
        <v>1</v>
      </c>
      <c r="I669" s="4">
        <f>Table1[[#This Row],[Age]]/$E$4</f>
        <v>8.7499999999999994E-2</v>
      </c>
      <c r="J669" s="4">
        <f>LOG10(Table1[[#This Row],[Fare]]+1)</f>
        <v>1.6094610059122672</v>
      </c>
      <c r="K669">
        <f>IF(Table1[[#This Row],[Pclass]]=1,1,0)</f>
        <v>0</v>
      </c>
      <c r="L669">
        <f>IF(Table1[[#This Row],[Pclass]]=2,1,0)</f>
        <v>0</v>
      </c>
      <c r="M669">
        <f>IF(Table1[[#This Row],[Embarked]]="S",1,0)</f>
        <v>1</v>
      </c>
      <c r="N669">
        <f>IF(Table1[[#This Row],[Embarked]]="C",1,0)</f>
        <v>0</v>
      </c>
      <c r="O669">
        <f>IF(Table1[[#This Row],[Sex]]="male",1,0)</f>
        <v>1</v>
      </c>
      <c r="P669" s="6">
        <f>1</f>
        <v>1</v>
      </c>
      <c r="AD669">
        <f>SUMPRODUCT(Table1[[#This Row],[SibSp]:[Ones]],$S$4:$AB$4)</f>
        <v>0.32384766003996268</v>
      </c>
      <c r="AE669">
        <f>(AD669-Table1[[#This Row],[Survived]])^2</f>
        <v>0.10487730691335924</v>
      </c>
    </row>
    <row r="670" spans="1:31" x14ac:dyDescent="0.25">
      <c r="A670">
        <v>1</v>
      </c>
      <c r="B670" t="s">
        <v>15</v>
      </c>
      <c r="C670">
        <v>2</v>
      </c>
      <c r="D670" t="s">
        <v>17</v>
      </c>
      <c r="E670">
        <v>7</v>
      </c>
      <c r="F670" s="1">
        <v>26.25</v>
      </c>
      <c r="G670">
        <v>0</v>
      </c>
      <c r="H670">
        <v>2</v>
      </c>
      <c r="I670" s="4">
        <f>Table1[[#This Row],[Age]]/$E$4</f>
        <v>8.7499999999999994E-2</v>
      </c>
      <c r="J670" s="4">
        <f>LOG10(Table1[[#This Row],[Fare]]+1)</f>
        <v>1.4353665066126613</v>
      </c>
      <c r="K670">
        <f>IF(Table1[[#This Row],[Pclass]]=1,1,0)</f>
        <v>0</v>
      </c>
      <c r="L670">
        <f>IF(Table1[[#This Row],[Pclass]]=2,1,0)</f>
        <v>1</v>
      </c>
      <c r="M670">
        <f>IF(Table1[[#This Row],[Embarked]]="S",1,0)</f>
        <v>1</v>
      </c>
      <c r="N670">
        <f>IF(Table1[[#This Row],[Embarked]]="C",1,0)</f>
        <v>0</v>
      </c>
      <c r="O670">
        <f>IF(Table1[[#This Row],[Sex]]="male",1,0)</f>
        <v>0</v>
      </c>
      <c r="P670" s="6">
        <f>1</f>
        <v>1</v>
      </c>
      <c r="AD670">
        <f>SUMPRODUCT(Table1[[#This Row],[SibSp]:[Ones]],$S$4:$AB$4)</f>
        <v>0.54491150655139131</v>
      </c>
      <c r="AE670">
        <f>(AD670-Table1[[#This Row],[Survived]])^2</f>
        <v>0.20710553686932434</v>
      </c>
    </row>
    <row r="671" spans="1:31" x14ac:dyDescent="0.25">
      <c r="A671">
        <v>1</v>
      </c>
      <c r="B671" t="s">
        <v>15</v>
      </c>
      <c r="C671">
        <v>2</v>
      </c>
      <c r="D671" t="s">
        <v>17</v>
      </c>
      <c r="E671">
        <v>6</v>
      </c>
      <c r="F671" s="1">
        <v>33</v>
      </c>
      <c r="G671">
        <v>0</v>
      </c>
      <c r="H671">
        <v>1</v>
      </c>
      <c r="I671" s="4">
        <f>Table1[[#This Row],[Age]]/$E$4</f>
        <v>7.4999999999999997E-2</v>
      </c>
      <c r="J671" s="4">
        <f>LOG10(Table1[[#This Row],[Fare]]+1)</f>
        <v>1.5314789170422551</v>
      </c>
      <c r="K671">
        <f>IF(Table1[[#This Row],[Pclass]]=1,1,0)</f>
        <v>0</v>
      </c>
      <c r="L671">
        <f>IF(Table1[[#This Row],[Pclass]]=2,1,0)</f>
        <v>1</v>
      </c>
      <c r="M671">
        <f>IF(Table1[[#This Row],[Embarked]]="S",1,0)</f>
        <v>1</v>
      </c>
      <c r="N671">
        <f>IF(Table1[[#This Row],[Embarked]]="C",1,0)</f>
        <v>0</v>
      </c>
      <c r="O671">
        <f>IF(Table1[[#This Row],[Sex]]="male",1,0)</f>
        <v>0</v>
      </c>
      <c r="P671" s="6">
        <f>1</f>
        <v>1</v>
      </c>
      <c r="AD671">
        <f>SUMPRODUCT(Table1[[#This Row],[SibSp]:[Ones]],$S$4:$AB$4)</f>
        <v>0.52461730684762509</v>
      </c>
      <c r="AE671">
        <f>(AD671-Table1[[#This Row],[Survived]])^2</f>
        <v>0.22598870494880505</v>
      </c>
    </row>
    <row r="672" spans="1:31" x14ac:dyDescent="0.25">
      <c r="A672">
        <v>1</v>
      </c>
      <c r="B672" t="s">
        <v>15</v>
      </c>
      <c r="C672">
        <v>3</v>
      </c>
      <c r="D672" t="s">
        <v>13</v>
      </c>
      <c r="E672">
        <v>6</v>
      </c>
      <c r="F672" s="1">
        <v>12.475</v>
      </c>
      <c r="G672">
        <v>0</v>
      </c>
      <c r="H672">
        <v>1</v>
      </c>
      <c r="I672" s="4">
        <f>Table1[[#This Row],[Age]]/$E$4</f>
        <v>7.4999999999999997E-2</v>
      </c>
      <c r="J672" s="4">
        <f>LOG10(Table1[[#This Row],[Fare]]+1)</f>
        <v>1.1295287738587763</v>
      </c>
      <c r="K672">
        <f>IF(Table1[[#This Row],[Pclass]]=1,1,0)</f>
        <v>0</v>
      </c>
      <c r="L672">
        <f>IF(Table1[[#This Row],[Pclass]]=2,1,0)</f>
        <v>0</v>
      </c>
      <c r="M672">
        <f>IF(Table1[[#This Row],[Embarked]]="S",1,0)</f>
        <v>1</v>
      </c>
      <c r="N672">
        <f>IF(Table1[[#This Row],[Embarked]]="C",1,0)</f>
        <v>0</v>
      </c>
      <c r="O672">
        <f>IF(Table1[[#This Row],[Sex]]="male",1,0)</f>
        <v>1</v>
      </c>
      <c r="P672" s="6">
        <f>1</f>
        <v>1</v>
      </c>
      <c r="AD672">
        <f>SUMPRODUCT(Table1[[#This Row],[SibSp]:[Ones]],$S$4:$AB$4)</f>
        <v>0.25142018232276697</v>
      </c>
      <c r="AE672">
        <f>(AD672-Table1[[#This Row],[Survived]])^2</f>
        <v>0.56037174343367946</v>
      </c>
    </row>
    <row r="673" spans="1:31" x14ac:dyDescent="0.25">
      <c r="A673">
        <v>0</v>
      </c>
      <c r="B673" t="s">
        <v>15</v>
      </c>
      <c r="C673">
        <v>3</v>
      </c>
      <c r="D673" t="s">
        <v>17</v>
      </c>
      <c r="E673">
        <v>6</v>
      </c>
      <c r="F673" s="1">
        <v>31.274999999999999</v>
      </c>
      <c r="G673">
        <v>4</v>
      </c>
      <c r="H673">
        <v>2</v>
      </c>
      <c r="I673" s="4">
        <f>Table1[[#This Row],[Age]]/$E$4</f>
        <v>7.4999999999999997E-2</v>
      </c>
      <c r="J673" s="4">
        <f>LOG10(Table1[[#This Row],[Fare]]+1)</f>
        <v>1.5088662509384578</v>
      </c>
      <c r="K673">
        <f>IF(Table1[[#This Row],[Pclass]]=1,1,0)</f>
        <v>0</v>
      </c>
      <c r="L673">
        <f>IF(Table1[[#This Row],[Pclass]]=2,1,0)</f>
        <v>0</v>
      </c>
      <c r="M673">
        <f>IF(Table1[[#This Row],[Embarked]]="S",1,0)</f>
        <v>1</v>
      </c>
      <c r="N673">
        <f>IF(Table1[[#This Row],[Embarked]]="C",1,0)</f>
        <v>0</v>
      </c>
      <c r="O673">
        <f>IF(Table1[[#This Row],[Sex]]="male",1,0)</f>
        <v>0</v>
      </c>
      <c r="P673" s="6">
        <f>1</f>
        <v>1</v>
      </c>
      <c r="AD673">
        <f>SUMPRODUCT(Table1[[#This Row],[SibSp]:[Ones]],$S$4:$AB$4)</f>
        <v>0.34346542068022218</v>
      </c>
      <c r="AE673">
        <f>(AD673-Table1[[#This Row],[Survived]])^2</f>
        <v>0.11796849520304199</v>
      </c>
    </row>
    <row r="674" spans="1:31" x14ac:dyDescent="0.25">
      <c r="A674">
        <v>1</v>
      </c>
      <c r="B674" t="s">
        <v>20</v>
      </c>
      <c r="C674">
        <v>3</v>
      </c>
      <c r="D674" t="s">
        <v>17</v>
      </c>
      <c r="E674">
        <v>5</v>
      </c>
      <c r="F674" s="1">
        <v>19.258299999999998</v>
      </c>
      <c r="G674">
        <v>2</v>
      </c>
      <c r="H674">
        <v>1</v>
      </c>
      <c r="I674" s="4">
        <f>Table1[[#This Row],[Age]]/$E$4</f>
        <v>6.25E-2</v>
      </c>
      <c r="J674" s="4">
        <f>LOG10(Table1[[#This Row],[Fare]]+1)</f>
        <v>1.3066029982011584</v>
      </c>
      <c r="K674">
        <f>IF(Table1[[#This Row],[Pclass]]=1,1,0)</f>
        <v>0</v>
      </c>
      <c r="L674">
        <f>IF(Table1[[#This Row],[Pclass]]=2,1,0)</f>
        <v>0</v>
      </c>
      <c r="M674">
        <f>IF(Table1[[#This Row],[Embarked]]="S",1,0)</f>
        <v>0</v>
      </c>
      <c r="N674">
        <f>IF(Table1[[#This Row],[Embarked]]="C",1,0)</f>
        <v>1</v>
      </c>
      <c r="O674">
        <f>IF(Table1[[#This Row],[Sex]]="male",1,0)</f>
        <v>0</v>
      </c>
      <c r="P674" s="6">
        <f>1</f>
        <v>1</v>
      </c>
      <c r="AD674">
        <f>SUMPRODUCT(Table1[[#This Row],[SibSp]:[Ones]],$S$4:$AB$4)</f>
        <v>0.40676436338749622</v>
      </c>
      <c r="AE674">
        <f>(AD674-Table1[[#This Row],[Survived]])^2</f>
        <v>0.35192852054704266</v>
      </c>
    </row>
    <row r="675" spans="1:31" x14ac:dyDescent="0.25">
      <c r="A675">
        <v>1</v>
      </c>
      <c r="B675" t="s">
        <v>15</v>
      </c>
      <c r="C675">
        <v>2</v>
      </c>
      <c r="D675" t="s">
        <v>17</v>
      </c>
      <c r="E675">
        <v>5</v>
      </c>
      <c r="F675" s="1">
        <v>27.75</v>
      </c>
      <c r="G675">
        <v>1</v>
      </c>
      <c r="H675">
        <v>2</v>
      </c>
      <c r="I675" s="4">
        <f>Table1[[#This Row],[Age]]/$E$4</f>
        <v>6.25E-2</v>
      </c>
      <c r="J675" s="4">
        <f>LOG10(Table1[[#This Row],[Fare]]+1)</f>
        <v>1.4586378490256493</v>
      </c>
      <c r="K675">
        <f>IF(Table1[[#This Row],[Pclass]]=1,1,0)</f>
        <v>0</v>
      </c>
      <c r="L675">
        <f>IF(Table1[[#This Row],[Pclass]]=2,1,0)</f>
        <v>1</v>
      </c>
      <c r="M675">
        <f>IF(Table1[[#This Row],[Embarked]]="S",1,0)</f>
        <v>1</v>
      </c>
      <c r="N675">
        <f>IF(Table1[[#This Row],[Embarked]]="C",1,0)</f>
        <v>0</v>
      </c>
      <c r="O675">
        <f>IF(Table1[[#This Row],[Sex]]="male",1,0)</f>
        <v>0</v>
      </c>
      <c r="P675" s="6">
        <f>1</f>
        <v>1</v>
      </c>
      <c r="AD675">
        <f>SUMPRODUCT(Table1[[#This Row],[SibSp]:[Ones]],$S$4:$AB$4)</f>
        <v>0.54842342869684546</v>
      </c>
      <c r="AE675">
        <f>(AD675-Table1[[#This Row],[Survived]])^2</f>
        <v>0.20392139974991302</v>
      </c>
    </row>
    <row r="676" spans="1:31" x14ac:dyDescent="0.25">
      <c r="A676">
        <v>1</v>
      </c>
      <c r="B676" t="s">
        <v>15</v>
      </c>
      <c r="C676">
        <v>3</v>
      </c>
      <c r="D676" t="s">
        <v>17</v>
      </c>
      <c r="E676">
        <v>5</v>
      </c>
      <c r="F676" s="1">
        <v>31.387499999999999</v>
      </c>
      <c r="G676">
        <v>4</v>
      </c>
      <c r="H676">
        <v>2</v>
      </c>
      <c r="I676" s="4">
        <f>Table1[[#This Row],[Age]]/$E$4</f>
        <v>6.25E-2</v>
      </c>
      <c r="J676" s="4">
        <f>LOG10(Table1[[#This Row],[Fare]]+1)</f>
        <v>1.5103774259938814</v>
      </c>
      <c r="K676">
        <f>IF(Table1[[#This Row],[Pclass]]=1,1,0)</f>
        <v>0</v>
      </c>
      <c r="L676">
        <f>IF(Table1[[#This Row],[Pclass]]=2,1,0)</f>
        <v>0</v>
      </c>
      <c r="M676">
        <f>IF(Table1[[#This Row],[Embarked]]="S",1,0)</f>
        <v>1</v>
      </c>
      <c r="N676">
        <f>IF(Table1[[#This Row],[Embarked]]="C",1,0)</f>
        <v>0</v>
      </c>
      <c r="O676">
        <f>IF(Table1[[#This Row],[Sex]]="male",1,0)</f>
        <v>0</v>
      </c>
      <c r="P676" s="6">
        <f>1</f>
        <v>1</v>
      </c>
      <c r="AD676">
        <f>SUMPRODUCT(Table1[[#This Row],[SibSp]:[Ones]],$S$4:$AB$4)</f>
        <v>0.34369347495610431</v>
      </c>
      <c r="AE676">
        <f>(AD676-Table1[[#This Row],[Survived]])^2</f>
        <v>0.43073825481519373</v>
      </c>
    </row>
    <row r="677" spans="1:31" x14ac:dyDescent="0.25">
      <c r="A677">
        <v>1</v>
      </c>
      <c r="B677" t="s">
        <v>15</v>
      </c>
      <c r="C677">
        <v>3</v>
      </c>
      <c r="D677" t="s">
        <v>17</v>
      </c>
      <c r="E677">
        <v>5</v>
      </c>
      <c r="F677" s="1">
        <v>12.475</v>
      </c>
      <c r="G677">
        <v>0</v>
      </c>
      <c r="H677">
        <v>0</v>
      </c>
      <c r="I677" s="4">
        <f>Table1[[#This Row],[Age]]/$E$4</f>
        <v>6.25E-2</v>
      </c>
      <c r="J677" s="4">
        <f>LOG10(Table1[[#This Row],[Fare]]+1)</f>
        <v>1.1295287738587763</v>
      </c>
      <c r="K677">
        <f>IF(Table1[[#This Row],[Pclass]]=1,1,0)</f>
        <v>0</v>
      </c>
      <c r="L677">
        <f>IF(Table1[[#This Row],[Pclass]]=2,1,0)</f>
        <v>0</v>
      </c>
      <c r="M677">
        <f>IF(Table1[[#This Row],[Embarked]]="S",1,0)</f>
        <v>1</v>
      </c>
      <c r="N677">
        <f>IF(Table1[[#This Row],[Embarked]]="C",1,0)</f>
        <v>0</v>
      </c>
      <c r="O677">
        <f>IF(Table1[[#This Row],[Sex]]="male",1,0)</f>
        <v>0</v>
      </c>
      <c r="P677" s="6">
        <f>1</f>
        <v>1</v>
      </c>
      <c r="AD677">
        <f>SUMPRODUCT(Table1[[#This Row],[SibSp]:[Ones]],$S$4:$AB$4)</f>
        <v>0.21662147760805264</v>
      </c>
      <c r="AE677">
        <f>(AD677-Table1[[#This Row],[Survived]])^2</f>
        <v>0.61368190934499078</v>
      </c>
    </row>
    <row r="678" spans="1:31" x14ac:dyDescent="0.25">
      <c r="A678">
        <v>1</v>
      </c>
      <c r="B678" t="s">
        <v>20</v>
      </c>
      <c r="C678">
        <v>3</v>
      </c>
      <c r="D678" t="s">
        <v>17</v>
      </c>
      <c r="E678">
        <v>4</v>
      </c>
      <c r="F678" s="1">
        <v>13.416700000000001</v>
      </c>
      <c r="G678">
        <v>0</v>
      </c>
      <c r="H678">
        <v>1</v>
      </c>
      <c r="I678" s="4">
        <f>Table1[[#This Row],[Age]]/$E$4</f>
        <v>0.05</v>
      </c>
      <c r="J678" s="4">
        <f>LOG10(Table1[[#This Row],[Fare]]+1)</f>
        <v>1.1588658612291007</v>
      </c>
      <c r="K678">
        <f>IF(Table1[[#This Row],[Pclass]]=1,1,0)</f>
        <v>0</v>
      </c>
      <c r="L678">
        <f>IF(Table1[[#This Row],[Pclass]]=2,1,0)</f>
        <v>0</v>
      </c>
      <c r="M678">
        <f>IF(Table1[[#This Row],[Embarked]]="S",1,0)</f>
        <v>0</v>
      </c>
      <c r="N678">
        <f>IF(Table1[[#This Row],[Embarked]]="C",1,0)</f>
        <v>1</v>
      </c>
      <c r="O678">
        <f>IF(Table1[[#This Row],[Sex]]="male",1,0)</f>
        <v>0</v>
      </c>
      <c r="P678" s="6">
        <f>1</f>
        <v>1</v>
      </c>
      <c r="AD678">
        <f>SUMPRODUCT(Table1[[#This Row],[SibSp]:[Ones]],$S$4:$AB$4)</f>
        <v>0.38446907359155397</v>
      </c>
      <c r="AE678">
        <f>(AD678-Table1[[#This Row],[Survived]])^2</f>
        <v>0.37887832136523986</v>
      </c>
    </row>
    <row r="679" spans="1:31" x14ac:dyDescent="0.25">
      <c r="A679">
        <v>0</v>
      </c>
      <c r="B679" t="s">
        <v>27</v>
      </c>
      <c r="C679">
        <v>3</v>
      </c>
      <c r="D679" t="s">
        <v>13</v>
      </c>
      <c r="E679">
        <v>4</v>
      </c>
      <c r="F679" s="1">
        <v>29.125</v>
      </c>
      <c r="G679">
        <v>4</v>
      </c>
      <c r="H679">
        <v>1</v>
      </c>
      <c r="I679" s="4">
        <f>Table1[[#This Row],[Age]]/$E$4</f>
        <v>0.05</v>
      </c>
      <c r="J679" s="4">
        <f>LOG10(Table1[[#This Row],[Fare]]+1)</f>
        <v>1.4789270555829248</v>
      </c>
      <c r="K679">
        <f>IF(Table1[[#This Row],[Pclass]]=1,1,0)</f>
        <v>0</v>
      </c>
      <c r="L679">
        <f>IF(Table1[[#This Row],[Pclass]]=2,1,0)</f>
        <v>0</v>
      </c>
      <c r="M679">
        <f>IF(Table1[[#This Row],[Embarked]]="S",1,0)</f>
        <v>0</v>
      </c>
      <c r="N679">
        <f>IF(Table1[[#This Row],[Embarked]]="C",1,0)</f>
        <v>0</v>
      </c>
      <c r="O679">
        <f>IF(Table1[[#This Row],[Sex]]="male",1,0)</f>
        <v>1</v>
      </c>
      <c r="P679" s="6">
        <f>1</f>
        <v>1</v>
      </c>
      <c r="AD679">
        <f>SUMPRODUCT(Table1[[#This Row],[SibSp]:[Ones]],$S$4:$AB$4)</f>
        <v>0.30414853556490085</v>
      </c>
      <c r="AE679">
        <f>(AD679-Table1[[#This Row],[Survived]])^2</f>
        <v>9.2506331686273757E-2</v>
      </c>
    </row>
    <row r="680" spans="1:31" x14ac:dyDescent="0.25">
      <c r="A680">
        <v>1</v>
      </c>
      <c r="B680" t="s">
        <v>15</v>
      </c>
      <c r="C680">
        <v>3</v>
      </c>
      <c r="D680" t="s">
        <v>17</v>
      </c>
      <c r="E680">
        <v>4</v>
      </c>
      <c r="F680" s="1">
        <v>16.7</v>
      </c>
      <c r="G680">
        <v>1</v>
      </c>
      <c r="H680">
        <v>1</v>
      </c>
      <c r="I680" s="4">
        <f>Table1[[#This Row],[Age]]/$E$4</f>
        <v>0.05</v>
      </c>
      <c r="J680" s="4">
        <f>LOG10(Table1[[#This Row],[Fare]]+1)</f>
        <v>1.2479732663618066</v>
      </c>
      <c r="K680">
        <f>IF(Table1[[#This Row],[Pclass]]=1,1,0)</f>
        <v>0</v>
      </c>
      <c r="L680">
        <f>IF(Table1[[#This Row],[Pclass]]=2,1,0)</f>
        <v>0</v>
      </c>
      <c r="M680">
        <f>IF(Table1[[#This Row],[Embarked]]="S",1,0)</f>
        <v>1</v>
      </c>
      <c r="N680">
        <f>IF(Table1[[#This Row],[Embarked]]="C",1,0)</f>
        <v>0</v>
      </c>
      <c r="O680">
        <f>IF(Table1[[#This Row],[Sex]]="male",1,0)</f>
        <v>0</v>
      </c>
      <c r="P680" s="6">
        <f>1</f>
        <v>1</v>
      </c>
      <c r="AD680">
        <f>SUMPRODUCT(Table1[[#This Row],[SibSp]:[Ones]],$S$4:$AB$4)</f>
        <v>0.26929486393100632</v>
      </c>
      <c r="AE680">
        <f>(AD680-Table1[[#This Row],[Survived]])^2</f>
        <v>0.53392999587760659</v>
      </c>
    </row>
    <row r="681" spans="1:31" x14ac:dyDescent="0.25">
      <c r="A681">
        <v>0</v>
      </c>
      <c r="B681" t="s">
        <v>15</v>
      </c>
      <c r="C681">
        <v>3</v>
      </c>
      <c r="D681" t="s">
        <v>13</v>
      </c>
      <c r="E681">
        <v>4</v>
      </c>
      <c r="F681" s="1">
        <v>27.9</v>
      </c>
      <c r="G681">
        <v>3</v>
      </c>
      <c r="H681">
        <v>2</v>
      </c>
      <c r="I681" s="4">
        <f>Table1[[#This Row],[Age]]/$E$4</f>
        <v>0.05</v>
      </c>
      <c r="J681" s="4">
        <f>LOG10(Table1[[#This Row],[Fare]]+1)</f>
        <v>1.4608978427565478</v>
      </c>
      <c r="K681">
        <f>IF(Table1[[#This Row],[Pclass]]=1,1,0)</f>
        <v>0</v>
      </c>
      <c r="L681">
        <f>IF(Table1[[#This Row],[Pclass]]=2,1,0)</f>
        <v>0</v>
      </c>
      <c r="M681">
        <f>IF(Table1[[#This Row],[Embarked]]="S",1,0)</f>
        <v>1</v>
      </c>
      <c r="N681">
        <f>IF(Table1[[#This Row],[Embarked]]="C",1,0)</f>
        <v>0</v>
      </c>
      <c r="O681">
        <f>IF(Table1[[#This Row],[Sex]]="male",1,0)</f>
        <v>1</v>
      </c>
      <c r="P681" s="6">
        <f>1</f>
        <v>1</v>
      </c>
      <c r="AD681">
        <f>SUMPRODUCT(Table1[[#This Row],[SibSp]:[Ones]],$S$4:$AB$4)</f>
        <v>0.3362264177904612</v>
      </c>
      <c r="AE681">
        <f>(AD681-Table1[[#This Row],[Survived]])^2</f>
        <v>0.11304820402020577</v>
      </c>
    </row>
    <row r="682" spans="1:31" x14ac:dyDescent="0.25">
      <c r="A682">
        <v>1</v>
      </c>
      <c r="B682" t="s">
        <v>15</v>
      </c>
      <c r="C682">
        <v>3</v>
      </c>
      <c r="D682" t="s">
        <v>17</v>
      </c>
      <c r="E682">
        <v>4</v>
      </c>
      <c r="F682" s="1">
        <v>22.024999999999999</v>
      </c>
      <c r="G682">
        <v>0</v>
      </c>
      <c r="H682">
        <v>2</v>
      </c>
      <c r="I682" s="4">
        <f>Table1[[#This Row],[Age]]/$E$4</f>
        <v>0.05</v>
      </c>
      <c r="J682" s="4">
        <f>LOG10(Table1[[#This Row],[Fare]]+1)</f>
        <v>1.3621996388688864</v>
      </c>
      <c r="K682">
        <f>IF(Table1[[#This Row],[Pclass]]=1,1,0)</f>
        <v>0</v>
      </c>
      <c r="L682">
        <f>IF(Table1[[#This Row],[Pclass]]=2,1,0)</f>
        <v>0</v>
      </c>
      <c r="M682">
        <f>IF(Table1[[#This Row],[Embarked]]="S",1,0)</f>
        <v>1</v>
      </c>
      <c r="N682">
        <f>IF(Table1[[#This Row],[Embarked]]="C",1,0)</f>
        <v>0</v>
      </c>
      <c r="O682">
        <f>IF(Table1[[#This Row],[Sex]]="male",1,0)</f>
        <v>0</v>
      </c>
      <c r="P682" s="6">
        <f>1</f>
        <v>1</v>
      </c>
      <c r="AD682">
        <f>SUMPRODUCT(Table1[[#This Row],[SibSp]:[Ones]],$S$4:$AB$4)</f>
        <v>0.32133168581504329</v>
      </c>
      <c r="AE682">
        <f>(AD682-Table1[[#This Row],[Survived]])^2</f>
        <v>0.46059068067865117</v>
      </c>
    </row>
    <row r="683" spans="1:31" x14ac:dyDescent="0.25">
      <c r="A683">
        <v>1</v>
      </c>
      <c r="B683" t="s">
        <v>15</v>
      </c>
      <c r="C683">
        <v>1</v>
      </c>
      <c r="D683" t="s">
        <v>13</v>
      </c>
      <c r="E683">
        <v>4</v>
      </c>
      <c r="F683" s="1">
        <v>81.8583</v>
      </c>
      <c r="G683">
        <v>0</v>
      </c>
      <c r="H683">
        <v>2</v>
      </c>
      <c r="I683" s="4">
        <f>Table1[[#This Row],[Age]]/$E$4</f>
        <v>0.05</v>
      </c>
      <c r="J683" s="4">
        <f>LOG10(Table1[[#This Row],[Fare]]+1)</f>
        <v>1.9183360186534042</v>
      </c>
      <c r="K683">
        <f>IF(Table1[[#This Row],[Pclass]]=1,1,0)</f>
        <v>1</v>
      </c>
      <c r="L683">
        <f>IF(Table1[[#This Row],[Pclass]]=2,1,0)</f>
        <v>0</v>
      </c>
      <c r="M683">
        <f>IF(Table1[[#This Row],[Embarked]]="S",1,0)</f>
        <v>1</v>
      </c>
      <c r="N683">
        <f>IF(Table1[[#This Row],[Embarked]]="C",1,0)</f>
        <v>0</v>
      </c>
      <c r="O683">
        <f>IF(Table1[[#This Row],[Sex]]="male",1,0)</f>
        <v>1</v>
      </c>
      <c r="P683" s="6">
        <f>1</f>
        <v>1</v>
      </c>
      <c r="AD683">
        <f>SUMPRODUCT(Table1[[#This Row],[SibSp]:[Ones]],$S$4:$AB$4)</f>
        <v>0.67665288148306257</v>
      </c>
      <c r="AE683">
        <f>(AD683-Table1[[#This Row],[Survived]])^2</f>
        <v>0.10455335905320638</v>
      </c>
    </row>
    <row r="684" spans="1:31" x14ac:dyDescent="0.25">
      <c r="A684">
        <v>1</v>
      </c>
      <c r="B684" t="s">
        <v>15</v>
      </c>
      <c r="C684">
        <v>2</v>
      </c>
      <c r="D684" t="s">
        <v>17</v>
      </c>
      <c r="E684">
        <v>4</v>
      </c>
      <c r="F684" s="1">
        <v>39</v>
      </c>
      <c r="G684">
        <v>2</v>
      </c>
      <c r="H684">
        <v>1</v>
      </c>
      <c r="I684" s="4">
        <f>Table1[[#This Row],[Age]]/$E$4</f>
        <v>0.05</v>
      </c>
      <c r="J684" s="4">
        <f>LOG10(Table1[[#This Row],[Fare]]+1)</f>
        <v>1.6020599913279623</v>
      </c>
      <c r="K684">
        <f>IF(Table1[[#This Row],[Pclass]]=1,1,0)</f>
        <v>0</v>
      </c>
      <c r="L684">
        <f>IF(Table1[[#This Row],[Pclass]]=2,1,0)</f>
        <v>1</v>
      </c>
      <c r="M684">
        <f>IF(Table1[[#This Row],[Embarked]]="S",1,0)</f>
        <v>1</v>
      </c>
      <c r="N684">
        <f>IF(Table1[[#This Row],[Embarked]]="C",1,0)</f>
        <v>0</v>
      </c>
      <c r="O684">
        <f>IF(Table1[[#This Row],[Sex]]="male",1,0)</f>
        <v>0</v>
      </c>
      <c r="P684" s="6">
        <f>1</f>
        <v>1</v>
      </c>
      <c r="AD684">
        <f>SUMPRODUCT(Table1[[#This Row],[SibSp]:[Ones]],$S$4:$AB$4)</f>
        <v>0.53526882979954471</v>
      </c>
      <c r="AE684">
        <f>(AD684-Table1[[#This Row],[Survived]])^2</f>
        <v>0.21597506055588453</v>
      </c>
    </row>
    <row r="685" spans="1:31" x14ac:dyDescent="0.25">
      <c r="A685">
        <v>1</v>
      </c>
      <c r="B685" t="s">
        <v>15</v>
      </c>
      <c r="C685">
        <v>2</v>
      </c>
      <c r="D685" t="s">
        <v>17</v>
      </c>
      <c r="E685">
        <v>4</v>
      </c>
      <c r="F685" s="1">
        <v>23</v>
      </c>
      <c r="G685">
        <v>1</v>
      </c>
      <c r="H685">
        <v>1</v>
      </c>
      <c r="I685" s="4">
        <f>Table1[[#This Row],[Age]]/$E$4</f>
        <v>0.05</v>
      </c>
      <c r="J685" s="4">
        <f>LOG10(Table1[[#This Row],[Fare]]+1)</f>
        <v>1.3802112417116059</v>
      </c>
      <c r="K685">
        <f>IF(Table1[[#This Row],[Pclass]]=1,1,0)</f>
        <v>0</v>
      </c>
      <c r="L685">
        <f>IF(Table1[[#This Row],[Pclass]]=2,1,0)</f>
        <v>1</v>
      </c>
      <c r="M685">
        <f>IF(Table1[[#This Row],[Embarked]]="S",1,0)</f>
        <v>1</v>
      </c>
      <c r="N685">
        <f>IF(Table1[[#This Row],[Embarked]]="C",1,0)</f>
        <v>0</v>
      </c>
      <c r="O685">
        <f>IF(Table1[[#This Row],[Sex]]="male",1,0)</f>
        <v>0</v>
      </c>
      <c r="P685" s="6">
        <f>1</f>
        <v>1</v>
      </c>
      <c r="AD685">
        <f>SUMPRODUCT(Table1[[#This Row],[SibSp]:[Ones]],$S$4:$AB$4)</f>
        <v>0.50178921685361622</v>
      </c>
      <c r="AE685">
        <f>(AD685-Table1[[#This Row],[Survived]])^2</f>
        <v>0.24821398444333304</v>
      </c>
    </row>
    <row r="686" spans="1:31" x14ac:dyDescent="0.25">
      <c r="A686">
        <v>0</v>
      </c>
      <c r="B686" t="s">
        <v>15</v>
      </c>
      <c r="C686">
        <v>3</v>
      </c>
      <c r="D686" t="s">
        <v>13</v>
      </c>
      <c r="E686">
        <v>4</v>
      </c>
      <c r="F686" s="1">
        <v>31.274999999999999</v>
      </c>
      <c r="G686">
        <v>4</v>
      </c>
      <c r="H686">
        <v>2</v>
      </c>
      <c r="I686" s="4">
        <f>Table1[[#This Row],[Age]]/$E$4</f>
        <v>0.05</v>
      </c>
      <c r="J686" s="4">
        <f>LOG10(Table1[[#This Row],[Fare]]+1)</f>
        <v>1.5088662509384578</v>
      </c>
      <c r="K686">
        <f>IF(Table1[[#This Row],[Pclass]]=1,1,0)</f>
        <v>0</v>
      </c>
      <c r="L686">
        <f>IF(Table1[[#This Row],[Pclass]]=2,1,0)</f>
        <v>0</v>
      </c>
      <c r="M686">
        <f>IF(Table1[[#This Row],[Embarked]]="S",1,0)</f>
        <v>1</v>
      </c>
      <c r="N686">
        <f>IF(Table1[[#This Row],[Embarked]]="C",1,0)</f>
        <v>0</v>
      </c>
      <c r="O686">
        <f>IF(Table1[[#This Row],[Sex]]="male",1,0)</f>
        <v>1</v>
      </c>
      <c r="P686" s="6">
        <f>1</f>
        <v>1</v>
      </c>
      <c r="AD686">
        <f>SUMPRODUCT(Table1[[#This Row],[SibSp]:[Ones]],$S$4:$AB$4)</f>
        <v>0.34346542068022218</v>
      </c>
      <c r="AE686">
        <f>(AD686-Table1[[#This Row],[Survived]])^2</f>
        <v>0.11796849520304199</v>
      </c>
    </row>
    <row r="687" spans="1:31" x14ac:dyDescent="0.25">
      <c r="A687">
        <v>1</v>
      </c>
      <c r="B687" t="s">
        <v>15</v>
      </c>
      <c r="C687">
        <v>3</v>
      </c>
      <c r="D687" t="s">
        <v>13</v>
      </c>
      <c r="E687">
        <v>4</v>
      </c>
      <c r="F687" s="1">
        <v>11.1333</v>
      </c>
      <c r="G687">
        <v>1</v>
      </c>
      <c r="H687">
        <v>1</v>
      </c>
      <c r="I687" s="4">
        <f>Table1[[#This Row],[Age]]/$E$4</f>
        <v>0.05</v>
      </c>
      <c r="J687" s="4">
        <f>LOG10(Table1[[#This Row],[Fare]]+1)</f>
        <v>1.0839789358110461</v>
      </c>
      <c r="K687">
        <f>IF(Table1[[#This Row],[Pclass]]=1,1,0)</f>
        <v>0</v>
      </c>
      <c r="L687">
        <f>IF(Table1[[#This Row],[Pclass]]=2,1,0)</f>
        <v>0</v>
      </c>
      <c r="M687">
        <f>IF(Table1[[#This Row],[Embarked]]="S",1,0)</f>
        <v>1</v>
      </c>
      <c r="N687">
        <f>IF(Table1[[#This Row],[Embarked]]="C",1,0)</f>
        <v>0</v>
      </c>
      <c r="O687">
        <f>IF(Table1[[#This Row],[Sex]]="male",1,0)</f>
        <v>1</v>
      </c>
      <c r="P687" s="6">
        <f>1</f>
        <v>1</v>
      </c>
      <c r="AD687">
        <f>SUMPRODUCT(Table1[[#This Row],[SibSp]:[Ones]],$S$4:$AB$4)</f>
        <v>0.24454617041048485</v>
      </c>
      <c r="AE687">
        <f>(AD687-Table1[[#This Row],[Survived]])^2</f>
        <v>0.57071048864146412</v>
      </c>
    </row>
    <row r="688" spans="1:31" x14ac:dyDescent="0.25">
      <c r="A688">
        <v>1</v>
      </c>
      <c r="B688" t="s">
        <v>20</v>
      </c>
      <c r="C688">
        <v>2</v>
      </c>
      <c r="D688" t="s">
        <v>17</v>
      </c>
      <c r="E688">
        <v>3</v>
      </c>
      <c r="F688" s="1">
        <v>41.5792</v>
      </c>
      <c r="G688">
        <v>1</v>
      </c>
      <c r="H688">
        <v>2</v>
      </c>
      <c r="I688" s="4">
        <f>Table1[[#This Row],[Age]]/$E$4</f>
        <v>3.7499999999999999E-2</v>
      </c>
      <c r="J688" s="4">
        <f>LOG10(Table1[[#This Row],[Fare]]+1)</f>
        <v>1.6291974974299364</v>
      </c>
      <c r="K688">
        <f>IF(Table1[[#This Row],[Pclass]]=1,1,0)</f>
        <v>0</v>
      </c>
      <c r="L688">
        <f>IF(Table1[[#This Row],[Pclass]]=2,1,0)</f>
        <v>1</v>
      </c>
      <c r="M688">
        <f>IF(Table1[[#This Row],[Embarked]]="S",1,0)</f>
        <v>0</v>
      </c>
      <c r="N688">
        <f>IF(Table1[[#This Row],[Embarked]]="C",1,0)</f>
        <v>1</v>
      </c>
      <c r="O688">
        <f>IF(Table1[[#This Row],[Sex]]="male",1,0)</f>
        <v>0</v>
      </c>
      <c r="P688" s="6">
        <f>1</f>
        <v>1</v>
      </c>
      <c r="AD688">
        <f>SUMPRODUCT(Table1[[#This Row],[SibSp]:[Ones]],$S$4:$AB$4)</f>
        <v>0.7027844828280605</v>
      </c>
      <c r="AE688">
        <f>(AD688-Table1[[#This Row],[Survived]])^2</f>
        <v>8.8337063647783459E-2</v>
      </c>
    </row>
    <row r="689" spans="1:31" x14ac:dyDescent="0.25">
      <c r="A689">
        <v>1</v>
      </c>
      <c r="B689" t="s">
        <v>15</v>
      </c>
      <c r="C689">
        <v>2</v>
      </c>
      <c r="D689" t="s">
        <v>13</v>
      </c>
      <c r="E689">
        <v>3</v>
      </c>
      <c r="F689" s="1">
        <v>26</v>
      </c>
      <c r="G689">
        <v>1</v>
      </c>
      <c r="H689">
        <v>1</v>
      </c>
      <c r="I689" s="4">
        <f>Table1[[#This Row],[Age]]/$E$4</f>
        <v>3.7499999999999999E-2</v>
      </c>
      <c r="J689" s="4">
        <f>LOG10(Table1[[#This Row],[Fare]]+1)</f>
        <v>1.4313637641589874</v>
      </c>
      <c r="K689">
        <f>IF(Table1[[#This Row],[Pclass]]=1,1,0)</f>
        <v>0</v>
      </c>
      <c r="L689">
        <f>IF(Table1[[#This Row],[Pclass]]=2,1,0)</f>
        <v>1</v>
      </c>
      <c r="M689">
        <f>IF(Table1[[#This Row],[Embarked]]="S",1,0)</f>
        <v>1</v>
      </c>
      <c r="N689">
        <f>IF(Table1[[#This Row],[Embarked]]="C",1,0)</f>
        <v>0</v>
      </c>
      <c r="O689">
        <f>IF(Table1[[#This Row],[Sex]]="male",1,0)</f>
        <v>1</v>
      </c>
      <c r="P689" s="6">
        <f>1</f>
        <v>1</v>
      </c>
      <c r="AD689">
        <f>SUMPRODUCT(Table1[[#This Row],[SibSp]:[Ones]],$S$4:$AB$4)</f>
        <v>0.50950874042860961</v>
      </c>
      <c r="AE689">
        <f>(AD689-Table1[[#This Row],[Survived]])^2</f>
        <v>0.24058167571592906</v>
      </c>
    </row>
    <row r="690" spans="1:31" x14ac:dyDescent="0.25">
      <c r="A690">
        <v>1</v>
      </c>
      <c r="B690" t="s">
        <v>15</v>
      </c>
      <c r="C690">
        <v>3</v>
      </c>
      <c r="D690" t="s">
        <v>13</v>
      </c>
      <c r="E690">
        <v>3</v>
      </c>
      <c r="F690" s="1">
        <v>31.387499999999999</v>
      </c>
      <c r="G690">
        <v>4</v>
      </c>
      <c r="H690">
        <v>2</v>
      </c>
      <c r="I690" s="4">
        <f>Table1[[#This Row],[Age]]/$E$4</f>
        <v>3.7499999999999999E-2</v>
      </c>
      <c r="J690" s="4">
        <f>LOG10(Table1[[#This Row],[Fare]]+1)</f>
        <v>1.5103774259938814</v>
      </c>
      <c r="K690">
        <f>IF(Table1[[#This Row],[Pclass]]=1,1,0)</f>
        <v>0</v>
      </c>
      <c r="L690">
        <f>IF(Table1[[#This Row],[Pclass]]=2,1,0)</f>
        <v>0</v>
      </c>
      <c r="M690">
        <f>IF(Table1[[#This Row],[Embarked]]="S",1,0)</f>
        <v>1</v>
      </c>
      <c r="N690">
        <f>IF(Table1[[#This Row],[Embarked]]="C",1,0)</f>
        <v>0</v>
      </c>
      <c r="O690">
        <f>IF(Table1[[#This Row],[Sex]]="male",1,0)</f>
        <v>1</v>
      </c>
      <c r="P690" s="6">
        <f>1</f>
        <v>1</v>
      </c>
      <c r="AD690">
        <f>SUMPRODUCT(Table1[[#This Row],[SibSp]:[Ones]],$S$4:$AB$4)</f>
        <v>0.34369347495610431</v>
      </c>
      <c r="AE690">
        <f>(AD690-Table1[[#This Row],[Survived]])^2</f>
        <v>0.43073825481519373</v>
      </c>
    </row>
    <row r="691" spans="1:31" x14ac:dyDescent="0.25">
      <c r="A691">
        <v>1</v>
      </c>
      <c r="B691" t="s">
        <v>15</v>
      </c>
      <c r="C691">
        <v>3</v>
      </c>
      <c r="D691" t="s">
        <v>13</v>
      </c>
      <c r="E691">
        <v>3</v>
      </c>
      <c r="F691" s="1">
        <v>15.9</v>
      </c>
      <c r="G691">
        <v>1</v>
      </c>
      <c r="H691">
        <v>1</v>
      </c>
      <c r="I691" s="4">
        <f>Table1[[#This Row],[Age]]/$E$4</f>
        <v>3.7499999999999999E-2</v>
      </c>
      <c r="J691" s="4">
        <f>LOG10(Table1[[#This Row],[Fare]]+1)</f>
        <v>1.2278867046136734</v>
      </c>
      <c r="K691">
        <f>IF(Table1[[#This Row],[Pclass]]=1,1,0)</f>
        <v>0</v>
      </c>
      <c r="L691">
        <f>IF(Table1[[#This Row],[Pclass]]=2,1,0)</f>
        <v>0</v>
      </c>
      <c r="M691">
        <f>IF(Table1[[#This Row],[Embarked]]="S",1,0)</f>
        <v>1</v>
      </c>
      <c r="N691">
        <f>IF(Table1[[#This Row],[Embarked]]="C",1,0)</f>
        <v>0</v>
      </c>
      <c r="O691">
        <f>IF(Table1[[#This Row],[Sex]]="male",1,0)</f>
        <v>1</v>
      </c>
      <c r="P691" s="6">
        <f>1</f>
        <v>1</v>
      </c>
      <c r="AD691">
        <f>SUMPRODUCT(Table1[[#This Row],[SibSp]:[Ones]],$S$4:$AB$4)</f>
        <v>0.26626356303837145</v>
      </c>
      <c r="AE691">
        <f>(AD691-Table1[[#This Row],[Survived]])^2</f>
        <v>0.53836915892514603</v>
      </c>
    </row>
    <row r="692" spans="1:31" x14ac:dyDescent="0.25">
      <c r="A692">
        <v>0</v>
      </c>
      <c r="B692" t="s">
        <v>15</v>
      </c>
      <c r="C692">
        <v>3</v>
      </c>
      <c r="D692" t="s">
        <v>17</v>
      </c>
      <c r="E692">
        <v>3</v>
      </c>
      <c r="F692" s="1">
        <v>21.074999999999999</v>
      </c>
      <c r="G692">
        <v>3</v>
      </c>
      <c r="H692">
        <v>1</v>
      </c>
      <c r="I692" s="4">
        <f>Table1[[#This Row],[Age]]/$E$4</f>
        <v>3.7499999999999999E-2</v>
      </c>
      <c r="J692" s="4">
        <f>LOG10(Table1[[#This Row],[Fare]]+1)</f>
        <v>1.3439007122496063</v>
      </c>
      <c r="K692">
        <f>IF(Table1[[#This Row],[Pclass]]=1,1,0)</f>
        <v>0</v>
      </c>
      <c r="L692">
        <f>IF(Table1[[#This Row],[Pclass]]=2,1,0)</f>
        <v>0</v>
      </c>
      <c r="M692">
        <f>IF(Table1[[#This Row],[Embarked]]="S",1,0)</f>
        <v>1</v>
      </c>
      <c r="N692">
        <f>IF(Table1[[#This Row],[Embarked]]="C",1,0)</f>
        <v>0</v>
      </c>
      <c r="O692">
        <f>IF(Table1[[#This Row],[Sex]]="male",1,0)</f>
        <v>0</v>
      </c>
      <c r="P692" s="6">
        <f>1</f>
        <v>1</v>
      </c>
      <c r="AD692">
        <f>SUMPRODUCT(Table1[[#This Row],[SibSp]:[Ones]],$S$4:$AB$4)</f>
        <v>0.28377145559433042</v>
      </c>
      <c r="AE692">
        <f>(AD692-Table1[[#This Row],[Survived]])^2</f>
        <v>8.0526239010125039E-2</v>
      </c>
    </row>
    <row r="693" spans="1:31" x14ac:dyDescent="0.25">
      <c r="A693">
        <v>1</v>
      </c>
      <c r="B693" t="s">
        <v>15</v>
      </c>
      <c r="C693">
        <v>2</v>
      </c>
      <c r="D693" t="s">
        <v>13</v>
      </c>
      <c r="E693">
        <v>3</v>
      </c>
      <c r="F693" s="1">
        <v>18.75</v>
      </c>
      <c r="G693">
        <v>1</v>
      </c>
      <c r="H693">
        <v>1</v>
      </c>
      <c r="I693" s="4">
        <f>Table1[[#This Row],[Age]]/$E$4</f>
        <v>3.7499999999999999E-2</v>
      </c>
      <c r="J693" s="4">
        <f>LOG10(Table1[[#This Row],[Fare]]+1)</f>
        <v>1.2955670999624791</v>
      </c>
      <c r="K693">
        <f>IF(Table1[[#This Row],[Pclass]]=1,1,0)</f>
        <v>0</v>
      </c>
      <c r="L693">
        <f>IF(Table1[[#This Row],[Pclass]]=2,1,0)</f>
        <v>1</v>
      </c>
      <c r="M693">
        <f>IF(Table1[[#This Row],[Embarked]]="S",1,0)</f>
        <v>1</v>
      </c>
      <c r="N693">
        <f>IF(Table1[[#This Row],[Embarked]]="C",1,0)</f>
        <v>0</v>
      </c>
      <c r="O693">
        <f>IF(Table1[[#This Row],[Sex]]="male",1,0)</f>
        <v>1</v>
      </c>
      <c r="P693" s="6">
        <f>1</f>
        <v>1</v>
      </c>
      <c r="AD693">
        <f>SUMPRODUCT(Table1[[#This Row],[SibSp]:[Ones]],$S$4:$AB$4)</f>
        <v>0.48901540988467157</v>
      </c>
      <c r="AE693">
        <f>(AD693-Table1[[#This Row],[Survived]])^2</f>
        <v>0.26110525133533025</v>
      </c>
    </row>
    <row r="694" spans="1:31" x14ac:dyDescent="0.25">
      <c r="A694">
        <v>0</v>
      </c>
      <c r="B694" t="s">
        <v>27</v>
      </c>
      <c r="C694">
        <v>3</v>
      </c>
      <c r="D694" t="s">
        <v>13</v>
      </c>
      <c r="E694">
        <v>2</v>
      </c>
      <c r="F694" s="1">
        <v>29.125</v>
      </c>
      <c r="G694">
        <v>4</v>
      </c>
      <c r="H694">
        <v>1</v>
      </c>
      <c r="I694" s="4">
        <f>Table1[[#This Row],[Age]]/$E$4</f>
        <v>2.5000000000000001E-2</v>
      </c>
      <c r="J694" s="4">
        <f>LOG10(Table1[[#This Row],[Fare]]+1)</f>
        <v>1.4789270555829248</v>
      </c>
      <c r="K694">
        <f>IF(Table1[[#This Row],[Pclass]]=1,1,0)</f>
        <v>0</v>
      </c>
      <c r="L694">
        <f>IF(Table1[[#This Row],[Pclass]]=2,1,0)</f>
        <v>0</v>
      </c>
      <c r="M694">
        <f>IF(Table1[[#This Row],[Embarked]]="S",1,0)</f>
        <v>0</v>
      </c>
      <c r="N694">
        <f>IF(Table1[[#This Row],[Embarked]]="C",1,0)</f>
        <v>0</v>
      </c>
      <c r="O694">
        <f>IF(Table1[[#This Row],[Sex]]="male",1,0)</f>
        <v>1</v>
      </c>
      <c r="P694" s="6">
        <f>1</f>
        <v>1</v>
      </c>
      <c r="AD694">
        <f>SUMPRODUCT(Table1[[#This Row],[SibSp]:[Ones]],$S$4:$AB$4)</f>
        <v>0.30414853556490085</v>
      </c>
      <c r="AE694">
        <f>(AD694-Table1[[#This Row],[Survived]])^2</f>
        <v>9.2506331686273757E-2</v>
      </c>
    </row>
    <row r="695" spans="1:31" x14ac:dyDescent="0.25">
      <c r="A695">
        <v>0</v>
      </c>
      <c r="B695" t="s">
        <v>15</v>
      </c>
      <c r="C695">
        <v>3</v>
      </c>
      <c r="D695" t="s">
        <v>13</v>
      </c>
      <c r="E695">
        <v>2</v>
      </c>
      <c r="F695" s="1">
        <v>21.074999999999999</v>
      </c>
      <c r="G695">
        <v>3</v>
      </c>
      <c r="H695">
        <v>1</v>
      </c>
      <c r="I695" s="4">
        <f>Table1[[#This Row],[Age]]/$E$4</f>
        <v>2.5000000000000001E-2</v>
      </c>
      <c r="J695" s="4">
        <f>LOG10(Table1[[#This Row],[Fare]]+1)</f>
        <v>1.3439007122496063</v>
      </c>
      <c r="K695">
        <f>IF(Table1[[#This Row],[Pclass]]=1,1,0)</f>
        <v>0</v>
      </c>
      <c r="L695">
        <f>IF(Table1[[#This Row],[Pclass]]=2,1,0)</f>
        <v>0</v>
      </c>
      <c r="M695">
        <f>IF(Table1[[#This Row],[Embarked]]="S",1,0)</f>
        <v>1</v>
      </c>
      <c r="N695">
        <f>IF(Table1[[#This Row],[Embarked]]="C",1,0)</f>
        <v>0</v>
      </c>
      <c r="O695">
        <f>IF(Table1[[#This Row],[Sex]]="male",1,0)</f>
        <v>1</v>
      </c>
      <c r="P695" s="6">
        <f>1</f>
        <v>1</v>
      </c>
      <c r="AD695">
        <f>SUMPRODUCT(Table1[[#This Row],[SibSp]:[Ones]],$S$4:$AB$4)</f>
        <v>0.28377145559433042</v>
      </c>
      <c r="AE695">
        <f>(AD695-Table1[[#This Row],[Survived]])^2</f>
        <v>8.0526239010125039E-2</v>
      </c>
    </row>
    <row r="696" spans="1:31" x14ac:dyDescent="0.25">
      <c r="A696">
        <v>0</v>
      </c>
      <c r="B696" t="s">
        <v>15</v>
      </c>
      <c r="C696">
        <v>3</v>
      </c>
      <c r="D696" t="s">
        <v>17</v>
      </c>
      <c r="E696">
        <v>2</v>
      </c>
      <c r="F696" s="1">
        <v>31.274999999999999</v>
      </c>
      <c r="G696">
        <v>4</v>
      </c>
      <c r="H696">
        <v>2</v>
      </c>
      <c r="I696" s="4">
        <f>Table1[[#This Row],[Age]]/$E$4</f>
        <v>2.5000000000000001E-2</v>
      </c>
      <c r="J696" s="4">
        <f>LOG10(Table1[[#This Row],[Fare]]+1)</f>
        <v>1.5088662509384578</v>
      </c>
      <c r="K696">
        <f>IF(Table1[[#This Row],[Pclass]]=1,1,0)</f>
        <v>0</v>
      </c>
      <c r="L696">
        <f>IF(Table1[[#This Row],[Pclass]]=2,1,0)</f>
        <v>0</v>
      </c>
      <c r="M696">
        <f>IF(Table1[[#This Row],[Embarked]]="S",1,0)</f>
        <v>1</v>
      </c>
      <c r="N696">
        <f>IF(Table1[[#This Row],[Embarked]]="C",1,0)</f>
        <v>0</v>
      </c>
      <c r="O696">
        <f>IF(Table1[[#This Row],[Sex]]="male",1,0)</f>
        <v>0</v>
      </c>
      <c r="P696" s="6">
        <f>1</f>
        <v>1</v>
      </c>
      <c r="AD696">
        <f>SUMPRODUCT(Table1[[#This Row],[SibSp]:[Ones]],$S$4:$AB$4)</f>
        <v>0.34346542068022218</v>
      </c>
      <c r="AE696">
        <f>(AD696-Table1[[#This Row],[Survived]])^2</f>
        <v>0.11796849520304199</v>
      </c>
    </row>
    <row r="697" spans="1:31" x14ac:dyDescent="0.25">
      <c r="A697">
        <v>0</v>
      </c>
      <c r="B697" t="s">
        <v>15</v>
      </c>
      <c r="C697">
        <v>3</v>
      </c>
      <c r="D697" t="s">
        <v>17</v>
      </c>
      <c r="E697">
        <v>2</v>
      </c>
      <c r="F697" s="1">
        <v>10.4625</v>
      </c>
      <c r="G697">
        <v>0</v>
      </c>
      <c r="H697">
        <v>1</v>
      </c>
      <c r="I697" s="4">
        <f>Table1[[#This Row],[Age]]/$E$4</f>
        <v>2.5000000000000001E-2</v>
      </c>
      <c r="J697" s="4">
        <f>LOG10(Table1[[#This Row],[Fare]]+1)</f>
        <v>1.0592793486780776</v>
      </c>
      <c r="K697">
        <f>IF(Table1[[#This Row],[Pclass]]=1,1,0)</f>
        <v>0</v>
      </c>
      <c r="L697">
        <f>IF(Table1[[#This Row],[Pclass]]=2,1,0)</f>
        <v>0</v>
      </c>
      <c r="M697">
        <f>IF(Table1[[#This Row],[Embarked]]="S",1,0)</f>
        <v>1</v>
      </c>
      <c r="N697">
        <f>IF(Table1[[#This Row],[Embarked]]="C",1,0)</f>
        <v>0</v>
      </c>
      <c r="O697">
        <f>IF(Table1[[#This Row],[Sex]]="male",1,0)</f>
        <v>0</v>
      </c>
      <c r="P697" s="6">
        <f>1</f>
        <v>1</v>
      </c>
      <c r="AD697">
        <f>SUMPRODUCT(Table1[[#This Row],[SibSp]:[Ones]],$S$4:$AB$4)</f>
        <v>0.24081870916237758</v>
      </c>
      <c r="AE697">
        <f>(AD697-Table1[[#This Row],[Survived]])^2</f>
        <v>5.7993650682633797E-2</v>
      </c>
    </row>
    <row r="698" spans="1:31" x14ac:dyDescent="0.25">
      <c r="A698">
        <v>0</v>
      </c>
      <c r="B698" t="s">
        <v>15</v>
      </c>
      <c r="C698">
        <v>1</v>
      </c>
      <c r="D698" t="s">
        <v>17</v>
      </c>
      <c r="E698">
        <v>2</v>
      </c>
      <c r="F698" s="1">
        <v>151.55000000000001</v>
      </c>
      <c r="G698">
        <v>1</v>
      </c>
      <c r="H698">
        <v>2</v>
      </c>
      <c r="I698" s="4">
        <f>Table1[[#This Row],[Age]]/$E$4</f>
        <v>2.5000000000000001E-2</v>
      </c>
      <c r="J698" s="4">
        <f>LOG10(Table1[[#This Row],[Fare]]+1)</f>
        <v>2.1834122119784261</v>
      </c>
      <c r="K698">
        <f>IF(Table1[[#This Row],[Pclass]]=1,1,0)</f>
        <v>1</v>
      </c>
      <c r="L698">
        <f>IF(Table1[[#This Row],[Pclass]]=2,1,0)</f>
        <v>0</v>
      </c>
      <c r="M698">
        <f>IF(Table1[[#This Row],[Embarked]]="S",1,0)</f>
        <v>1</v>
      </c>
      <c r="N698">
        <f>IF(Table1[[#This Row],[Embarked]]="C",1,0)</f>
        <v>0</v>
      </c>
      <c r="O698">
        <f>IF(Table1[[#This Row],[Sex]]="male",1,0)</f>
        <v>0</v>
      </c>
      <c r="P698" s="6">
        <f>1</f>
        <v>1</v>
      </c>
      <c r="AD698">
        <f>SUMPRODUCT(Table1[[#This Row],[SibSp]:[Ones]],$S$4:$AB$4)</f>
        <v>0.71665602943430773</v>
      </c>
      <c r="AE698">
        <f>(AD698-Table1[[#This Row],[Survived]])^2</f>
        <v>0.51359586452454731</v>
      </c>
    </row>
    <row r="699" spans="1:31" x14ac:dyDescent="0.25">
      <c r="A699">
        <v>1</v>
      </c>
      <c r="B699" t="s">
        <v>15</v>
      </c>
      <c r="C699">
        <v>2</v>
      </c>
      <c r="D699" t="s">
        <v>13</v>
      </c>
      <c r="E699">
        <v>2</v>
      </c>
      <c r="F699" s="1">
        <v>26</v>
      </c>
      <c r="G699">
        <v>1</v>
      </c>
      <c r="H699">
        <v>1</v>
      </c>
      <c r="I699" s="4">
        <f>Table1[[#This Row],[Age]]/$E$4</f>
        <v>2.5000000000000001E-2</v>
      </c>
      <c r="J699" s="4">
        <f>LOG10(Table1[[#This Row],[Fare]]+1)</f>
        <v>1.4313637641589874</v>
      </c>
      <c r="K699">
        <f>IF(Table1[[#This Row],[Pclass]]=1,1,0)</f>
        <v>0</v>
      </c>
      <c r="L699">
        <f>IF(Table1[[#This Row],[Pclass]]=2,1,0)</f>
        <v>1</v>
      </c>
      <c r="M699">
        <f>IF(Table1[[#This Row],[Embarked]]="S",1,0)</f>
        <v>1</v>
      </c>
      <c r="N699">
        <f>IF(Table1[[#This Row],[Embarked]]="C",1,0)</f>
        <v>0</v>
      </c>
      <c r="O699">
        <f>IF(Table1[[#This Row],[Sex]]="male",1,0)</f>
        <v>1</v>
      </c>
      <c r="P699" s="6">
        <f>1</f>
        <v>1</v>
      </c>
      <c r="AD699">
        <f>SUMPRODUCT(Table1[[#This Row],[SibSp]:[Ones]],$S$4:$AB$4)</f>
        <v>0.50950874042860961</v>
      </c>
      <c r="AE699">
        <f>(AD699-Table1[[#This Row],[Survived]])^2</f>
        <v>0.24058167571592906</v>
      </c>
    </row>
    <row r="700" spans="1:31" x14ac:dyDescent="0.25">
      <c r="A700">
        <v>1</v>
      </c>
      <c r="B700" t="s">
        <v>15</v>
      </c>
      <c r="C700">
        <v>3</v>
      </c>
      <c r="D700" t="s">
        <v>17</v>
      </c>
      <c r="E700">
        <v>2</v>
      </c>
      <c r="F700" s="1">
        <v>12.2875</v>
      </c>
      <c r="G700">
        <v>0</v>
      </c>
      <c r="H700">
        <v>1</v>
      </c>
      <c r="I700" s="4">
        <f>Table1[[#This Row],[Age]]/$E$4</f>
        <v>2.5000000000000001E-2</v>
      </c>
      <c r="J700" s="4">
        <f>LOG10(Table1[[#This Row],[Fare]]+1)</f>
        <v>1.1234432775313532</v>
      </c>
      <c r="K700">
        <f>IF(Table1[[#This Row],[Pclass]]=1,1,0)</f>
        <v>0</v>
      </c>
      <c r="L700">
        <f>IF(Table1[[#This Row],[Pclass]]=2,1,0)</f>
        <v>0</v>
      </c>
      <c r="M700">
        <f>IF(Table1[[#This Row],[Embarked]]="S",1,0)</f>
        <v>1</v>
      </c>
      <c r="N700">
        <f>IF(Table1[[#This Row],[Embarked]]="C",1,0)</f>
        <v>0</v>
      </c>
      <c r="O700">
        <f>IF(Table1[[#This Row],[Sex]]="male",1,0)</f>
        <v>0</v>
      </c>
      <c r="P700" s="6">
        <f>1</f>
        <v>1</v>
      </c>
      <c r="AD700">
        <f>SUMPRODUCT(Table1[[#This Row],[SibSp]:[Ones]],$S$4:$AB$4)</f>
        <v>0.25050180860203008</v>
      </c>
      <c r="AE700">
        <f>(AD700-Table1[[#This Row],[Survived]])^2</f>
        <v>0.56174753890882789</v>
      </c>
    </row>
    <row r="701" spans="1:31" x14ac:dyDescent="0.25">
      <c r="A701">
        <v>1</v>
      </c>
      <c r="B701" t="s">
        <v>15</v>
      </c>
      <c r="C701">
        <v>2</v>
      </c>
      <c r="D701" t="s">
        <v>17</v>
      </c>
      <c r="E701">
        <v>2</v>
      </c>
      <c r="F701" s="1">
        <v>26</v>
      </c>
      <c r="G701">
        <v>1</v>
      </c>
      <c r="H701">
        <v>1</v>
      </c>
      <c r="I701" s="4">
        <f>Table1[[#This Row],[Age]]/$E$4</f>
        <v>2.5000000000000001E-2</v>
      </c>
      <c r="J701" s="4">
        <f>LOG10(Table1[[#This Row],[Fare]]+1)</f>
        <v>1.4313637641589874</v>
      </c>
      <c r="K701">
        <f>IF(Table1[[#This Row],[Pclass]]=1,1,0)</f>
        <v>0</v>
      </c>
      <c r="L701">
        <f>IF(Table1[[#This Row],[Pclass]]=2,1,0)</f>
        <v>1</v>
      </c>
      <c r="M701">
        <f>IF(Table1[[#This Row],[Embarked]]="S",1,0)</f>
        <v>1</v>
      </c>
      <c r="N701">
        <f>IF(Table1[[#This Row],[Embarked]]="C",1,0)</f>
        <v>0</v>
      </c>
      <c r="O701">
        <f>IF(Table1[[#This Row],[Sex]]="male",1,0)</f>
        <v>0</v>
      </c>
      <c r="P701" s="6">
        <f>1</f>
        <v>1</v>
      </c>
      <c r="AD701">
        <f>SUMPRODUCT(Table1[[#This Row],[SibSp]:[Ones]],$S$4:$AB$4)</f>
        <v>0.50950874042860961</v>
      </c>
      <c r="AE701">
        <f>(AD701-Table1[[#This Row],[Survived]])^2</f>
        <v>0.24058167571592906</v>
      </c>
    </row>
    <row r="702" spans="1:31" x14ac:dyDescent="0.25">
      <c r="A702">
        <v>0</v>
      </c>
      <c r="B702" t="s">
        <v>15</v>
      </c>
      <c r="C702">
        <v>3</v>
      </c>
      <c r="D702" t="s">
        <v>17</v>
      </c>
      <c r="E702">
        <v>2</v>
      </c>
      <c r="F702" s="1">
        <v>27.9</v>
      </c>
      <c r="G702">
        <v>3</v>
      </c>
      <c r="H702">
        <v>2</v>
      </c>
      <c r="I702" s="4">
        <f>Table1[[#This Row],[Age]]/$E$4</f>
        <v>2.5000000000000001E-2</v>
      </c>
      <c r="J702" s="4">
        <f>LOG10(Table1[[#This Row],[Fare]]+1)</f>
        <v>1.4608978427565478</v>
      </c>
      <c r="K702">
        <f>IF(Table1[[#This Row],[Pclass]]=1,1,0)</f>
        <v>0</v>
      </c>
      <c r="L702">
        <f>IF(Table1[[#This Row],[Pclass]]=2,1,0)</f>
        <v>0</v>
      </c>
      <c r="M702">
        <f>IF(Table1[[#This Row],[Embarked]]="S",1,0)</f>
        <v>1</v>
      </c>
      <c r="N702">
        <f>IF(Table1[[#This Row],[Embarked]]="C",1,0)</f>
        <v>0</v>
      </c>
      <c r="O702">
        <f>IF(Table1[[#This Row],[Sex]]="male",1,0)</f>
        <v>0</v>
      </c>
      <c r="P702" s="6">
        <f>1</f>
        <v>1</v>
      </c>
      <c r="AD702">
        <f>SUMPRODUCT(Table1[[#This Row],[SibSp]:[Ones]],$S$4:$AB$4)</f>
        <v>0.3362264177904612</v>
      </c>
      <c r="AE702">
        <f>(AD702-Table1[[#This Row],[Survived]])^2</f>
        <v>0.11304820402020577</v>
      </c>
    </row>
    <row r="703" spans="1:31" x14ac:dyDescent="0.25">
      <c r="A703">
        <v>0</v>
      </c>
      <c r="B703" t="s">
        <v>15</v>
      </c>
      <c r="C703">
        <v>3</v>
      </c>
      <c r="D703" t="s">
        <v>13</v>
      </c>
      <c r="E703">
        <v>2</v>
      </c>
      <c r="F703" s="1">
        <v>39.6875</v>
      </c>
      <c r="G703">
        <v>4</v>
      </c>
      <c r="H703">
        <v>1</v>
      </c>
      <c r="I703" s="4">
        <f>Table1[[#This Row],[Age]]/$E$4</f>
        <v>2.5000000000000001E-2</v>
      </c>
      <c r="J703" s="4">
        <f>LOG10(Table1[[#This Row],[Fare]]+1)</f>
        <v>1.6094610059122672</v>
      </c>
      <c r="K703">
        <f>IF(Table1[[#This Row],[Pclass]]=1,1,0)</f>
        <v>0</v>
      </c>
      <c r="L703">
        <f>IF(Table1[[#This Row],[Pclass]]=2,1,0)</f>
        <v>0</v>
      </c>
      <c r="M703">
        <f>IF(Table1[[#This Row],[Embarked]]="S",1,0)</f>
        <v>1</v>
      </c>
      <c r="N703">
        <f>IF(Table1[[#This Row],[Embarked]]="C",1,0)</f>
        <v>0</v>
      </c>
      <c r="O703">
        <f>IF(Table1[[#This Row],[Sex]]="male",1,0)</f>
        <v>1</v>
      </c>
      <c r="P703" s="6">
        <f>1</f>
        <v>1</v>
      </c>
      <c r="AD703">
        <f>SUMPRODUCT(Table1[[#This Row],[SibSp]:[Ones]],$S$4:$AB$4)</f>
        <v>0.32384766003996268</v>
      </c>
      <c r="AE703">
        <f>(AD703-Table1[[#This Row],[Survived]])^2</f>
        <v>0.10487730691335924</v>
      </c>
    </row>
    <row r="704" spans="1:31" x14ac:dyDescent="0.25">
      <c r="A704">
        <v>1</v>
      </c>
      <c r="B704" t="s">
        <v>20</v>
      </c>
      <c r="C704">
        <v>3</v>
      </c>
      <c r="D704" t="s">
        <v>17</v>
      </c>
      <c r="E704">
        <v>1</v>
      </c>
      <c r="F704" s="1">
        <v>15.7417</v>
      </c>
      <c r="G704">
        <v>0</v>
      </c>
      <c r="H704">
        <v>2</v>
      </c>
      <c r="I704" s="4">
        <f>Table1[[#This Row],[Age]]/$E$4</f>
        <v>1.2500000000000001E-2</v>
      </c>
      <c r="J704" s="4">
        <f>LOG10(Table1[[#This Row],[Fare]]+1)</f>
        <v>1.2237995553975871</v>
      </c>
      <c r="K704">
        <f>IF(Table1[[#This Row],[Pclass]]=1,1,0)</f>
        <v>0</v>
      </c>
      <c r="L704">
        <f>IF(Table1[[#This Row],[Pclass]]=2,1,0)</f>
        <v>0</v>
      </c>
      <c r="M704">
        <f>IF(Table1[[#This Row],[Embarked]]="S",1,0)</f>
        <v>0</v>
      </c>
      <c r="N704">
        <f>IF(Table1[[#This Row],[Embarked]]="C",1,0)</f>
        <v>1</v>
      </c>
      <c r="O704">
        <f>IF(Table1[[#This Row],[Sex]]="male",1,0)</f>
        <v>0</v>
      </c>
      <c r="P704" s="6">
        <f>1</f>
        <v>1</v>
      </c>
      <c r="AD704">
        <f>SUMPRODUCT(Table1[[#This Row],[SibSp]:[Ones]],$S$4:$AB$4)</f>
        <v>0.42906704448049571</v>
      </c>
      <c r="AE704">
        <f>(AD704-Table1[[#This Row],[Survived]])^2</f>
        <v>0.32596443969823624</v>
      </c>
    </row>
    <row r="705" spans="1:31" x14ac:dyDescent="0.25">
      <c r="A705">
        <v>1</v>
      </c>
      <c r="B705" t="s">
        <v>20</v>
      </c>
      <c r="C705">
        <v>2</v>
      </c>
      <c r="D705" t="s">
        <v>13</v>
      </c>
      <c r="E705">
        <v>1</v>
      </c>
      <c r="F705" s="1">
        <v>37.004199999999997</v>
      </c>
      <c r="G705">
        <v>0</v>
      </c>
      <c r="H705">
        <v>2</v>
      </c>
      <c r="I705" s="4">
        <f>Table1[[#This Row],[Age]]/$E$4</f>
        <v>1.2500000000000001E-2</v>
      </c>
      <c r="J705" s="4">
        <f>LOG10(Table1[[#This Row],[Fare]]+1)</f>
        <v>1.579831594933373</v>
      </c>
      <c r="K705">
        <f>IF(Table1[[#This Row],[Pclass]]=1,1,0)</f>
        <v>0</v>
      </c>
      <c r="L705">
        <f>IF(Table1[[#This Row],[Pclass]]=2,1,0)</f>
        <v>1</v>
      </c>
      <c r="M705">
        <f>IF(Table1[[#This Row],[Embarked]]="S",1,0)</f>
        <v>0</v>
      </c>
      <c r="N705">
        <f>IF(Table1[[#This Row],[Embarked]]="C",1,0)</f>
        <v>1</v>
      </c>
      <c r="O705">
        <f>IF(Table1[[#This Row],[Sex]]="male",1,0)</f>
        <v>1</v>
      </c>
      <c r="P705" s="6">
        <f>1</f>
        <v>1</v>
      </c>
      <c r="AD705">
        <f>SUMPRODUCT(Table1[[#This Row],[SibSp]:[Ones]],$S$4:$AB$4)</f>
        <v>0.69533458143727289</v>
      </c>
      <c r="AE705">
        <f>(AD705-Table1[[#This Row],[Survived]])^2</f>
        <v>9.282101726800171E-2</v>
      </c>
    </row>
    <row r="706" spans="1:31" x14ac:dyDescent="0.25">
      <c r="A706">
        <v>0</v>
      </c>
      <c r="B706" t="s">
        <v>15</v>
      </c>
      <c r="C706">
        <v>3</v>
      </c>
      <c r="D706" t="s">
        <v>13</v>
      </c>
      <c r="E706">
        <v>1</v>
      </c>
      <c r="F706" s="1">
        <v>39.6875</v>
      </c>
      <c r="G706">
        <v>4</v>
      </c>
      <c r="H706">
        <v>1</v>
      </c>
      <c r="I706" s="4">
        <f>Table1[[#This Row],[Age]]/$E$4</f>
        <v>1.2500000000000001E-2</v>
      </c>
      <c r="J706" s="4">
        <f>LOG10(Table1[[#This Row],[Fare]]+1)</f>
        <v>1.6094610059122672</v>
      </c>
      <c r="K706">
        <f>IF(Table1[[#This Row],[Pclass]]=1,1,0)</f>
        <v>0</v>
      </c>
      <c r="L706">
        <f>IF(Table1[[#This Row],[Pclass]]=2,1,0)</f>
        <v>0</v>
      </c>
      <c r="M706">
        <f>IF(Table1[[#This Row],[Embarked]]="S",1,0)</f>
        <v>1</v>
      </c>
      <c r="N706">
        <f>IF(Table1[[#This Row],[Embarked]]="C",1,0)</f>
        <v>0</v>
      </c>
      <c r="O706">
        <f>IF(Table1[[#This Row],[Sex]]="male",1,0)</f>
        <v>1</v>
      </c>
      <c r="P706" s="6">
        <f>1</f>
        <v>1</v>
      </c>
      <c r="AD706">
        <f>SUMPRODUCT(Table1[[#This Row],[SibSp]:[Ones]],$S$4:$AB$4)</f>
        <v>0.32384766003996268</v>
      </c>
      <c r="AE706">
        <f>(AD706-Table1[[#This Row],[Survived]])^2</f>
        <v>0.10487730691335924</v>
      </c>
    </row>
    <row r="707" spans="1:31" x14ac:dyDescent="0.25">
      <c r="A707">
        <v>1</v>
      </c>
      <c r="B707" t="s">
        <v>15</v>
      </c>
      <c r="C707">
        <v>3</v>
      </c>
      <c r="D707" t="s">
        <v>17</v>
      </c>
      <c r="E707">
        <v>1</v>
      </c>
      <c r="F707" s="1">
        <v>11.1333</v>
      </c>
      <c r="G707">
        <v>1</v>
      </c>
      <c r="H707">
        <v>1</v>
      </c>
      <c r="I707" s="4">
        <f>Table1[[#This Row],[Age]]/$E$4</f>
        <v>1.2500000000000001E-2</v>
      </c>
      <c r="J707" s="4">
        <f>LOG10(Table1[[#This Row],[Fare]]+1)</f>
        <v>1.0839789358110461</v>
      </c>
      <c r="K707">
        <f>IF(Table1[[#This Row],[Pclass]]=1,1,0)</f>
        <v>0</v>
      </c>
      <c r="L707">
        <f>IF(Table1[[#This Row],[Pclass]]=2,1,0)</f>
        <v>0</v>
      </c>
      <c r="M707">
        <f>IF(Table1[[#This Row],[Embarked]]="S",1,0)</f>
        <v>1</v>
      </c>
      <c r="N707">
        <f>IF(Table1[[#This Row],[Embarked]]="C",1,0)</f>
        <v>0</v>
      </c>
      <c r="O707">
        <f>IF(Table1[[#This Row],[Sex]]="male",1,0)</f>
        <v>0</v>
      </c>
      <c r="P707" s="6">
        <f>1</f>
        <v>1</v>
      </c>
      <c r="AD707">
        <f>SUMPRODUCT(Table1[[#This Row],[SibSp]:[Ones]],$S$4:$AB$4)</f>
        <v>0.24454617041048485</v>
      </c>
      <c r="AE707">
        <f>(AD707-Table1[[#This Row],[Survived]])^2</f>
        <v>0.57071048864146412</v>
      </c>
    </row>
    <row r="708" spans="1:31" x14ac:dyDescent="0.25">
      <c r="A708">
        <v>1</v>
      </c>
      <c r="B708" t="s">
        <v>15</v>
      </c>
      <c r="C708">
        <v>2</v>
      </c>
      <c r="D708" t="s">
        <v>13</v>
      </c>
      <c r="E708">
        <v>1</v>
      </c>
      <c r="F708" s="1">
        <v>39</v>
      </c>
      <c r="G708">
        <v>2</v>
      </c>
      <c r="H708">
        <v>1</v>
      </c>
      <c r="I708" s="4">
        <f>Table1[[#This Row],[Age]]/$E$4</f>
        <v>1.2500000000000001E-2</v>
      </c>
      <c r="J708" s="4">
        <f>LOG10(Table1[[#This Row],[Fare]]+1)</f>
        <v>1.6020599913279623</v>
      </c>
      <c r="K708">
        <f>IF(Table1[[#This Row],[Pclass]]=1,1,0)</f>
        <v>0</v>
      </c>
      <c r="L708">
        <f>IF(Table1[[#This Row],[Pclass]]=2,1,0)</f>
        <v>1</v>
      </c>
      <c r="M708">
        <f>IF(Table1[[#This Row],[Embarked]]="S",1,0)</f>
        <v>1</v>
      </c>
      <c r="N708">
        <f>IF(Table1[[#This Row],[Embarked]]="C",1,0)</f>
        <v>0</v>
      </c>
      <c r="O708">
        <f>IF(Table1[[#This Row],[Sex]]="male",1,0)</f>
        <v>1</v>
      </c>
      <c r="P708" s="6">
        <f>1</f>
        <v>1</v>
      </c>
      <c r="AD708">
        <f>SUMPRODUCT(Table1[[#This Row],[SibSp]:[Ones]],$S$4:$AB$4)</f>
        <v>0.53526882979954471</v>
      </c>
      <c r="AE708">
        <f>(AD708-Table1[[#This Row],[Survived]])^2</f>
        <v>0.21597506055588453</v>
      </c>
    </row>
    <row r="709" spans="1:31" x14ac:dyDescent="0.25">
      <c r="A709">
        <v>0</v>
      </c>
      <c r="B709" t="s">
        <v>15</v>
      </c>
      <c r="C709">
        <v>3</v>
      </c>
      <c r="D709" t="s">
        <v>13</v>
      </c>
      <c r="E709">
        <v>1</v>
      </c>
      <c r="F709" s="1">
        <v>46.9</v>
      </c>
      <c r="G709">
        <v>5</v>
      </c>
      <c r="H709">
        <v>2</v>
      </c>
      <c r="I709" s="4">
        <f>Table1[[#This Row],[Age]]/$E$4</f>
        <v>1.2500000000000001E-2</v>
      </c>
      <c r="J709" s="4">
        <f>LOG10(Table1[[#This Row],[Fare]]+1)</f>
        <v>1.6803355134145632</v>
      </c>
      <c r="K709">
        <f>IF(Table1[[#This Row],[Pclass]]=1,1,0)</f>
        <v>0</v>
      </c>
      <c r="L709">
        <f>IF(Table1[[#This Row],[Pclass]]=2,1,0)</f>
        <v>0</v>
      </c>
      <c r="M709">
        <f>IF(Table1[[#This Row],[Embarked]]="S",1,0)</f>
        <v>1</v>
      </c>
      <c r="N709">
        <f>IF(Table1[[#This Row],[Embarked]]="C",1,0)</f>
        <v>0</v>
      </c>
      <c r="O709">
        <f>IF(Table1[[#This Row],[Sex]]="male",1,0)</f>
        <v>1</v>
      </c>
      <c r="P709" s="6">
        <f>1</f>
        <v>1</v>
      </c>
      <c r="AD709">
        <f>SUMPRODUCT(Table1[[#This Row],[SibSp]:[Ones]],$S$4:$AB$4)</f>
        <v>0.36934217026637611</v>
      </c>
      <c r="AE709">
        <f>(AD709-Table1[[#This Row],[Survived]])^2</f>
        <v>0.13641363873707676</v>
      </c>
    </row>
    <row r="710" spans="1:31" x14ac:dyDescent="0.25">
      <c r="A710">
        <v>1</v>
      </c>
      <c r="B710" t="s">
        <v>15</v>
      </c>
      <c r="C710">
        <v>3</v>
      </c>
      <c r="D710" t="s">
        <v>13</v>
      </c>
      <c r="E710">
        <v>1</v>
      </c>
      <c r="F710" s="1">
        <v>20.574999999999999</v>
      </c>
      <c r="G710">
        <v>1</v>
      </c>
      <c r="H710">
        <v>2</v>
      </c>
      <c r="I710" s="4">
        <f>Table1[[#This Row],[Age]]/$E$4</f>
        <v>1.2500000000000001E-2</v>
      </c>
      <c r="J710" s="4">
        <f>LOG10(Table1[[#This Row],[Fare]]+1)</f>
        <v>1.3339508043872472</v>
      </c>
      <c r="K710">
        <f>IF(Table1[[#This Row],[Pclass]]=1,1,0)</f>
        <v>0</v>
      </c>
      <c r="L710">
        <f>IF(Table1[[#This Row],[Pclass]]=2,1,0)</f>
        <v>0</v>
      </c>
      <c r="M710">
        <f>IF(Table1[[#This Row],[Embarked]]="S",1,0)</f>
        <v>1</v>
      </c>
      <c r="N710">
        <f>IF(Table1[[#This Row],[Embarked]]="C",1,0)</f>
        <v>0</v>
      </c>
      <c r="O710">
        <f>IF(Table1[[#This Row],[Sex]]="male",1,0)</f>
        <v>1</v>
      </c>
      <c r="P710" s="6">
        <f>1</f>
        <v>1</v>
      </c>
      <c r="AD710">
        <f>SUMPRODUCT(Table1[[#This Row],[SibSp]:[Ones]],$S$4:$AB$4)</f>
        <v>0.3170686009599139</v>
      </c>
      <c r="AE710">
        <f>(AD710-Table1[[#This Row],[Survived]])^2</f>
        <v>0.46639529579484923</v>
      </c>
    </row>
    <row r="711" spans="1:31" x14ac:dyDescent="0.25">
      <c r="A711">
        <v>1</v>
      </c>
      <c r="B711" t="s">
        <v>15</v>
      </c>
      <c r="C711">
        <v>1</v>
      </c>
      <c r="D711" t="s">
        <v>13</v>
      </c>
      <c r="E711">
        <v>0.92</v>
      </c>
      <c r="F711" s="1">
        <v>151.55000000000001</v>
      </c>
      <c r="G711">
        <v>1</v>
      </c>
      <c r="H711">
        <v>2</v>
      </c>
      <c r="I711" s="4">
        <f>Table1[[#This Row],[Age]]/$E$4</f>
        <v>1.15E-2</v>
      </c>
      <c r="J711" s="4">
        <f>LOG10(Table1[[#This Row],[Fare]]+1)</f>
        <v>2.1834122119784261</v>
      </c>
      <c r="K711">
        <f>IF(Table1[[#This Row],[Pclass]]=1,1,0)</f>
        <v>1</v>
      </c>
      <c r="L711">
        <f>IF(Table1[[#This Row],[Pclass]]=2,1,0)</f>
        <v>0</v>
      </c>
      <c r="M711">
        <f>IF(Table1[[#This Row],[Embarked]]="S",1,0)</f>
        <v>1</v>
      </c>
      <c r="N711">
        <f>IF(Table1[[#This Row],[Embarked]]="C",1,0)</f>
        <v>0</v>
      </c>
      <c r="O711">
        <f>IF(Table1[[#This Row],[Sex]]="male",1,0)</f>
        <v>1</v>
      </c>
      <c r="P711" s="6">
        <f>1</f>
        <v>1</v>
      </c>
      <c r="AD711">
        <f>SUMPRODUCT(Table1[[#This Row],[SibSp]:[Ones]],$S$4:$AB$4)</f>
        <v>0.71665602943430773</v>
      </c>
      <c r="AE711">
        <f>(AD711-Table1[[#This Row],[Survived]])^2</f>
        <v>8.0283805655931892E-2</v>
      </c>
    </row>
    <row r="712" spans="1:31" x14ac:dyDescent="0.25">
      <c r="A712">
        <v>1</v>
      </c>
      <c r="B712" t="s">
        <v>15</v>
      </c>
      <c r="C712">
        <v>2</v>
      </c>
      <c r="D712" t="s">
        <v>13</v>
      </c>
      <c r="E712">
        <v>0.83</v>
      </c>
      <c r="F712" s="1">
        <v>29</v>
      </c>
      <c r="G712">
        <v>0</v>
      </c>
      <c r="H712">
        <v>2</v>
      </c>
      <c r="I712" s="4">
        <f>Table1[[#This Row],[Age]]/$E$4</f>
        <v>1.0374999999999999E-2</v>
      </c>
      <c r="J712" s="4">
        <f>LOG10(Table1[[#This Row],[Fare]]+1)</f>
        <v>1.4771212547196624</v>
      </c>
      <c r="K712">
        <f>IF(Table1[[#This Row],[Pclass]]=1,1,0)</f>
        <v>0</v>
      </c>
      <c r="L712">
        <f>IF(Table1[[#This Row],[Pclass]]=2,1,0)</f>
        <v>1</v>
      </c>
      <c r="M712">
        <f>IF(Table1[[#This Row],[Embarked]]="S",1,0)</f>
        <v>1</v>
      </c>
      <c r="N712">
        <f>IF(Table1[[#This Row],[Embarked]]="C",1,0)</f>
        <v>0</v>
      </c>
      <c r="O712">
        <f>IF(Table1[[#This Row],[Sex]]="male",1,0)</f>
        <v>1</v>
      </c>
      <c r="P712" s="6">
        <f>1</f>
        <v>1</v>
      </c>
      <c r="AD712">
        <f>SUMPRODUCT(Table1[[#This Row],[SibSp]:[Ones]],$S$4:$AB$4)</f>
        <v>0.55121279428771874</v>
      </c>
      <c r="AE712">
        <f>(AD712-Table1[[#This Row],[Survived]])^2</f>
        <v>0.20140995601103745</v>
      </c>
    </row>
    <row r="713" spans="1:31" x14ac:dyDescent="0.25">
      <c r="A713">
        <v>1</v>
      </c>
      <c r="B713" t="s">
        <v>15</v>
      </c>
      <c r="C713">
        <v>2</v>
      </c>
      <c r="D713" t="s">
        <v>13</v>
      </c>
      <c r="E713">
        <v>0.83</v>
      </c>
      <c r="F713" s="1">
        <v>18.75</v>
      </c>
      <c r="G713">
        <v>1</v>
      </c>
      <c r="H713">
        <v>1</v>
      </c>
      <c r="I713" s="4">
        <f>Table1[[#This Row],[Age]]/$E$4</f>
        <v>1.0374999999999999E-2</v>
      </c>
      <c r="J713" s="4">
        <f>LOG10(Table1[[#This Row],[Fare]]+1)</f>
        <v>1.2955670999624791</v>
      </c>
      <c r="K713">
        <f>IF(Table1[[#This Row],[Pclass]]=1,1,0)</f>
        <v>0</v>
      </c>
      <c r="L713">
        <f>IF(Table1[[#This Row],[Pclass]]=2,1,0)</f>
        <v>1</v>
      </c>
      <c r="M713">
        <f>IF(Table1[[#This Row],[Embarked]]="S",1,0)</f>
        <v>1</v>
      </c>
      <c r="N713">
        <f>IF(Table1[[#This Row],[Embarked]]="C",1,0)</f>
        <v>0</v>
      </c>
      <c r="O713">
        <f>IF(Table1[[#This Row],[Sex]]="male",1,0)</f>
        <v>1</v>
      </c>
      <c r="P713" s="6">
        <f>1</f>
        <v>1</v>
      </c>
      <c r="AD713">
        <f>SUMPRODUCT(Table1[[#This Row],[SibSp]:[Ones]],$S$4:$AB$4)</f>
        <v>0.48901540988467157</v>
      </c>
      <c r="AE713">
        <f>(AD713-Table1[[#This Row],[Survived]])^2</f>
        <v>0.26110525133533025</v>
      </c>
    </row>
    <row r="714" spans="1:31" x14ac:dyDescent="0.25">
      <c r="A714">
        <v>1</v>
      </c>
      <c r="B714" t="s">
        <v>20</v>
      </c>
      <c r="C714">
        <v>3</v>
      </c>
      <c r="D714" t="s">
        <v>17</v>
      </c>
      <c r="E714">
        <v>0.75</v>
      </c>
      <c r="F714" s="1">
        <v>19.258299999999998</v>
      </c>
      <c r="G714">
        <v>2</v>
      </c>
      <c r="H714">
        <v>1</v>
      </c>
      <c r="I714" s="4">
        <f>Table1[[#This Row],[Age]]/$E$4</f>
        <v>9.3749999999999997E-3</v>
      </c>
      <c r="J714" s="4">
        <f>LOG10(Table1[[#This Row],[Fare]]+1)</f>
        <v>1.3066029982011584</v>
      </c>
      <c r="K714">
        <f>IF(Table1[[#This Row],[Pclass]]=1,1,0)</f>
        <v>0</v>
      </c>
      <c r="L714">
        <f>IF(Table1[[#This Row],[Pclass]]=2,1,0)</f>
        <v>0</v>
      </c>
      <c r="M714">
        <f>IF(Table1[[#This Row],[Embarked]]="S",1,0)</f>
        <v>0</v>
      </c>
      <c r="N714">
        <f>IF(Table1[[#This Row],[Embarked]]="C",1,0)</f>
        <v>1</v>
      </c>
      <c r="O714">
        <f>IF(Table1[[#This Row],[Sex]]="male",1,0)</f>
        <v>0</v>
      </c>
      <c r="P714" s="6">
        <f>1</f>
        <v>1</v>
      </c>
      <c r="AD714">
        <f>SUMPRODUCT(Table1[[#This Row],[SibSp]:[Ones]],$S$4:$AB$4)</f>
        <v>0.40676436338749622</v>
      </c>
      <c r="AE714">
        <f>(AD714-Table1[[#This Row],[Survived]])^2</f>
        <v>0.35192852054704266</v>
      </c>
    </row>
    <row r="715" spans="1:31" x14ac:dyDescent="0.25">
      <c r="A715">
        <v>1</v>
      </c>
      <c r="B715" t="s">
        <v>20</v>
      </c>
      <c r="C715">
        <v>3</v>
      </c>
      <c r="D715" t="s">
        <v>17</v>
      </c>
      <c r="E715">
        <v>0.75</v>
      </c>
      <c r="F715" s="1">
        <v>19.258299999999998</v>
      </c>
      <c r="G715">
        <v>2</v>
      </c>
      <c r="H715">
        <v>1</v>
      </c>
      <c r="I715" s="4">
        <f>Table1[[#This Row],[Age]]/$E$4</f>
        <v>9.3749999999999997E-3</v>
      </c>
      <c r="J715" s="4">
        <f>LOG10(Table1[[#This Row],[Fare]]+1)</f>
        <v>1.3066029982011584</v>
      </c>
      <c r="K715">
        <f>IF(Table1[[#This Row],[Pclass]]=1,1,0)</f>
        <v>0</v>
      </c>
      <c r="L715">
        <f>IF(Table1[[#This Row],[Pclass]]=2,1,0)</f>
        <v>0</v>
      </c>
      <c r="M715">
        <f>IF(Table1[[#This Row],[Embarked]]="S",1,0)</f>
        <v>0</v>
      </c>
      <c r="N715">
        <f>IF(Table1[[#This Row],[Embarked]]="C",1,0)</f>
        <v>1</v>
      </c>
      <c r="O715">
        <f>IF(Table1[[#This Row],[Sex]]="male",1,0)</f>
        <v>0</v>
      </c>
      <c r="P715" s="6">
        <f>1</f>
        <v>1</v>
      </c>
      <c r="AD715">
        <f>SUMPRODUCT(Table1[[#This Row],[SibSp]:[Ones]],$S$4:$AB$4)</f>
        <v>0.40676436338749622</v>
      </c>
      <c r="AE715">
        <f>(AD715-Table1[[#This Row],[Survived]])^2</f>
        <v>0.35192852054704266</v>
      </c>
    </row>
    <row r="716" spans="1:31" x14ac:dyDescent="0.25">
      <c r="A716">
        <v>1</v>
      </c>
      <c r="B716" t="s">
        <v>15</v>
      </c>
      <c r="C716">
        <v>2</v>
      </c>
      <c r="D716" t="s">
        <v>13</v>
      </c>
      <c r="E716">
        <v>0.67</v>
      </c>
      <c r="F716" s="1">
        <v>14.5</v>
      </c>
      <c r="G716">
        <v>1</v>
      </c>
      <c r="H716">
        <v>1</v>
      </c>
      <c r="I716" s="4">
        <f>Table1[[#This Row],[Age]]/$E$4</f>
        <v>8.3750000000000005E-3</v>
      </c>
      <c r="J716" s="4">
        <f>LOG10(Table1[[#This Row],[Fare]]+1)</f>
        <v>1.1903316981702914</v>
      </c>
      <c r="K716">
        <f>IF(Table1[[#This Row],[Pclass]]=1,1,0)</f>
        <v>0</v>
      </c>
      <c r="L716">
        <f>IF(Table1[[#This Row],[Pclass]]=2,1,0)</f>
        <v>1</v>
      </c>
      <c r="M716">
        <f>IF(Table1[[#This Row],[Embarked]]="S",1,0)</f>
        <v>1</v>
      </c>
      <c r="N716">
        <f>IF(Table1[[#This Row],[Embarked]]="C",1,0)</f>
        <v>0</v>
      </c>
      <c r="O716">
        <f>IF(Table1[[#This Row],[Sex]]="male",1,0)</f>
        <v>1</v>
      </c>
      <c r="P716" s="6">
        <f>1</f>
        <v>1</v>
      </c>
      <c r="AD716">
        <f>SUMPRODUCT(Table1[[#This Row],[SibSp]:[Ones]],$S$4:$AB$4)</f>
        <v>0.47313413705214735</v>
      </c>
      <c r="AE716">
        <f>(AD716-Table1[[#This Row],[Survived]])^2</f>
        <v>0.27758763753978544</v>
      </c>
    </row>
    <row r="717" spans="1:31" x14ac:dyDescent="0.25">
      <c r="A717">
        <v>1</v>
      </c>
      <c r="B717" t="s">
        <v>20</v>
      </c>
      <c r="C717">
        <v>3</v>
      </c>
      <c r="D717" t="s">
        <v>13</v>
      </c>
      <c r="E717">
        <v>0.42</v>
      </c>
      <c r="F717" s="1">
        <v>8.5167000000000002</v>
      </c>
      <c r="G717">
        <v>0</v>
      </c>
      <c r="H717">
        <v>1</v>
      </c>
      <c r="I717" s="4">
        <f>Table1[[#This Row],[Age]]/$E$4</f>
        <v>5.2499999999999995E-3</v>
      </c>
      <c r="J717" s="4">
        <f>LOG10(Table1[[#This Row],[Fare]]+1)</f>
        <v>0.97848637903110569</v>
      </c>
      <c r="K717">
        <f>IF(Table1[[#This Row],[Pclass]]=1,1,0)</f>
        <v>0</v>
      </c>
      <c r="L717">
        <f>IF(Table1[[#This Row],[Pclass]]=2,1,0)</f>
        <v>0</v>
      </c>
      <c r="M717">
        <f>IF(Table1[[#This Row],[Embarked]]="S",1,0)</f>
        <v>0</v>
      </c>
      <c r="N717">
        <f>IF(Table1[[#This Row],[Embarked]]="C",1,0)</f>
        <v>1</v>
      </c>
      <c r="O717">
        <f>IF(Table1[[#This Row],[Sex]]="male",1,0)</f>
        <v>1</v>
      </c>
      <c r="P717" s="6">
        <f>1</f>
        <v>1</v>
      </c>
      <c r="AD717">
        <f>SUMPRODUCT(Table1[[#This Row],[SibSp]:[Ones]],$S$4:$AB$4)</f>
        <v>0.35724766595315532</v>
      </c>
      <c r="AE717">
        <f>(AD717-Table1[[#This Row],[Survived]])^2</f>
        <v>0.41313056292266653</v>
      </c>
    </row>
  </sheetData>
  <scenarios current="0">
    <scenario name="whatisthis?" count="10" user="ben mugo" comment="Created by ben mugo on 3/22/2023">
      <inputCells r="S6" val="0.404801311637396"/>
      <inputCells r="T6" val="0.10701446013725"/>
      <inputCells r="U6" val="0.442706202965386"/>
      <inputCells r="V6" val="0.483188633364455"/>
      <inputCells r="W6" val="0.934071075850073"/>
      <inputCells r="X6" val="0.798663419685059"/>
      <inputCells r="Y6" val="0.334394618796464"/>
      <inputCells r="Z6" val="0.485799290901419"/>
      <inputCells r="AA6" val="0.279459887314221"/>
      <inputCells r="AB6" val="0.166705247393182"/>
    </scenario>
  </scenarios>
  <sortState ref="A2:I892">
    <sortCondition descending="1" ref="E1"/>
  </sortState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5"/>
  <sheetViews>
    <sheetView tabSelected="1" topLeftCell="V1" workbookViewId="0">
      <selection activeCell="AE4" sqref="AE4"/>
    </sheetView>
  </sheetViews>
  <sheetFormatPr defaultRowHeight="15" x14ac:dyDescent="0.25"/>
  <cols>
    <col min="1" max="1" width="10.85546875" customWidth="1"/>
    <col min="2" max="2" width="12" customWidth="1"/>
    <col min="10" max="12" width="10.42578125" customWidth="1"/>
    <col min="13" max="13" width="11.7109375" customWidth="1"/>
    <col min="14" max="14" width="11.85546875" customWidth="1"/>
    <col min="15" max="15" width="15" customWidth="1"/>
    <col min="21" max="21" width="10.7109375" customWidth="1"/>
    <col min="22" max="23" width="10.42578125" customWidth="1"/>
    <col min="24" max="24" width="11.7109375" customWidth="1"/>
    <col min="25" max="25" width="11.85546875" customWidth="1"/>
  </cols>
  <sheetData>
    <row r="1" spans="1:34" ht="18.75" x14ac:dyDescent="0.4">
      <c r="A1" s="5" t="s">
        <v>1238</v>
      </c>
      <c r="F1" s="1"/>
      <c r="AC1" t="s">
        <v>1229</v>
      </c>
      <c r="AG1" t="s">
        <v>1245</v>
      </c>
      <c r="AH1">
        <f>AVERAGE(Table8[loss])</f>
        <v>0.20514734915013705</v>
      </c>
    </row>
    <row r="2" spans="1:34" x14ac:dyDescent="0.25">
      <c r="F2" s="1"/>
    </row>
    <row r="3" spans="1:34" x14ac:dyDescent="0.25">
      <c r="A3" t="s">
        <v>1</v>
      </c>
      <c r="B3" t="s">
        <v>11</v>
      </c>
      <c r="C3" t="s">
        <v>2</v>
      </c>
      <c r="D3" t="s">
        <v>4</v>
      </c>
      <c r="E3" t="s">
        <v>5</v>
      </c>
      <c r="F3" s="1" t="s">
        <v>9</v>
      </c>
      <c r="G3" t="s">
        <v>6</v>
      </c>
      <c r="H3" t="s">
        <v>7</v>
      </c>
      <c r="I3" t="s">
        <v>1228</v>
      </c>
      <c r="J3" t="s">
        <v>1227</v>
      </c>
      <c r="K3" t="s">
        <v>1225</v>
      </c>
      <c r="L3" t="s">
        <v>1226</v>
      </c>
      <c r="M3" t="s">
        <v>1223</v>
      </c>
      <c r="N3" t="s">
        <v>1224</v>
      </c>
      <c r="O3" t="s">
        <v>1222</v>
      </c>
      <c r="P3" t="s">
        <v>1232</v>
      </c>
      <c r="R3" s="2" t="s">
        <v>6</v>
      </c>
      <c r="S3" s="2" t="s">
        <v>7</v>
      </c>
      <c r="T3" s="2" t="s">
        <v>1228</v>
      </c>
      <c r="U3" s="2" t="s">
        <v>1235</v>
      </c>
      <c r="V3" s="2" t="s">
        <v>1225</v>
      </c>
      <c r="W3" s="2" t="s">
        <v>1226</v>
      </c>
      <c r="X3" s="2" t="s">
        <v>1223</v>
      </c>
      <c r="Y3" s="2" t="s">
        <v>1224</v>
      </c>
      <c r="Z3" s="3" t="s">
        <v>1236</v>
      </c>
      <c r="AA3" s="7" t="s">
        <v>1237</v>
      </c>
      <c r="AC3" s="7" t="s">
        <v>1239</v>
      </c>
      <c r="AD3" s="7" t="s">
        <v>1240</v>
      </c>
      <c r="AE3" s="7" t="s">
        <v>1241</v>
      </c>
      <c r="AF3" s="7" t="s">
        <v>1242</v>
      </c>
      <c r="AG3" s="7" t="s">
        <v>1243</v>
      </c>
      <c r="AH3" s="7" t="s">
        <v>1244</v>
      </c>
    </row>
    <row r="4" spans="1:34" x14ac:dyDescent="0.25">
      <c r="A4">
        <v>1</v>
      </c>
      <c r="B4" t="s">
        <v>15</v>
      </c>
      <c r="C4">
        <v>1</v>
      </c>
      <c r="D4" t="s">
        <v>13</v>
      </c>
      <c r="E4">
        <v>80</v>
      </c>
      <c r="F4" s="1">
        <v>30</v>
      </c>
      <c r="G4">
        <v>0</v>
      </c>
      <c r="H4">
        <v>0</v>
      </c>
      <c r="I4" s="4">
        <v>1</v>
      </c>
      <c r="J4" s="4">
        <v>1.4913616938342726</v>
      </c>
      <c r="K4">
        <v>1</v>
      </c>
      <c r="L4">
        <v>0</v>
      </c>
      <c r="M4">
        <v>1</v>
      </c>
      <c r="N4">
        <v>0</v>
      </c>
      <c r="O4">
        <v>1</v>
      </c>
      <c r="P4" s="6">
        <v>1</v>
      </c>
      <c r="R4" s="4">
        <v>0</v>
      </c>
      <c r="S4" s="4">
        <v>1.7569316669855362E-3</v>
      </c>
      <c r="T4" s="4">
        <v>0</v>
      </c>
      <c r="U4" s="4">
        <v>1.1549929926253397E-2</v>
      </c>
      <c r="V4" s="4">
        <v>0.15495384216071958</v>
      </c>
      <c r="W4" s="4">
        <v>9.4288924324551396E-2</v>
      </c>
      <c r="X4" s="4">
        <v>0</v>
      </c>
      <c r="Y4" s="4">
        <v>8.6922780583091011E-2</v>
      </c>
      <c r="Z4" s="4">
        <v>0</v>
      </c>
      <c r="AA4" s="4">
        <v>0.14031656249016983</v>
      </c>
      <c r="AC4">
        <f>SUMPRODUCT(nnetTable1[[#This Row],[SibSp]:[Ones]],$R$4:$AA$4)</f>
        <v>0.31249552770937383</v>
      </c>
      <c r="AD4">
        <f>SUMPRODUCT(nnetTable1[[#This Row],[SibSp]:[Ones]],$R$5:$AA$5)</f>
        <v>0.26115004059704139</v>
      </c>
      <c r="AE4">
        <f>IF(AC4&lt;0,0,AC4)</f>
        <v>0.31249552770937383</v>
      </c>
      <c r="AF4">
        <f t="shared" ref="AF4:AF67" si="0">IF(AD4&lt;0,0,AD4)</f>
        <v>0.26115004059704139</v>
      </c>
      <c r="AG4">
        <f t="shared" ref="AG4:AG67" si="1">AE4+AF4</f>
        <v>0.57364556830641522</v>
      </c>
      <c r="AH4">
        <f>(nnetTable1[Survived]-AG4)^2</f>
        <v>0.18177810142475964</v>
      </c>
    </row>
    <row r="5" spans="1:34" x14ac:dyDescent="0.25">
      <c r="A5">
        <v>0</v>
      </c>
      <c r="B5" t="s">
        <v>15</v>
      </c>
      <c r="C5">
        <v>3</v>
      </c>
      <c r="D5" t="s">
        <v>13</v>
      </c>
      <c r="E5">
        <v>74</v>
      </c>
      <c r="F5" s="1">
        <v>7.7750000000000004</v>
      </c>
      <c r="G5">
        <v>0</v>
      </c>
      <c r="H5">
        <v>0</v>
      </c>
      <c r="I5" s="4">
        <v>0.92500000000000004</v>
      </c>
      <c r="J5" s="4">
        <v>0.94324712513786169</v>
      </c>
      <c r="K5">
        <v>0</v>
      </c>
      <c r="L5">
        <v>0</v>
      </c>
      <c r="M5">
        <v>1</v>
      </c>
      <c r="N5">
        <v>0</v>
      </c>
      <c r="O5">
        <v>1</v>
      </c>
      <c r="P5" s="6">
        <v>1</v>
      </c>
      <c r="R5" s="8">
        <v>0</v>
      </c>
      <c r="S5" s="8">
        <v>1.5131747155453141E-4</v>
      </c>
      <c r="T5" s="8">
        <v>0</v>
      </c>
      <c r="U5" s="8">
        <v>6.5946088553006044E-2</v>
      </c>
      <c r="V5" s="8">
        <v>0.16280057027088535</v>
      </c>
      <c r="W5" s="8">
        <v>0.1340722827200391</v>
      </c>
      <c r="X5" s="8">
        <v>0</v>
      </c>
      <c r="Y5" s="8">
        <v>5.0779840175359754E-2</v>
      </c>
      <c r="Z5" s="8">
        <v>0</v>
      </c>
      <c r="AA5" s="8">
        <v>0</v>
      </c>
      <c r="AC5">
        <f>SUMPRODUCT(nnetTable1[[#This Row],[SibSp]:[Ones]],$R$4:$AA$4)</f>
        <v>0.15121100068865209</v>
      </c>
      <c r="AD5">
        <f>SUMPRODUCT(nnetTable1[[#This Row],[SibSp]:[Ones]],$R$5:$AA$5)</f>
        <v>6.2203458441709797E-2</v>
      </c>
      <c r="AE5">
        <f t="shared" ref="AE5:AE67" si="2">IF(AC5&lt;0,0,AC5)</f>
        <v>0.15121100068865209</v>
      </c>
      <c r="AF5">
        <f t="shared" si="0"/>
        <v>6.2203458441709797E-2</v>
      </c>
      <c r="AG5">
        <f t="shared" si="1"/>
        <v>0.21341445913036189</v>
      </c>
      <c r="AH5">
        <f>(nnetTable1[Survived]-AG5)^2</f>
        <v>4.5545731365904903E-2</v>
      </c>
    </row>
    <row r="6" spans="1:34" x14ac:dyDescent="0.25">
      <c r="A6">
        <v>0</v>
      </c>
      <c r="B6" t="s">
        <v>20</v>
      </c>
      <c r="C6">
        <v>1</v>
      </c>
      <c r="D6" t="s">
        <v>13</v>
      </c>
      <c r="E6">
        <v>71</v>
      </c>
      <c r="F6" s="1">
        <v>34.654200000000003</v>
      </c>
      <c r="G6">
        <v>0</v>
      </c>
      <c r="H6">
        <v>0</v>
      </c>
      <c r="I6" s="4">
        <v>0.88749999999999996</v>
      </c>
      <c r="J6" s="4">
        <v>1.5521106963024893</v>
      </c>
      <c r="K6">
        <v>1</v>
      </c>
      <c r="L6">
        <v>0</v>
      </c>
      <c r="M6">
        <v>0</v>
      </c>
      <c r="N6">
        <v>1</v>
      </c>
      <c r="O6">
        <v>1</v>
      </c>
      <c r="P6" s="6">
        <v>1</v>
      </c>
      <c r="AC6">
        <f>SUMPRODUCT(nnetTable1[[#This Row],[SibSp]:[Ones]],$R$4:$AA$4)</f>
        <v>0.40011995501406256</v>
      </c>
      <c r="AD6">
        <f>SUMPRODUCT(nnetTable1[[#This Row],[SibSp]:[Ones]],$R$5:$AA$5)</f>
        <v>0.31593603986867691</v>
      </c>
      <c r="AE6">
        <f t="shared" si="2"/>
        <v>0.40011995501406256</v>
      </c>
      <c r="AF6">
        <f t="shared" si="0"/>
        <v>0.31593603986867691</v>
      </c>
      <c r="AG6">
        <f t="shared" si="1"/>
        <v>0.71605599488273941</v>
      </c>
      <c r="AH6">
        <f>(nnetTable1[Survived]-AG6)^2</f>
        <v>0.51273618780750974</v>
      </c>
    </row>
    <row r="7" spans="1:34" x14ac:dyDescent="0.25">
      <c r="A7">
        <v>0</v>
      </c>
      <c r="B7" t="s">
        <v>20</v>
      </c>
      <c r="C7">
        <v>1</v>
      </c>
      <c r="D7" t="s">
        <v>13</v>
      </c>
      <c r="E7">
        <v>71</v>
      </c>
      <c r="F7" s="1">
        <v>49.504199999999997</v>
      </c>
      <c r="G7">
        <v>0</v>
      </c>
      <c r="H7">
        <v>0</v>
      </c>
      <c r="I7" s="4">
        <v>0.88749999999999996</v>
      </c>
      <c r="J7" s="4">
        <v>1.7033274961578131</v>
      </c>
      <c r="K7">
        <v>1</v>
      </c>
      <c r="L7">
        <v>0</v>
      </c>
      <c r="M7">
        <v>0</v>
      </c>
      <c r="N7">
        <v>1</v>
      </c>
      <c r="O7">
        <v>1</v>
      </c>
      <c r="P7" s="6">
        <v>1</v>
      </c>
      <c r="AC7">
        <f>SUMPRODUCT(nnetTable1[[#This Row],[SibSp]:[Ones]],$R$4:$AA$4)</f>
        <v>0.40186649845606381</v>
      </c>
      <c r="AD7">
        <f>SUMPRODUCT(nnetTable1[[#This Row],[SibSp]:[Ones]],$R$5:$AA$5)</f>
        <v>0.32590819634263829</v>
      </c>
      <c r="AE7">
        <f t="shared" si="2"/>
        <v>0.40186649845606381</v>
      </c>
      <c r="AF7">
        <f t="shared" si="0"/>
        <v>0.32590819634263829</v>
      </c>
      <c r="AG7">
        <f t="shared" si="1"/>
        <v>0.72777469479870205</v>
      </c>
      <c r="AH7">
        <f>(nnetTable1[Survived]-AG7)^2</f>
        <v>0.52965600638934396</v>
      </c>
    </row>
    <row r="8" spans="1:34" x14ac:dyDescent="0.25">
      <c r="A8">
        <v>0</v>
      </c>
      <c r="B8" t="s">
        <v>27</v>
      </c>
      <c r="C8">
        <v>3</v>
      </c>
      <c r="D8" t="s">
        <v>13</v>
      </c>
      <c r="E8">
        <v>70.5</v>
      </c>
      <c r="F8" s="1">
        <v>7.75</v>
      </c>
      <c r="G8">
        <v>0</v>
      </c>
      <c r="H8">
        <v>0</v>
      </c>
      <c r="I8" s="4">
        <v>0.88124999999999998</v>
      </c>
      <c r="J8" s="4">
        <v>0.94200805302231327</v>
      </c>
      <c r="K8">
        <v>0</v>
      </c>
      <c r="L8">
        <v>0</v>
      </c>
      <c r="M8">
        <v>0</v>
      </c>
      <c r="N8">
        <v>0</v>
      </c>
      <c r="O8">
        <v>1</v>
      </c>
      <c r="P8" s="6">
        <v>1</v>
      </c>
      <c r="AC8">
        <f>SUMPRODUCT(nnetTable1[[#This Row],[SibSp]:[Ones]],$R$4:$AA$4)</f>
        <v>0.15119668949254395</v>
      </c>
      <c r="AD8">
        <f>SUMPRODUCT(nnetTable1[[#This Row],[SibSp]:[Ones]],$R$5:$AA$5)</f>
        <v>6.2121746482254284E-2</v>
      </c>
      <c r="AE8">
        <f t="shared" si="2"/>
        <v>0.15119668949254395</v>
      </c>
      <c r="AF8">
        <f t="shared" si="0"/>
        <v>6.2121746482254284E-2</v>
      </c>
      <c r="AG8">
        <f t="shared" si="1"/>
        <v>0.21331843597479822</v>
      </c>
      <c r="AH8">
        <f>(nnetTable1[Survived]-AG8)^2</f>
        <v>4.5504755126734082E-2</v>
      </c>
    </row>
    <row r="9" spans="1:34" x14ac:dyDescent="0.25">
      <c r="A9">
        <v>0</v>
      </c>
      <c r="B9" t="s">
        <v>15</v>
      </c>
      <c r="C9">
        <v>2</v>
      </c>
      <c r="D9" t="s">
        <v>13</v>
      </c>
      <c r="E9">
        <v>70</v>
      </c>
      <c r="F9" s="1">
        <v>10.5</v>
      </c>
      <c r="G9">
        <v>0</v>
      </c>
      <c r="H9">
        <v>0</v>
      </c>
      <c r="I9" s="4">
        <v>0.875</v>
      </c>
      <c r="J9" s="4">
        <v>1.0606978403536116</v>
      </c>
      <c r="K9">
        <v>0</v>
      </c>
      <c r="L9">
        <v>1</v>
      </c>
      <c r="M9">
        <v>1</v>
      </c>
      <c r="N9">
        <v>0</v>
      </c>
      <c r="O9">
        <v>1</v>
      </c>
      <c r="P9" s="6">
        <v>1</v>
      </c>
      <c r="AC9">
        <f>SUMPRODUCT(nnetTable1[[#This Row],[SibSp]:[Ones]],$R$4:$AA$4)</f>
        <v>0.24685647254373375</v>
      </c>
      <c r="AD9">
        <f>SUMPRODUCT(nnetTable1[[#This Row],[SibSp]:[Ones]],$R$5:$AA$5)</f>
        <v>0.20402115642798063</v>
      </c>
      <c r="AE9">
        <f t="shared" si="2"/>
        <v>0.24685647254373375</v>
      </c>
      <c r="AF9">
        <f t="shared" si="0"/>
        <v>0.20402115642798063</v>
      </c>
      <c r="AG9">
        <f t="shared" si="1"/>
        <v>0.45087762897171435</v>
      </c>
      <c r="AH9">
        <f>(nnetTable1[Survived]-AG9)^2</f>
        <v>0.20329063630715491</v>
      </c>
    </row>
    <row r="10" spans="1:34" x14ac:dyDescent="0.25">
      <c r="A10">
        <v>0</v>
      </c>
      <c r="B10" t="s">
        <v>15</v>
      </c>
      <c r="C10">
        <v>1</v>
      </c>
      <c r="D10" t="s">
        <v>13</v>
      </c>
      <c r="E10">
        <v>70</v>
      </c>
      <c r="F10" s="1">
        <v>71</v>
      </c>
      <c r="G10">
        <v>1</v>
      </c>
      <c r="H10">
        <v>1</v>
      </c>
      <c r="I10" s="4">
        <v>0.875</v>
      </c>
      <c r="J10" s="4">
        <v>1.8573324964312685</v>
      </c>
      <c r="K10">
        <v>1</v>
      </c>
      <c r="L10">
        <v>0</v>
      </c>
      <c r="M10">
        <v>1</v>
      </c>
      <c r="N10">
        <v>0</v>
      </c>
      <c r="O10">
        <v>1</v>
      </c>
      <c r="P10" s="6">
        <v>1</v>
      </c>
      <c r="AC10">
        <f>SUMPRODUCT(nnetTable1[[#This Row],[SibSp]:[Ones]],$R$4:$AA$4)</f>
        <v>0.31847939650140938</v>
      </c>
      <c r="AD10">
        <f>SUMPRODUCT(nnetTable1[[#This Row],[SibSp]:[Ones]],$R$5:$AA$5)</f>
        <v>0.28543570102447208</v>
      </c>
      <c r="AE10">
        <f t="shared" si="2"/>
        <v>0.31847939650140938</v>
      </c>
      <c r="AF10">
        <f t="shared" si="0"/>
        <v>0.28543570102447208</v>
      </c>
      <c r="AG10">
        <f t="shared" si="1"/>
        <v>0.60391509752588146</v>
      </c>
      <c r="AH10">
        <f>(nnetTable1[Survived]-AG10)^2</f>
        <v>0.36471344501969494</v>
      </c>
    </row>
    <row r="11" spans="1:34" x14ac:dyDescent="0.25">
      <c r="A11">
        <v>0</v>
      </c>
      <c r="B11" t="s">
        <v>15</v>
      </c>
      <c r="C11">
        <v>2</v>
      </c>
      <c r="D11" t="s">
        <v>13</v>
      </c>
      <c r="E11">
        <v>66</v>
      </c>
      <c r="F11" s="1">
        <v>10.5</v>
      </c>
      <c r="G11">
        <v>0</v>
      </c>
      <c r="H11">
        <v>0</v>
      </c>
      <c r="I11" s="4">
        <v>0.82499999999999996</v>
      </c>
      <c r="J11" s="4">
        <v>1.0606978403536116</v>
      </c>
      <c r="K11">
        <v>0</v>
      </c>
      <c r="L11">
        <v>1</v>
      </c>
      <c r="M11">
        <v>1</v>
      </c>
      <c r="N11">
        <v>0</v>
      </c>
      <c r="O11">
        <v>1</v>
      </c>
      <c r="P11" s="6">
        <v>1</v>
      </c>
      <c r="AC11">
        <f>SUMPRODUCT(nnetTable1[[#This Row],[SibSp]:[Ones]],$R$4:$AA$4)</f>
        <v>0.24685647254373375</v>
      </c>
      <c r="AD11">
        <f>SUMPRODUCT(nnetTable1[[#This Row],[SibSp]:[Ones]],$R$5:$AA$5)</f>
        <v>0.20402115642798063</v>
      </c>
      <c r="AE11">
        <f t="shared" si="2"/>
        <v>0.24685647254373375</v>
      </c>
      <c r="AF11">
        <f t="shared" si="0"/>
        <v>0.20402115642798063</v>
      </c>
      <c r="AG11">
        <f t="shared" si="1"/>
        <v>0.45087762897171435</v>
      </c>
      <c r="AH11">
        <f>(nnetTable1[Survived]-AG11)^2</f>
        <v>0.20329063630715491</v>
      </c>
    </row>
    <row r="12" spans="1:34" x14ac:dyDescent="0.25">
      <c r="A12">
        <v>0</v>
      </c>
      <c r="B12" t="s">
        <v>20</v>
      </c>
      <c r="C12">
        <v>1</v>
      </c>
      <c r="D12" t="s">
        <v>13</v>
      </c>
      <c r="E12">
        <v>65</v>
      </c>
      <c r="F12" s="1">
        <v>61.979199999999999</v>
      </c>
      <c r="G12">
        <v>0</v>
      </c>
      <c r="H12">
        <v>1</v>
      </c>
      <c r="I12" s="4">
        <v>0.8125</v>
      </c>
      <c r="J12" s="4">
        <v>1.7991971396636215</v>
      </c>
      <c r="K12">
        <v>1</v>
      </c>
      <c r="L12">
        <v>0</v>
      </c>
      <c r="M12">
        <v>0</v>
      </c>
      <c r="N12">
        <v>1</v>
      </c>
      <c r="O12">
        <v>1</v>
      </c>
      <c r="P12" s="6">
        <v>1</v>
      </c>
      <c r="AC12">
        <f>SUMPRODUCT(nnetTable1[[#This Row],[SibSp]:[Ones]],$R$4:$AA$4)</f>
        <v>0.40473071778759634</v>
      </c>
      <c r="AD12">
        <f>SUMPRODUCT(nnetTable1[[#This Row],[SibSp]:[Ones]],$R$5:$AA$5)</f>
        <v>0.33238174181437197</v>
      </c>
      <c r="AE12">
        <f t="shared" si="2"/>
        <v>0.40473071778759634</v>
      </c>
      <c r="AF12">
        <f t="shared" si="0"/>
        <v>0.33238174181437197</v>
      </c>
      <c r="AG12">
        <f t="shared" si="1"/>
        <v>0.73711245960196825</v>
      </c>
      <c r="AH12">
        <f>(nnetTable1[Survived]-AG12)^2</f>
        <v>0.54333477810046327</v>
      </c>
    </row>
    <row r="13" spans="1:34" x14ac:dyDescent="0.25">
      <c r="A13">
        <v>0</v>
      </c>
      <c r="B13" t="s">
        <v>27</v>
      </c>
      <c r="C13">
        <v>3</v>
      </c>
      <c r="D13" t="s">
        <v>13</v>
      </c>
      <c r="E13">
        <v>65</v>
      </c>
      <c r="F13" s="1">
        <v>7.75</v>
      </c>
      <c r="G13">
        <v>0</v>
      </c>
      <c r="H13">
        <v>0</v>
      </c>
      <c r="I13" s="4">
        <v>0.8125</v>
      </c>
      <c r="J13" s="4">
        <v>0.94200805302231327</v>
      </c>
      <c r="K13">
        <v>0</v>
      </c>
      <c r="L13">
        <v>0</v>
      </c>
      <c r="M13">
        <v>0</v>
      </c>
      <c r="N13">
        <v>0</v>
      </c>
      <c r="O13">
        <v>1</v>
      </c>
      <c r="P13" s="6">
        <v>1</v>
      </c>
      <c r="AC13">
        <f>SUMPRODUCT(nnetTable1[[#This Row],[SibSp]:[Ones]],$R$4:$AA$4)</f>
        <v>0.15119668949254395</v>
      </c>
      <c r="AD13">
        <f>SUMPRODUCT(nnetTable1[[#This Row],[SibSp]:[Ones]],$R$5:$AA$5)</f>
        <v>6.2121746482254284E-2</v>
      </c>
      <c r="AE13">
        <f t="shared" si="2"/>
        <v>0.15119668949254395</v>
      </c>
      <c r="AF13">
        <f t="shared" si="0"/>
        <v>6.2121746482254284E-2</v>
      </c>
      <c r="AG13">
        <f t="shared" si="1"/>
        <v>0.21331843597479822</v>
      </c>
      <c r="AH13">
        <f>(nnetTable1[Survived]-AG13)^2</f>
        <v>4.5504755126734082E-2</v>
      </c>
    </row>
    <row r="14" spans="1:34" x14ac:dyDescent="0.25">
      <c r="A14">
        <v>0</v>
      </c>
      <c r="B14" t="s">
        <v>15</v>
      </c>
      <c r="C14">
        <v>1</v>
      </c>
      <c r="D14" t="s">
        <v>13</v>
      </c>
      <c r="E14">
        <v>65</v>
      </c>
      <c r="F14" s="1">
        <v>26.55</v>
      </c>
      <c r="G14">
        <v>0</v>
      </c>
      <c r="H14">
        <v>0</v>
      </c>
      <c r="I14" s="4">
        <v>0.8125</v>
      </c>
      <c r="J14" s="4">
        <v>1.4401216031878039</v>
      </c>
      <c r="K14">
        <v>1</v>
      </c>
      <c r="L14">
        <v>0</v>
      </c>
      <c r="M14">
        <v>1</v>
      </c>
      <c r="N14">
        <v>0</v>
      </c>
      <c r="O14">
        <v>1</v>
      </c>
      <c r="P14" s="6">
        <v>1</v>
      </c>
      <c r="AC14">
        <f>SUMPRODUCT(nnetTable1[[#This Row],[SibSp]:[Ones]],$R$4:$AA$4)</f>
        <v>0.31190370825299224</v>
      </c>
      <c r="AD14">
        <f>SUMPRODUCT(nnetTable1[[#This Row],[SibSp]:[Ones]],$R$5:$AA$5)</f>
        <v>0.2577709570418053</v>
      </c>
      <c r="AE14">
        <f t="shared" si="2"/>
        <v>0.31190370825299224</v>
      </c>
      <c r="AF14">
        <f t="shared" si="0"/>
        <v>0.2577709570418053</v>
      </c>
      <c r="AG14">
        <f t="shared" si="1"/>
        <v>0.56967466529479749</v>
      </c>
      <c r="AH14">
        <f>(nnetTable1[Survived]-AG14)^2</f>
        <v>0.32452922427873954</v>
      </c>
    </row>
    <row r="15" spans="1:34" x14ac:dyDescent="0.25">
      <c r="A15">
        <v>0</v>
      </c>
      <c r="B15" t="s">
        <v>15</v>
      </c>
      <c r="C15">
        <v>1</v>
      </c>
      <c r="D15" t="s">
        <v>13</v>
      </c>
      <c r="E15">
        <v>64</v>
      </c>
      <c r="F15" s="1">
        <v>263</v>
      </c>
      <c r="G15">
        <v>1</v>
      </c>
      <c r="H15">
        <v>4</v>
      </c>
      <c r="I15" s="4">
        <v>0.8</v>
      </c>
      <c r="J15" s="4">
        <v>2.4216039268698313</v>
      </c>
      <c r="K15">
        <v>1</v>
      </c>
      <c r="L15">
        <v>0</v>
      </c>
      <c r="M15">
        <v>1</v>
      </c>
      <c r="N15">
        <v>0</v>
      </c>
      <c r="O15">
        <v>1</v>
      </c>
      <c r="P15" s="6">
        <v>1</v>
      </c>
      <c r="AC15">
        <f>SUMPRODUCT(nnetTable1[[#This Row],[SibSp]:[Ones]],$R$4:$AA$4)</f>
        <v>0.3302674869833182</v>
      </c>
      <c r="AD15">
        <f>SUMPRODUCT(nnetTable1[[#This Row],[SibSp]:[Ones]],$R$5:$AA$5)</f>
        <v>0.32310114715876853</v>
      </c>
      <c r="AE15">
        <f t="shared" si="2"/>
        <v>0.3302674869833182</v>
      </c>
      <c r="AF15">
        <f t="shared" si="0"/>
        <v>0.32310114715876853</v>
      </c>
      <c r="AG15">
        <f t="shared" si="1"/>
        <v>0.65336863414208679</v>
      </c>
      <c r="AH15">
        <f>(nnetTable1[Survived]-AG15)^2</f>
        <v>0.42689057208069608</v>
      </c>
    </row>
    <row r="16" spans="1:34" x14ac:dyDescent="0.25">
      <c r="A16">
        <v>0</v>
      </c>
      <c r="B16" t="s">
        <v>15</v>
      </c>
      <c r="C16">
        <v>1</v>
      </c>
      <c r="D16" t="s">
        <v>13</v>
      </c>
      <c r="E16">
        <v>64</v>
      </c>
      <c r="F16" s="1">
        <v>26</v>
      </c>
      <c r="G16">
        <v>0</v>
      </c>
      <c r="H16">
        <v>0</v>
      </c>
      <c r="I16" s="4">
        <v>0.8</v>
      </c>
      <c r="J16" s="4">
        <v>1.4313637641589874</v>
      </c>
      <c r="K16">
        <v>1</v>
      </c>
      <c r="L16">
        <v>0</v>
      </c>
      <c r="M16">
        <v>1</v>
      </c>
      <c r="N16">
        <v>0</v>
      </c>
      <c r="O16">
        <v>1</v>
      </c>
      <c r="P16" s="6">
        <v>1</v>
      </c>
      <c r="AC16">
        <f>SUMPRODUCT(nnetTable1[[#This Row],[SibSp]:[Ones]],$R$4:$AA$4)</f>
        <v>0.31180255582590399</v>
      </c>
      <c r="AD16">
        <f>SUMPRODUCT(nnetTable1[[#This Row],[SibSp]:[Ones]],$R$5:$AA$5)</f>
        <v>0.257193411813678</v>
      </c>
      <c r="AE16">
        <f t="shared" si="2"/>
        <v>0.31180255582590399</v>
      </c>
      <c r="AF16">
        <f t="shared" si="0"/>
        <v>0.257193411813678</v>
      </c>
      <c r="AG16">
        <f t="shared" si="1"/>
        <v>0.56899596763958193</v>
      </c>
      <c r="AH16">
        <f>(nnetTable1[Survived]-AG16)^2</f>
        <v>0.32375641119010418</v>
      </c>
    </row>
    <row r="17" spans="1:34" x14ac:dyDescent="0.25">
      <c r="A17">
        <v>1</v>
      </c>
      <c r="B17" t="s">
        <v>15</v>
      </c>
      <c r="C17">
        <v>1</v>
      </c>
      <c r="D17" t="s">
        <v>17</v>
      </c>
      <c r="E17">
        <v>63</v>
      </c>
      <c r="F17" s="1">
        <v>77.958299999999994</v>
      </c>
      <c r="G17">
        <v>1</v>
      </c>
      <c r="H17">
        <v>0</v>
      </c>
      <c r="I17" s="4">
        <v>0.78749999999999998</v>
      </c>
      <c r="J17" s="4">
        <v>1.8973977892491294</v>
      </c>
      <c r="K17">
        <v>1</v>
      </c>
      <c r="L17">
        <v>0</v>
      </c>
      <c r="M17">
        <v>1</v>
      </c>
      <c r="N17">
        <v>0</v>
      </c>
      <c r="O17">
        <v>0</v>
      </c>
      <c r="P17" s="6">
        <v>1</v>
      </c>
      <c r="AC17">
        <f>SUMPRODUCT(nnetTable1[[#This Row],[SibSp]:[Ones]],$R$4:$AA$4)</f>
        <v>0.31718521615894496</v>
      </c>
      <c r="AD17">
        <f>SUMPRODUCT(nnetTable1[[#This Row],[SibSp]:[Ones]],$R$5:$AA$5)</f>
        <v>0.28792653290098635</v>
      </c>
      <c r="AE17">
        <f t="shared" si="2"/>
        <v>0.31718521615894496</v>
      </c>
      <c r="AF17">
        <f t="shared" si="0"/>
        <v>0.28792653290098635</v>
      </c>
      <c r="AG17">
        <f t="shared" si="1"/>
        <v>0.60511174905993137</v>
      </c>
      <c r="AH17">
        <f>(nnetTable1[Survived]-AG17)^2</f>
        <v>0.15593673073050662</v>
      </c>
    </row>
    <row r="18" spans="1:34" x14ac:dyDescent="0.25">
      <c r="A18">
        <v>1</v>
      </c>
      <c r="B18" t="s">
        <v>15</v>
      </c>
      <c r="C18">
        <v>3</v>
      </c>
      <c r="D18" t="s">
        <v>17</v>
      </c>
      <c r="E18">
        <v>63</v>
      </c>
      <c r="F18" s="1">
        <v>9.5875000000000004</v>
      </c>
      <c r="G18">
        <v>0</v>
      </c>
      <c r="H18">
        <v>0</v>
      </c>
      <c r="I18" s="4">
        <v>0.78749999999999998</v>
      </c>
      <c r="J18" s="4">
        <v>1.0247934233387634</v>
      </c>
      <c r="K18">
        <v>0</v>
      </c>
      <c r="L18">
        <v>0</v>
      </c>
      <c r="M18">
        <v>1</v>
      </c>
      <c r="N18">
        <v>0</v>
      </c>
      <c r="O18">
        <v>0</v>
      </c>
      <c r="P18" s="6">
        <v>1</v>
      </c>
      <c r="AC18">
        <f>SUMPRODUCT(nnetTable1[[#This Row],[SibSp]:[Ones]],$R$4:$AA$4)</f>
        <v>0.15215285471861789</v>
      </c>
      <c r="AD18">
        <f>SUMPRODUCT(nnetTable1[[#This Row],[SibSp]:[Ones]],$R$5:$AA$5)</f>
        <v>6.7581117844036309E-2</v>
      </c>
      <c r="AE18">
        <f t="shared" si="2"/>
        <v>0.15215285471861789</v>
      </c>
      <c r="AF18">
        <f t="shared" si="0"/>
        <v>6.7581117844036309E-2</v>
      </c>
      <c r="AG18">
        <f t="shared" si="1"/>
        <v>0.2197339725626542</v>
      </c>
      <c r="AH18">
        <f>(nnetTable1[Survived]-AG18)^2</f>
        <v>0.60881507357285691</v>
      </c>
    </row>
    <row r="19" spans="1:34" x14ac:dyDescent="0.25">
      <c r="A19">
        <v>0</v>
      </c>
      <c r="B19" t="s">
        <v>15</v>
      </c>
      <c r="C19">
        <v>1</v>
      </c>
      <c r="D19" t="s">
        <v>13</v>
      </c>
      <c r="E19">
        <v>62</v>
      </c>
      <c r="F19" s="1">
        <v>26.55</v>
      </c>
      <c r="G19">
        <v>0</v>
      </c>
      <c r="H19">
        <v>0</v>
      </c>
      <c r="I19" s="4">
        <v>0.77500000000000002</v>
      </c>
      <c r="J19" s="4">
        <v>1.4401216031878039</v>
      </c>
      <c r="K19">
        <v>1</v>
      </c>
      <c r="L19">
        <v>0</v>
      </c>
      <c r="M19">
        <v>1</v>
      </c>
      <c r="N19">
        <v>0</v>
      </c>
      <c r="O19">
        <v>1</v>
      </c>
      <c r="P19" s="6">
        <v>1</v>
      </c>
      <c r="AC19">
        <f>SUMPRODUCT(nnetTable1[[#This Row],[SibSp]:[Ones]],$R$4:$AA$4)</f>
        <v>0.31190370825299224</v>
      </c>
      <c r="AD19">
        <f>SUMPRODUCT(nnetTable1[[#This Row],[SibSp]:[Ones]],$R$5:$AA$5)</f>
        <v>0.2577709570418053</v>
      </c>
      <c r="AE19">
        <f t="shared" si="2"/>
        <v>0.31190370825299224</v>
      </c>
      <c r="AF19">
        <f t="shared" si="0"/>
        <v>0.2577709570418053</v>
      </c>
      <c r="AG19">
        <f t="shared" si="1"/>
        <v>0.56967466529479749</v>
      </c>
      <c r="AH19">
        <f>(nnetTable1[Survived]-AG19)^2</f>
        <v>0.32452922427873954</v>
      </c>
    </row>
    <row r="20" spans="1:34" x14ac:dyDescent="0.25">
      <c r="A20">
        <v>0</v>
      </c>
      <c r="B20" t="s">
        <v>15</v>
      </c>
      <c r="C20">
        <v>1</v>
      </c>
      <c r="D20" t="s">
        <v>13</v>
      </c>
      <c r="E20">
        <v>62</v>
      </c>
      <c r="F20" s="1">
        <v>26.55</v>
      </c>
      <c r="G20">
        <v>0</v>
      </c>
      <c r="H20">
        <v>0</v>
      </c>
      <c r="I20" s="4">
        <v>0.77500000000000002</v>
      </c>
      <c r="J20" s="4">
        <v>1.4401216031878039</v>
      </c>
      <c r="K20">
        <v>1</v>
      </c>
      <c r="L20">
        <v>0</v>
      </c>
      <c r="M20">
        <v>1</v>
      </c>
      <c r="N20">
        <v>0</v>
      </c>
      <c r="O20">
        <v>1</v>
      </c>
      <c r="P20" s="6">
        <v>1</v>
      </c>
      <c r="AC20">
        <f>SUMPRODUCT(nnetTable1[[#This Row],[SibSp]:[Ones]],$R$4:$AA$4)</f>
        <v>0.31190370825299224</v>
      </c>
      <c r="AD20">
        <f>SUMPRODUCT(nnetTable1[[#This Row],[SibSp]:[Ones]],$R$5:$AA$5)</f>
        <v>0.2577709570418053</v>
      </c>
      <c r="AE20">
        <f t="shared" si="2"/>
        <v>0.31190370825299224</v>
      </c>
      <c r="AF20">
        <f t="shared" si="0"/>
        <v>0.2577709570418053</v>
      </c>
      <c r="AG20">
        <f t="shared" si="1"/>
        <v>0.56967466529479749</v>
      </c>
      <c r="AH20">
        <f>(nnetTable1[Survived]-AG20)^2</f>
        <v>0.32452922427873954</v>
      </c>
    </row>
    <row r="21" spans="1:34" x14ac:dyDescent="0.25">
      <c r="A21">
        <v>1</v>
      </c>
      <c r="B21" t="s">
        <v>15</v>
      </c>
      <c r="C21">
        <v>2</v>
      </c>
      <c r="D21" t="s">
        <v>13</v>
      </c>
      <c r="E21">
        <v>62</v>
      </c>
      <c r="F21" s="1">
        <v>10.5</v>
      </c>
      <c r="G21">
        <v>0</v>
      </c>
      <c r="H21">
        <v>0</v>
      </c>
      <c r="I21" s="4">
        <v>0.77500000000000002</v>
      </c>
      <c r="J21" s="4">
        <v>1.0606978403536116</v>
      </c>
      <c r="K21">
        <v>0</v>
      </c>
      <c r="L21">
        <v>1</v>
      </c>
      <c r="M21">
        <v>1</v>
      </c>
      <c r="N21">
        <v>0</v>
      </c>
      <c r="O21">
        <v>1</v>
      </c>
      <c r="P21" s="6">
        <v>1</v>
      </c>
      <c r="AC21">
        <f>SUMPRODUCT(nnetTable1[[#This Row],[SibSp]:[Ones]],$R$4:$AA$4)</f>
        <v>0.24685647254373375</v>
      </c>
      <c r="AD21">
        <f>SUMPRODUCT(nnetTable1[[#This Row],[SibSp]:[Ones]],$R$5:$AA$5)</f>
        <v>0.20402115642798063</v>
      </c>
      <c r="AE21">
        <f t="shared" si="2"/>
        <v>0.24685647254373375</v>
      </c>
      <c r="AF21">
        <f t="shared" si="0"/>
        <v>0.20402115642798063</v>
      </c>
      <c r="AG21">
        <f t="shared" si="1"/>
        <v>0.45087762897171435</v>
      </c>
      <c r="AH21">
        <f>(nnetTable1[Survived]-AG21)^2</f>
        <v>0.30153537836372618</v>
      </c>
    </row>
    <row r="22" spans="1:34" x14ac:dyDescent="0.25">
      <c r="A22">
        <v>0</v>
      </c>
      <c r="B22" t="s">
        <v>15</v>
      </c>
      <c r="C22">
        <v>1</v>
      </c>
      <c r="D22" t="s">
        <v>13</v>
      </c>
      <c r="E22">
        <v>61</v>
      </c>
      <c r="F22" s="1">
        <v>33.5</v>
      </c>
      <c r="G22">
        <v>0</v>
      </c>
      <c r="H22">
        <v>0</v>
      </c>
      <c r="I22" s="4">
        <v>0.76249999999999996</v>
      </c>
      <c r="J22" s="4">
        <v>1.5378190950732742</v>
      </c>
      <c r="K22">
        <v>1</v>
      </c>
      <c r="L22">
        <v>0</v>
      </c>
      <c r="M22">
        <v>1</v>
      </c>
      <c r="N22">
        <v>0</v>
      </c>
      <c r="O22">
        <v>1</v>
      </c>
      <c r="P22" s="6">
        <v>1</v>
      </c>
      <c r="AC22">
        <f>SUMPRODUCT(nnetTable1[[#This Row],[SibSp]:[Ones]],$R$4:$AA$4)</f>
        <v>0.31303210743824017</v>
      </c>
      <c r="AD22">
        <f>SUMPRODUCT(nnetTable1[[#This Row],[SibSp]:[Ones]],$R$5:$AA$5)</f>
        <v>0.26421372449309111</v>
      </c>
      <c r="AE22">
        <f t="shared" si="2"/>
        <v>0.31303210743824017</v>
      </c>
      <c r="AF22">
        <f t="shared" si="0"/>
        <v>0.26421372449309111</v>
      </c>
      <c r="AG22">
        <f t="shared" si="1"/>
        <v>0.57724583193133128</v>
      </c>
      <c r="AH22">
        <f>(nnetTable1[Survived]-AG22)^2</f>
        <v>0.33321275048209476</v>
      </c>
    </row>
    <row r="23" spans="1:34" x14ac:dyDescent="0.25">
      <c r="A23">
        <v>0</v>
      </c>
      <c r="B23" t="s">
        <v>15</v>
      </c>
      <c r="C23">
        <v>3</v>
      </c>
      <c r="D23" t="s">
        <v>13</v>
      </c>
      <c r="E23">
        <v>61</v>
      </c>
      <c r="F23" s="1">
        <v>6.2374999999999998</v>
      </c>
      <c r="G23">
        <v>0</v>
      </c>
      <c r="H23">
        <v>0</v>
      </c>
      <c r="I23" s="4">
        <v>0.76249999999999996</v>
      </c>
      <c r="J23" s="4">
        <v>0.8595885767354926</v>
      </c>
      <c r="K23">
        <v>0</v>
      </c>
      <c r="L23">
        <v>0</v>
      </c>
      <c r="M23">
        <v>1</v>
      </c>
      <c r="N23">
        <v>0</v>
      </c>
      <c r="O23">
        <v>1</v>
      </c>
      <c r="P23" s="6">
        <v>1</v>
      </c>
      <c r="AC23">
        <f>SUMPRODUCT(nnetTable1[[#This Row],[SibSp]:[Ones]],$R$4:$AA$4)</f>
        <v>0.15024475031687265</v>
      </c>
      <c r="AD23">
        <f>SUMPRODUCT(nnetTable1[[#This Row],[SibSp]:[Ones]],$R$5:$AA$5)</f>
        <v>5.6686504400551223E-2</v>
      </c>
      <c r="AE23">
        <f t="shared" si="2"/>
        <v>0.15024475031687265</v>
      </c>
      <c r="AF23">
        <f t="shared" si="0"/>
        <v>5.6686504400551223E-2</v>
      </c>
      <c r="AG23">
        <f t="shared" si="1"/>
        <v>0.20693125471742388</v>
      </c>
      <c r="AH23">
        <f>(nnetTable1[Survived]-AG23)^2</f>
        <v>4.2820544178927361E-2</v>
      </c>
    </row>
    <row r="24" spans="1:34" x14ac:dyDescent="0.25">
      <c r="A24">
        <v>0</v>
      </c>
      <c r="B24" t="s">
        <v>15</v>
      </c>
      <c r="C24">
        <v>1</v>
      </c>
      <c r="D24" t="s">
        <v>13</v>
      </c>
      <c r="E24">
        <v>61</v>
      </c>
      <c r="F24" s="1">
        <v>32.320799999999998</v>
      </c>
      <c r="G24">
        <v>0</v>
      </c>
      <c r="H24">
        <v>0</v>
      </c>
      <c r="I24" s="4">
        <v>0.76249999999999996</v>
      </c>
      <c r="J24" s="4">
        <v>1.5227154198480362</v>
      </c>
      <c r="K24">
        <v>1</v>
      </c>
      <c r="L24">
        <v>0</v>
      </c>
      <c r="M24">
        <v>1</v>
      </c>
      <c r="N24">
        <v>0</v>
      </c>
      <c r="O24">
        <v>1</v>
      </c>
      <c r="P24" s="6">
        <v>1</v>
      </c>
      <c r="AC24">
        <f>SUMPRODUCT(nnetTable1[[#This Row],[SibSp]:[Ones]],$R$4:$AA$4)</f>
        <v>0.31285766104775975</v>
      </c>
      <c r="AD24">
        <f>SUMPRODUCT(nnetTable1[[#This Row],[SibSp]:[Ones]],$R$5:$AA$5)</f>
        <v>0.2632176961892117</v>
      </c>
      <c r="AE24">
        <f t="shared" si="2"/>
        <v>0.31285766104775975</v>
      </c>
      <c r="AF24">
        <f t="shared" si="0"/>
        <v>0.2632176961892117</v>
      </c>
      <c r="AG24">
        <f t="shared" si="1"/>
        <v>0.57607535723697145</v>
      </c>
      <c r="AH24">
        <f>(nnetTable1[Survived]-AG24)^2</f>
        <v>0.33186281721570426</v>
      </c>
    </row>
    <row r="25" spans="1:34" x14ac:dyDescent="0.25">
      <c r="A25">
        <v>1</v>
      </c>
      <c r="B25" t="s">
        <v>20</v>
      </c>
      <c r="C25">
        <v>1</v>
      </c>
      <c r="D25" t="s">
        <v>17</v>
      </c>
      <c r="E25">
        <v>60</v>
      </c>
      <c r="F25" s="1">
        <v>75.25</v>
      </c>
      <c r="G25">
        <v>1</v>
      </c>
      <c r="H25">
        <v>0</v>
      </c>
      <c r="I25" s="4">
        <v>0.75</v>
      </c>
      <c r="J25" s="4">
        <v>1.8822398480188234</v>
      </c>
      <c r="K25">
        <v>1</v>
      </c>
      <c r="L25">
        <v>0</v>
      </c>
      <c r="M25">
        <v>0</v>
      </c>
      <c r="N25">
        <v>1</v>
      </c>
      <c r="O25">
        <v>0</v>
      </c>
      <c r="P25" s="6">
        <v>1</v>
      </c>
      <c r="AC25">
        <f>SUMPRODUCT(nnetTable1[[#This Row],[SibSp]:[Ones]],$R$4:$AA$4)</f>
        <v>0.4039329235829997</v>
      </c>
      <c r="AD25">
        <f>SUMPRODUCT(nnetTable1[[#This Row],[SibSp]:[Ones]],$R$5:$AA$5)</f>
        <v>0.33770676614169104</v>
      </c>
      <c r="AE25">
        <f t="shared" si="2"/>
        <v>0.4039329235829997</v>
      </c>
      <c r="AF25">
        <f t="shared" si="0"/>
        <v>0.33770676614169104</v>
      </c>
      <c r="AG25">
        <f t="shared" si="1"/>
        <v>0.74163968972469074</v>
      </c>
      <c r="AH25">
        <f>(nnetTable1[Survived]-AG25)^2</f>
        <v>6.675004992555407E-2</v>
      </c>
    </row>
    <row r="26" spans="1:34" x14ac:dyDescent="0.25">
      <c r="A26">
        <v>1</v>
      </c>
      <c r="B26" t="s">
        <v>20</v>
      </c>
      <c r="C26">
        <v>1</v>
      </c>
      <c r="D26" t="s">
        <v>13</v>
      </c>
      <c r="E26">
        <v>60</v>
      </c>
      <c r="F26" s="1">
        <v>79.2</v>
      </c>
      <c r="G26">
        <v>1</v>
      </c>
      <c r="H26">
        <v>1</v>
      </c>
      <c r="I26" s="4">
        <v>0.75</v>
      </c>
      <c r="J26" s="4">
        <v>1.9041743682841634</v>
      </c>
      <c r="K26">
        <v>1</v>
      </c>
      <c r="L26">
        <v>0</v>
      </c>
      <c r="M26">
        <v>0</v>
      </c>
      <c r="N26">
        <v>1</v>
      </c>
      <c r="O26">
        <v>1</v>
      </c>
      <c r="P26" s="6">
        <v>1</v>
      </c>
      <c r="AC26">
        <f>SUMPRODUCT(nnetTable1[[#This Row],[SibSp]:[Ones]],$R$4:$AA$4)</f>
        <v>0.4059431974220159</v>
      </c>
      <c r="AD26">
        <f>SUMPRODUCT(nnetTable1[[#This Row],[SibSp]:[Ones]],$R$5:$AA$5)</f>
        <v>0.33930457942903142</v>
      </c>
      <c r="AE26">
        <f t="shared" si="2"/>
        <v>0.4059431974220159</v>
      </c>
      <c r="AF26">
        <f t="shared" si="0"/>
        <v>0.33930457942903142</v>
      </c>
      <c r="AG26">
        <f t="shared" si="1"/>
        <v>0.74524777685104726</v>
      </c>
      <c r="AH26">
        <f>(nnetTable1[Survived]-AG26)^2</f>
        <v>6.4898695199333806E-2</v>
      </c>
    </row>
    <row r="27" spans="1:34" x14ac:dyDescent="0.25">
      <c r="A27">
        <v>0</v>
      </c>
      <c r="B27" t="s">
        <v>15</v>
      </c>
      <c r="C27">
        <v>2</v>
      </c>
      <c r="D27" t="s">
        <v>13</v>
      </c>
      <c r="E27">
        <v>60</v>
      </c>
      <c r="F27" s="1">
        <v>39</v>
      </c>
      <c r="G27">
        <v>1</v>
      </c>
      <c r="H27">
        <v>1</v>
      </c>
      <c r="I27" s="4">
        <v>0.75</v>
      </c>
      <c r="J27" s="4">
        <v>1.6020599913279623</v>
      </c>
      <c r="K27">
        <v>0</v>
      </c>
      <c r="L27">
        <v>1</v>
      </c>
      <c r="M27">
        <v>1</v>
      </c>
      <c r="N27">
        <v>0</v>
      </c>
      <c r="O27">
        <v>1</v>
      </c>
      <c r="P27" s="6">
        <v>1</v>
      </c>
      <c r="AC27">
        <f>SUMPRODUCT(nnetTable1[[#This Row],[SibSp]:[Ones]],$R$4:$AA$4)</f>
        <v>0.25486609911919883</v>
      </c>
      <c r="AD27">
        <f>SUMPRODUCT(nnetTable1[[#This Row],[SibSp]:[Ones]],$R$5:$AA$5)</f>
        <v>0.23987319024693554</v>
      </c>
      <c r="AE27">
        <f t="shared" si="2"/>
        <v>0.25486609911919883</v>
      </c>
      <c r="AF27">
        <f t="shared" si="0"/>
        <v>0.23987319024693554</v>
      </c>
      <c r="AG27">
        <f t="shared" si="1"/>
        <v>0.49473928936613437</v>
      </c>
      <c r="AH27">
        <f>(nnetTable1[Survived]-AG27)^2</f>
        <v>0.24476696444250765</v>
      </c>
    </row>
    <row r="28" spans="1:34" x14ac:dyDescent="0.25">
      <c r="A28">
        <v>0</v>
      </c>
      <c r="B28" t="s">
        <v>15</v>
      </c>
      <c r="C28">
        <v>1</v>
      </c>
      <c r="D28" t="s">
        <v>13</v>
      </c>
      <c r="E28">
        <v>60</v>
      </c>
      <c r="F28" s="1">
        <v>26.55</v>
      </c>
      <c r="G28">
        <v>0</v>
      </c>
      <c r="H28">
        <v>0</v>
      </c>
      <c r="I28" s="4">
        <v>0.75</v>
      </c>
      <c r="J28" s="4">
        <v>1.4401216031878039</v>
      </c>
      <c r="K28">
        <v>1</v>
      </c>
      <c r="L28">
        <v>0</v>
      </c>
      <c r="M28">
        <v>1</v>
      </c>
      <c r="N28">
        <v>0</v>
      </c>
      <c r="O28">
        <v>1</v>
      </c>
      <c r="P28" s="6">
        <v>1</v>
      </c>
      <c r="AC28">
        <f>SUMPRODUCT(nnetTable1[[#This Row],[SibSp]:[Ones]],$R$4:$AA$4)</f>
        <v>0.31190370825299224</v>
      </c>
      <c r="AD28">
        <f>SUMPRODUCT(nnetTable1[[#This Row],[SibSp]:[Ones]],$R$5:$AA$5)</f>
        <v>0.2577709570418053</v>
      </c>
      <c r="AE28">
        <f t="shared" si="2"/>
        <v>0.31190370825299224</v>
      </c>
      <c r="AF28">
        <f t="shared" si="0"/>
        <v>0.2577709570418053</v>
      </c>
      <c r="AG28">
        <f t="shared" si="1"/>
        <v>0.56967466529479749</v>
      </c>
      <c r="AH28">
        <f>(nnetTable1[Survived]-AG28)^2</f>
        <v>0.32452922427873954</v>
      </c>
    </row>
    <row r="29" spans="1:34" x14ac:dyDescent="0.25">
      <c r="A29">
        <v>0</v>
      </c>
      <c r="B29" t="s">
        <v>15</v>
      </c>
      <c r="C29">
        <v>3</v>
      </c>
      <c r="D29" t="s">
        <v>13</v>
      </c>
      <c r="E29">
        <v>59</v>
      </c>
      <c r="F29" s="1">
        <v>7.25</v>
      </c>
      <c r="G29">
        <v>0</v>
      </c>
      <c r="H29">
        <v>0</v>
      </c>
      <c r="I29" s="4">
        <v>0.73750000000000004</v>
      </c>
      <c r="J29" s="4">
        <v>0.91645394854992512</v>
      </c>
      <c r="K29">
        <v>0</v>
      </c>
      <c r="L29">
        <v>0</v>
      </c>
      <c r="M29">
        <v>1</v>
      </c>
      <c r="N29">
        <v>0</v>
      </c>
      <c r="O29">
        <v>1</v>
      </c>
      <c r="P29" s="6">
        <v>1</v>
      </c>
      <c r="AC29">
        <f>SUMPRODUCT(nnetTable1[[#This Row],[SibSp]:[Ones]],$R$4:$AA$4)</f>
        <v>0.1509015413765597</v>
      </c>
      <c r="AD29">
        <f>SUMPRODUCT(nnetTable1[[#This Row],[SibSp]:[Ones]],$R$5:$AA$5)</f>
        <v>6.0436553245825406E-2</v>
      </c>
      <c r="AE29">
        <f t="shared" si="2"/>
        <v>0.1509015413765597</v>
      </c>
      <c r="AF29">
        <f t="shared" si="0"/>
        <v>6.0436553245825406E-2</v>
      </c>
      <c r="AG29">
        <f t="shared" si="1"/>
        <v>0.21133809462238512</v>
      </c>
      <c r="AH29">
        <f>(nnetTable1[Survived]-AG29)^2</f>
        <v>4.4663790238620209E-2</v>
      </c>
    </row>
    <row r="30" spans="1:34" x14ac:dyDescent="0.25">
      <c r="A30">
        <v>0</v>
      </c>
      <c r="B30" t="s">
        <v>15</v>
      </c>
      <c r="C30">
        <v>2</v>
      </c>
      <c r="D30" t="s">
        <v>13</v>
      </c>
      <c r="E30">
        <v>59</v>
      </c>
      <c r="F30" s="1">
        <v>13.5</v>
      </c>
      <c r="G30">
        <v>0</v>
      </c>
      <c r="H30">
        <v>0</v>
      </c>
      <c r="I30" s="4">
        <v>0.73750000000000004</v>
      </c>
      <c r="J30" s="4">
        <v>1.1613680022349748</v>
      </c>
      <c r="K30">
        <v>0</v>
      </c>
      <c r="L30">
        <v>1</v>
      </c>
      <c r="M30">
        <v>1</v>
      </c>
      <c r="N30">
        <v>0</v>
      </c>
      <c r="O30">
        <v>1</v>
      </c>
      <c r="P30" s="6">
        <v>1</v>
      </c>
      <c r="AC30">
        <f>SUMPRODUCT(nnetTable1[[#This Row],[SibSp]:[Ones]],$R$4:$AA$4)</f>
        <v>0.24801920585912807</v>
      </c>
      <c r="AD30">
        <f>SUMPRODUCT(nnetTable1[[#This Row],[SibSp]:[Ones]],$R$5:$AA$5)</f>
        <v>0.21065995983805447</v>
      </c>
      <c r="AE30">
        <f t="shared" si="2"/>
        <v>0.24801920585912807</v>
      </c>
      <c r="AF30">
        <f t="shared" si="0"/>
        <v>0.21065995983805447</v>
      </c>
      <c r="AG30">
        <f t="shared" si="1"/>
        <v>0.45867916569718253</v>
      </c>
      <c r="AH30">
        <f>(nnetTable1[Survived]-AG30)^2</f>
        <v>0.21038657704466343</v>
      </c>
    </row>
    <row r="31" spans="1:34" x14ac:dyDescent="0.25">
      <c r="A31">
        <v>1</v>
      </c>
      <c r="B31" t="s">
        <v>20</v>
      </c>
      <c r="C31">
        <v>1</v>
      </c>
      <c r="D31" t="s">
        <v>17</v>
      </c>
      <c r="E31">
        <v>58</v>
      </c>
      <c r="F31" s="1">
        <v>146.52080000000001</v>
      </c>
      <c r="G31">
        <v>0</v>
      </c>
      <c r="H31">
        <v>0</v>
      </c>
      <c r="I31" s="4">
        <v>0.72499999999999998</v>
      </c>
      <c r="J31" s="4">
        <v>2.1688532588793175</v>
      </c>
      <c r="K31">
        <v>1</v>
      </c>
      <c r="L31">
        <v>0</v>
      </c>
      <c r="M31">
        <v>0</v>
      </c>
      <c r="N31">
        <v>1</v>
      </c>
      <c r="O31">
        <v>0</v>
      </c>
      <c r="P31" s="6">
        <v>1</v>
      </c>
      <c r="AC31">
        <f>SUMPRODUCT(nnetTable1[[#This Row],[SibSp]:[Ones]],$R$4:$AA$4)</f>
        <v>0.40724328839436286</v>
      </c>
      <c r="AD31">
        <f>SUMPRODUCT(nnetTable1[[#This Row],[SibSp]:[Ones]],$R$5:$AA$5)</f>
        <v>0.35660779951477628</v>
      </c>
      <c r="AE31">
        <f t="shared" si="2"/>
        <v>0.40724328839436286</v>
      </c>
      <c r="AF31">
        <f t="shared" si="0"/>
        <v>0.35660779951477628</v>
      </c>
      <c r="AG31">
        <f t="shared" si="1"/>
        <v>0.76385108790913914</v>
      </c>
      <c r="AH31">
        <f>(nnetTable1[Survived]-AG31)^2</f>
        <v>5.576630868169713E-2</v>
      </c>
    </row>
    <row r="32" spans="1:34" x14ac:dyDescent="0.25">
      <c r="A32">
        <v>0</v>
      </c>
      <c r="B32" t="s">
        <v>20</v>
      </c>
      <c r="C32">
        <v>1</v>
      </c>
      <c r="D32" t="s">
        <v>13</v>
      </c>
      <c r="E32">
        <v>58</v>
      </c>
      <c r="F32" s="1">
        <v>29.7</v>
      </c>
      <c r="G32">
        <v>0</v>
      </c>
      <c r="H32">
        <v>0</v>
      </c>
      <c r="I32" s="4">
        <v>0.72499999999999998</v>
      </c>
      <c r="J32" s="4">
        <v>1.4871383754771865</v>
      </c>
      <c r="K32">
        <v>1</v>
      </c>
      <c r="L32">
        <v>0</v>
      </c>
      <c r="M32">
        <v>0</v>
      </c>
      <c r="N32">
        <v>1</v>
      </c>
      <c r="O32">
        <v>1</v>
      </c>
      <c r="P32" s="6">
        <v>1</v>
      </c>
      <c r="AC32">
        <f>SUMPRODUCT(nnetTable1[[#This Row],[SibSp]:[Ones]],$R$4:$AA$4)</f>
        <v>0.39936952926138425</v>
      </c>
      <c r="AD32">
        <f>SUMPRODUCT(nnetTable1[[#This Row],[SibSp]:[Ones]],$R$5:$AA$5)</f>
        <v>0.31165136944603722</v>
      </c>
      <c r="AE32">
        <f t="shared" si="2"/>
        <v>0.39936952926138425</v>
      </c>
      <c r="AF32">
        <f t="shared" si="0"/>
        <v>0.31165136944603722</v>
      </c>
      <c r="AG32">
        <f t="shared" si="1"/>
        <v>0.71102089870742147</v>
      </c>
      <c r="AH32">
        <f>(nnetTable1[Survived]-AG32)^2</f>
        <v>0.50555071839870935</v>
      </c>
    </row>
    <row r="33" spans="1:34" x14ac:dyDescent="0.25">
      <c r="A33">
        <v>0</v>
      </c>
      <c r="B33" t="s">
        <v>20</v>
      </c>
      <c r="C33">
        <v>1</v>
      </c>
      <c r="D33" t="s">
        <v>13</v>
      </c>
      <c r="E33">
        <v>58</v>
      </c>
      <c r="F33" s="1">
        <v>113.27500000000001</v>
      </c>
      <c r="G33">
        <v>0</v>
      </c>
      <c r="H33">
        <v>2</v>
      </c>
      <c r="I33" s="4">
        <v>0.72499999999999998</v>
      </c>
      <c r="J33" s="4">
        <v>2.0579512299613683</v>
      </c>
      <c r="K33">
        <v>1</v>
      </c>
      <c r="L33">
        <v>0</v>
      </c>
      <c r="M33">
        <v>0</v>
      </c>
      <c r="N33">
        <v>1</v>
      </c>
      <c r="O33">
        <v>1</v>
      </c>
      <c r="P33" s="6">
        <v>1</v>
      </c>
      <c r="AC33">
        <f>SUMPRODUCT(nnetTable1[[#This Row],[SibSp]:[Ones]],$R$4:$AA$4)</f>
        <v>0.40947624106565228</v>
      </c>
      <c r="AD33">
        <f>SUMPRODUCT(nnetTable1[[#This Row],[SibSp]:[Ones]],$R$5:$AA$5)</f>
        <v>0.34959687943815426</v>
      </c>
      <c r="AE33">
        <f t="shared" si="2"/>
        <v>0.40947624106565228</v>
      </c>
      <c r="AF33">
        <f t="shared" si="0"/>
        <v>0.34959687943815426</v>
      </c>
      <c r="AG33">
        <f t="shared" si="1"/>
        <v>0.7590731205038066</v>
      </c>
      <c r="AH33">
        <f>(nnetTable1[Survived]-AG33)^2</f>
        <v>0.57619200227138645</v>
      </c>
    </row>
    <row r="34" spans="1:34" x14ac:dyDescent="0.25">
      <c r="A34">
        <v>1</v>
      </c>
      <c r="B34" t="s">
        <v>15</v>
      </c>
      <c r="C34">
        <v>1</v>
      </c>
      <c r="D34" t="s">
        <v>17</v>
      </c>
      <c r="E34">
        <v>58</v>
      </c>
      <c r="F34" s="1">
        <v>26.55</v>
      </c>
      <c r="G34">
        <v>0</v>
      </c>
      <c r="H34">
        <v>0</v>
      </c>
      <c r="I34" s="4">
        <v>0.72499999999999998</v>
      </c>
      <c r="J34" s="4">
        <v>1.4401216031878039</v>
      </c>
      <c r="K34">
        <v>1</v>
      </c>
      <c r="L34">
        <v>0</v>
      </c>
      <c r="M34">
        <v>1</v>
      </c>
      <c r="N34">
        <v>0</v>
      </c>
      <c r="O34">
        <v>0</v>
      </c>
      <c r="P34" s="6">
        <v>1</v>
      </c>
      <c r="AC34">
        <f>SUMPRODUCT(nnetTable1[[#This Row],[SibSp]:[Ones]],$R$4:$AA$4)</f>
        <v>0.31190370825299224</v>
      </c>
      <c r="AD34">
        <f>SUMPRODUCT(nnetTable1[[#This Row],[SibSp]:[Ones]],$R$5:$AA$5)</f>
        <v>0.2577709570418053</v>
      </c>
      <c r="AE34">
        <f t="shared" si="2"/>
        <v>0.31190370825299224</v>
      </c>
      <c r="AF34">
        <f t="shared" si="0"/>
        <v>0.2577709570418053</v>
      </c>
      <c r="AG34">
        <f t="shared" si="1"/>
        <v>0.56967466529479749</v>
      </c>
      <c r="AH34">
        <f>(nnetTable1[Survived]-AG34)^2</f>
        <v>0.18517989368914456</v>
      </c>
    </row>
    <row r="35" spans="1:34" x14ac:dyDescent="0.25">
      <c r="A35">
        <v>1</v>
      </c>
      <c r="B35" t="s">
        <v>15</v>
      </c>
      <c r="C35">
        <v>1</v>
      </c>
      <c r="D35" t="s">
        <v>17</v>
      </c>
      <c r="E35">
        <v>58</v>
      </c>
      <c r="F35" s="1">
        <v>153.46250000000001</v>
      </c>
      <c r="G35">
        <v>0</v>
      </c>
      <c r="H35">
        <v>1</v>
      </c>
      <c r="I35" s="4">
        <v>0.72499999999999998</v>
      </c>
      <c r="J35" s="4">
        <v>2.1888230596841365</v>
      </c>
      <c r="K35">
        <v>1</v>
      </c>
      <c r="L35">
        <v>0</v>
      </c>
      <c r="M35">
        <v>1</v>
      </c>
      <c r="N35">
        <v>0</v>
      </c>
      <c r="O35">
        <v>0</v>
      </c>
      <c r="P35" s="6">
        <v>1</v>
      </c>
      <c r="AC35">
        <f>SUMPRODUCT(nnetTable1[[#This Row],[SibSp]:[Ones]],$R$4:$AA$4)</f>
        <v>0.32230808927819432</v>
      </c>
      <c r="AD35">
        <f>SUMPRODUCT(nnetTable1[[#This Row],[SibSp]:[Ones]],$R$5:$AA$5)</f>
        <v>0.30729620706323157</v>
      </c>
      <c r="AE35">
        <f t="shared" si="2"/>
        <v>0.32230808927819432</v>
      </c>
      <c r="AF35">
        <f t="shared" si="0"/>
        <v>0.30729620706323157</v>
      </c>
      <c r="AG35">
        <f t="shared" si="1"/>
        <v>0.6296042963414259</v>
      </c>
      <c r="AH35">
        <f>(nnetTable1[Survived]-AG35)^2</f>
        <v>0.13719297728873026</v>
      </c>
    </row>
    <row r="36" spans="1:34" x14ac:dyDescent="0.25">
      <c r="A36">
        <v>0</v>
      </c>
      <c r="B36" t="s">
        <v>27</v>
      </c>
      <c r="C36">
        <v>2</v>
      </c>
      <c r="D36" t="s">
        <v>13</v>
      </c>
      <c r="E36">
        <v>57</v>
      </c>
      <c r="F36" s="1">
        <v>12.35</v>
      </c>
      <c r="G36">
        <v>0</v>
      </c>
      <c r="H36">
        <v>0</v>
      </c>
      <c r="I36" s="4">
        <v>0.71250000000000002</v>
      </c>
      <c r="J36" s="4">
        <v>1.1254812657005939</v>
      </c>
      <c r="K36">
        <v>0</v>
      </c>
      <c r="L36">
        <v>1</v>
      </c>
      <c r="M36">
        <v>0</v>
      </c>
      <c r="N36">
        <v>0</v>
      </c>
      <c r="O36">
        <v>1</v>
      </c>
      <c r="P36" s="6">
        <v>1</v>
      </c>
      <c r="AC36">
        <f>SUMPRODUCT(nnetTable1[[#This Row],[SibSp]:[Ones]],$R$4:$AA$4)</f>
        <v>0.24760471656687405</v>
      </c>
      <c r="AD36">
        <f>SUMPRODUCT(nnetTable1[[#This Row],[SibSp]:[Ones]],$R$5:$AA$5)</f>
        <v>0.20829336993267977</v>
      </c>
      <c r="AE36">
        <f t="shared" si="2"/>
        <v>0.24760471656687405</v>
      </c>
      <c r="AF36">
        <f t="shared" si="0"/>
        <v>0.20829336993267977</v>
      </c>
      <c r="AG36">
        <f t="shared" si="1"/>
        <v>0.45589808649955382</v>
      </c>
      <c r="AH36">
        <f>(nnetTable1[Survived]-AG36)^2</f>
        <v>0.20784306527395466</v>
      </c>
    </row>
    <row r="37" spans="1:34" x14ac:dyDescent="0.25">
      <c r="A37">
        <v>0</v>
      </c>
      <c r="B37" t="s">
        <v>15</v>
      </c>
      <c r="C37">
        <v>2</v>
      </c>
      <c r="D37" t="s">
        <v>17</v>
      </c>
      <c r="E37">
        <v>57</v>
      </c>
      <c r="F37" s="1">
        <v>10.5</v>
      </c>
      <c r="G37">
        <v>0</v>
      </c>
      <c r="H37">
        <v>0</v>
      </c>
      <c r="I37" s="4">
        <v>0.71250000000000002</v>
      </c>
      <c r="J37" s="4">
        <v>1.0606978403536116</v>
      </c>
      <c r="K37">
        <v>0</v>
      </c>
      <c r="L37">
        <v>1</v>
      </c>
      <c r="M37">
        <v>1</v>
      </c>
      <c r="N37">
        <v>0</v>
      </c>
      <c r="O37">
        <v>0</v>
      </c>
      <c r="P37" s="6">
        <v>1</v>
      </c>
      <c r="AC37">
        <f>SUMPRODUCT(nnetTable1[[#This Row],[SibSp]:[Ones]],$R$4:$AA$4)</f>
        <v>0.24685647254373375</v>
      </c>
      <c r="AD37">
        <f>SUMPRODUCT(nnetTable1[[#This Row],[SibSp]:[Ones]],$R$5:$AA$5)</f>
        <v>0.20402115642798063</v>
      </c>
      <c r="AE37">
        <f t="shared" si="2"/>
        <v>0.24685647254373375</v>
      </c>
      <c r="AF37">
        <f t="shared" si="0"/>
        <v>0.20402115642798063</v>
      </c>
      <c r="AG37">
        <f t="shared" si="1"/>
        <v>0.45087762897171435</v>
      </c>
      <c r="AH37">
        <f>(nnetTable1[Survived]-AG37)^2</f>
        <v>0.20329063630715491</v>
      </c>
    </row>
    <row r="38" spans="1:34" x14ac:dyDescent="0.25">
      <c r="A38">
        <v>0</v>
      </c>
      <c r="B38" t="s">
        <v>20</v>
      </c>
      <c r="C38">
        <v>1</v>
      </c>
      <c r="D38" t="s">
        <v>13</v>
      </c>
      <c r="E38">
        <v>56</v>
      </c>
      <c r="F38" s="1">
        <v>30.695799999999998</v>
      </c>
      <c r="G38">
        <v>0</v>
      </c>
      <c r="H38">
        <v>0</v>
      </c>
      <c r="I38" s="4">
        <v>0.7</v>
      </c>
      <c r="J38" s="4">
        <v>1.5010017178117605</v>
      </c>
      <c r="K38">
        <v>1</v>
      </c>
      <c r="L38">
        <v>0</v>
      </c>
      <c r="M38">
        <v>0</v>
      </c>
      <c r="N38">
        <v>1</v>
      </c>
      <c r="O38">
        <v>1</v>
      </c>
      <c r="P38" s="6">
        <v>1</v>
      </c>
      <c r="AC38">
        <f>SUMPRODUCT(nnetTable1[[#This Row],[SibSp]:[Ones]],$R$4:$AA$4)</f>
        <v>0.39952964989389222</v>
      </c>
      <c r="AD38">
        <f>SUMPRODUCT(nnetTable1[[#This Row],[SibSp]:[Ones]],$R$5:$AA$5)</f>
        <v>0.31256560264727362</v>
      </c>
      <c r="AE38">
        <f t="shared" si="2"/>
        <v>0.39952964989389222</v>
      </c>
      <c r="AF38">
        <f t="shared" si="0"/>
        <v>0.31256560264727362</v>
      </c>
      <c r="AG38">
        <f t="shared" si="1"/>
        <v>0.7120952525411659</v>
      </c>
      <c r="AH38">
        <f>(nnetTable1[Survived]-AG38)^2</f>
        <v>0.50707964869166688</v>
      </c>
    </row>
    <row r="39" spans="1:34" x14ac:dyDescent="0.25">
      <c r="A39">
        <v>1</v>
      </c>
      <c r="B39" t="s">
        <v>20</v>
      </c>
      <c r="C39">
        <v>1</v>
      </c>
      <c r="D39" t="s">
        <v>13</v>
      </c>
      <c r="E39">
        <v>56</v>
      </c>
      <c r="F39" s="1">
        <v>35.5</v>
      </c>
      <c r="G39">
        <v>0</v>
      </c>
      <c r="H39">
        <v>0</v>
      </c>
      <c r="I39" s="4">
        <v>0.7</v>
      </c>
      <c r="J39" s="4">
        <v>1.5622928644564746</v>
      </c>
      <c r="K39">
        <v>1</v>
      </c>
      <c r="L39">
        <v>0</v>
      </c>
      <c r="M39">
        <v>0</v>
      </c>
      <c r="N39">
        <v>1</v>
      </c>
      <c r="O39">
        <v>1</v>
      </c>
      <c r="P39" s="6">
        <v>1</v>
      </c>
      <c r="AC39">
        <f>SUMPRODUCT(nnetTable1[[#This Row],[SibSp]:[Ones]],$R$4:$AA$4)</f>
        <v>0.40023755834273839</v>
      </c>
      <c r="AD39">
        <f>SUMPRODUCT(nnetTable1[[#This Row],[SibSp]:[Ones]],$R$5:$AA$5)</f>
        <v>0.31660751403142123</v>
      </c>
      <c r="AE39">
        <f t="shared" si="2"/>
        <v>0.40023755834273839</v>
      </c>
      <c r="AF39">
        <f t="shared" si="0"/>
        <v>0.31660751403142123</v>
      </c>
      <c r="AG39">
        <f t="shared" si="1"/>
        <v>0.71684507237415962</v>
      </c>
      <c r="AH39">
        <f>(nnetTable1[Survived]-AG39)^2</f>
        <v>8.0176713038794908E-2</v>
      </c>
    </row>
    <row r="40" spans="1:34" x14ac:dyDescent="0.25">
      <c r="A40">
        <v>1</v>
      </c>
      <c r="B40" t="s">
        <v>20</v>
      </c>
      <c r="C40">
        <v>1</v>
      </c>
      <c r="D40" t="s">
        <v>17</v>
      </c>
      <c r="E40">
        <v>56</v>
      </c>
      <c r="F40" s="1">
        <v>83.158299999999997</v>
      </c>
      <c r="G40">
        <v>0</v>
      </c>
      <c r="H40">
        <v>1</v>
      </c>
      <c r="I40" s="4">
        <v>0.7</v>
      </c>
      <c r="J40" s="4">
        <v>1.9250969541376577</v>
      </c>
      <c r="K40">
        <v>1</v>
      </c>
      <c r="L40">
        <v>0</v>
      </c>
      <c r="M40">
        <v>0</v>
      </c>
      <c r="N40">
        <v>1</v>
      </c>
      <c r="O40">
        <v>0</v>
      </c>
      <c r="P40" s="6">
        <v>1</v>
      </c>
      <c r="AC40">
        <f>SUMPRODUCT(nnetTable1[[#This Row],[SibSp]:[Ones]],$R$4:$AA$4)</f>
        <v>0.40618485182249975</v>
      </c>
      <c r="AD40">
        <f>SUMPRODUCT(nnetTable1[[#This Row],[SibSp]:[Ones]],$R$5:$AA$5)</f>
        <v>0.34068434212848381</v>
      </c>
      <c r="AE40">
        <f t="shared" si="2"/>
        <v>0.40618485182249975</v>
      </c>
      <c r="AF40">
        <f t="shared" si="0"/>
        <v>0.34068434212848381</v>
      </c>
      <c r="AG40">
        <f t="shared" si="1"/>
        <v>0.7468691939509835</v>
      </c>
      <c r="AH40">
        <f>(nnetTable1[Survived]-AG40)^2</f>
        <v>6.4075204971024813E-2</v>
      </c>
    </row>
    <row r="41" spans="1:34" x14ac:dyDescent="0.25">
      <c r="A41">
        <v>0</v>
      </c>
      <c r="B41" t="s">
        <v>15</v>
      </c>
      <c r="C41">
        <v>1</v>
      </c>
      <c r="D41" t="s">
        <v>13</v>
      </c>
      <c r="E41">
        <v>56</v>
      </c>
      <c r="F41" s="1">
        <v>26.55</v>
      </c>
      <c r="G41">
        <v>0</v>
      </c>
      <c r="H41">
        <v>0</v>
      </c>
      <c r="I41" s="4">
        <v>0.7</v>
      </c>
      <c r="J41" s="4">
        <v>1.4401216031878039</v>
      </c>
      <c r="K41">
        <v>1</v>
      </c>
      <c r="L41">
        <v>0</v>
      </c>
      <c r="M41">
        <v>1</v>
      </c>
      <c r="N41">
        <v>0</v>
      </c>
      <c r="O41">
        <v>1</v>
      </c>
      <c r="P41" s="6">
        <v>1</v>
      </c>
      <c r="AC41">
        <f>SUMPRODUCT(nnetTable1[[#This Row],[SibSp]:[Ones]],$R$4:$AA$4)</f>
        <v>0.31190370825299224</v>
      </c>
      <c r="AD41">
        <f>SUMPRODUCT(nnetTable1[[#This Row],[SibSp]:[Ones]],$R$5:$AA$5)</f>
        <v>0.2577709570418053</v>
      </c>
      <c r="AE41">
        <f t="shared" si="2"/>
        <v>0.31190370825299224</v>
      </c>
      <c r="AF41">
        <f t="shared" si="0"/>
        <v>0.2577709570418053</v>
      </c>
      <c r="AG41">
        <f t="shared" si="1"/>
        <v>0.56967466529479749</v>
      </c>
      <c r="AH41">
        <f>(nnetTable1[Survived]-AG41)^2</f>
        <v>0.32452922427873954</v>
      </c>
    </row>
    <row r="42" spans="1:34" x14ac:dyDescent="0.25">
      <c r="A42">
        <v>0</v>
      </c>
      <c r="B42" t="s">
        <v>15</v>
      </c>
      <c r="C42">
        <v>3</v>
      </c>
      <c r="D42" t="s">
        <v>13</v>
      </c>
      <c r="E42">
        <v>55.5</v>
      </c>
      <c r="F42" s="1">
        <v>8.0500000000000007</v>
      </c>
      <c r="G42">
        <v>0</v>
      </c>
      <c r="H42">
        <v>0</v>
      </c>
      <c r="I42" s="4">
        <v>0.69374999999999998</v>
      </c>
      <c r="J42" s="4">
        <v>0.9566485792052033</v>
      </c>
      <c r="K42">
        <v>0</v>
      </c>
      <c r="L42">
        <v>0</v>
      </c>
      <c r="M42">
        <v>1</v>
      </c>
      <c r="N42">
        <v>0</v>
      </c>
      <c r="O42">
        <v>1</v>
      </c>
      <c r="P42" s="6">
        <v>1</v>
      </c>
      <c r="AC42">
        <f>SUMPRODUCT(nnetTable1[[#This Row],[SibSp]:[Ones]],$R$4:$AA$4)</f>
        <v>0.15136578654403979</v>
      </c>
      <c r="AD42">
        <f>SUMPRODUCT(nnetTable1[[#This Row],[SibSp]:[Ones]],$R$5:$AA$5)</f>
        <v>6.308723191837376E-2</v>
      </c>
      <c r="AE42">
        <f t="shared" si="2"/>
        <v>0.15136578654403979</v>
      </c>
      <c r="AF42">
        <f t="shared" si="0"/>
        <v>6.308723191837376E-2</v>
      </c>
      <c r="AG42">
        <f t="shared" si="1"/>
        <v>0.21445301846241355</v>
      </c>
      <c r="AH42">
        <f>(nnetTable1[Survived]-AG42)^2</f>
        <v>4.5990097127640288E-2</v>
      </c>
    </row>
    <row r="43" spans="1:34" x14ac:dyDescent="0.25">
      <c r="A43">
        <v>1</v>
      </c>
      <c r="B43" t="s">
        <v>15</v>
      </c>
      <c r="C43">
        <v>2</v>
      </c>
      <c r="D43" t="s">
        <v>17</v>
      </c>
      <c r="E43">
        <v>55</v>
      </c>
      <c r="F43" s="1">
        <v>16</v>
      </c>
      <c r="G43">
        <v>0</v>
      </c>
      <c r="H43">
        <v>0</v>
      </c>
      <c r="I43" s="4">
        <v>0.6875</v>
      </c>
      <c r="J43" s="4">
        <v>1.2304489213782739</v>
      </c>
      <c r="K43">
        <v>0</v>
      </c>
      <c r="L43">
        <v>1</v>
      </c>
      <c r="M43">
        <v>1</v>
      </c>
      <c r="N43">
        <v>0</v>
      </c>
      <c r="O43">
        <v>0</v>
      </c>
      <c r="P43" s="6">
        <v>1</v>
      </c>
      <c r="AC43">
        <f>SUMPRODUCT(nnetTable1[[#This Row],[SibSp]:[Ones]],$R$4:$AA$4)</f>
        <v>0.24881708563447436</v>
      </c>
      <c r="AD43">
        <f>SUMPRODUCT(nnetTable1[[#This Row],[SibSp]:[Ones]],$R$5:$AA$5)</f>
        <v>0.21521557624920151</v>
      </c>
      <c r="AE43">
        <f t="shared" si="2"/>
        <v>0.24881708563447436</v>
      </c>
      <c r="AF43">
        <f t="shared" si="0"/>
        <v>0.21521557624920151</v>
      </c>
      <c r="AG43">
        <f t="shared" si="1"/>
        <v>0.46403266188367587</v>
      </c>
      <c r="AH43">
        <f>(nnetTable1[Survived]-AG43)^2</f>
        <v>0.28726098752749812</v>
      </c>
    </row>
    <row r="44" spans="1:34" x14ac:dyDescent="0.25">
      <c r="A44">
        <v>0</v>
      </c>
      <c r="B44" t="s">
        <v>15</v>
      </c>
      <c r="C44">
        <v>1</v>
      </c>
      <c r="D44" t="s">
        <v>13</v>
      </c>
      <c r="E44">
        <v>55</v>
      </c>
      <c r="F44" s="1">
        <v>30.5</v>
      </c>
      <c r="G44">
        <v>0</v>
      </c>
      <c r="H44">
        <v>0</v>
      </c>
      <c r="I44" s="4">
        <v>0.6875</v>
      </c>
      <c r="J44" s="4">
        <v>1.4983105537896004</v>
      </c>
      <c r="K44">
        <v>1</v>
      </c>
      <c r="L44">
        <v>0</v>
      </c>
      <c r="M44">
        <v>1</v>
      </c>
      <c r="N44">
        <v>0</v>
      </c>
      <c r="O44">
        <v>1</v>
      </c>
      <c r="P44" s="6">
        <v>1</v>
      </c>
      <c r="AC44">
        <f>SUMPRODUCT(nnetTable1[[#This Row],[SibSp]:[Ones]],$R$4:$AA$4)</f>
        <v>0.31257578655492524</v>
      </c>
      <c r="AD44">
        <f>SUMPRODUCT(nnetTable1[[#This Row],[SibSp]:[Ones]],$R$5:$AA$5)</f>
        <v>0.26160829073099789</v>
      </c>
      <c r="AE44">
        <f t="shared" si="2"/>
        <v>0.31257578655492524</v>
      </c>
      <c r="AF44">
        <f t="shared" si="0"/>
        <v>0.26160829073099789</v>
      </c>
      <c r="AG44">
        <f t="shared" si="1"/>
        <v>0.57418407728592313</v>
      </c>
      <c r="AH44">
        <f>(nnetTable1[Survived]-AG44)^2</f>
        <v>0.32968735460868698</v>
      </c>
    </row>
    <row r="45" spans="1:34" x14ac:dyDescent="0.25">
      <c r="A45">
        <v>1</v>
      </c>
      <c r="B45" t="s">
        <v>20</v>
      </c>
      <c r="C45">
        <v>1</v>
      </c>
      <c r="D45" t="s">
        <v>17</v>
      </c>
      <c r="E45">
        <v>54</v>
      </c>
      <c r="F45" s="1">
        <v>78.2667</v>
      </c>
      <c r="G45">
        <v>1</v>
      </c>
      <c r="H45">
        <v>0</v>
      </c>
      <c r="I45" s="4">
        <v>0.67500000000000004</v>
      </c>
      <c r="J45" s="4">
        <v>1.8990907781931157</v>
      </c>
      <c r="K45">
        <v>1</v>
      </c>
      <c r="L45">
        <v>0</v>
      </c>
      <c r="M45">
        <v>0</v>
      </c>
      <c r="N45">
        <v>1</v>
      </c>
      <c r="O45">
        <v>0</v>
      </c>
      <c r="P45" s="6">
        <v>1</v>
      </c>
      <c r="AC45">
        <f>SUMPRODUCT(nnetTable1[[#This Row],[SibSp]:[Ones]],$R$4:$AA$4)</f>
        <v>0.40412755064570494</v>
      </c>
      <c r="AD45">
        <f>SUMPRODUCT(nnetTable1[[#This Row],[SibSp]:[Ones]],$R$5:$AA$5)</f>
        <v>0.33881801907516546</v>
      </c>
      <c r="AE45">
        <f t="shared" si="2"/>
        <v>0.40412755064570494</v>
      </c>
      <c r="AF45">
        <f t="shared" si="0"/>
        <v>0.33881801907516546</v>
      </c>
      <c r="AG45">
        <f t="shared" si="1"/>
        <v>0.74294556972087045</v>
      </c>
      <c r="AH45">
        <f>(nnetTable1[Survived]-AG45)^2</f>
        <v>6.6076980126127879E-2</v>
      </c>
    </row>
    <row r="46" spans="1:34" x14ac:dyDescent="0.25">
      <c r="A46">
        <v>1</v>
      </c>
      <c r="B46" t="s">
        <v>20</v>
      </c>
      <c r="C46">
        <v>1</v>
      </c>
      <c r="D46" t="s">
        <v>17</v>
      </c>
      <c r="E46">
        <v>54</v>
      </c>
      <c r="F46" s="1">
        <v>59.4</v>
      </c>
      <c r="G46">
        <v>1</v>
      </c>
      <c r="H46">
        <v>0</v>
      </c>
      <c r="I46" s="4">
        <v>0.67500000000000004</v>
      </c>
      <c r="J46" s="4">
        <v>1.7810369386211318</v>
      </c>
      <c r="K46">
        <v>1</v>
      </c>
      <c r="L46">
        <v>0</v>
      </c>
      <c r="M46">
        <v>0</v>
      </c>
      <c r="N46">
        <v>1</v>
      </c>
      <c r="O46">
        <v>0</v>
      </c>
      <c r="P46" s="6">
        <v>1</v>
      </c>
      <c r="AC46">
        <f>SUMPRODUCT(nnetTable1[[#This Row],[SibSp]:[Ones]],$R$4:$AA$4)</f>
        <v>0.40276403707112335</v>
      </c>
      <c r="AD46">
        <f>SUMPRODUCT(nnetTable1[[#This Row],[SibSp]:[Ones]],$R$5:$AA$5)</f>
        <v>0.33103283011672902</v>
      </c>
      <c r="AE46">
        <f t="shared" si="2"/>
        <v>0.40276403707112335</v>
      </c>
      <c r="AF46">
        <f t="shared" si="0"/>
        <v>0.33103283011672902</v>
      </c>
      <c r="AG46">
        <f t="shared" si="1"/>
        <v>0.73379686718785231</v>
      </c>
      <c r="AH46">
        <f>(nnetTable1[Survived]-AG46)^2</f>
        <v>7.086410791900194E-2</v>
      </c>
    </row>
    <row r="47" spans="1:34" x14ac:dyDescent="0.25">
      <c r="A47">
        <v>0</v>
      </c>
      <c r="B47" t="s">
        <v>15</v>
      </c>
      <c r="C47">
        <v>1</v>
      </c>
      <c r="D47" t="s">
        <v>13</v>
      </c>
      <c r="E47">
        <v>54</v>
      </c>
      <c r="F47" s="1">
        <v>51.862499999999997</v>
      </c>
      <c r="G47">
        <v>0</v>
      </c>
      <c r="H47">
        <v>0</v>
      </c>
      <c r="I47" s="4">
        <v>0.67500000000000004</v>
      </c>
      <c r="J47" s="4">
        <v>1.7231476981549567</v>
      </c>
      <c r="K47">
        <v>1</v>
      </c>
      <c r="L47">
        <v>0</v>
      </c>
      <c r="M47">
        <v>1</v>
      </c>
      <c r="N47">
        <v>0</v>
      </c>
      <c r="O47">
        <v>1</v>
      </c>
      <c r="P47" s="6">
        <v>1</v>
      </c>
      <c r="AC47">
        <f>SUMPRODUCT(nnetTable1[[#This Row],[SibSp]:[Ones]],$R$4:$AA$4)</f>
        <v>0.31517263981716404</v>
      </c>
      <c r="AD47">
        <f>SUMPRODUCT(nnetTable1[[#This Row],[SibSp]:[Ones]],$R$5:$AA$5)</f>
        <v>0.27643542096332063</v>
      </c>
      <c r="AE47">
        <f t="shared" si="2"/>
        <v>0.31517263981716404</v>
      </c>
      <c r="AF47">
        <f t="shared" si="0"/>
        <v>0.27643542096332063</v>
      </c>
      <c r="AG47">
        <f t="shared" si="1"/>
        <v>0.59160806078048467</v>
      </c>
      <c r="AH47">
        <f>(nnetTable1[Survived]-AG47)^2</f>
        <v>0.35000009758044565</v>
      </c>
    </row>
    <row r="48" spans="1:34" x14ac:dyDescent="0.25">
      <c r="A48">
        <v>0</v>
      </c>
      <c r="B48" t="s">
        <v>15</v>
      </c>
      <c r="C48">
        <v>1</v>
      </c>
      <c r="D48" t="s">
        <v>13</v>
      </c>
      <c r="E48">
        <v>54</v>
      </c>
      <c r="F48" s="1">
        <v>77.287499999999994</v>
      </c>
      <c r="G48">
        <v>0</v>
      </c>
      <c r="H48">
        <v>1</v>
      </c>
      <c r="I48" s="4">
        <v>0.67500000000000004</v>
      </c>
      <c r="J48" s="4">
        <v>1.8936924247093643</v>
      </c>
      <c r="K48">
        <v>1</v>
      </c>
      <c r="L48">
        <v>0</v>
      </c>
      <c r="M48">
        <v>1</v>
      </c>
      <c r="N48">
        <v>0</v>
      </c>
      <c r="O48">
        <v>1</v>
      </c>
      <c r="P48" s="6">
        <v>1</v>
      </c>
      <c r="AC48">
        <f>SUMPRODUCT(nnetTable1[[#This Row],[SibSp]:[Ones]],$R$4:$AA$4)</f>
        <v>0.318899351125145</v>
      </c>
      <c r="AD48">
        <f>SUMPRODUCT(nnetTable1[[#This Row],[SibSp]:[Ones]],$R$5:$AA$5)</f>
        <v>0.28783349607448039</v>
      </c>
      <c r="AE48">
        <f t="shared" si="2"/>
        <v>0.318899351125145</v>
      </c>
      <c r="AF48">
        <f t="shared" si="0"/>
        <v>0.28783349607448039</v>
      </c>
      <c r="AG48">
        <f t="shared" si="1"/>
        <v>0.60673284719962539</v>
      </c>
      <c r="AH48">
        <f>(nnetTable1[Survived]-AG48)^2</f>
        <v>0.368124747870964</v>
      </c>
    </row>
    <row r="49" spans="1:34" x14ac:dyDescent="0.25">
      <c r="A49">
        <v>0</v>
      </c>
      <c r="B49" t="s">
        <v>15</v>
      </c>
      <c r="C49">
        <v>2</v>
      </c>
      <c r="D49" t="s">
        <v>13</v>
      </c>
      <c r="E49">
        <v>54</v>
      </c>
      <c r="F49" s="1">
        <v>26</v>
      </c>
      <c r="G49">
        <v>1</v>
      </c>
      <c r="H49">
        <v>0</v>
      </c>
      <c r="I49" s="4">
        <v>0.67500000000000004</v>
      </c>
      <c r="J49" s="4">
        <v>1.4313637641589874</v>
      </c>
      <c r="K49">
        <v>0</v>
      </c>
      <c r="L49">
        <v>1</v>
      </c>
      <c r="M49">
        <v>1</v>
      </c>
      <c r="N49">
        <v>0</v>
      </c>
      <c r="O49">
        <v>1</v>
      </c>
      <c r="P49" s="6">
        <v>1</v>
      </c>
      <c r="AC49">
        <f>SUMPRODUCT(nnetTable1[[#This Row],[SibSp]:[Ones]],$R$4:$AA$4)</f>
        <v>0.25113763798973582</v>
      </c>
      <c r="AD49">
        <f>SUMPRODUCT(nnetTable1[[#This Row],[SibSp]:[Ones]],$R$5:$AA$5)</f>
        <v>0.22846512426283172</v>
      </c>
      <c r="AE49">
        <f t="shared" si="2"/>
        <v>0.25113763798973582</v>
      </c>
      <c r="AF49">
        <f t="shared" si="0"/>
        <v>0.22846512426283172</v>
      </c>
      <c r="AG49">
        <f t="shared" si="1"/>
        <v>0.47960276225256754</v>
      </c>
      <c r="AH49">
        <f>(nnetTable1[Survived]-AG49)^2</f>
        <v>0.23001880956029283</v>
      </c>
    </row>
    <row r="50" spans="1:34" x14ac:dyDescent="0.25">
      <c r="A50">
        <v>0</v>
      </c>
      <c r="B50" t="s">
        <v>15</v>
      </c>
      <c r="C50">
        <v>2</v>
      </c>
      <c r="D50" t="s">
        <v>13</v>
      </c>
      <c r="E50">
        <v>54</v>
      </c>
      <c r="F50" s="1">
        <v>14</v>
      </c>
      <c r="G50">
        <v>0</v>
      </c>
      <c r="H50">
        <v>0</v>
      </c>
      <c r="I50" s="4">
        <v>0.67500000000000004</v>
      </c>
      <c r="J50" s="4">
        <v>1.1760912590556813</v>
      </c>
      <c r="K50">
        <v>0</v>
      </c>
      <c r="L50">
        <v>1</v>
      </c>
      <c r="M50">
        <v>1</v>
      </c>
      <c r="N50">
        <v>0</v>
      </c>
      <c r="O50">
        <v>1</v>
      </c>
      <c r="P50" s="6">
        <v>1</v>
      </c>
      <c r="AC50">
        <f>SUMPRODUCT(nnetTable1[[#This Row],[SibSp]:[Ones]],$R$4:$AA$4)</f>
        <v>0.24818925844369347</v>
      </c>
      <c r="AD50">
        <f>SUMPRODUCT(nnetTable1[[#This Row],[SibSp]:[Ones]],$R$5:$AA$5)</f>
        <v>0.21163090103614143</v>
      </c>
      <c r="AE50">
        <f t="shared" si="2"/>
        <v>0.24818925844369347</v>
      </c>
      <c r="AF50">
        <f t="shared" si="0"/>
        <v>0.21163090103614143</v>
      </c>
      <c r="AG50">
        <f t="shared" si="1"/>
        <v>0.4598201594798349</v>
      </c>
      <c r="AH50">
        <f>(nnetTable1[Survived]-AG50)^2</f>
        <v>0.2114345790640608</v>
      </c>
    </row>
    <row r="51" spans="1:34" x14ac:dyDescent="0.25">
      <c r="A51">
        <v>0</v>
      </c>
      <c r="B51" t="s">
        <v>15</v>
      </c>
      <c r="C51">
        <v>2</v>
      </c>
      <c r="D51" t="s">
        <v>13</v>
      </c>
      <c r="E51">
        <v>54</v>
      </c>
      <c r="F51" s="1">
        <v>26</v>
      </c>
      <c r="G51">
        <v>0</v>
      </c>
      <c r="H51">
        <v>0</v>
      </c>
      <c r="I51" s="4">
        <v>0.67500000000000004</v>
      </c>
      <c r="J51" s="4">
        <v>1.4313637641589874</v>
      </c>
      <c r="K51">
        <v>0</v>
      </c>
      <c r="L51">
        <v>1</v>
      </c>
      <c r="M51">
        <v>1</v>
      </c>
      <c r="N51">
        <v>0</v>
      </c>
      <c r="O51">
        <v>1</v>
      </c>
      <c r="P51" s="6">
        <v>1</v>
      </c>
      <c r="AC51">
        <f>SUMPRODUCT(nnetTable1[[#This Row],[SibSp]:[Ones]],$R$4:$AA$4)</f>
        <v>0.25113763798973582</v>
      </c>
      <c r="AD51">
        <f>SUMPRODUCT(nnetTable1[[#This Row],[SibSp]:[Ones]],$R$5:$AA$5)</f>
        <v>0.22846512426283172</v>
      </c>
      <c r="AE51">
        <f t="shared" si="2"/>
        <v>0.25113763798973582</v>
      </c>
      <c r="AF51">
        <f t="shared" si="0"/>
        <v>0.22846512426283172</v>
      </c>
      <c r="AG51">
        <f t="shared" si="1"/>
        <v>0.47960276225256754</v>
      </c>
      <c r="AH51">
        <f>(nnetTable1[Survived]-AG51)^2</f>
        <v>0.23001880956029283</v>
      </c>
    </row>
    <row r="52" spans="1:34" x14ac:dyDescent="0.25">
      <c r="A52">
        <v>1</v>
      </c>
      <c r="B52" t="s">
        <v>15</v>
      </c>
      <c r="C52">
        <v>2</v>
      </c>
      <c r="D52" t="s">
        <v>17</v>
      </c>
      <c r="E52">
        <v>54</v>
      </c>
      <c r="F52" s="1">
        <v>23</v>
      </c>
      <c r="G52">
        <v>1</v>
      </c>
      <c r="H52">
        <v>3</v>
      </c>
      <c r="I52" s="4">
        <v>0.67500000000000004</v>
      </c>
      <c r="J52" s="4">
        <v>1.3802112417116059</v>
      </c>
      <c r="K52">
        <v>0</v>
      </c>
      <c r="L52">
        <v>1</v>
      </c>
      <c r="M52">
        <v>1</v>
      </c>
      <c r="N52">
        <v>0</v>
      </c>
      <c r="O52">
        <v>0</v>
      </c>
      <c r="P52" s="6">
        <v>1</v>
      </c>
      <c r="AC52">
        <f>SUMPRODUCT(nnetTable1[[#This Row],[SibSp]:[Ones]],$R$4:$AA$4)</f>
        <v>0.25581762494087407</v>
      </c>
      <c r="AD52">
        <f>SUMPRODUCT(nnetTable1[[#This Row],[SibSp]:[Ones]],$R$5:$AA$5)</f>
        <v>0.22554576790247066</v>
      </c>
      <c r="AE52">
        <f t="shared" si="2"/>
        <v>0.25581762494087407</v>
      </c>
      <c r="AF52">
        <f t="shared" si="0"/>
        <v>0.22554576790247066</v>
      </c>
      <c r="AG52">
        <f t="shared" si="1"/>
        <v>0.48136339284334473</v>
      </c>
      <c r="AH52">
        <f>(nnetTable1[Survived]-AG52)^2</f>
        <v>0.26898393028296674</v>
      </c>
    </row>
    <row r="53" spans="1:34" x14ac:dyDescent="0.25">
      <c r="A53">
        <v>1</v>
      </c>
      <c r="B53" t="s">
        <v>15</v>
      </c>
      <c r="C53">
        <v>1</v>
      </c>
      <c r="D53" t="s">
        <v>17</v>
      </c>
      <c r="E53">
        <v>53</v>
      </c>
      <c r="F53" s="1">
        <v>51.479199999999999</v>
      </c>
      <c r="G53">
        <v>2</v>
      </c>
      <c r="H53">
        <v>0</v>
      </c>
      <c r="I53" s="4">
        <v>0.66249999999999998</v>
      </c>
      <c r="J53" s="4">
        <v>1.7199872059744314</v>
      </c>
      <c r="K53">
        <v>1</v>
      </c>
      <c r="L53">
        <v>0</v>
      </c>
      <c r="M53">
        <v>1</v>
      </c>
      <c r="N53">
        <v>0</v>
      </c>
      <c r="O53">
        <v>0</v>
      </c>
      <c r="P53" s="6">
        <v>1</v>
      </c>
      <c r="AC53">
        <f>SUMPRODUCT(nnetTable1[[#This Row],[SibSp]:[Ones]],$R$4:$AA$4)</f>
        <v>0.31513613635394644</v>
      </c>
      <c r="AD53">
        <f>SUMPRODUCT(nnetTable1[[#This Row],[SibSp]:[Ones]],$R$5:$AA$5)</f>
        <v>0.27622699886611268</v>
      </c>
      <c r="AE53">
        <f t="shared" si="2"/>
        <v>0.31513613635394644</v>
      </c>
      <c r="AF53">
        <f t="shared" si="0"/>
        <v>0.27622699886611268</v>
      </c>
      <c r="AG53">
        <f t="shared" si="1"/>
        <v>0.59136313522005912</v>
      </c>
      <c r="AH53">
        <f>(nnetTable1[Survived]-AG53)^2</f>
        <v>0.1669840872571797</v>
      </c>
    </row>
    <row r="54" spans="1:34" x14ac:dyDescent="0.25">
      <c r="A54">
        <v>1</v>
      </c>
      <c r="B54" t="s">
        <v>20</v>
      </c>
      <c r="C54">
        <v>1</v>
      </c>
      <c r="D54" t="s">
        <v>17</v>
      </c>
      <c r="E54">
        <v>52</v>
      </c>
      <c r="F54" s="1">
        <v>78.2667</v>
      </c>
      <c r="G54">
        <v>1</v>
      </c>
      <c r="H54">
        <v>0</v>
      </c>
      <c r="I54" s="4">
        <v>0.65</v>
      </c>
      <c r="J54" s="4">
        <v>1.8990907781931157</v>
      </c>
      <c r="K54">
        <v>1</v>
      </c>
      <c r="L54">
        <v>0</v>
      </c>
      <c r="M54">
        <v>0</v>
      </c>
      <c r="N54">
        <v>1</v>
      </c>
      <c r="O54">
        <v>0</v>
      </c>
      <c r="P54" s="6">
        <v>1</v>
      </c>
      <c r="AC54">
        <f>SUMPRODUCT(nnetTable1[[#This Row],[SibSp]:[Ones]],$R$4:$AA$4)</f>
        <v>0.40412755064570494</v>
      </c>
      <c r="AD54">
        <f>SUMPRODUCT(nnetTable1[[#This Row],[SibSp]:[Ones]],$R$5:$AA$5)</f>
        <v>0.33881801907516546</v>
      </c>
      <c r="AE54">
        <f t="shared" si="2"/>
        <v>0.40412755064570494</v>
      </c>
      <c r="AF54">
        <f t="shared" si="0"/>
        <v>0.33881801907516546</v>
      </c>
      <c r="AG54">
        <f t="shared" si="1"/>
        <v>0.74294556972087045</v>
      </c>
      <c r="AH54">
        <f>(nnetTable1[Survived]-AG54)^2</f>
        <v>6.6076980126127879E-2</v>
      </c>
    </row>
    <row r="55" spans="1:34" x14ac:dyDescent="0.25">
      <c r="A55">
        <v>0</v>
      </c>
      <c r="B55" t="s">
        <v>15</v>
      </c>
      <c r="C55">
        <v>1</v>
      </c>
      <c r="D55" t="s">
        <v>13</v>
      </c>
      <c r="E55">
        <v>52</v>
      </c>
      <c r="F55" s="1">
        <v>79.650000000000006</v>
      </c>
      <c r="G55">
        <v>1</v>
      </c>
      <c r="H55">
        <v>1</v>
      </c>
      <c r="I55" s="4">
        <v>0.65</v>
      </c>
      <c r="J55" s="4">
        <v>1.9066043717249803</v>
      </c>
      <c r="K55">
        <v>1</v>
      </c>
      <c r="L55">
        <v>0</v>
      </c>
      <c r="M55">
        <v>1</v>
      </c>
      <c r="N55">
        <v>0</v>
      </c>
      <c r="O55">
        <v>1</v>
      </c>
      <c r="P55" s="6">
        <v>1</v>
      </c>
      <c r="AC55">
        <f>SUMPRODUCT(nnetTable1[[#This Row],[SibSp]:[Ones]],$R$4:$AA$4)</f>
        <v>0.31904848320838686</v>
      </c>
      <c r="AD55">
        <f>SUMPRODUCT(nnetTable1[[#This Row],[SibSp]:[Ones]],$R$5:$AA$5)</f>
        <v>0.28868498847576385</v>
      </c>
      <c r="AE55">
        <f t="shared" si="2"/>
        <v>0.31904848320838686</v>
      </c>
      <c r="AF55">
        <f t="shared" si="0"/>
        <v>0.28868498847576385</v>
      </c>
      <c r="AG55">
        <f t="shared" si="1"/>
        <v>0.60773347168415071</v>
      </c>
      <c r="AH55">
        <f>(nnetTable1[Survived]-AG55)^2</f>
        <v>0.36933997260527041</v>
      </c>
    </row>
    <row r="56" spans="1:34" x14ac:dyDescent="0.25">
      <c r="A56">
        <v>1</v>
      </c>
      <c r="B56" t="s">
        <v>15</v>
      </c>
      <c r="C56">
        <v>1</v>
      </c>
      <c r="D56" t="s">
        <v>13</v>
      </c>
      <c r="E56">
        <v>52</v>
      </c>
      <c r="F56" s="1">
        <v>30.5</v>
      </c>
      <c r="G56">
        <v>0</v>
      </c>
      <c r="H56">
        <v>0</v>
      </c>
      <c r="I56" s="4">
        <v>0.65</v>
      </c>
      <c r="J56" s="4">
        <v>1.4983105537896004</v>
      </c>
      <c r="K56">
        <v>1</v>
      </c>
      <c r="L56">
        <v>0</v>
      </c>
      <c r="M56">
        <v>1</v>
      </c>
      <c r="N56">
        <v>0</v>
      </c>
      <c r="O56">
        <v>1</v>
      </c>
      <c r="P56" s="6">
        <v>1</v>
      </c>
      <c r="AC56">
        <f>SUMPRODUCT(nnetTable1[[#This Row],[SibSp]:[Ones]],$R$4:$AA$4)</f>
        <v>0.31257578655492524</v>
      </c>
      <c r="AD56">
        <f>SUMPRODUCT(nnetTable1[[#This Row],[SibSp]:[Ones]],$R$5:$AA$5)</f>
        <v>0.26160829073099789</v>
      </c>
      <c r="AE56">
        <f t="shared" si="2"/>
        <v>0.31257578655492524</v>
      </c>
      <c r="AF56">
        <f t="shared" si="0"/>
        <v>0.26160829073099789</v>
      </c>
      <c r="AG56">
        <f t="shared" si="1"/>
        <v>0.57418407728592313</v>
      </c>
      <c r="AH56">
        <f>(nnetTable1[Survived]-AG56)^2</f>
        <v>0.18131920003684068</v>
      </c>
    </row>
    <row r="57" spans="1:34" x14ac:dyDescent="0.25">
      <c r="A57">
        <v>0</v>
      </c>
      <c r="B57" t="s">
        <v>15</v>
      </c>
      <c r="C57">
        <v>2</v>
      </c>
      <c r="D57" t="s">
        <v>13</v>
      </c>
      <c r="E57">
        <v>52</v>
      </c>
      <c r="F57" s="1">
        <v>13.5</v>
      </c>
      <c r="G57">
        <v>0</v>
      </c>
      <c r="H57">
        <v>0</v>
      </c>
      <c r="I57" s="4">
        <v>0.65</v>
      </c>
      <c r="J57" s="4">
        <v>1.1613680022349748</v>
      </c>
      <c r="K57">
        <v>0</v>
      </c>
      <c r="L57">
        <v>1</v>
      </c>
      <c r="M57">
        <v>1</v>
      </c>
      <c r="N57">
        <v>0</v>
      </c>
      <c r="O57">
        <v>1</v>
      </c>
      <c r="P57" s="6">
        <v>1</v>
      </c>
      <c r="AC57">
        <f>SUMPRODUCT(nnetTable1[[#This Row],[SibSp]:[Ones]],$R$4:$AA$4)</f>
        <v>0.24801920585912807</v>
      </c>
      <c r="AD57">
        <f>SUMPRODUCT(nnetTable1[[#This Row],[SibSp]:[Ones]],$R$5:$AA$5)</f>
        <v>0.21065995983805447</v>
      </c>
      <c r="AE57">
        <f t="shared" si="2"/>
        <v>0.24801920585912807</v>
      </c>
      <c r="AF57">
        <f t="shared" si="0"/>
        <v>0.21065995983805447</v>
      </c>
      <c r="AG57">
        <f t="shared" si="1"/>
        <v>0.45867916569718253</v>
      </c>
      <c r="AH57">
        <f>(nnetTable1[Survived]-AG57)^2</f>
        <v>0.21038657704466343</v>
      </c>
    </row>
    <row r="58" spans="1:34" x14ac:dyDescent="0.25">
      <c r="A58">
        <v>0</v>
      </c>
      <c r="B58" t="s">
        <v>15</v>
      </c>
      <c r="C58">
        <v>2</v>
      </c>
      <c r="D58" t="s">
        <v>13</v>
      </c>
      <c r="E58">
        <v>52</v>
      </c>
      <c r="F58" s="1">
        <v>13</v>
      </c>
      <c r="G58">
        <v>0</v>
      </c>
      <c r="H58">
        <v>0</v>
      </c>
      <c r="I58" s="4">
        <v>0.65</v>
      </c>
      <c r="J58" s="4">
        <v>1.146128035678238</v>
      </c>
      <c r="K58">
        <v>0</v>
      </c>
      <c r="L58">
        <v>1</v>
      </c>
      <c r="M58">
        <v>1</v>
      </c>
      <c r="N58">
        <v>0</v>
      </c>
      <c r="O58">
        <v>1</v>
      </c>
      <c r="P58" s="6">
        <v>1</v>
      </c>
      <c r="AC58">
        <f>SUMPRODUCT(nnetTable1[[#This Row],[SibSp]:[Ones]],$R$4:$AA$4)</f>
        <v>0.24784318531331934</v>
      </c>
      <c r="AD58">
        <f>SUMPRODUCT(nnetTable1[[#This Row],[SibSp]:[Ones]],$R$5:$AA$5)</f>
        <v>0.20965494365395904</v>
      </c>
      <c r="AE58">
        <f t="shared" si="2"/>
        <v>0.24784318531331934</v>
      </c>
      <c r="AF58">
        <f t="shared" si="0"/>
        <v>0.20965494365395904</v>
      </c>
      <c r="AG58">
        <f t="shared" si="1"/>
        <v>0.45749812896727837</v>
      </c>
      <c r="AH58">
        <f>(nnetTable1[Survived]-AG58)^2</f>
        <v>0.20930453800856047</v>
      </c>
    </row>
    <row r="59" spans="1:34" x14ac:dyDescent="0.25">
      <c r="A59">
        <v>1</v>
      </c>
      <c r="B59" t="s">
        <v>15</v>
      </c>
      <c r="C59">
        <v>1</v>
      </c>
      <c r="D59" t="s">
        <v>17</v>
      </c>
      <c r="E59">
        <v>52</v>
      </c>
      <c r="F59" s="1">
        <v>93.5</v>
      </c>
      <c r="G59">
        <v>1</v>
      </c>
      <c r="H59">
        <v>1</v>
      </c>
      <c r="I59" s="4">
        <v>0.65</v>
      </c>
      <c r="J59" s="4">
        <v>1.975431808509263</v>
      </c>
      <c r="K59">
        <v>1</v>
      </c>
      <c r="L59">
        <v>0</v>
      </c>
      <c r="M59">
        <v>1</v>
      </c>
      <c r="N59">
        <v>0</v>
      </c>
      <c r="O59">
        <v>0</v>
      </c>
      <c r="P59" s="6">
        <v>1</v>
      </c>
      <c r="AC59">
        <f>SUMPRODUCT(nnetTable1[[#This Row],[SibSp]:[Ones]],$R$4:$AA$4)</f>
        <v>0.31984343528024894</v>
      </c>
      <c r="AD59">
        <f>SUMPRODUCT(nnetTable1[[#This Row],[SibSp]:[Ones]],$R$5:$AA$5)</f>
        <v>0.29322388871681659</v>
      </c>
      <c r="AE59">
        <f t="shared" si="2"/>
        <v>0.31984343528024894</v>
      </c>
      <c r="AF59">
        <f t="shared" si="0"/>
        <v>0.29322388871681659</v>
      </c>
      <c r="AG59">
        <f t="shared" si="1"/>
        <v>0.61306732399706554</v>
      </c>
      <c r="AH59">
        <f>(nnetTable1[Survived]-AG59)^2</f>
        <v>0.14971689575879185</v>
      </c>
    </row>
    <row r="60" spans="1:34" x14ac:dyDescent="0.25">
      <c r="A60">
        <v>0</v>
      </c>
      <c r="B60" t="s">
        <v>20</v>
      </c>
      <c r="C60">
        <v>1</v>
      </c>
      <c r="D60" t="s">
        <v>13</v>
      </c>
      <c r="E60">
        <v>51</v>
      </c>
      <c r="F60" s="1">
        <v>61.379199999999997</v>
      </c>
      <c r="G60">
        <v>0</v>
      </c>
      <c r="H60">
        <v>1</v>
      </c>
      <c r="I60" s="4">
        <v>0.63749999999999996</v>
      </c>
      <c r="J60" s="4">
        <v>1.7950398007222887</v>
      </c>
      <c r="K60">
        <v>1</v>
      </c>
      <c r="L60">
        <v>0</v>
      </c>
      <c r="M60">
        <v>0</v>
      </c>
      <c r="N60">
        <v>1</v>
      </c>
      <c r="O60">
        <v>1</v>
      </c>
      <c r="P60" s="6">
        <v>1</v>
      </c>
      <c r="AC60">
        <f>SUMPRODUCT(nnetTable1[[#This Row],[SibSp]:[Ones]],$R$4:$AA$4)</f>
        <v>0.40468270081414426</v>
      </c>
      <c r="AD60">
        <f>SUMPRODUCT(nnetTable1[[#This Row],[SibSp]:[Ones]],$R$5:$AA$5)</f>
        <v>0.332107581572402</v>
      </c>
      <c r="AE60">
        <f t="shared" si="2"/>
        <v>0.40468270081414426</v>
      </c>
      <c r="AF60">
        <f t="shared" si="0"/>
        <v>0.332107581572402</v>
      </c>
      <c r="AG60">
        <f t="shared" si="1"/>
        <v>0.7367902823865462</v>
      </c>
      <c r="AH60">
        <f>(nnetTable1[Survived]-AG60)^2</f>
        <v>0.54285992021924645</v>
      </c>
    </row>
    <row r="61" spans="1:34" x14ac:dyDescent="0.25">
      <c r="A61">
        <v>0</v>
      </c>
      <c r="B61" t="s">
        <v>15</v>
      </c>
      <c r="C61">
        <v>2</v>
      </c>
      <c r="D61" t="s">
        <v>13</v>
      </c>
      <c r="E61">
        <v>51</v>
      </c>
      <c r="F61" s="1">
        <v>12.525</v>
      </c>
      <c r="G61">
        <v>0</v>
      </c>
      <c r="H61">
        <v>0</v>
      </c>
      <c r="I61" s="4">
        <v>0.63749999999999996</v>
      </c>
      <c r="J61" s="4">
        <v>1.131137273778607</v>
      </c>
      <c r="K61">
        <v>0</v>
      </c>
      <c r="L61">
        <v>1</v>
      </c>
      <c r="M61">
        <v>1</v>
      </c>
      <c r="N61">
        <v>0</v>
      </c>
      <c r="O61">
        <v>1</v>
      </c>
      <c r="P61" s="6">
        <v>1</v>
      </c>
      <c r="AC61">
        <f>SUMPRODUCT(nnetTable1[[#This Row],[SibSp]:[Ones]],$R$4:$AA$4)</f>
        <v>0.24767004306383744</v>
      </c>
      <c r="AD61">
        <f>SUMPRODUCT(nnetTable1[[#This Row],[SibSp]:[Ones]],$R$5:$AA$5)</f>
        <v>0.20866636154224893</v>
      </c>
      <c r="AE61">
        <f t="shared" si="2"/>
        <v>0.24767004306383744</v>
      </c>
      <c r="AF61">
        <f t="shared" si="0"/>
        <v>0.20866636154224893</v>
      </c>
      <c r="AG61">
        <f t="shared" si="1"/>
        <v>0.45633640460608638</v>
      </c>
      <c r="AH61">
        <f>(nnetTable1[Survived]-AG61)^2</f>
        <v>0.20824291416880977</v>
      </c>
    </row>
    <row r="62" spans="1:34" x14ac:dyDescent="0.25">
      <c r="A62">
        <v>0</v>
      </c>
      <c r="B62" t="s">
        <v>15</v>
      </c>
      <c r="C62">
        <v>3</v>
      </c>
      <c r="D62" t="s">
        <v>13</v>
      </c>
      <c r="E62">
        <v>51</v>
      </c>
      <c r="F62" s="1">
        <v>8.0500000000000007</v>
      </c>
      <c r="G62">
        <v>0</v>
      </c>
      <c r="H62">
        <v>0</v>
      </c>
      <c r="I62" s="4">
        <v>0.63749999999999996</v>
      </c>
      <c r="J62" s="4">
        <v>0.9566485792052033</v>
      </c>
      <c r="K62">
        <v>0</v>
      </c>
      <c r="L62">
        <v>0</v>
      </c>
      <c r="M62">
        <v>1</v>
      </c>
      <c r="N62">
        <v>0</v>
      </c>
      <c r="O62">
        <v>1</v>
      </c>
      <c r="P62" s="6">
        <v>1</v>
      </c>
      <c r="AC62">
        <f>SUMPRODUCT(nnetTable1[[#This Row],[SibSp]:[Ones]],$R$4:$AA$4)</f>
        <v>0.15136578654403979</v>
      </c>
      <c r="AD62">
        <f>SUMPRODUCT(nnetTable1[[#This Row],[SibSp]:[Ones]],$R$5:$AA$5)</f>
        <v>6.308723191837376E-2</v>
      </c>
      <c r="AE62">
        <f t="shared" si="2"/>
        <v>0.15136578654403979</v>
      </c>
      <c r="AF62">
        <f t="shared" si="0"/>
        <v>6.308723191837376E-2</v>
      </c>
      <c r="AG62">
        <f t="shared" si="1"/>
        <v>0.21445301846241355</v>
      </c>
      <c r="AH62">
        <f>(nnetTable1[Survived]-AG62)^2</f>
        <v>4.5990097127640288E-2</v>
      </c>
    </row>
    <row r="63" spans="1:34" x14ac:dyDescent="0.25">
      <c r="A63">
        <v>0</v>
      </c>
      <c r="B63" t="s">
        <v>15</v>
      </c>
      <c r="C63">
        <v>3</v>
      </c>
      <c r="D63" t="s">
        <v>13</v>
      </c>
      <c r="E63">
        <v>51</v>
      </c>
      <c r="F63" s="1">
        <v>7.75</v>
      </c>
      <c r="G63">
        <v>0</v>
      </c>
      <c r="H63">
        <v>0</v>
      </c>
      <c r="I63" s="4">
        <v>0.63749999999999996</v>
      </c>
      <c r="J63" s="4">
        <v>0.94200805302231327</v>
      </c>
      <c r="K63">
        <v>0</v>
      </c>
      <c r="L63">
        <v>0</v>
      </c>
      <c r="M63">
        <v>1</v>
      </c>
      <c r="N63">
        <v>0</v>
      </c>
      <c r="O63">
        <v>1</v>
      </c>
      <c r="P63" s="6">
        <v>1</v>
      </c>
      <c r="AC63">
        <f>SUMPRODUCT(nnetTable1[[#This Row],[SibSp]:[Ones]],$R$4:$AA$4)</f>
        <v>0.15119668949254395</v>
      </c>
      <c r="AD63">
        <f>SUMPRODUCT(nnetTable1[[#This Row],[SibSp]:[Ones]],$R$5:$AA$5)</f>
        <v>6.2121746482254284E-2</v>
      </c>
      <c r="AE63">
        <f t="shared" si="2"/>
        <v>0.15119668949254395</v>
      </c>
      <c r="AF63">
        <f t="shared" si="0"/>
        <v>6.2121746482254284E-2</v>
      </c>
      <c r="AG63">
        <f t="shared" si="1"/>
        <v>0.21331843597479822</v>
      </c>
      <c r="AH63">
        <f>(nnetTable1[Survived]-AG63)^2</f>
        <v>4.5504755126734082E-2</v>
      </c>
    </row>
    <row r="64" spans="1:34" x14ac:dyDescent="0.25">
      <c r="A64">
        <v>0</v>
      </c>
      <c r="B64" t="s">
        <v>15</v>
      </c>
      <c r="C64">
        <v>3</v>
      </c>
      <c r="D64" t="s">
        <v>13</v>
      </c>
      <c r="E64">
        <v>51</v>
      </c>
      <c r="F64" s="1">
        <v>7.0541999999999998</v>
      </c>
      <c r="G64">
        <v>0</v>
      </c>
      <c r="H64">
        <v>0</v>
      </c>
      <c r="I64" s="4">
        <v>0.63749999999999996</v>
      </c>
      <c r="J64" s="4">
        <v>0.90602240970373726</v>
      </c>
      <c r="K64">
        <v>0</v>
      </c>
      <c r="L64">
        <v>0</v>
      </c>
      <c r="M64">
        <v>1</v>
      </c>
      <c r="N64">
        <v>0</v>
      </c>
      <c r="O64">
        <v>1</v>
      </c>
      <c r="P64" s="6">
        <v>1</v>
      </c>
      <c r="AC64">
        <f>SUMPRODUCT(nnetTable1[[#This Row],[SibSp]:[Ones]],$R$4:$AA$4)</f>
        <v>0.15078105783386325</v>
      </c>
      <c r="AD64">
        <f>SUMPRODUCT(nnetTable1[[#This Row],[SibSp]:[Ones]],$R$5:$AA$5)</f>
        <v>5.9748634061330581E-2</v>
      </c>
      <c r="AE64">
        <f t="shared" si="2"/>
        <v>0.15078105783386325</v>
      </c>
      <c r="AF64">
        <f t="shared" si="0"/>
        <v>5.9748634061330581E-2</v>
      </c>
      <c r="AG64">
        <f t="shared" si="1"/>
        <v>0.21052969189519383</v>
      </c>
      <c r="AH64">
        <f>(nnetTable1[Survived]-AG64)^2</f>
        <v>4.4322751169485239E-2</v>
      </c>
    </row>
    <row r="65" spans="1:34" x14ac:dyDescent="0.25">
      <c r="A65">
        <v>1</v>
      </c>
      <c r="B65" t="s">
        <v>15</v>
      </c>
      <c r="C65">
        <v>1</v>
      </c>
      <c r="D65" t="s">
        <v>17</v>
      </c>
      <c r="E65">
        <v>51</v>
      </c>
      <c r="F65" s="1">
        <v>77.958299999999994</v>
      </c>
      <c r="G65">
        <v>1</v>
      </c>
      <c r="H65">
        <v>0</v>
      </c>
      <c r="I65" s="4">
        <v>0.63749999999999996</v>
      </c>
      <c r="J65" s="4">
        <v>1.8973977892491294</v>
      </c>
      <c r="K65">
        <v>1</v>
      </c>
      <c r="L65">
        <v>0</v>
      </c>
      <c r="M65">
        <v>1</v>
      </c>
      <c r="N65">
        <v>0</v>
      </c>
      <c r="O65">
        <v>0</v>
      </c>
      <c r="P65" s="6">
        <v>1</v>
      </c>
      <c r="AC65">
        <f>SUMPRODUCT(nnetTable1[[#This Row],[SibSp]:[Ones]],$R$4:$AA$4)</f>
        <v>0.31718521615894496</v>
      </c>
      <c r="AD65">
        <f>SUMPRODUCT(nnetTable1[[#This Row],[SibSp]:[Ones]],$R$5:$AA$5)</f>
        <v>0.28792653290098635</v>
      </c>
      <c r="AE65">
        <f t="shared" si="2"/>
        <v>0.31718521615894496</v>
      </c>
      <c r="AF65">
        <f t="shared" si="0"/>
        <v>0.28792653290098635</v>
      </c>
      <c r="AG65">
        <f t="shared" si="1"/>
        <v>0.60511174905993137</v>
      </c>
      <c r="AH65">
        <f>(nnetTable1[Survived]-AG65)^2</f>
        <v>0.15593673073050662</v>
      </c>
    </row>
    <row r="66" spans="1:34" x14ac:dyDescent="0.25">
      <c r="A66">
        <v>1</v>
      </c>
      <c r="B66" t="s">
        <v>15</v>
      </c>
      <c r="C66">
        <v>1</v>
      </c>
      <c r="D66" t="s">
        <v>13</v>
      </c>
      <c r="E66">
        <v>51</v>
      </c>
      <c r="F66" s="1">
        <v>26.55</v>
      </c>
      <c r="G66">
        <v>0</v>
      </c>
      <c r="H66">
        <v>0</v>
      </c>
      <c r="I66" s="4">
        <v>0.63749999999999996</v>
      </c>
      <c r="J66" s="4">
        <v>1.4401216031878039</v>
      </c>
      <c r="K66">
        <v>1</v>
      </c>
      <c r="L66">
        <v>0</v>
      </c>
      <c r="M66">
        <v>1</v>
      </c>
      <c r="N66">
        <v>0</v>
      </c>
      <c r="O66">
        <v>1</v>
      </c>
      <c r="P66" s="6">
        <v>1</v>
      </c>
      <c r="AC66">
        <f>SUMPRODUCT(nnetTable1[[#This Row],[SibSp]:[Ones]],$R$4:$AA$4)</f>
        <v>0.31190370825299224</v>
      </c>
      <c r="AD66">
        <f>SUMPRODUCT(nnetTable1[[#This Row],[SibSp]:[Ones]],$R$5:$AA$5)</f>
        <v>0.2577709570418053</v>
      </c>
      <c r="AE66">
        <f t="shared" si="2"/>
        <v>0.31190370825299224</v>
      </c>
      <c r="AF66">
        <f t="shared" si="0"/>
        <v>0.2577709570418053</v>
      </c>
      <c r="AG66">
        <f t="shared" si="1"/>
        <v>0.56967466529479749</v>
      </c>
      <c r="AH66">
        <f>(nnetTable1[Survived]-AG66)^2</f>
        <v>0.18517989368914456</v>
      </c>
    </row>
    <row r="67" spans="1:34" x14ac:dyDescent="0.25">
      <c r="A67">
        <v>0</v>
      </c>
      <c r="B67" t="s">
        <v>20</v>
      </c>
      <c r="C67">
        <v>1</v>
      </c>
      <c r="D67" t="s">
        <v>17</v>
      </c>
      <c r="E67">
        <v>50</v>
      </c>
      <c r="F67" s="1">
        <v>28.712499999999999</v>
      </c>
      <c r="G67">
        <v>0</v>
      </c>
      <c r="H67">
        <v>0</v>
      </c>
      <c r="I67" s="4">
        <v>0.625</v>
      </c>
      <c r="J67" s="4">
        <v>1.4729391947362367</v>
      </c>
      <c r="K67">
        <v>1</v>
      </c>
      <c r="L67">
        <v>0</v>
      </c>
      <c r="M67">
        <v>0</v>
      </c>
      <c r="N67">
        <v>1</v>
      </c>
      <c r="O67">
        <v>0</v>
      </c>
      <c r="P67" s="6">
        <v>1</v>
      </c>
      <c r="AC67">
        <f>SUMPRODUCT(nnetTable1[[#This Row],[SibSp]:[Ones]],$R$4:$AA$4)</f>
        <v>0.39920552971881607</v>
      </c>
      <c r="AD67">
        <f>SUMPRODUCT(nnetTable1[[#This Row],[SibSp]:[Ones]],$R$5:$AA$5)</f>
        <v>0.31071498901551436</v>
      </c>
      <c r="AE67">
        <f t="shared" si="2"/>
        <v>0.39920552971881607</v>
      </c>
      <c r="AF67">
        <f t="shared" si="0"/>
        <v>0.31071498901551436</v>
      </c>
      <c r="AG67">
        <f t="shared" si="1"/>
        <v>0.70992051873433049</v>
      </c>
      <c r="AH67">
        <f>(nnetTable1[Survived]-AG67)^2</f>
        <v>0.50398714292002089</v>
      </c>
    </row>
    <row r="68" spans="1:34" x14ac:dyDescent="0.25">
      <c r="A68">
        <v>1</v>
      </c>
      <c r="B68" t="s">
        <v>20</v>
      </c>
      <c r="C68">
        <v>1</v>
      </c>
      <c r="D68" t="s">
        <v>17</v>
      </c>
      <c r="E68">
        <v>50</v>
      </c>
      <c r="F68" s="1">
        <v>247.52080000000001</v>
      </c>
      <c r="G68">
        <v>0</v>
      </c>
      <c r="H68">
        <v>1</v>
      </c>
      <c r="I68" s="4">
        <v>0.625</v>
      </c>
      <c r="J68" s="4">
        <v>2.3953627429574396</v>
      </c>
      <c r="K68">
        <v>1</v>
      </c>
      <c r="L68">
        <v>0</v>
      </c>
      <c r="M68">
        <v>0</v>
      </c>
      <c r="N68">
        <v>1</v>
      </c>
      <c r="O68">
        <v>0</v>
      </c>
      <c r="P68" s="6">
        <v>1</v>
      </c>
      <c r="AC68">
        <f>SUMPRODUCT(nnetTable1[[#This Row],[SibSp]:[Ones]],$R$4:$AA$4)</f>
        <v>0.41161638873008249</v>
      </c>
      <c r="AD68">
        <f>SUMPRODUCT(nnetTable1[[#This Row],[SibSp]:[Ones]],$R$5:$AA$5)</f>
        <v>0.37169653148144238</v>
      </c>
      <c r="AE68">
        <f t="shared" ref="AE68:AE131" si="3">IF(AC68&lt;0,0,AC68)</f>
        <v>0.41161638873008249</v>
      </c>
      <c r="AF68">
        <f t="shared" ref="AF68:AF131" si="4">IF(AD68&lt;0,0,AD68)</f>
        <v>0.37169653148144238</v>
      </c>
      <c r="AG68">
        <f t="shared" ref="AG68:AG131" si="5">AE68+AF68</f>
        <v>0.78331292021152488</v>
      </c>
      <c r="AH68">
        <f>(nnetTable1[Survived]-AG68)^2</f>
        <v>4.6953290547256984E-2</v>
      </c>
    </row>
    <row r="69" spans="1:34" x14ac:dyDescent="0.25">
      <c r="A69">
        <v>0</v>
      </c>
      <c r="B69" t="s">
        <v>20</v>
      </c>
      <c r="C69">
        <v>1</v>
      </c>
      <c r="D69" t="s">
        <v>13</v>
      </c>
      <c r="E69">
        <v>50</v>
      </c>
      <c r="F69" s="1">
        <v>106.425</v>
      </c>
      <c r="G69">
        <v>1</v>
      </c>
      <c r="H69">
        <v>0</v>
      </c>
      <c r="I69" s="4">
        <v>0.625</v>
      </c>
      <c r="J69" s="4">
        <v>2.031105362355941</v>
      </c>
      <c r="K69">
        <v>1</v>
      </c>
      <c r="L69">
        <v>0</v>
      </c>
      <c r="M69">
        <v>0</v>
      </c>
      <c r="N69">
        <v>1</v>
      </c>
      <c r="O69">
        <v>1</v>
      </c>
      <c r="P69" s="6">
        <v>1</v>
      </c>
      <c r="AC69">
        <f>SUMPRODUCT(nnetTable1[[#This Row],[SibSp]:[Ones]],$R$4:$AA$4)</f>
        <v>0.40565230984202905</v>
      </c>
      <c r="AD69">
        <f>SUMPRODUCT(nnetTable1[[#This Row],[SibSp]:[Ones]],$R$5:$AA$5)</f>
        <v>0.34752386453265538</v>
      </c>
      <c r="AE69">
        <f t="shared" si="3"/>
        <v>0.40565230984202905</v>
      </c>
      <c r="AF69">
        <f t="shared" si="4"/>
        <v>0.34752386453265538</v>
      </c>
      <c r="AG69">
        <f t="shared" si="5"/>
        <v>0.75317617437468443</v>
      </c>
      <c r="AH69">
        <f>(nnetTable1[Survived]-AG69)^2</f>
        <v>0.56727434964568502</v>
      </c>
    </row>
    <row r="70" spans="1:34" x14ac:dyDescent="0.25">
      <c r="A70">
        <v>1</v>
      </c>
      <c r="B70" t="s">
        <v>15</v>
      </c>
      <c r="C70">
        <v>2</v>
      </c>
      <c r="D70" t="s">
        <v>17</v>
      </c>
      <c r="E70">
        <v>50</v>
      </c>
      <c r="F70" s="1">
        <v>26</v>
      </c>
      <c r="G70">
        <v>0</v>
      </c>
      <c r="H70">
        <v>1</v>
      </c>
      <c r="I70" s="4">
        <v>0.625</v>
      </c>
      <c r="J70" s="4">
        <v>1.4313637641589874</v>
      </c>
      <c r="K70">
        <v>0</v>
      </c>
      <c r="L70">
        <v>1</v>
      </c>
      <c r="M70">
        <v>1</v>
      </c>
      <c r="N70">
        <v>0</v>
      </c>
      <c r="O70">
        <v>0</v>
      </c>
      <c r="P70" s="6">
        <v>1</v>
      </c>
      <c r="AC70">
        <f>SUMPRODUCT(nnetTable1[[#This Row],[SibSp]:[Ones]],$R$4:$AA$4)</f>
        <v>0.25289456965672136</v>
      </c>
      <c r="AD70">
        <f>SUMPRODUCT(nnetTable1[[#This Row],[SibSp]:[Ones]],$R$5:$AA$5)</f>
        <v>0.22861644173438628</v>
      </c>
      <c r="AE70">
        <f t="shared" si="3"/>
        <v>0.25289456965672136</v>
      </c>
      <c r="AF70">
        <f t="shared" si="4"/>
        <v>0.22861644173438628</v>
      </c>
      <c r="AG70">
        <f t="shared" si="5"/>
        <v>0.48151101139110764</v>
      </c>
      <c r="AH70">
        <f>(nnetTable1[Survived]-AG70)^2</f>
        <v>0.26883083130867214</v>
      </c>
    </row>
    <row r="71" spans="1:34" x14ac:dyDescent="0.25">
      <c r="A71">
        <v>0</v>
      </c>
      <c r="B71" t="s">
        <v>15</v>
      </c>
      <c r="C71">
        <v>1</v>
      </c>
      <c r="D71" t="s">
        <v>13</v>
      </c>
      <c r="E71">
        <v>50</v>
      </c>
      <c r="F71" s="1">
        <v>55.9</v>
      </c>
      <c r="G71">
        <v>1</v>
      </c>
      <c r="H71">
        <v>0</v>
      </c>
      <c r="I71" s="4">
        <v>0.625</v>
      </c>
      <c r="J71" s="4">
        <v>1.7551122663950711</v>
      </c>
      <c r="K71">
        <v>1</v>
      </c>
      <c r="L71">
        <v>0</v>
      </c>
      <c r="M71">
        <v>1</v>
      </c>
      <c r="N71">
        <v>0</v>
      </c>
      <c r="O71">
        <v>1</v>
      </c>
      <c r="P71" s="6">
        <v>1</v>
      </c>
      <c r="AC71">
        <f>SUMPRODUCT(nnetTable1[[#This Row],[SibSp]:[Ones]],$R$4:$AA$4)</f>
        <v>0.3155418283404603</v>
      </c>
      <c r="AD71">
        <f>SUMPRODUCT(nnetTable1[[#This Row],[SibSp]:[Ones]],$R$5:$AA$5)</f>
        <v>0.27854335921104184</v>
      </c>
      <c r="AE71">
        <f t="shared" si="3"/>
        <v>0.3155418283404603</v>
      </c>
      <c r="AF71">
        <f t="shared" si="4"/>
        <v>0.27854335921104184</v>
      </c>
      <c r="AG71">
        <f t="shared" si="5"/>
        <v>0.59408518755150208</v>
      </c>
      <c r="AH71">
        <f>(nnetTable1[Survived]-AG71)^2</f>
        <v>0.35293721006810341</v>
      </c>
    </row>
    <row r="72" spans="1:34" x14ac:dyDescent="0.25">
      <c r="A72">
        <v>1</v>
      </c>
      <c r="B72" t="s">
        <v>15</v>
      </c>
      <c r="C72">
        <v>2</v>
      </c>
      <c r="D72" t="s">
        <v>17</v>
      </c>
      <c r="E72">
        <v>50</v>
      </c>
      <c r="F72" s="1">
        <v>10.5</v>
      </c>
      <c r="G72">
        <v>0</v>
      </c>
      <c r="H72">
        <v>0</v>
      </c>
      <c r="I72" s="4">
        <v>0.625</v>
      </c>
      <c r="J72" s="4">
        <v>1.0606978403536116</v>
      </c>
      <c r="K72">
        <v>0</v>
      </c>
      <c r="L72">
        <v>1</v>
      </c>
      <c r="M72">
        <v>1</v>
      </c>
      <c r="N72">
        <v>0</v>
      </c>
      <c r="O72">
        <v>0</v>
      </c>
      <c r="P72" s="6">
        <v>1</v>
      </c>
      <c r="AC72">
        <f>SUMPRODUCT(nnetTable1[[#This Row],[SibSp]:[Ones]],$R$4:$AA$4)</f>
        <v>0.24685647254373375</v>
      </c>
      <c r="AD72">
        <f>SUMPRODUCT(nnetTable1[[#This Row],[SibSp]:[Ones]],$R$5:$AA$5)</f>
        <v>0.20402115642798063</v>
      </c>
      <c r="AE72">
        <f t="shared" si="3"/>
        <v>0.24685647254373375</v>
      </c>
      <c r="AF72">
        <f t="shared" si="4"/>
        <v>0.20402115642798063</v>
      </c>
      <c r="AG72">
        <f t="shared" si="5"/>
        <v>0.45087762897171435</v>
      </c>
      <c r="AH72">
        <f>(nnetTable1[Survived]-AG72)^2</f>
        <v>0.30153537836372618</v>
      </c>
    </row>
    <row r="73" spans="1:34" x14ac:dyDescent="0.25">
      <c r="A73">
        <v>0</v>
      </c>
      <c r="B73" t="s">
        <v>15</v>
      </c>
      <c r="C73">
        <v>3</v>
      </c>
      <c r="D73" t="s">
        <v>13</v>
      </c>
      <c r="E73">
        <v>50</v>
      </c>
      <c r="F73" s="1">
        <v>8.0500000000000007</v>
      </c>
      <c r="G73">
        <v>0</v>
      </c>
      <c r="H73">
        <v>0</v>
      </c>
      <c r="I73" s="4">
        <v>0.625</v>
      </c>
      <c r="J73" s="4">
        <v>0.9566485792052033</v>
      </c>
      <c r="K73">
        <v>0</v>
      </c>
      <c r="L73">
        <v>0</v>
      </c>
      <c r="M73">
        <v>1</v>
      </c>
      <c r="N73">
        <v>0</v>
      </c>
      <c r="O73">
        <v>1</v>
      </c>
      <c r="P73" s="6">
        <v>1</v>
      </c>
      <c r="AC73">
        <f>SUMPRODUCT(nnetTable1[[#This Row],[SibSp]:[Ones]],$R$4:$AA$4)</f>
        <v>0.15136578654403979</v>
      </c>
      <c r="AD73">
        <f>SUMPRODUCT(nnetTable1[[#This Row],[SibSp]:[Ones]],$R$5:$AA$5)</f>
        <v>6.308723191837376E-2</v>
      </c>
      <c r="AE73">
        <f t="shared" si="3"/>
        <v>0.15136578654403979</v>
      </c>
      <c r="AF73">
        <f t="shared" si="4"/>
        <v>6.308723191837376E-2</v>
      </c>
      <c r="AG73">
        <f t="shared" si="5"/>
        <v>0.21445301846241355</v>
      </c>
      <c r="AH73">
        <f>(nnetTable1[Survived]-AG73)^2</f>
        <v>4.5990097127640288E-2</v>
      </c>
    </row>
    <row r="74" spans="1:34" x14ac:dyDescent="0.25">
      <c r="A74">
        <v>1</v>
      </c>
      <c r="B74" t="s">
        <v>15</v>
      </c>
      <c r="C74">
        <v>2</v>
      </c>
      <c r="D74" t="s">
        <v>17</v>
      </c>
      <c r="E74">
        <v>50</v>
      </c>
      <c r="F74" s="1">
        <v>10.5</v>
      </c>
      <c r="G74">
        <v>0</v>
      </c>
      <c r="H74">
        <v>0</v>
      </c>
      <c r="I74" s="4">
        <v>0.625</v>
      </c>
      <c r="J74" s="4">
        <v>1.0606978403536116</v>
      </c>
      <c r="K74">
        <v>0</v>
      </c>
      <c r="L74">
        <v>1</v>
      </c>
      <c r="M74">
        <v>1</v>
      </c>
      <c r="N74">
        <v>0</v>
      </c>
      <c r="O74">
        <v>0</v>
      </c>
      <c r="P74" s="6">
        <v>1</v>
      </c>
      <c r="AC74">
        <f>SUMPRODUCT(nnetTable1[[#This Row],[SibSp]:[Ones]],$R$4:$AA$4)</f>
        <v>0.24685647254373375</v>
      </c>
      <c r="AD74">
        <f>SUMPRODUCT(nnetTable1[[#This Row],[SibSp]:[Ones]],$R$5:$AA$5)</f>
        <v>0.20402115642798063</v>
      </c>
      <c r="AE74">
        <f t="shared" si="3"/>
        <v>0.24685647254373375</v>
      </c>
      <c r="AF74">
        <f t="shared" si="4"/>
        <v>0.20402115642798063</v>
      </c>
      <c r="AG74">
        <f t="shared" si="5"/>
        <v>0.45087762897171435</v>
      </c>
      <c r="AH74">
        <f>(nnetTable1[Survived]-AG74)^2</f>
        <v>0.30153537836372618</v>
      </c>
    </row>
    <row r="75" spans="1:34" x14ac:dyDescent="0.25">
      <c r="A75">
        <v>1</v>
      </c>
      <c r="B75" t="s">
        <v>15</v>
      </c>
      <c r="C75">
        <v>1</v>
      </c>
      <c r="D75" t="s">
        <v>13</v>
      </c>
      <c r="E75">
        <v>50</v>
      </c>
      <c r="F75" s="1">
        <v>133.65</v>
      </c>
      <c r="G75">
        <v>2</v>
      </c>
      <c r="H75">
        <v>0</v>
      </c>
      <c r="I75" s="4">
        <v>0.625</v>
      </c>
      <c r="J75" s="4">
        <v>2.1292063577475293</v>
      </c>
      <c r="K75">
        <v>1</v>
      </c>
      <c r="L75">
        <v>0</v>
      </c>
      <c r="M75">
        <v>1</v>
      </c>
      <c r="N75">
        <v>0</v>
      </c>
      <c r="O75">
        <v>1</v>
      </c>
      <c r="P75" s="6">
        <v>1</v>
      </c>
      <c r="AC75">
        <f>SUMPRODUCT(nnetTable1[[#This Row],[SibSp]:[Ones]],$R$4:$AA$4)</f>
        <v>0.31986258888140662</v>
      </c>
      <c r="AD75">
        <f>SUMPRODUCT(nnetTable1[[#This Row],[SibSp]:[Ones]],$R$5:$AA$5)</f>
        <v>0.30321340128652741</v>
      </c>
      <c r="AE75">
        <f t="shared" si="3"/>
        <v>0.31986258888140662</v>
      </c>
      <c r="AF75">
        <f t="shared" si="4"/>
        <v>0.30321340128652741</v>
      </c>
      <c r="AG75">
        <f t="shared" si="5"/>
        <v>0.62307599016793402</v>
      </c>
      <c r="AH75">
        <f>(nnetTable1[Survived]-AG75)^2</f>
        <v>0.14207170918788337</v>
      </c>
    </row>
    <row r="76" spans="1:34" x14ac:dyDescent="0.25">
      <c r="A76">
        <v>0</v>
      </c>
      <c r="B76" t="s">
        <v>15</v>
      </c>
      <c r="C76">
        <v>2</v>
      </c>
      <c r="D76" t="s">
        <v>13</v>
      </c>
      <c r="E76">
        <v>50</v>
      </c>
      <c r="F76" s="1">
        <v>13</v>
      </c>
      <c r="G76">
        <v>0</v>
      </c>
      <c r="H76">
        <v>0</v>
      </c>
      <c r="I76" s="4">
        <v>0.625</v>
      </c>
      <c r="J76" s="4">
        <v>1.146128035678238</v>
      </c>
      <c r="K76">
        <v>0</v>
      </c>
      <c r="L76">
        <v>1</v>
      </c>
      <c r="M76">
        <v>1</v>
      </c>
      <c r="N76">
        <v>0</v>
      </c>
      <c r="O76">
        <v>1</v>
      </c>
      <c r="P76" s="6">
        <v>1</v>
      </c>
      <c r="AC76">
        <f>SUMPRODUCT(nnetTable1[[#This Row],[SibSp]:[Ones]],$R$4:$AA$4)</f>
        <v>0.24784318531331934</v>
      </c>
      <c r="AD76">
        <f>SUMPRODUCT(nnetTable1[[#This Row],[SibSp]:[Ones]],$R$5:$AA$5)</f>
        <v>0.20965494365395904</v>
      </c>
      <c r="AE76">
        <f t="shared" si="3"/>
        <v>0.24784318531331934</v>
      </c>
      <c r="AF76">
        <f t="shared" si="4"/>
        <v>0.20965494365395904</v>
      </c>
      <c r="AG76">
        <f t="shared" si="5"/>
        <v>0.45749812896727837</v>
      </c>
      <c r="AH76">
        <f>(nnetTable1[Survived]-AG76)^2</f>
        <v>0.20930453800856047</v>
      </c>
    </row>
    <row r="77" spans="1:34" x14ac:dyDescent="0.25">
      <c r="A77">
        <v>1</v>
      </c>
      <c r="B77" t="s">
        <v>20</v>
      </c>
      <c r="C77">
        <v>1</v>
      </c>
      <c r="D77" t="s">
        <v>17</v>
      </c>
      <c r="E77">
        <v>49</v>
      </c>
      <c r="F77" s="1">
        <v>76.729200000000006</v>
      </c>
      <c r="G77">
        <v>1</v>
      </c>
      <c r="H77">
        <v>0</v>
      </c>
      <c r="I77" s="4">
        <v>0.61250000000000004</v>
      </c>
      <c r="J77" s="4">
        <v>1.8905841979078102</v>
      </c>
      <c r="K77">
        <v>1</v>
      </c>
      <c r="L77">
        <v>0</v>
      </c>
      <c r="M77">
        <v>0</v>
      </c>
      <c r="N77">
        <v>1</v>
      </c>
      <c r="O77">
        <v>0</v>
      </c>
      <c r="P77" s="6">
        <v>1</v>
      </c>
      <c r="AC77">
        <f>SUMPRODUCT(nnetTable1[[#This Row],[SibSp]:[Ones]],$R$4:$AA$4)</f>
        <v>0.40402930023949762</v>
      </c>
      <c r="AD77">
        <f>SUMPRODUCT(nnetTable1[[#This Row],[SibSp]:[Ones]],$R$5:$AA$5)</f>
        <v>0.33825704337838747</v>
      </c>
      <c r="AE77">
        <f t="shared" si="3"/>
        <v>0.40402930023949762</v>
      </c>
      <c r="AF77">
        <f t="shared" si="4"/>
        <v>0.33825704337838747</v>
      </c>
      <c r="AG77">
        <f t="shared" si="5"/>
        <v>0.74228634361788504</v>
      </c>
      <c r="AH77">
        <f>(nnetTable1[Survived]-AG77)^2</f>
        <v>6.6416328685838827E-2</v>
      </c>
    </row>
    <row r="78" spans="1:34" x14ac:dyDescent="0.25">
      <c r="A78">
        <v>1</v>
      </c>
      <c r="B78" t="s">
        <v>20</v>
      </c>
      <c r="C78">
        <v>1</v>
      </c>
      <c r="D78" t="s">
        <v>13</v>
      </c>
      <c r="E78">
        <v>49</v>
      </c>
      <c r="F78" s="1">
        <v>89.104200000000006</v>
      </c>
      <c r="G78">
        <v>1</v>
      </c>
      <c r="H78">
        <v>0</v>
      </c>
      <c r="I78" s="4">
        <v>0.61250000000000004</v>
      </c>
      <c r="J78" s="4">
        <v>1.9547450350890707</v>
      </c>
      <c r="K78">
        <v>1</v>
      </c>
      <c r="L78">
        <v>0</v>
      </c>
      <c r="M78">
        <v>0</v>
      </c>
      <c r="N78">
        <v>1</v>
      </c>
      <c r="O78">
        <v>1</v>
      </c>
      <c r="P78" s="6">
        <v>1</v>
      </c>
      <c r="AC78">
        <f>SUMPRODUCT(nnetTable1[[#This Row],[SibSp]:[Ones]],$R$4:$AA$4)</f>
        <v>0.40477035341295092</v>
      </c>
      <c r="AD78">
        <f>SUMPRODUCT(nnetTable1[[#This Row],[SibSp]:[Ones]],$R$5:$AA$5)</f>
        <v>0.34248819962877786</v>
      </c>
      <c r="AE78">
        <f t="shared" si="3"/>
        <v>0.40477035341295092</v>
      </c>
      <c r="AF78">
        <f t="shared" si="4"/>
        <v>0.34248819962877786</v>
      </c>
      <c r="AG78">
        <f t="shared" si="5"/>
        <v>0.74725855304172883</v>
      </c>
      <c r="AH78">
        <f>(nnetTable1[Survived]-AG78)^2</f>
        <v>6.3878239010560597E-2</v>
      </c>
    </row>
    <row r="79" spans="1:34" x14ac:dyDescent="0.25">
      <c r="A79">
        <v>1</v>
      </c>
      <c r="B79" t="s">
        <v>20</v>
      </c>
      <c r="C79">
        <v>1</v>
      </c>
      <c r="D79" t="s">
        <v>13</v>
      </c>
      <c r="E79">
        <v>49</v>
      </c>
      <c r="F79" s="1">
        <v>56.929200000000002</v>
      </c>
      <c r="G79">
        <v>1</v>
      </c>
      <c r="H79">
        <v>0</v>
      </c>
      <c r="I79" s="4">
        <v>0.61250000000000004</v>
      </c>
      <c r="J79" s="4">
        <v>1.7628975309505581</v>
      </c>
      <c r="K79">
        <v>1</v>
      </c>
      <c r="L79">
        <v>0</v>
      </c>
      <c r="M79">
        <v>0</v>
      </c>
      <c r="N79">
        <v>1</v>
      </c>
      <c r="O79">
        <v>1</v>
      </c>
      <c r="P79" s="6">
        <v>1</v>
      </c>
      <c r="AC79">
        <f>SUMPRODUCT(nnetTable1[[#This Row],[SibSp]:[Ones]],$R$4:$AA$4)</f>
        <v>0.40255452818362447</v>
      </c>
      <c r="AD79">
        <f>SUMPRODUCT(nnetTable1[[#This Row],[SibSp]:[Ones]],$R$5:$AA$5)</f>
        <v>0.32983660713218632</v>
      </c>
      <c r="AE79">
        <f t="shared" si="3"/>
        <v>0.40255452818362447</v>
      </c>
      <c r="AF79">
        <f t="shared" si="4"/>
        <v>0.32983660713218632</v>
      </c>
      <c r="AG79">
        <f t="shared" si="5"/>
        <v>0.73239113531581079</v>
      </c>
      <c r="AH79">
        <f>(nnetTable1[Survived]-AG79)^2</f>
        <v>7.1614504457560693E-2</v>
      </c>
    </row>
    <row r="80" spans="1:34" x14ac:dyDescent="0.25">
      <c r="A80">
        <v>0</v>
      </c>
      <c r="B80" t="s">
        <v>20</v>
      </c>
      <c r="C80">
        <v>1</v>
      </c>
      <c r="D80" t="s">
        <v>13</v>
      </c>
      <c r="E80">
        <v>49</v>
      </c>
      <c r="F80" s="1">
        <v>110.88330000000001</v>
      </c>
      <c r="G80">
        <v>1</v>
      </c>
      <c r="H80">
        <v>1</v>
      </c>
      <c r="I80" s="4">
        <v>0.61250000000000004</v>
      </c>
      <c r="J80" s="4">
        <v>2.048765267412167</v>
      </c>
      <c r="K80">
        <v>1</v>
      </c>
      <c r="L80">
        <v>0</v>
      </c>
      <c r="M80">
        <v>0</v>
      </c>
      <c r="N80">
        <v>1</v>
      </c>
      <c r="O80">
        <v>1</v>
      </c>
      <c r="P80" s="6">
        <v>1</v>
      </c>
      <c r="AC80">
        <f>SUMPRODUCT(nnetTable1[[#This Row],[SibSp]:[Ones]],$R$4:$AA$4)</f>
        <v>0.4076132121749183</v>
      </c>
      <c r="AD80">
        <f>SUMPRODUCT(nnetTable1[[#This Row],[SibSp]:[Ones]],$R$5:$AA$5)</f>
        <v>0.34883978366688551</v>
      </c>
      <c r="AE80">
        <f t="shared" si="3"/>
        <v>0.4076132121749183</v>
      </c>
      <c r="AF80">
        <f t="shared" si="4"/>
        <v>0.34883978366688551</v>
      </c>
      <c r="AG80">
        <f t="shared" si="5"/>
        <v>0.75645299584180381</v>
      </c>
      <c r="AH80">
        <f>(nnetTable1[Survived]-AG80)^2</f>
        <v>0.57222113491804005</v>
      </c>
    </row>
    <row r="81" spans="1:34" x14ac:dyDescent="0.25">
      <c r="A81">
        <v>0</v>
      </c>
      <c r="B81" t="s">
        <v>15</v>
      </c>
      <c r="C81">
        <v>3</v>
      </c>
      <c r="D81" t="s">
        <v>13</v>
      </c>
      <c r="E81">
        <v>49</v>
      </c>
      <c r="F81" s="1">
        <v>0</v>
      </c>
      <c r="G81">
        <v>0</v>
      </c>
      <c r="H81">
        <v>0</v>
      </c>
      <c r="I81" s="4">
        <v>0.61250000000000004</v>
      </c>
      <c r="J81" s="4">
        <v>0</v>
      </c>
      <c r="K81">
        <v>0</v>
      </c>
      <c r="L81">
        <v>0</v>
      </c>
      <c r="M81">
        <v>1</v>
      </c>
      <c r="N81">
        <v>0</v>
      </c>
      <c r="O81">
        <v>1</v>
      </c>
      <c r="P81" s="6">
        <v>1</v>
      </c>
      <c r="AC81">
        <f>SUMPRODUCT(nnetTable1[[#This Row],[SibSp]:[Ones]],$R$4:$AA$4)</f>
        <v>0.14031656249016983</v>
      </c>
      <c r="AD81">
        <f>SUMPRODUCT(nnetTable1[[#This Row],[SibSp]:[Ones]],$R$5:$AA$5)</f>
        <v>0</v>
      </c>
      <c r="AE81">
        <f t="shared" si="3"/>
        <v>0.14031656249016983</v>
      </c>
      <c r="AF81">
        <f t="shared" si="4"/>
        <v>0</v>
      </c>
      <c r="AG81">
        <f t="shared" si="5"/>
        <v>0.14031656249016983</v>
      </c>
      <c r="AH81">
        <f>(nnetTable1[Survived]-AG81)^2</f>
        <v>1.9688737709057734E-2</v>
      </c>
    </row>
    <row r="82" spans="1:34" x14ac:dyDescent="0.25">
      <c r="A82">
        <v>1</v>
      </c>
      <c r="B82" t="s">
        <v>15</v>
      </c>
      <c r="C82">
        <v>1</v>
      </c>
      <c r="D82" t="s">
        <v>17</v>
      </c>
      <c r="E82">
        <v>49</v>
      </c>
      <c r="F82" s="1">
        <v>25.929200000000002</v>
      </c>
      <c r="G82">
        <v>0</v>
      </c>
      <c r="H82">
        <v>0</v>
      </c>
      <c r="I82" s="4">
        <v>0.61250000000000004</v>
      </c>
      <c r="J82" s="4">
        <v>1.4302234517870693</v>
      </c>
      <c r="K82">
        <v>1</v>
      </c>
      <c r="L82">
        <v>0</v>
      </c>
      <c r="M82">
        <v>1</v>
      </c>
      <c r="N82">
        <v>0</v>
      </c>
      <c r="O82">
        <v>0</v>
      </c>
      <c r="P82" s="6">
        <v>1</v>
      </c>
      <c r="AC82">
        <f>SUMPRODUCT(nnetTable1[[#This Row],[SibSp]:[Ones]],$R$4:$AA$4)</f>
        <v>0.31178938529791433</v>
      </c>
      <c r="AD82">
        <f>SUMPRODUCT(nnetTable1[[#This Row],[SibSp]:[Ones]],$R$5:$AA$5)</f>
        <v>0.25711821267302137</v>
      </c>
      <c r="AE82">
        <f t="shared" si="3"/>
        <v>0.31178938529791433</v>
      </c>
      <c r="AF82">
        <f t="shared" si="4"/>
        <v>0.25711821267302137</v>
      </c>
      <c r="AG82">
        <f t="shared" si="5"/>
        <v>0.56890759797093571</v>
      </c>
      <c r="AH82">
        <f>(nnetTable1[Survived]-AG82)^2</f>
        <v>0.18584065908718839</v>
      </c>
    </row>
    <row r="83" spans="1:34" x14ac:dyDescent="0.25">
      <c r="A83">
        <v>1</v>
      </c>
      <c r="B83" t="s">
        <v>20</v>
      </c>
      <c r="C83">
        <v>1</v>
      </c>
      <c r="D83" t="s">
        <v>17</v>
      </c>
      <c r="E83">
        <v>48</v>
      </c>
      <c r="F83" s="1">
        <v>39.6</v>
      </c>
      <c r="G83">
        <v>1</v>
      </c>
      <c r="H83">
        <v>0</v>
      </c>
      <c r="I83" s="4">
        <v>0.6</v>
      </c>
      <c r="J83" s="4">
        <v>1.608526033577194</v>
      </c>
      <c r="K83">
        <v>1</v>
      </c>
      <c r="L83">
        <v>0</v>
      </c>
      <c r="M83">
        <v>0</v>
      </c>
      <c r="N83">
        <v>1</v>
      </c>
      <c r="O83">
        <v>0</v>
      </c>
      <c r="P83" s="6">
        <v>1</v>
      </c>
      <c r="AC83">
        <f>SUMPRODUCT(nnetTable1[[#This Row],[SibSp]:[Ones]],$R$4:$AA$4)</f>
        <v>0.40077154820635136</v>
      </c>
      <c r="AD83">
        <f>SUMPRODUCT(nnetTable1[[#This Row],[SibSp]:[Ones]],$R$5:$AA$5)</f>
        <v>0.31965641069634232</v>
      </c>
      <c r="AE83">
        <f t="shared" si="3"/>
        <v>0.40077154820635136</v>
      </c>
      <c r="AF83">
        <f t="shared" si="4"/>
        <v>0.31965641069634232</v>
      </c>
      <c r="AG83">
        <f t="shared" si="5"/>
        <v>0.72042795890269362</v>
      </c>
      <c r="AH83">
        <f>(nnetTable1[Survived]-AG83)^2</f>
        <v>7.8160526163313968E-2</v>
      </c>
    </row>
    <row r="84" spans="1:34" x14ac:dyDescent="0.25">
      <c r="A84">
        <v>1</v>
      </c>
      <c r="B84" t="s">
        <v>20</v>
      </c>
      <c r="C84">
        <v>1</v>
      </c>
      <c r="D84" t="s">
        <v>13</v>
      </c>
      <c r="E84">
        <v>48</v>
      </c>
      <c r="F84" s="1">
        <v>76.729200000000006</v>
      </c>
      <c r="G84">
        <v>1</v>
      </c>
      <c r="H84">
        <v>0</v>
      </c>
      <c r="I84" s="4">
        <v>0.6</v>
      </c>
      <c r="J84" s="4">
        <v>1.8905841979078102</v>
      </c>
      <c r="K84">
        <v>1</v>
      </c>
      <c r="L84">
        <v>0</v>
      </c>
      <c r="M84">
        <v>0</v>
      </c>
      <c r="N84">
        <v>1</v>
      </c>
      <c r="O84">
        <v>1</v>
      </c>
      <c r="P84" s="6">
        <v>1</v>
      </c>
      <c r="AC84">
        <f>SUMPRODUCT(nnetTable1[[#This Row],[SibSp]:[Ones]],$R$4:$AA$4)</f>
        <v>0.40402930023949762</v>
      </c>
      <c r="AD84">
        <f>SUMPRODUCT(nnetTable1[[#This Row],[SibSp]:[Ones]],$R$5:$AA$5)</f>
        <v>0.33825704337838747</v>
      </c>
      <c r="AE84">
        <f t="shared" si="3"/>
        <v>0.40402930023949762</v>
      </c>
      <c r="AF84">
        <f t="shared" si="4"/>
        <v>0.33825704337838747</v>
      </c>
      <c r="AG84">
        <f t="shared" si="5"/>
        <v>0.74228634361788504</v>
      </c>
      <c r="AH84">
        <f>(nnetTable1[Survived]-AG84)^2</f>
        <v>6.6416328685838827E-2</v>
      </c>
    </row>
    <row r="85" spans="1:34" x14ac:dyDescent="0.25">
      <c r="A85">
        <v>1</v>
      </c>
      <c r="B85" t="s">
        <v>15</v>
      </c>
      <c r="C85">
        <v>1</v>
      </c>
      <c r="D85" t="s">
        <v>13</v>
      </c>
      <c r="E85">
        <v>48</v>
      </c>
      <c r="F85" s="1">
        <v>26.55</v>
      </c>
      <c r="G85">
        <v>0</v>
      </c>
      <c r="H85">
        <v>0</v>
      </c>
      <c r="I85" s="4">
        <v>0.6</v>
      </c>
      <c r="J85" s="4">
        <v>1.4401216031878039</v>
      </c>
      <c r="K85">
        <v>1</v>
      </c>
      <c r="L85">
        <v>0</v>
      </c>
      <c r="M85">
        <v>1</v>
      </c>
      <c r="N85">
        <v>0</v>
      </c>
      <c r="O85">
        <v>1</v>
      </c>
      <c r="P85" s="6">
        <v>1</v>
      </c>
      <c r="AC85">
        <f>SUMPRODUCT(nnetTable1[[#This Row],[SibSp]:[Ones]],$R$4:$AA$4)</f>
        <v>0.31190370825299224</v>
      </c>
      <c r="AD85">
        <f>SUMPRODUCT(nnetTable1[[#This Row],[SibSp]:[Ones]],$R$5:$AA$5)</f>
        <v>0.2577709570418053</v>
      </c>
      <c r="AE85">
        <f t="shared" si="3"/>
        <v>0.31190370825299224</v>
      </c>
      <c r="AF85">
        <f t="shared" si="4"/>
        <v>0.2577709570418053</v>
      </c>
      <c r="AG85">
        <f t="shared" si="5"/>
        <v>0.56967466529479749</v>
      </c>
      <c r="AH85">
        <f>(nnetTable1[Survived]-AG85)^2</f>
        <v>0.18517989368914456</v>
      </c>
    </row>
    <row r="86" spans="1:34" x14ac:dyDescent="0.25">
      <c r="A86">
        <v>0</v>
      </c>
      <c r="B86" t="s">
        <v>15</v>
      </c>
      <c r="C86">
        <v>2</v>
      </c>
      <c r="D86" t="s">
        <v>13</v>
      </c>
      <c r="E86">
        <v>48</v>
      </c>
      <c r="F86" s="1">
        <v>13</v>
      </c>
      <c r="G86">
        <v>0</v>
      </c>
      <c r="H86">
        <v>0</v>
      </c>
      <c r="I86" s="4">
        <v>0.6</v>
      </c>
      <c r="J86" s="4">
        <v>1.146128035678238</v>
      </c>
      <c r="K86">
        <v>0</v>
      </c>
      <c r="L86">
        <v>1</v>
      </c>
      <c r="M86">
        <v>1</v>
      </c>
      <c r="N86">
        <v>0</v>
      </c>
      <c r="O86">
        <v>1</v>
      </c>
      <c r="P86" s="6">
        <v>1</v>
      </c>
      <c r="AC86">
        <f>SUMPRODUCT(nnetTable1[[#This Row],[SibSp]:[Ones]],$R$4:$AA$4)</f>
        <v>0.24784318531331934</v>
      </c>
      <c r="AD86">
        <f>SUMPRODUCT(nnetTable1[[#This Row],[SibSp]:[Ones]],$R$5:$AA$5)</f>
        <v>0.20965494365395904</v>
      </c>
      <c r="AE86">
        <f t="shared" si="3"/>
        <v>0.24784318531331934</v>
      </c>
      <c r="AF86">
        <f t="shared" si="4"/>
        <v>0.20965494365395904</v>
      </c>
      <c r="AG86">
        <f t="shared" si="5"/>
        <v>0.45749812896727837</v>
      </c>
      <c r="AH86">
        <f>(nnetTable1[Survived]-AG86)^2</f>
        <v>0.20930453800856047</v>
      </c>
    </row>
    <row r="87" spans="1:34" x14ac:dyDescent="0.25">
      <c r="A87">
        <v>1</v>
      </c>
      <c r="B87" t="s">
        <v>15</v>
      </c>
      <c r="C87">
        <v>1</v>
      </c>
      <c r="D87" t="s">
        <v>13</v>
      </c>
      <c r="E87">
        <v>48</v>
      </c>
      <c r="F87" s="1">
        <v>52</v>
      </c>
      <c r="G87">
        <v>1</v>
      </c>
      <c r="H87">
        <v>0</v>
      </c>
      <c r="I87" s="4">
        <v>0.6</v>
      </c>
      <c r="J87" s="4">
        <v>1.7242758696007889</v>
      </c>
      <c r="K87">
        <v>1</v>
      </c>
      <c r="L87">
        <v>0</v>
      </c>
      <c r="M87">
        <v>1</v>
      </c>
      <c r="N87">
        <v>0</v>
      </c>
      <c r="O87">
        <v>1</v>
      </c>
      <c r="P87" s="6">
        <v>1</v>
      </c>
      <c r="AC87">
        <f>SUMPRODUCT(nnetTable1[[#This Row],[SibSp]:[Ones]],$R$4:$AA$4)</f>
        <v>0.31518567011830817</v>
      </c>
      <c r="AD87">
        <f>SUMPRODUCT(nnetTable1[[#This Row],[SibSp]:[Ones]],$R$5:$AA$5)</f>
        <v>0.2765098194573905</v>
      </c>
      <c r="AE87">
        <f t="shared" si="3"/>
        <v>0.31518567011830817</v>
      </c>
      <c r="AF87">
        <f t="shared" si="4"/>
        <v>0.2765098194573905</v>
      </c>
      <c r="AG87">
        <f t="shared" si="5"/>
        <v>0.59169548957569873</v>
      </c>
      <c r="AH87">
        <f>(nnetTable1[Survived]-AG87)^2</f>
        <v>0.16671257323282834</v>
      </c>
    </row>
    <row r="88" spans="1:34" x14ac:dyDescent="0.25">
      <c r="A88">
        <v>0</v>
      </c>
      <c r="B88" t="s">
        <v>15</v>
      </c>
      <c r="C88">
        <v>3</v>
      </c>
      <c r="D88" t="s">
        <v>17</v>
      </c>
      <c r="E88">
        <v>48</v>
      </c>
      <c r="F88" s="1">
        <v>34.375</v>
      </c>
      <c r="G88">
        <v>1</v>
      </c>
      <c r="H88">
        <v>3</v>
      </c>
      <c r="I88" s="4">
        <v>0.6</v>
      </c>
      <c r="J88" s="4">
        <v>1.5486964485323467</v>
      </c>
      <c r="K88">
        <v>0</v>
      </c>
      <c r="L88">
        <v>0</v>
      </c>
      <c r="M88">
        <v>1</v>
      </c>
      <c r="N88">
        <v>0</v>
      </c>
      <c r="O88">
        <v>0</v>
      </c>
      <c r="P88" s="6">
        <v>1</v>
      </c>
      <c r="AC88">
        <f>SUMPRODUCT(nnetTable1[[#This Row],[SibSp]:[Ones]],$R$4:$AA$4)</f>
        <v>0.16347469294871253</v>
      </c>
      <c r="AD88">
        <f>SUMPRODUCT(nnetTable1[[#This Row],[SibSp]:[Ones]],$R$5:$AA$5)</f>
        <v>0.10258442555130369</v>
      </c>
      <c r="AE88">
        <f t="shared" si="3"/>
        <v>0.16347469294871253</v>
      </c>
      <c r="AF88">
        <f t="shared" si="4"/>
        <v>0.10258442555130369</v>
      </c>
      <c r="AG88">
        <f t="shared" si="5"/>
        <v>0.26605911850001623</v>
      </c>
      <c r="AH88">
        <f>(nnetTable1[Survived]-AG88)^2</f>
        <v>7.0787454537005676E-2</v>
      </c>
    </row>
    <row r="89" spans="1:34" x14ac:dyDescent="0.25">
      <c r="A89">
        <v>1</v>
      </c>
      <c r="B89" t="s">
        <v>15</v>
      </c>
      <c r="C89">
        <v>2</v>
      </c>
      <c r="D89" t="s">
        <v>17</v>
      </c>
      <c r="E89">
        <v>48</v>
      </c>
      <c r="F89" s="1">
        <v>65</v>
      </c>
      <c r="G89">
        <v>1</v>
      </c>
      <c r="H89">
        <v>2</v>
      </c>
      <c r="I89" s="4">
        <v>0.6</v>
      </c>
      <c r="J89" s="4">
        <v>1.8195439355418688</v>
      </c>
      <c r="K89">
        <v>0</v>
      </c>
      <c r="L89">
        <v>1</v>
      </c>
      <c r="M89">
        <v>1</v>
      </c>
      <c r="N89">
        <v>0</v>
      </c>
      <c r="O89">
        <v>0</v>
      </c>
      <c r="P89" s="6">
        <v>1</v>
      </c>
      <c r="AC89">
        <f>SUMPRODUCT(nnetTable1[[#This Row],[SibSp]:[Ones]],$R$4:$AA$4)</f>
        <v>0.25913495510194018</v>
      </c>
      <c r="AD89">
        <f>SUMPRODUCT(nnetTable1[[#This Row],[SibSp]:[Ones]],$R$5:$AA$5)</f>
        <v>0.25436672316247733</v>
      </c>
      <c r="AE89">
        <f t="shared" si="3"/>
        <v>0.25913495510194018</v>
      </c>
      <c r="AF89">
        <f t="shared" si="4"/>
        <v>0.25436672316247733</v>
      </c>
      <c r="AG89">
        <f t="shared" si="5"/>
        <v>0.5135016782644175</v>
      </c>
      <c r="AH89">
        <f>(nnetTable1[Survived]-AG89)^2</f>
        <v>0.23668061705153834</v>
      </c>
    </row>
    <row r="90" spans="1:34" x14ac:dyDescent="0.25">
      <c r="A90">
        <v>0</v>
      </c>
      <c r="B90" t="s">
        <v>15</v>
      </c>
      <c r="C90">
        <v>3</v>
      </c>
      <c r="D90" t="s">
        <v>13</v>
      </c>
      <c r="E90">
        <v>48</v>
      </c>
      <c r="F90" s="1">
        <v>7.8541999999999996</v>
      </c>
      <c r="G90">
        <v>0</v>
      </c>
      <c r="H90">
        <v>0</v>
      </c>
      <c r="I90" s="4">
        <v>0.6</v>
      </c>
      <c r="J90" s="4">
        <v>0.94714932766263737</v>
      </c>
      <c r="K90">
        <v>0</v>
      </c>
      <c r="L90">
        <v>0</v>
      </c>
      <c r="M90">
        <v>1</v>
      </c>
      <c r="N90">
        <v>0</v>
      </c>
      <c r="O90">
        <v>1</v>
      </c>
      <c r="P90" s="6">
        <v>1</v>
      </c>
      <c r="AC90">
        <f>SUMPRODUCT(nnetTable1[[#This Row],[SibSp]:[Ones]],$R$4:$AA$4)</f>
        <v>0.15125607085437132</v>
      </c>
      <c r="AD90">
        <f>SUMPRODUCT(nnetTable1[[#This Row],[SibSp]:[Ones]],$R$5:$AA$5)</f>
        <v>6.2460793434960422E-2</v>
      </c>
      <c r="AE90">
        <f t="shared" si="3"/>
        <v>0.15125607085437132</v>
      </c>
      <c r="AF90">
        <f t="shared" si="4"/>
        <v>6.2460793434960422E-2</v>
      </c>
      <c r="AG90">
        <f t="shared" si="5"/>
        <v>0.21371686428933173</v>
      </c>
      <c r="AH90">
        <f>(nnetTable1[Survived]-AG90)^2</f>
        <v>4.5674898081664639E-2</v>
      </c>
    </row>
    <row r="91" spans="1:34" x14ac:dyDescent="0.25">
      <c r="A91">
        <v>1</v>
      </c>
      <c r="B91" t="s">
        <v>15</v>
      </c>
      <c r="C91">
        <v>1</v>
      </c>
      <c r="D91" t="s">
        <v>17</v>
      </c>
      <c r="E91">
        <v>48</v>
      </c>
      <c r="F91" s="1">
        <v>25.929200000000002</v>
      </c>
      <c r="G91">
        <v>0</v>
      </c>
      <c r="H91">
        <v>0</v>
      </c>
      <c r="I91" s="4">
        <v>0.6</v>
      </c>
      <c r="J91" s="4">
        <v>1.4302234517870693</v>
      </c>
      <c r="K91">
        <v>1</v>
      </c>
      <c r="L91">
        <v>0</v>
      </c>
      <c r="M91">
        <v>1</v>
      </c>
      <c r="N91">
        <v>0</v>
      </c>
      <c r="O91">
        <v>0</v>
      </c>
      <c r="P91" s="6">
        <v>1</v>
      </c>
      <c r="AC91">
        <f>SUMPRODUCT(nnetTable1[[#This Row],[SibSp]:[Ones]],$R$4:$AA$4)</f>
        <v>0.31178938529791433</v>
      </c>
      <c r="AD91">
        <f>SUMPRODUCT(nnetTable1[[#This Row],[SibSp]:[Ones]],$R$5:$AA$5)</f>
        <v>0.25711821267302137</v>
      </c>
      <c r="AE91">
        <f t="shared" si="3"/>
        <v>0.31178938529791433</v>
      </c>
      <c r="AF91">
        <f t="shared" si="4"/>
        <v>0.25711821267302137</v>
      </c>
      <c r="AG91">
        <f t="shared" si="5"/>
        <v>0.56890759797093571</v>
      </c>
      <c r="AH91">
        <f>(nnetTable1[Survived]-AG91)^2</f>
        <v>0.18584065908718839</v>
      </c>
    </row>
    <row r="92" spans="1:34" x14ac:dyDescent="0.25">
      <c r="A92">
        <v>0</v>
      </c>
      <c r="B92" t="s">
        <v>15</v>
      </c>
      <c r="C92">
        <v>1</v>
      </c>
      <c r="D92" t="s">
        <v>13</v>
      </c>
      <c r="E92">
        <v>47</v>
      </c>
      <c r="F92" s="1">
        <v>52</v>
      </c>
      <c r="G92">
        <v>0</v>
      </c>
      <c r="H92">
        <v>0</v>
      </c>
      <c r="I92" s="4">
        <v>0.58750000000000002</v>
      </c>
      <c r="J92" s="4">
        <v>1.7242758696007889</v>
      </c>
      <c r="K92">
        <v>1</v>
      </c>
      <c r="L92">
        <v>0</v>
      </c>
      <c r="M92">
        <v>1</v>
      </c>
      <c r="N92">
        <v>0</v>
      </c>
      <c r="O92">
        <v>1</v>
      </c>
      <c r="P92" s="6">
        <v>1</v>
      </c>
      <c r="AC92">
        <f>SUMPRODUCT(nnetTable1[[#This Row],[SibSp]:[Ones]],$R$4:$AA$4)</f>
        <v>0.31518567011830817</v>
      </c>
      <c r="AD92">
        <f>SUMPRODUCT(nnetTable1[[#This Row],[SibSp]:[Ones]],$R$5:$AA$5)</f>
        <v>0.2765098194573905</v>
      </c>
      <c r="AE92">
        <f t="shared" si="3"/>
        <v>0.31518567011830817</v>
      </c>
      <c r="AF92">
        <f t="shared" si="4"/>
        <v>0.2765098194573905</v>
      </c>
      <c r="AG92">
        <f t="shared" si="5"/>
        <v>0.59169548957569873</v>
      </c>
      <c r="AH92">
        <f>(nnetTable1[Survived]-AG92)^2</f>
        <v>0.3501035523842258</v>
      </c>
    </row>
    <row r="93" spans="1:34" x14ac:dyDescent="0.25">
      <c r="A93">
        <v>0</v>
      </c>
      <c r="B93" t="s">
        <v>15</v>
      </c>
      <c r="C93">
        <v>3</v>
      </c>
      <c r="D93" t="s">
        <v>17</v>
      </c>
      <c r="E93">
        <v>47</v>
      </c>
      <c r="F93" s="1">
        <v>14.5</v>
      </c>
      <c r="G93">
        <v>1</v>
      </c>
      <c r="H93">
        <v>0</v>
      </c>
      <c r="I93" s="4">
        <v>0.58750000000000002</v>
      </c>
      <c r="J93" s="4">
        <v>1.1903316981702914</v>
      </c>
      <c r="K93">
        <v>0</v>
      </c>
      <c r="L93">
        <v>0</v>
      </c>
      <c r="M93">
        <v>1</v>
      </c>
      <c r="N93">
        <v>0</v>
      </c>
      <c r="O93">
        <v>0</v>
      </c>
      <c r="P93" s="6">
        <v>1</v>
      </c>
      <c r="AC93">
        <f>SUMPRODUCT(nnetTable1[[#This Row],[SibSp]:[Ones]],$R$4:$AA$4)</f>
        <v>0.15406481019303489</v>
      </c>
      <c r="AD93">
        <f>SUMPRODUCT(nnetTable1[[#This Row],[SibSp]:[Ones]],$R$5:$AA$5)</f>
        <v>7.8497719574988092E-2</v>
      </c>
      <c r="AE93">
        <f t="shared" si="3"/>
        <v>0.15406481019303489</v>
      </c>
      <c r="AF93">
        <f t="shared" si="4"/>
        <v>7.8497719574988092E-2</v>
      </c>
      <c r="AG93">
        <f t="shared" si="5"/>
        <v>0.232562529768023</v>
      </c>
      <c r="AH93">
        <f>(nnetTable1[Survived]-AG93)^2</f>
        <v>5.4085330252102583E-2</v>
      </c>
    </row>
    <row r="94" spans="1:34" x14ac:dyDescent="0.25">
      <c r="A94">
        <v>0</v>
      </c>
      <c r="B94" t="s">
        <v>15</v>
      </c>
      <c r="C94">
        <v>1</v>
      </c>
      <c r="D94" t="s">
        <v>13</v>
      </c>
      <c r="E94">
        <v>47</v>
      </c>
      <c r="F94" s="1">
        <v>38.5</v>
      </c>
      <c r="G94">
        <v>0</v>
      </c>
      <c r="H94">
        <v>0</v>
      </c>
      <c r="I94" s="4">
        <v>0.58750000000000002</v>
      </c>
      <c r="J94" s="4">
        <v>1.5965970956264601</v>
      </c>
      <c r="K94">
        <v>1</v>
      </c>
      <c r="L94">
        <v>0</v>
      </c>
      <c r="M94">
        <v>1</v>
      </c>
      <c r="N94">
        <v>0</v>
      </c>
      <c r="O94">
        <v>1</v>
      </c>
      <c r="P94" s="6">
        <v>1</v>
      </c>
      <c r="AC94">
        <f>SUMPRODUCT(nnetTable1[[#This Row],[SibSp]:[Ones]],$R$4:$AA$4)</f>
        <v>0.31371098922583474</v>
      </c>
      <c r="AD94">
        <f>SUMPRODUCT(nnetTable1[[#This Row],[SibSp]:[Ones]],$R$5:$AA$5)</f>
        <v>0.26808990372254016</v>
      </c>
      <c r="AE94">
        <f t="shared" si="3"/>
        <v>0.31371098922583474</v>
      </c>
      <c r="AF94">
        <f t="shared" si="4"/>
        <v>0.26808990372254016</v>
      </c>
      <c r="AG94">
        <f t="shared" si="5"/>
        <v>0.58180089294837489</v>
      </c>
      <c r="AH94">
        <f>(nnetTable1[Survived]-AG94)^2</f>
        <v>0.33849227903552637</v>
      </c>
    </row>
    <row r="95" spans="1:34" x14ac:dyDescent="0.25">
      <c r="A95">
        <v>0</v>
      </c>
      <c r="B95" t="s">
        <v>15</v>
      </c>
      <c r="C95">
        <v>1</v>
      </c>
      <c r="D95" t="s">
        <v>13</v>
      </c>
      <c r="E95">
        <v>47</v>
      </c>
      <c r="F95" s="1">
        <v>34.020800000000001</v>
      </c>
      <c r="G95">
        <v>0</v>
      </c>
      <c r="H95">
        <v>0</v>
      </c>
      <c r="I95" s="4">
        <v>0.58750000000000002</v>
      </c>
      <c r="J95" s="4">
        <v>1.544326062695947</v>
      </c>
      <c r="K95">
        <v>1</v>
      </c>
      <c r="L95">
        <v>0</v>
      </c>
      <c r="M95">
        <v>1</v>
      </c>
      <c r="N95">
        <v>0</v>
      </c>
      <c r="O95">
        <v>1</v>
      </c>
      <c r="P95" s="6">
        <v>1</v>
      </c>
      <c r="AC95">
        <f>SUMPRODUCT(nnetTable1[[#This Row],[SibSp]:[Ones]],$R$4:$AA$4)</f>
        <v>0.31310726245831444</v>
      </c>
      <c r="AD95">
        <f>SUMPRODUCT(nnetTable1[[#This Row],[SibSp]:[Ones]],$R$5:$AA$5)</f>
        <v>0.26464283355614743</v>
      </c>
      <c r="AE95">
        <f t="shared" si="3"/>
        <v>0.31310726245831444</v>
      </c>
      <c r="AF95">
        <f t="shared" si="4"/>
        <v>0.26464283355614743</v>
      </c>
      <c r="AG95">
        <f t="shared" si="5"/>
        <v>0.57775009601446192</v>
      </c>
      <c r="AH95">
        <f>(nnetTable1[Survived]-AG95)^2</f>
        <v>0.33379517344471998</v>
      </c>
    </row>
    <row r="96" spans="1:34" x14ac:dyDescent="0.25">
      <c r="A96">
        <v>0</v>
      </c>
      <c r="B96" t="s">
        <v>15</v>
      </c>
      <c r="C96">
        <v>2</v>
      </c>
      <c r="D96" t="s">
        <v>13</v>
      </c>
      <c r="E96">
        <v>47</v>
      </c>
      <c r="F96" s="1">
        <v>15</v>
      </c>
      <c r="G96">
        <v>0</v>
      </c>
      <c r="H96">
        <v>0</v>
      </c>
      <c r="I96" s="4">
        <v>0.58750000000000002</v>
      </c>
      <c r="J96" s="4">
        <v>1.2041199826559248</v>
      </c>
      <c r="K96">
        <v>0</v>
      </c>
      <c r="L96">
        <v>1</v>
      </c>
      <c r="M96">
        <v>1</v>
      </c>
      <c r="N96">
        <v>0</v>
      </c>
      <c r="O96">
        <v>1</v>
      </c>
      <c r="P96" s="6">
        <v>1</v>
      </c>
      <c r="AC96">
        <f>SUMPRODUCT(nnetTable1[[#This Row],[SibSp]:[Ones]],$R$4:$AA$4)</f>
        <v>0.24851298823719861</v>
      </c>
      <c r="AD96">
        <f>SUMPRODUCT(nnetTable1[[#This Row],[SibSp]:[Ones]],$R$5:$AA$5)</f>
        <v>0.21347928572471081</v>
      </c>
      <c r="AE96">
        <f t="shared" si="3"/>
        <v>0.24851298823719861</v>
      </c>
      <c r="AF96">
        <f t="shared" si="4"/>
        <v>0.21347928572471081</v>
      </c>
      <c r="AG96">
        <f t="shared" si="5"/>
        <v>0.46199227396190945</v>
      </c>
      <c r="AH96">
        <f>(nnetTable1[Survived]-AG96)^2</f>
        <v>0.21343686120049599</v>
      </c>
    </row>
    <row r="97" spans="1:34" x14ac:dyDescent="0.25">
      <c r="A97">
        <v>0</v>
      </c>
      <c r="B97" t="s">
        <v>15</v>
      </c>
      <c r="C97">
        <v>3</v>
      </c>
      <c r="D97" t="s">
        <v>13</v>
      </c>
      <c r="E97">
        <v>47</v>
      </c>
      <c r="F97" s="1">
        <v>7.25</v>
      </c>
      <c r="G97">
        <v>0</v>
      </c>
      <c r="H97">
        <v>0</v>
      </c>
      <c r="I97" s="4">
        <v>0.58750000000000002</v>
      </c>
      <c r="J97" s="4">
        <v>0.91645394854992512</v>
      </c>
      <c r="K97">
        <v>0</v>
      </c>
      <c r="L97">
        <v>0</v>
      </c>
      <c r="M97">
        <v>1</v>
      </c>
      <c r="N97">
        <v>0</v>
      </c>
      <c r="O97">
        <v>1</v>
      </c>
      <c r="P97" s="6">
        <v>1</v>
      </c>
      <c r="AC97">
        <f>SUMPRODUCT(nnetTable1[[#This Row],[SibSp]:[Ones]],$R$4:$AA$4)</f>
        <v>0.1509015413765597</v>
      </c>
      <c r="AD97">
        <f>SUMPRODUCT(nnetTable1[[#This Row],[SibSp]:[Ones]],$R$5:$AA$5)</f>
        <v>6.0436553245825406E-2</v>
      </c>
      <c r="AE97">
        <f t="shared" si="3"/>
        <v>0.1509015413765597</v>
      </c>
      <c r="AF97">
        <f t="shared" si="4"/>
        <v>6.0436553245825406E-2</v>
      </c>
      <c r="AG97">
        <f t="shared" si="5"/>
        <v>0.21133809462238512</v>
      </c>
      <c r="AH97">
        <f>(nnetTable1[Survived]-AG97)^2</f>
        <v>4.4663790238620209E-2</v>
      </c>
    </row>
    <row r="98" spans="1:34" x14ac:dyDescent="0.25">
      <c r="A98">
        <v>0</v>
      </c>
      <c r="B98" t="s">
        <v>15</v>
      </c>
      <c r="C98">
        <v>1</v>
      </c>
      <c r="D98" t="s">
        <v>13</v>
      </c>
      <c r="E98">
        <v>47</v>
      </c>
      <c r="F98" s="1">
        <v>25.587499999999999</v>
      </c>
      <c r="G98">
        <v>0</v>
      </c>
      <c r="H98">
        <v>0</v>
      </c>
      <c r="I98" s="4">
        <v>0.58750000000000002</v>
      </c>
      <c r="J98" s="4">
        <v>1.4246775029107854</v>
      </c>
      <c r="K98">
        <v>1</v>
      </c>
      <c r="L98">
        <v>0</v>
      </c>
      <c r="M98">
        <v>1</v>
      </c>
      <c r="N98">
        <v>0</v>
      </c>
      <c r="O98">
        <v>1</v>
      </c>
      <c r="P98" s="6">
        <v>1</v>
      </c>
      <c r="AC98">
        <f>SUMPRODUCT(nnetTable1[[#This Row],[SibSp]:[Ones]],$R$4:$AA$4)</f>
        <v>0.31172532997701863</v>
      </c>
      <c r="AD98">
        <f>SUMPRODUCT(nnetTable1[[#This Row],[SibSp]:[Ones]],$R$5:$AA$5)</f>
        <v>0.25675247903731552</v>
      </c>
      <c r="AE98">
        <f t="shared" si="3"/>
        <v>0.31172532997701863</v>
      </c>
      <c r="AF98">
        <f t="shared" si="4"/>
        <v>0.25675247903731552</v>
      </c>
      <c r="AG98">
        <f t="shared" si="5"/>
        <v>0.56847780901433409</v>
      </c>
      <c r="AH98">
        <f>(nnetTable1[Survived]-AG98)^2</f>
        <v>0.32316701934173769</v>
      </c>
    </row>
    <row r="99" spans="1:34" x14ac:dyDescent="0.25">
      <c r="A99">
        <v>1</v>
      </c>
      <c r="B99" t="s">
        <v>15</v>
      </c>
      <c r="C99">
        <v>1</v>
      </c>
      <c r="D99" t="s">
        <v>17</v>
      </c>
      <c r="E99">
        <v>47</v>
      </c>
      <c r="F99" s="1">
        <v>52.554200000000002</v>
      </c>
      <c r="G99">
        <v>1</v>
      </c>
      <c r="H99">
        <v>1</v>
      </c>
      <c r="I99" s="4">
        <v>0.58750000000000002</v>
      </c>
      <c r="J99" s="4">
        <v>1.7287935361444735</v>
      </c>
      <c r="K99">
        <v>1</v>
      </c>
      <c r="L99">
        <v>0</v>
      </c>
      <c r="M99">
        <v>1</v>
      </c>
      <c r="N99">
        <v>0</v>
      </c>
      <c r="O99">
        <v>0</v>
      </c>
      <c r="P99" s="6">
        <v>1</v>
      </c>
      <c r="AC99">
        <f>SUMPRODUCT(nnetTable1[[#This Row],[SibSp]:[Ones]],$R$4:$AA$4)</f>
        <v>0.31699478051730345</v>
      </c>
      <c r="AD99">
        <f>SUMPRODUCT(nnetTable1[[#This Row],[SibSp]:[Ones]],$R$5:$AA$5)</f>
        <v>0.27695905936688781</v>
      </c>
      <c r="AE99">
        <f t="shared" si="3"/>
        <v>0.31699478051730345</v>
      </c>
      <c r="AF99">
        <f t="shared" si="4"/>
        <v>0.27695905936688781</v>
      </c>
      <c r="AG99">
        <f t="shared" si="5"/>
        <v>0.59395383988419126</v>
      </c>
      <c r="AH99">
        <f>(nnetTable1[Survived]-AG99)^2</f>
        <v>0.164873484144793</v>
      </c>
    </row>
    <row r="100" spans="1:34" x14ac:dyDescent="0.25">
      <c r="A100">
        <v>0</v>
      </c>
      <c r="B100" t="s">
        <v>15</v>
      </c>
      <c r="C100">
        <v>3</v>
      </c>
      <c r="D100" t="s">
        <v>13</v>
      </c>
      <c r="E100">
        <v>47</v>
      </c>
      <c r="F100" s="1">
        <v>9</v>
      </c>
      <c r="G100">
        <v>0</v>
      </c>
      <c r="H100">
        <v>0</v>
      </c>
      <c r="I100" s="4">
        <v>0.58750000000000002</v>
      </c>
      <c r="J100" s="4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 s="6">
        <v>1</v>
      </c>
      <c r="AC100">
        <f>SUMPRODUCT(nnetTable1[[#This Row],[SibSp]:[Ones]],$R$4:$AA$4)</f>
        <v>0.15186649241642322</v>
      </c>
      <c r="AD100">
        <f>SUMPRODUCT(nnetTable1[[#This Row],[SibSp]:[Ones]],$R$5:$AA$5)</f>
        <v>6.5946088553006044E-2</v>
      </c>
      <c r="AE100">
        <f t="shared" si="3"/>
        <v>0.15186649241642322</v>
      </c>
      <c r="AF100">
        <f t="shared" si="4"/>
        <v>6.5946088553006044E-2</v>
      </c>
      <c r="AG100">
        <f t="shared" si="5"/>
        <v>0.21781258096942926</v>
      </c>
      <c r="AH100">
        <f>(nnetTable1[Survived]-AG100)^2</f>
        <v>4.744232042856418E-2</v>
      </c>
    </row>
    <row r="101" spans="1:34" x14ac:dyDescent="0.25">
      <c r="A101">
        <v>0</v>
      </c>
      <c r="B101" t="s">
        <v>20</v>
      </c>
      <c r="C101">
        <v>1</v>
      </c>
      <c r="D101" t="s">
        <v>13</v>
      </c>
      <c r="E101">
        <v>46</v>
      </c>
      <c r="F101" s="1">
        <v>79.2</v>
      </c>
      <c r="G101">
        <v>0</v>
      </c>
      <c r="H101">
        <v>0</v>
      </c>
      <c r="I101" s="4">
        <v>0.57499999999999996</v>
      </c>
      <c r="J101" s="4">
        <v>1.9041743682841634</v>
      </c>
      <c r="K101">
        <v>1</v>
      </c>
      <c r="L101">
        <v>0</v>
      </c>
      <c r="M101">
        <v>0</v>
      </c>
      <c r="N101">
        <v>1</v>
      </c>
      <c r="O101">
        <v>1</v>
      </c>
      <c r="P101" s="6">
        <v>1</v>
      </c>
      <c r="AC101">
        <f>SUMPRODUCT(nnetTable1[[#This Row],[SibSp]:[Ones]],$R$4:$AA$4)</f>
        <v>0.40418626575503036</v>
      </c>
      <c r="AD101">
        <f>SUMPRODUCT(nnetTable1[[#This Row],[SibSp]:[Ones]],$R$5:$AA$5)</f>
        <v>0.33915326195747686</v>
      </c>
      <c r="AE101">
        <f t="shared" si="3"/>
        <v>0.40418626575503036</v>
      </c>
      <c r="AF101">
        <f t="shared" si="4"/>
        <v>0.33915326195747686</v>
      </c>
      <c r="AG101">
        <f t="shared" si="5"/>
        <v>0.74333952771250722</v>
      </c>
      <c r="AH101">
        <f>(nnetTable1[Survived]-AG101)^2</f>
        <v>0.5525536534598533</v>
      </c>
    </row>
    <row r="102" spans="1:34" x14ac:dyDescent="0.25">
      <c r="A102">
        <v>0</v>
      </c>
      <c r="B102" t="s">
        <v>15</v>
      </c>
      <c r="C102">
        <v>1</v>
      </c>
      <c r="D102" t="s">
        <v>13</v>
      </c>
      <c r="E102">
        <v>46</v>
      </c>
      <c r="F102" s="1">
        <v>61.174999999999997</v>
      </c>
      <c r="G102">
        <v>1</v>
      </c>
      <c r="H102">
        <v>0</v>
      </c>
      <c r="I102" s="4">
        <v>0.57499999999999996</v>
      </c>
      <c r="J102" s="4">
        <v>1.7936157939419737</v>
      </c>
      <c r="K102">
        <v>1</v>
      </c>
      <c r="L102">
        <v>0</v>
      </c>
      <c r="M102">
        <v>1</v>
      </c>
      <c r="N102">
        <v>0</v>
      </c>
      <c r="O102">
        <v>1</v>
      </c>
      <c r="P102" s="6">
        <v>1</v>
      </c>
      <c r="AC102">
        <f>SUMPRODUCT(nnetTable1[[#This Row],[SibSp]:[Ones]],$R$4:$AA$4)</f>
        <v>0.31598654138554055</v>
      </c>
      <c r="AD102">
        <f>SUMPRODUCT(nnetTable1[[#This Row],[SibSp]:[Ones]],$R$5:$AA$5)</f>
        <v>0.28108251624825298</v>
      </c>
      <c r="AE102">
        <f t="shared" si="3"/>
        <v>0.31598654138554055</v>
      </c>
      <c r="AF102">
        <f t="shared" si="4"/>
        <v>0.28108251624825298</v>
      </c>
      <c r="AG102">
        <f t="shared" si="5"/>
        <v>0.59706905763379359</v>
      </c>
      <c r="AH102">
        <f>(nnetTable1[Survived]-AG102)^2</f>
        <v>0.35649145958370632</v>
      </c>
    </row>
    <row r="103" spans="1:34" x14ac:dyDescent="0.25">
      <c r="A103">
        <v>0</v>
      </c>
      <c r="B103" t="s">
        <v>15</v>
      </c>
      <c r="C103">
        <v>2</v>
      </c>
      <c r="D103" t="s">
        <v>13</v>
      </c>
      <c r="E103">
        <v>46</v>
      </c>
      <c r="F103" s="1">
        <v>26</v>
      </c>
      <c r="G103">
        <v>0</v>
      </c>
      <c r="H103">
        <v>0</v>
      </c>
      <c r="I103" s="4">
        <v>0.57499999999999996</v>
      </c>
      <c r="J103" s="4">
        <v>1.4313637641589874</v>
      </c>
      <c r="K103">
        <v>0</v>
      </c>
      <c r="L103">
        <v>1</v>
      </c>
      <c r="M103">
        <v>1</v>
      </c>
      <c r="N103">
        <v>0</v>
      </c>
      <c r="O103">
        <v>1</v>
      </c>
      <c r="P103" s="6">
        <v>1</v>
      </c>
      <c r="AC103">
        <f>SUMPRODUCT(nnetTable1[[#This Row],[SibSp]:[Ones]],$R$4:$AA$4)</f>
        <v>0.25113763798973582</v>
      </c>
      <c r="AD103">
        <f>SUMPRODUCT(nnetTable1[[#This Row],[SibSp]:[Ones]],$R$5:$AA$5)</f>
        <v>0.22846512426283172</v>
      </c>
      <c r="AE103">
        <f t="shared" si="3"/>
        <v>0.25113763798973582</v>
      </c>
      <c r="AF103">
        <f t="shared" si="4"/>
        <v>0.22846512426283172</v>
      </c>
      <c r="AG103">
        <f t="shared" si="5"/>
        <v>0.47960276225256754</v>
      </c>
      <c r="AH103">
        <f>(nnetTable1[Survived]-AG103)^2</f>
        <v>0.23001880956029283</v>
      </c>
    </row>
    <row r="104" spans="1:34" x14ac:dyDescent="0.25">
      <c r="A104">
        <v>0</v>
      </c>
      <c r="B104" t="s">
        <v>20</v>
      </c>
      <c r="C104">
        <v>3</v>
      </c>
      <c r="D104" t="s">
        <v>13</v>
      </c>
      <c r="E104">
        <v>45.5</v>
      </c>
      <c r="F104" s="1">
        <v>7.2249999999999996</v>
      </c>
      <c r="G104">
        <v>0</v>
      </c>
      <c r="H104">
        <v>0</v>
      </c>
      <c r="I104" s="4">
        <v>0.56874999999999998</v>
      </c>
      <c r="J104" s="4">
        <v>0.91513590662201194</v>
      </c>
      <c r="K104">
        <v>0</v>
      </c>
      <c r="L104">
        <v>0</v>
      </c>
      <c r="M104">
        <v>0</v>
      </c>
      <c r="N104">
        <v>1</v>
      </c>
      <c r="O104">
        <v>1</v>
      </c>
      <c r="P104" s="6">
        <v>1</v>
      </c>
      <c r="AC104">
        <f>SUMPRODUCT(nnetTable1[[#This Row],[SibSp]:[Ones]],$R$4:$AA$4)</f>
        <v>0.23780909866774347</v>
      </c>
      <c r="AD104">
        <f>SUMPRODUCT(nnetTable1[[#This Row],[SibSp]:[Ones]],$R$5:$AA$5)</f>
        <v>0.11112947371149043</v>
      </c>
      <c r="AE104">
        <f t="shared" si="3"/>
        <v>0.23780909866774347</v>
      </c>
      <c r="AF104">
        <f t="shared" si="4"/>
        <v>0.11112947371149043</v>
      </c>
      <c r="AG104">
        <f t="shared" si="5"/>
        <v>0.34893857237923387</v>
      </c>
      <c r="AH104">
        <f>(nnetTable1[Survived]-AG104)^2</f>
        <v>0.12175812729405783</v>
      </c>
    </row>
    <row r="105" spans="1:34" x14ac:dyDescent="0.25">
      <c r="A105">
        <v>0</v>
      </c>
      <c r="B105" t="s">
        <v>15</v>
      </c>
      <c r="C105">
        <v>1</v>
      </c>
      <c r="D105" t="s">
        <v>13</v>
      </c>
      <c r="E105">
        <v>45.5</v>
      </c>
      <c r="F105" s="1">
        <v>28.5</v>
      </c>
      <c r="G105">
        <v>0</v>
      </c>
      <c r="H105">
        <v>0</v>
      </c>
      <c r="I105" s="4">
        <v>0.56874999999999998</v>
      </c>
      <c r="J105" s="4">
        <v>1.469822015978163</v>
      </c>
      <c r="K105">
        <v>1</v>
      </c>
      <c r="L105">
        <v>0</v>
      </c>
      <c r="M105">
        <v>1</v>
      </c>
      <c r="N105">
        <v>0</v>
      </c>
      <c r="O105">
        <v>1</v>
      </c>
      <c r="P105" s="6">
        <v>1</v>
      </c>
      <c r="AC105">
        <f>SUMPRODUCT(nnetTable1[[#This Row],[SibSp]:[Ones]],$R$4:$AA$4)</f>
        <v>0.31224674593950169</v>
      </c>
      <c r="AD105">
        <f>SUMPRODUCT(nnetTable1[[#This Row],[SibSp]:[Ones]],$R$5:$AA$5)</f>
        <v>0.25972958309373917</v>
      </c>
      <c r="AE105">
        <f t="shared" si="3"/>
        <v>0.31224674593950169</v>
      </c>
      <c r="AF105">
        <f t="shared" si="4"/>
        <v>0.25972958309373917</v>
      </c>
      <c r="AG105">
        <f t="shared" si="5"/>
        <v>0.57197632903324092</v>
      </c>
      <c r="AH105">
        <f>(nnetTable1[Survived]-AG105)^2</f>
        <v>0.32715692097434229</v>
      </c>
    </row>
    <row r="106" spans="1:34" x14ac:dyDescent="0.25">
      <c r="A106">
        <v>0</v>
      </c>
      <c r="B106" t="s">
        <v>20</v>
      </c>
      <c r="C106">
        <v>3</v>
      </c>
      <c r="D106" t="s">
        <v>17</v>
      </c>
      <c r="E106">
        <v>45</v>
      </c>
      <c r="F106" s="1">
        <v>14.4542</v>
      </c>
      <c r="G106">
        <v>0</v>
      </c>
      <c r="H106">
        <v>1</v>
      </c>
      <c r="I106" s="4">
        <v>0.5625</v>
      </c>
      <c r="J106" s="4">
        <v>1.1890465283525415</v>
      </c>
      <c r="K106">
        <v>0</v>
      </c>
      <c r="L106">
        <v>0</v>
      </c>
      <c r="M106">
        <v>0</v>
      </c>
      <c r="N106">
        <v>1</v>
      </c>
      <c r="O106">
        <v>0</v>
      </c>
      <c r="P106" s="6">
        <v>1</v>
      </c>
      <c r="AC106">
        <f>SUMPRODUCT(nnetTable1[[#This Row],[SibSp]:[Ones]],$R$4:$AA$4)</f>
        <v>0.2427296788217731</v>
      </c>
      <c r="AD106">
        <f>SUMPRODUCT(nnetTable1[[#This Row],[SibSp]:[Ones]],$R$5:$AA$5)</f>
        <v>0.1293441252992954</v>
      </c>
      <c r="AE106">
        <f t="shared" si="3"/>
        <v>0.2427296788217731</v>
      </c>
      <c r="AF106">
        <f t="shared" si="4"/>
        <v>0.1293441252992954</v>
      </c>
      <c r="AG106">
        <f t="shared" si="5"/>
        <v>0.3720738041210685</v>
      </c>
      <c r="AH106">
        <f>(nnetTable1[Survived]-AG106)^2</f>
        <v>0.13843891571312325</v>
      </c>
    </row>
    <row r="107" spans="1:34" x14ac:dyDescent="0.25">
      <c r="A107">
        <v>0</v>
      </c>
      <c r="B107" t="s">
        <v>15</v>
      </c>
      <c r="C107">
        <v>1</v>
      </c>
      <c r="D107" t="s">
        <v>13</v>
      </c>
      <c r="E107">
        <v>45</v>
      </c>
      <c r="F107" s="1">
        <v>83.474999999999994</v>
      </c>
      <c r="G107">
        <v>1</v>
      </c>
      <c r="H107">
        <v>0</v>
      </c>
      <c r="I107" s="4">
        <v>0.5625</v>
      </c>
      <c r="J107" s="4">
        <v>1.9267282004469339</v>
      </c>
      <c r="K107">
        <v>1</v>
      </c>
      <c r="L107">
        <v>0</v>
      </c>
      <c r="M107">
        <v>1</v>
      </c>
      <c r="N107">
        <v>0</v>
      </c>
      <c r="O107">
        <v>1</v>
      </c>
      <c r="P107" s="6">
        <v>1</v>
      </c>
      <c r="AC107">
        <f>SUMPRODUCT(nnetTable1[[#This Row],[SibSp]:[Ones]],$R$4:$AA$4)</f>
        <v>0.31752398035298779</v>
      </c>
      <c r="AD107">
        <f>SUMPRODUCT(nnetTable1[[#This Row],[SibSp]:[Ones]],$R$5:$AA$5)</f>
        <v>0.28986075879513284</v>
      </c>
      <c r="AE107">
        <f t="shared" si="3"/>
        <v>0.31752398035298779</v>
      </c>
      <c r="AF107">
        <f t="shared" si="4"/>
        <v>0.28986075879513284</v>
      </c>
      <c r="AG107">
        <f t="shared" si="5"/>
        <v>0.60738473914812063</v>
      </c>
      <c r="AH107">
        <f>(nnetTable1[Survived]-AG107)^2</f>
        <v>0.36891622135003055</v>
      </c>
    </row>
    <row r="108" spans="1:34" x14ac:dyDescent="0.25">
      <c r="A108">
        <v>0</v>
      </c>
      <c r="B108" t="s">
        <v>15</v>
      </c>
      <c r="C108">
        <v>3</v>
      </c>
      <c r="D108" t="s">
        <v>13</v>
      </c>
      <c r="E108">
        <v>45</v>
      </c>
      <c r="F108" s="1">
        <v>6.9749999999999996</v>
      </c>
      <c r="G108">
        <v>0</v>
      </c>
      <c r="H108">
        <v>0</v>
      </c>
      <c r="I108" s="4">
        <v>0.5625</v>
      </c>
      <c r="J108" s="4">
        <v>0.90173069172921871</v>
      </c>
      <c r="K108">
        <v>0</v>
      </c>
      <c r="L108">
        <v>0</v>
      </c>
      <c r="M108">
        <v>1</v>
      </c>
      <c r="N108">
        <v>0</v>
      </c>
      <c r="O108">
        <v>1</v>
      </c>
      <c r="P108" s="6">
        <v>1</v>
      </c>
      <c r="AC108">
        <f>SUMPRODUCT(nnetTable1[[#This Row],[SibSp]:[Ones]],$R$4:$AA$4)</f>
        <v>0.1507314887919943</v>
      </c>
      <c r="AD108">
        <f>SUMPRODUCT(nnetTable1[[#This Row],[SibSp]:[Ones]],$R$5:$AA$5)</f>
        <v>5.9465612047738453E-2</v>
      </c>
      <c r="AE108">
        <f t="shared" si="3"/>
        <v>0.1507314887919943</v>
      </c>
      <c r="AF108">
        <f t="shared" si="4"/>
        <v>5.9465612047738453E-2</v>
      </c>
      <c r="AG108">
        <f t="shared" si="5"/>
        <v>0.21019710083973275</v>
      </c>
      <c r="AH108">
        <f>(nnetTable1[Survived]-AG108)^2</f>
        <v>4.418282120142878E-2</v>
      </c>
    </row>
    <row r="109" spans="1:34" x14ac:dyDescent="0.25">
      <c r="A109">
        <v>0</v>
      </c>
      <c r="B109" t="s">
        <v>15</v>
      </c>
      <c r="C109">
        <v>3</v>
      </c>
      <c r="D109" t="s">
        <v>17</v>
      </c>
      <c r="E109">
        <v>45</v>
      </c>
      <c r="F109" s="1">
        <v>27.9</v>
      </c>
      <c r="G109">
        <v>1</v>
      </c>
      <c r="H109">
        <v>4</v>
      </c>
      <c r="I109" s="4">
        <v>0.5625</v>
      </c>
      <c r="J109" s="4">
        <v>1.4608978427565478</v>
      </c>
      <c r="K109">
        <v>0</v>
      </c>
      <c r="L109">
        <v>0</v>
      </c>
      <c r="M109">
        <v>1</v>
      </c>
      <c r="N109">
        <v>0</v>
      </c>
      <c r="O109">
        <v>0</v>
      </c>
      <c r="P109" s="6">
        <v>1</v>
      </c>
      <c r="AC109">
        <f>SUMPRODUCT(nnetTable1[[#This Row],[SibSp]:[Ones]],$R$4:$AA$4)</f>
        <v>0.16421755687136486</v>
      </c>
      <c r="AD109">
        <f>SUMPRODUCT(nnetTable1[[#This Row],[SibSp]:[Ones]],$R$5:$AA$5)</f>
        <v>9.6945768391536929E-2</v>
      </c>
      <c r="AE109">
        <f t="shared" si="3"/>
        <v>0.16421755687136486</v>
      </c>
      <c r="AF109">
        <f t="shared" si="4"/>
        <v>9.6945768391536929E-2</v>
      </c>
      <c r="AG109">
        <f t="shared" si="5"/>
        <v>0.26116332526290176</v>
      </c>
      <c r="AH109">
        <f>(nnetTable1[Survived]-AG109)^2</f>
        <v>6.8206282462376214E-2</v>
      </c>
    </row>
    <row r="110" spans="1:34" x14ac:dyDescent="0.25">
      <c r="A110">
        <v>1</v>
      </c>
      <c r="B110" t="s">
        <v>15</v>
      </c>
      <c r="C110">
        <v>1</v>
      </c>
      <c r="D110" t="s">
        <v>13</v>
      </c>
      <c r="E110">
        <v>45</v>
      </c>
      <c r="F110" s="1">
        <v>26.55</v>
      </c>
      <c r="G110">
        <v>0</v>
      </c>
      <c r="H110">
        <v>0</v>
      </c>
      <c r="I110" s="4">
        <v>0.5625</v>
      </c>
      <c r="J110" s="4">
        <v>1.4401216031878039</v>
      </c>
      <c r="K110">
        <v>1</v>
      </c>
      <c r="L110">
        <v>0</v>
      </c>
      <c r="M110">
        <v>1</v>
      </c>
      <c r="N110">
        <v>0</v>
      </c>
      <c r="O110">
        <v>1</v>
      </c>
      <c r="P110" s="6">
        <v>1</v>
      </c>
      <c r="AC110">
        <f>SUMPRODUCT(nnetTable1[[#This Row],[SibSp]:[Ones]],$R$4:$AA$4)</f>
        <v>0.31190370825299224</v>
      </c>
      <c r="AD110">
        <f>SUMPRODUCT(nnetTable1[[#This Row],[SibSp]:[Ones]],$R$5:$AA$5)</f>
        <v>0.2577709570418053</v>
      </c>
      <c r="AE110">
        <f t="shared" si="3"/>
        <v>0.31190370825299224</v>
      </c>
      <c r="AF110">
        <f t="shared" si="4"/>
        <v>0.2577709570418053</v>
      </c>
      <c r="AG110">
        <f t="shared" si="5"/>
        <v>0.56967466529479749</v>
      </c>
      <c r="AH110">
        <f>(nnetTable1[Survived]-AG110)^2</f>
        <v>0.18517989368914456</v>
      </c>
    </row>
    <row r="111" spans="1:34" x14ac:dyDescent="0.25">
      <c r="A111">
        <v>0</v>
      </c>
      <c r="B111" t="s">
        <v>15</v>
      </c>
      <c r="C111">
        <v>3</v>
      </c>
      <c r="D111" t="s">
        <v>17</v>
      </c>
      <c r="E111">
        <v>45</v>
      </c>
      <c r="F111" s="1">
        <v>7.75</v>
      </c>
      <c r="G111">
        <v>0</v>
      </c>
      <c r="H111">
        <v>0</v>
      </c>
      <c r="I111" s="4">
        <v>0.5625</v>
      </c>
      <c r="J111" s="4">
        <v>0.94200805302231327</v>
      </c>
      <c r="K111">
        <v>0</v>
      </c>
      <c r="L111">
        <v>0</v>
      </c>
      <c r="M111">
        <v>1</v>
      </c>
      <c r="N111">
        <v>0</v>
      </c>
      <c r="O111">
        <v>0</v>
      </c>
      <c r="P111" s="6">
        <v>1</v>
      </c>
      <c r="AC111">
        <f>SUMPRODUCT(nnetTable1[[#This Row],[SibSp]:[Ones]],$R$4:$AA$4)</f>
        <v>0.15119668949254395</v>
      </c>
      <c r="AD111">
        <f>SUMPRODUCT(nnetTable1[[#This Row],[SibSp]:[Ones]],$R$5:$AA$5)</f>
        <v>6.2121746482254284E-2</v>
      </c>
      <c r="AE111">
        <f t="shared" si="3"/>
        <v>0.15119668949254395</v>
      </c>
      <c r="AF111">
        <f t="shared" si="4"/>
        <v>6.2121746482254284E-2</v>
      </c>
      <c r="AG111">
        <f t="shared" si="5"/>
        <v>0.21331843597479822</v>
      </c>
      <c r="AH111">
        <f>(nnetTable1[Survived]-AG111)^2</f>
        <v>4.5504755126734082E-2</v>
      </c>
    </row>
    <row r="112" spans="1:34" x14ac:dyDescent="0.25">
      <c r="A112">
        <v>1</v>
      </c>
      <c r="B112" t="s">
        <v>15</v>
      </c>
      <c r="C112">
        <v>3</v>
      </c>
      <c r="D112" t="s">
        <v>13</v>
      </c>
      <c r="E112">
        <v>45</v>
      </c>
      <c r="F112" s="1">
        <v>8.0500000000000007</v>
      </c>
      <c r="G112">
        <v>0</v>
      </c>
      <c r="H112">
        <v>0</v>
      </c>
      <c r="I112" s="4">
        <v>0.5625</v>
      </c>
      <c r="J112" s="4">
        <v>0.9566485792052033</v>
      </c>
      <c r="K112">
        <v>0</v>
      </c>
      <c r="L112">
        <v>0</v>
      </c>
      <c r="M112">
        <v>1</v>
      </c>
      <c r="N112">
        <v>0</v>
      </c>
      <c r="O112">
        <v>1</v>
      </c>
      <c r="P112" s="6">
        <v>1</v>
      </c>
      <c r="AC112">
        <f>SUMPRODUCT(nnetTable1[[#This Row],[SibSp]:[Ones]],$R$4:$AA$4)</f>
        <v>0.15136578654403979</v>
      </c>
      <c r="AD112">
        <f>SUMPRODUCT(nnetTable1[[#This Row],[SibSp]:[Ones]],$R$5:$AA$5)</f>
        <v>6.308723191837376E-2</v>
      </c>
      <c r="AE112">
        <f t="shared" si="3"/>
        <v>0.15136578654403979</v>
      </c>
      <c r="AF112">
        <f t="shared" si="4"/>
        <v>6.308723191837376E-2</v>
      </c>
      <c r="AG112">
        <f t="shared" si="5"/>
        <v>0.21445301846241355</v>
      </c>
      <c r="AH112">
        <f>(nnetTable1[Survived]-AG112)^2</f>
        <v>0.61708406020281314</v>
      </c>
    </row>
    <row r="113" spans="1:34" x14ac:dyDescent="0.25">
      <c r="A113">
        <v>0</v>
      </c>
      <c r="B113" t="s">
        <v>15</v>
      </c>
      <c r="C113">
        <v>1</v>
      </c>
      <c r="D113" t="s">
        <v>13</v>
      </c>
      <c r="E113">
        <v>45</v>
      </c>
      <c r="F113" s="1">
        <v>35.5</v>
      </c>
      <c r="G113">
        <v>0</v>
      </c>
      <c r="H113">
        <v>0</v>
      </c>
      <c r="I113" s="4">
        <v>0.5625</v>
      </c>
      <c r="J113" s="4">
        <v>1.5622928644564746</v>
      </c>
      <c r="K113">
        <v>1</v>
      </c>
      <c r="L113">
        <v>0</v>
      </c>
      <c r="M113">
        <v>1</v>
      </c>
      <c r="N113">
        <v>0</v>
      </c>
      <c r="O113">
        <v>1</v>
      </c>
      <c r="P113" s="6">
        <v>1</v>
      </c>
      <c r="AC113">
        <f>SUMPRODUCT(nnetTable1[[#This Row],[SibSp]:[Ones]],$R$4:$AA$4)</f>
        <v>0.31331477775964739</v>
      </c>
      <c r="AD113">
        <f>SUMPRODUCT(nnetTable1[[#This Row],[SibSp]:[Ones]],$R$5:$AA$5)</f>
        <v>0.26582767385606149</v>
      </c>
      <c r="AE113">
        <f t="shared" si="3"/>
        <v>0.31331477775964739</v>
      </c>
      <c r="AF113">
        <f t="shared" si="4"/>
        <v>0.26582767385606149</v>
      </c>
      <c r="AG113">
        <f t="shared" si="5"/>
        <v>0.57914245161570888</v>
      </c>
      <c r="AH113">
        <f>(nnetTable1[Survived]-AG113)^2</f>
        <v>0.33540597926345367</v>
      </c>
    </row>
    <row r="114" spans="1:34" x14ac:dyDescent="0.25">
      <c r="A114">
        <v>1</v>
      </c>
      <c r="B114" t="s">
        <v>15</v>
      </c>
      <c r="C114">
        <v>2</v>
      </c>
      <c r="D114" t="s">
        <v>17</v>
      </c>
      <c r="E114">
        <v>45</v>
      </c>
      <c r="F114" s="1">
        <v>26.25</v>
      </c>
      <c r="G114">
        <v>1</v>
      </c>
      <c r="H114">
        <v>1</v>
      </c>
      <c r="I114" s="4">
        <v>0.5625</v>
      </c>
      <c r="J114" s="4">
        <v>1.4353665066126613</v>
      </c>
      <c r="K114">
        <v>0</v>
      </c>
      <c r="L114">
        <v>1</v>
      </c>
      <c r="M114">
        <v>1</v>
      </c>
      <c r="N114">
        <v>0</v>
      </c>
      <c r="O114">
        <v>0</v>
      </c>
      <c r="P114" s="6">
        <v>1</v>
      </c>
      <c r="AC114">
        <f>SUMPRODUCT(nnetTable1[[#This Row],[SibSp]:[Ones]],$R$4:$AA$4)</f>
        <v>0.25294080105157413</v>
      </c>
      <c r="AD114">
        <f>SUMPRODUCT(nnetTable1[[#This Row],[SibSp]:[Ones]],$R$5:$AA$5)</f>
        <v>0.22888040694269113</v>
      </c>
      <c r="AE114">
        <f t="shared" si="3"/>
        <v>0.25294080105157413</v>
      </c>
      <c r="AF114">
        <f t="shared" si="4"/>
        <v>0.22888040694269113</v>
      </c>
      <c r="AG114">
        <f t="shared" si="5"/>
        <v>0.48182120799426525</v>
      </c>
      <c r="AH114">
        <f>(nnetTable1[Survived]-AG114)^2</f>
        <v>0.26850926048452256</v>
      </c>
    </row>
    <row r="115" spans="1:34" x14ac:dyDescent="0.25">
      <c r="A115">
        <v>0</v>
      </c>
      <c r="B115" t="s">
        <v>15</v>
      </c>
      <c r="C115">
        <v>1</v>
      </c>
      <c r="D115" t="s">
        <v>13</v>
      </c>
      <c r="E115">
        <v>45</v>
      </c>
      <c r="F115" s="1">
        <v>26.55</v>
      </c>
      <c r="G115">
        <v>0</v>
      </c>
      <c r="H115">
        <v>0</v>
      </c>
      <c r="I115" s="4">
        <v>0.5625</v>
      </c>
      <c r="J115" s="4">
        <v>1.4401216031878039</v>
      </c>
      <c r="K115">
        <v>1</v>
      </c>
      <c r="L115">
        <v>0</v>
      </c>
      <c r="M115">
        <v>1</v>
      </c>
      <c r="N115">
        <v>0</v>
      </c>
      <c r="O115">
        <v>1</v>
      </c>
      <c r="P115" s="6">
        <v>1</v>
      </c>
      <c r="AC115">
        <f>SUMPRODUCT(nnetTable1[[#This Row],[SibSp]:[Ones]],$R$4:$AA$4)</f>
        <v>0.31190370825299224</v>
      </c>
      <c r="AD115">
        <f>SUMPRODUCT(nnetTable1[[#This Row],[SibSp]:[Ones]],$R$5:$AA$5)</f>
        <v>0.2577709570418053</v>
      </c>
      <c r="AE115">
        <f t="shared" si="3"/>
        <v>0.31190370825299224</v>
      </c>
      <c r="AF115">
        <f t="shared" si="4"/>
        <v>0.2577709570418053</v>
      </c>
      <c r="AG115">
        <f t="shared" si="5"/>
        <v>0.56967466529479749</v>
      </c>
      <c r="AH115">
        <f>(nnetTable1[Survived]-AG115)^2</f>
        <v>0.32452922427873954</v>
      </c>
    </row>
    <row r="116" spans="1:34" x14ac:dyDescent="0.25">
      <c r="A116">
        <v>1</v>
      </c>
      <c r="B116" t="s">
        <v>15</v>
      </c>
      <c r="C116">
        <v>2</v>
      </c>
      <c r="D116" t="s">
        <v>17</v>
      </c>
      <c r="E116">
        <v>45</v>
      </c>
      <c r="F116" s="1">
        <v>13.5</v>
      </c>
      <c r="G116">
        <v>0</v>
      </c>
      <c r="H116">
        <v>0</v>
      </c>
      <c r="I116" s="4">
        <v>0.5625</v>
      </c>
      <c r="J116" s="4">
        <v>1.1613680022349748</v>
      </c>
      <c r="K116">
        <v>0</v>
      </c>
      <c r="L116">
        <v>1</v>
      </c>
      <c r="M116">
        <v>1</v>
      </c>
      <c r="N116">
        <v>0</v>
      </c>
      <c r="O116">
        <v>0</v>
      </c>
      <c r="P116" s="6">
        <v>1</v>
      </c>
      <c r="AC116">
        <f>SUMPRODUCT(nnetTable1[[#This Row],[SibSp]:[Ones]],$R$4:$AA$4)</f>
        <v>0.24801920585912807</v>
      </c>
      <c r="AD116">
        <f>SUMPRODUCT(nnetTable1[[#This Row],[SibSp]:[Ones]],$R$5:$AA$5)</f>
        <v>0.21065995983805447</v>
      </c>
      <c r="AE116">
        <f t="shared" si="3"/>
        <v>0.24801920585912807</v>
      </c>
      <c r="AF116">
        <f t="shared" si="4"/>
        <v>0.21065995983805447</v>
      </c>
      <c r="AG116">
        <f t="shared" si="5"/>
        <v>0.45867916569718253</v>
      </c>
      <c r="AH116">
        <f>(nnetTable1[Survived]-AG116)^2</f>
        <v>0.29302824565029845</v>
      </c>
    </row>
    <row r="117" spans="1:34" x14ac:dyDescent="0.25">
      <c r="A117">
        <v>1</v>
      </c>
      <c r="B117" t="s">
        <v>15</v>
      </c>
      <c r="C117">
        <v>1</v>
      </c>
      <c r="D117" t="s">
        <v>17</v>
      </c>
      <c r="E117">
        <v>45</v>
      </c>
      <c r="F117" s="1">
        <v>164.86670000000001</v>
      </c>
      <c r="G117">
        <v>1</v>
      </c>
      <c r="H117">
        <v>1</v>
      </c>
      <c r="I117" s="4">
        <v>0.5625</v>
      </c>
      <c r="J117" s="4">
        <v>2.2197592042409209</v>
      </c>
      <c r="K117">
        <v>1</v>
      </c>
      <c r="L117">
        <v>0</v>
      </c>
      <c r="M117">
        <v>1</v>
      </c>
      <c r="N117">
        <v>0</v>
      </c>
      <c r="O117">
        <v>0</v>
      </c>
      <c r="P117" s="6">
        <v>1</v>
      </c>
      <c r="AC117">
        <f>SUMPRODUCT(nnetTable1[[#This Row],[SibSp]:[Ones]],$R$4:$AA$4)</f>
        <v>0.32266539958001361</v>
      </c>
      <c r="AD117">
        <f>SUMPRODUCT(nnetTable1[[#This Row],[SibSp]:[Ones]],$R$5:$AA$5)</f>
        <v>0.30933632479166184</v>
      </c>
      <c r="AE117">
        <f t="shared" si="3"/>
        <v>0.32266539958001361</v>
      </c>
      <c r="AF117">
        <f t="shared" si="4"/>
        <v>0.30933632479166184</v>
      </c>
      <c r="AG117">
        <f t="shared" si="5"/>
        <v>0.63200172437167546</v>
      </c>
      <c r="AH117">
        <f>(nnetTable1[Survived]-AG117)^2</f>
        <v>0.13542273086542031</v>
      </c>
    </row>
    <row r="118" spans="1:34" x14ac:dyDescent="0.25">
      <c r="A118">
        <v>1</v>
      </c>
      <c r="B118" t="s">
        <v>20</v>
      </c>
      <c r="C118">
        <v>1</v>
      </c>
      <c r="D118" t="s">
        <v>17</v>
      </c>
      <c r="E118">
        <v>44</v>
      </c>
      <c r="F118" s="1">
        <v>27.720800000000001</v>
      </c>
      <c r="G118">
        <v>0</v>
      </c>
      <c r="H118">
        <v>0</v>
      </c>
      <c r="I118" s="4">
        <v>0.55000000000000004</v>
      </c>
      <c r="J118" s="4">
        <v>1.4581965327411079</v>
      </c>
      <c r="K118">
        <v>1</v>
      </c>
      <c r="L118">
        <v>0</v>
      </c>
      <c r="M118">
        <v>0</v>
      </c>
      <c r="N118">
        <v>1</v>
      </c>
      <c r="O118">
        <v>0</v>
      </c>
      <c r="P118" s="6">
        <v>1</v>
      </c>
      <c r="AC118">
        <f>SUMPRODUCT(nnetTable1[[#This Row],[SibSp]:[Ones]],$R$4:$AA$4)</f>
        <v>0.39903525300584591</v>
      </c>
      <c r="AD118">
        <f>SUMPRODUCT(nnetTable1[[#This Row],[SibSp]:[Ones]],$R$5:$AA$5)</f>
        <v>0.30974276812207657</v>
      </c>
      <c r="AE118">
        <f t="shared" si="3"/>
        <v>0.39903525300584591</v>
      </c>
      <c r="AF118">
        <f t="shared" si="4"/>
        <v>0.30974276812207657</v>
      </c>
      <c r="AG118">
        <f t="shared" si="5"/>
        <v>0.70877802112792243</v>
      </c>
      <c r="AH118">
        <f>(nnetTable1[Survived]-AG118)^2</f>
        <v>8.4810240978168791E-2</v>
      </c>
    </row>
    <row r="119" spans="1:34" x14ac:dyDescent="0.25">
      <c r="A119">
        <v>1</v>
      </c>
      <c r="B119" t="s">
        <v>20</v>
      </c>
      <c r="C119">
        <v>1</v>
      </c>
      <c r="D119" t="s">
        <v>17</v>
      </c>
      <c r="E119">
        <v>44</v>
      </c>
      <c r="F119" s="1">
        <v>57.979199999999999</v>
      </c>
      <c r="G119">
        <v>0</v>
      </c>
      <c r="H119">
        <v>1</v>
      </c>
      <c r="I119" s="4">
        <v>0.55000000000000004</v>
      </c>
      <c r="J119" s="4">
        <v>1.770698877440231</v>
      </c>
      <c r="K119">
        <v>1</v>
      </c>
      <c r="L119">
        <v>0</v>
      </c>
      <c r="M119">
        <v>0</v>
      </c>
      <c r="N119">
        <v>1</v>
      </c>
      <c r="O119">
        <v>0</v>
      </c>
      <c r="P119" s="6">
        <v>1</v>
      </c>
      <c r="AC119">
        <f>SUMPRODUCT(nnetTable1[[#This Row],[SibSp]:[Ones]],$R$4:$AA$4)</f>
        <v>0.40440156485589618</v>
      </c>
      <c r="AD119">
        <f>SUMPRODUCT(nnetTable1[[#This Row],[SibSp]:[Ones]],$R$5:$AA$5)</f>
        <v>0.33050239289018146</v>
      </c>
      <c r="AE119">
        <f t="shared" si="3"/>
        <v>0.40440156485589618</v>
      </c>
      <c r="AF119">
        <f t="shared" si="4"/>
        <v>0.33050239289018146</v>
      </c>
      <c r="AG119">
        <f t="shared" si="5"/>
        <v>0.73490395774607764</v>
      </c>
      <c r="AH119">
        <f>(nnetTable1[Survived]-AG119)^2</f>
        <v>7.0275911618693385E-2</v>
      </c>
    </row>
    <row r="120" spans="1:34" x14ac:dyDescent="0.25">
      <c r="A120">
        <v>0</v>
      </c>
      <c r="B120" t="s">
        <v>27</v>
      </c>
      <c r="C120">
        <v>1</v>
      </c>
      <c r="D120" t="s">
        <v>13</v>
      </c>
      <c r="E120">
        <v>44</v>
      </c>
      <c r="F120" s="1">
        <v>90</v>
      </c>
      <c r="G120">
        <v>2</v>
      </c>
      <c r="H120">
        <v>0</v>
      </c>
      <c r="I120" s="4">
        <v>0.55000000000000004</v>
      </c>
      <c r="J120" s="4">
        <v>1.9590413923210936</v>
      </c>
      <c r="K120">
        <v>1</v>
      </c>
      <c r="L120">
        <v>0</v>
      </c>
      <c r="M120">
        <v>0</v>
      </c>
      <c r="N120">
        <v>0</v>
      </c>
      <c r="O120">
        <v>1</v>
      </c>
      <c r="P120" s="6">
        <v>1</v>
      </c>
      <c r="AC120">
        <f>SUMPRODUCT(nnetTable1[[#This Row],[SibSp]:[Ones]],$R$4:$AA$4)</f>
        <v>0.31789719545482792</v>
      </c>
      <c r="AD120">
        <f>SUMPRODUCT(nnetTable1[[#This Row],[SibSp]:[Ones]],$R$5:$AA$5)</f>
        <v>0.29199168740789644</v>
      </c>
      <c r="AE120">
        <f t="shared" si="3"/>
        <v>0.31789719545482792</v>
      </c>
      <c r="AF120">
        <f t="shared" si="4"/>
        <v>0.29199168740789644</v>
      </c>
      <c r="AG120">
        <f t="shared" si="5"/>
        <v>0.60988888286272436</v>
      </c>
      <c r="AH120">
        <f>(nnetTable1[Survived]-AG120)^2</f>
        <v>0.37196444943954193</v>
      </c>
    </row>
    <row r="121" spans="1:34" x14ac:dyDescent="0.25">
      <c r="A121">
        <v>0</v>
      </c>
      <c r="B121" t="s">
        <v>15</v>
      </c>
      <c r="C121">
        <v>3</v>
      </c>
      <c r="D121" t="s">
        <v>13</v>
      </c>
      <c r="E121">
        <v>44</v>
      </c>
      <c r="F121" s="1">
        <v>16.100000000000001</v>
      </c>
      <c r="G121">
        <v>0</v>
      </c>
      <c r="H121">
        <v>1</v>
      </c>
      <c r="I121" s="4">
        <v>0.55000000000000004</v>
      </c>
      <c r="J121" s="4">
        <v>1.2329961103921538</v>
      </c>
      <c r="K121">
        <v>0</v>
      </c>
      <c r="L121">
        <v>0</v>
      </c>
      <c r="M121">
        <v>1</v>
      </c>
      <c r="N121">
        <v>0</v>
      </c>
      <c r="O121">
        <v>1</v>
      </c>
      <c r="P121" s="6">
        <v>1</v>
      </c>
      <c r="AC121">
        <f>SUMPRODUCT(nnetTable1[[#This Row],[SibSp]:[Ones]],$R$4:$AA$4)</f>
        <v>0.15631451283152775</v>
      </c>
      <c r="AD121">
        <f>SUMPRODUCT(nnetTable1[[#This Row],[SibSp]:[Ones]],$R$5:$AA$5)</f>
        <v>8.1462588152987528E-2</v>
      </c>
      <c r="AE121">
        <f t="shared" si="3"/>
        <v>0.15631451283152775</v>
      </c>
      <c r="AF121">
        <f t="shared" si="4"/>
        <v>8.1462588152987528E-2</v>
      </c>
      <c r="AG121">
        <f t="shared" si="5"/>
        <v>0.23777710098451527</v>
      </c>
      <c r="AH121">
        <f>(nnetTable1[Survived]-AG121)^2</f>
        <v>5.6537949752600368E-2</v>
      </c>
    </row>
    <row r="122" spans="1:34" x14ac:dyDescent="0.25">
      <c r="A122">
        <v>0</v>
      </c>
      <c r="B122" t="s">
        <v>15</v>
      </c>
      <c r="C122">
        <v>2</v>
      </c>
      <c r="D122" t="s">
        <v>13</v>
      </c>
      <c r="E122">
        <v>44</v>
      </c>
      <c r="F122" s="1">
        <v>26</v>
      </c>
      <c r="G122">
        <v>1</v>
      </c>
      <c r="H122">
        <v>0</v>
      </c>
      <c r="I122" s="4">
        <v>0.55000000000000004</v>
      </c>
      <c r="J122" s="4">
        <v>1.4313637641589874</v>
      </c>
      <c r="K122">
        <v>0</v>
      </c>
      <c r="L122">
        <v>1</v>
      </c>
      <c r="M122">
        <v>1</v>
      </c>
      <c r="N122">
        <v>0</v>
      </c>
      <c r="O122">
        <v>1</v>
      </c>
      <c r="P122" s="6">
        <v>1</v>
      </c>
      <c r="AC122">
        <f>SUMPRODUCT(nnetTable1[[#This Row],[SibSp]:[Ones]],$R$4:$AA$4)</f>
        <v>0.25113763798973582</v>
      </c>
      <c r="AD122">
        <f>SUMPRODUCT(nnetTable1[[#This Row],[SibSp]:[Ones]],$R$5:$AA$5)</f>
        <v>0.22846512426283172</v>
      </c>
      <c r="AE122">
        <f t="shared" si="3"/>
        <v>0.25113763798973582</v>
      </c>
      <c r="AF122">
        <f t="shared" si="4"/>
        <v>0.22846512426283172</v>
      </c>
      <c r="AG122">
        <f t="shared" si="5"/>
        <v>0.47960276225256754</v>
      </c>
      <c r="AH122">
        <f>(nnetTable1[Survived]-AG122)^2</f>
        <v>0.23001880956029283</v>
      </c>
    </row>
    <row r="123" spans="1:34" x14ac:dyDescent="0.25">
      <c r="A123">
        <v>1</v>
      </c>
      <c r="B123" t="s">
        <v>15</v>
      </c>
      <c r="C123">
        <v>3</v>
      </c>
      <c r="D123" t="s">
        <v>13</v>
      </c>
      <c r="E123">
        <v>44</v>
      </c>
      <c r="F123" s="1">
        <v>7.9249999999999998</v>
      </c>
      <c r="G123">
        <v>0</v>
      </c>
      <c r="H123">
        <v>0</v>
      </c>
      <c r="I123" s="4">
        <v>0.55000000000000004</v>
      </c>
      <c r="J123" s="4">
        <v>0.95060822478423079</v>
      </c>
      <c r="K123">
        <v>0</v>
      </c>
      <c r="L123">
        <v>0</v>
      </c>
      <c r="M123">
        <v>1</v>
      </c>
      <c r="N123">
        <v>0</v>
      </c>
      <c r="O123">
        <v>1</v>
      </c>
      <c r="P123" s="6">
        <v>1</v>
      </c>
      <c r="AC123">
        <f>SUMPRODUCT(nnetTable1[[#This Row],[SibSp]:[Ones]],$R$4:$AA$4)</f>
        <v>0.15129602087374783</v>
      </c>
      <c r="AD123">
        <f>SUMPRODUCT(nnetTable1[[#This Row],[SibSp]:[Ones]],$R$5:$AA$5)</f>
        <v>6.2688894170836756E-2</v>
      </c>
      <c r="AE123">
        <f t="shared" si="3"/>
        <v>0.15129602087374783</v>
      </c>
      <c r="AF123">
        <f t="shared" si="4"/>
        <v>6.2688894170836756E-2</v>
      </c>
      <c r="AG123">
        <f t="shared" si="5"/>
        <v>0.21398491504458458</v>
      </c>
      <c r="AH123">
        <f>(nnetTable1[Survived]-AG123)^2</f>
        <v>0.61781971377746892</v>
      </c>
    </row>
    <row r="124" spans="1:34" x14ac:dyDescent="0.25">
      <c r="A124">
        <v>0</v>
      </c>
      <c r="B124" t="s">
        <v>15</v>
      </c>
      <c r="C124">
        <v>3</v>
      </c>
      <c r="D124" t="s">
        <v>13</v>
      </c>
      <c r="E124">
        <v>44</v>
      </c>
      <c r="F124" s="1">
        <v>8.0500000000000007</v>
      </c>
      <c r="G124">
        <v>0</v>
      </c>
      <c r="H124">
        <v>0</v>
      </c>
      <c r="I124" s="4">
        <v>0.55000000000000004</v>
      </c>
      <c r="J124" s="4">
        <v>0.9566485792052033</v>
      </c>
      <c r="K124">
        <v>0</v>
      </c>
      <c r="L124">
        <v>0</v>
      </c>
      <c r="M124">
        <v>1</v>
      </c>
      <c r="N124">
        <v>0</v>
      </c>
      <c r="O124">
        <v>1</v>
      </c>
      <c r="P124" s="6">
        <v>1</v>
      </c>
      <c r="AC124">
        <f>SUMPRODUCT(nnetTable1[[#This Row],[SibSp]:[Ones]],$R$4:$AA$4)</f>
        <v>0.15136578654403979</v>
      </c>
      <c r="AD124">
        <f>SUMPRODUCT(nnetTable1[[#This Row],[SibSp]:[Ones]],$R$5:$AA$5)</f>
        <v>6.308723191837376E-2</v>
      </c>
      <c r="AE124">
        <f t="shared" si="3"/>
        <v>0.15136578654403979</v>
      </c>
      <c r="AF124">
        <f t="shared" si="4"/>
        <v>6.308723191837376E-2</v>
      </c>
      <c r="AG124">
        <f t="shared" si="5"/>
        <v>0.21445301846241355</v>
      </c>
      <c r="AH124">
        <f>(nnetTable1[Survived]-AG124)^2</f>
        <v>4.5990097127640288E-2</v>
      </c>
    </row>
    <row r="125" spans="1:34" x14ac:dyDescent="0.25">
      <c r="A125">
        <v>0</v>
      </c>
      <c r="B125" t="s">
        <v>15</v>
      </c>
      <c r="C125">
        <v>3</v>
      </c>
      <c r="D125" t="s">
        <v>13</v>
      </c>
      <c r="E125">
        <v>44</v>
      </c>
      <c r="F125" s="1">
        <v>8.0500000000000007</v>
      </c>
      <c r="G125">
        <v>0</v>
      </c>
      <c r="H125">
        <v>0</v>
      </c>
      <c r="I125" s="4">
        <v>0.55000000000000004</v>
      </c>
      <c r="J125" s="4">
        <v>0.9566485792052033</v>
      </c>
      <c r="K125">
        <v>0</v>
      </c>
      <c r="L125">
        <v>0</v>
      </c>
      <c r="M125">
        <v>1</v>
      </c>
      <c r="N125">
        <v>0</v>
      </c>
      <c r="O125">
        <v>1</v>
      </c>
      <c r="P125" s="6">
        <v>1</v>
      </c>
      <c r="AC125">
        <f>SUMPRODUCT(nnetTable1[[#This Row],[SibSp]:[Ones]],$R$4:$AA$4)</f>
        <v>0.15136578654403979</v>
      </c>
      <c r="AD125">
        <f>SUMPRODUCT(nnetTable1[[#This Row],[SibSp]:[Ones]],$R$5:$AA$5)</f>
        <v>6.308723191837376E-2</v>
      </c>
      <c r="AE125">
        <f t="shared" si="3"/>
        <v>0.15136578654403979</v>
      </c>
      <c r="AF125">
        <f t="shared" si="4"/>
        <v>6.308723191837376E-2</v>
      </c>
      <c r="AG125">
        <f t="shared" si="5"/>
        <v>0.21445301846241355</v>
      </c>
      <c r="AH125">
        <f>(nnetTable1[Survived]-AG125)^2</f>
        <v>4.5990097127640288E-2</v>
      </c>
    </row>
    <row r="126" spans="1:34" x14ac:dyDescent="0.25">
      <c r="A126">
        <v>0</v>
      </c>
      <c r="B126" t="s">
        <v>15</v>
      </c>
      <c r="C126">
        <v>2</v>
      </c>
      <c r="D126" t="s">
        <v>17</v>
      </c>
      <c r="E126">
        <v>44</v>
      </c>
      <c r="F126" s="1">
        <v>26</v>
      </c>
      <c r="G126">
        <v>1</v>
      </c>
      <c r="H126">
        <v>0</v>
      </c>
      <c r="I126" s="4">
        <v>0.55000000000000004</v>
      </c>
      <c r="J126" s="4">
        <v>1.4313637641589874</v>
      </c>
      <c r="K126">
        <v>0</v>
      </c>
      <c r="L126">
        <v>1</v>
      </c>
      <c r="M126">
        <v>1</v>
      </c>
      <c r="N126">
        <v>0</v>
      </c>
      <c r="O126">
        <v>0</v>
      </c>
      <c r="P126" s="6">
        <v>1</v>
      </c>
      <c r="AC126">
        <f>SUMPRODUCT(nnetTable1[[#This Row],[SibSp]:[Ones]],$R$4:$AA$4)</f>
        <v>0.25113763798973582</v>
      </c>
      <c r="AD126">
        <f>SUMPRODUCT(nnetTable1[[#This Row],[SibSp]:[Ones]],$R$5:$AA$5)</f>
        <v>0.22846512426283172</v>
      </c>
      <c r="AE126">
        <f t="shared" si="3"/>
        <v>0.25113763798973582</v>
      </c>
      <c r="AF126">
        <f t="shared" si="4"/>
        <v>0.22846512426283172</v>
      </c>
      <c r="AG126">
        <f t="shared" si="5"/>
        <v>0.47960276225256754</v>
      </c>
      <c r="AH126">
        <f>(nnetTable1[Survived]-AG126)^2</f>
        <v>0.23001880956029283</v>
      </c>
    </row>
    <row r="127" spans="1:34" x14ac:dyDescent="0.25">
      <c r="A127">
        <v>0</v>
      </c>
      <c r="B127" t="s">
        <v>15</v>
      </c>
      <c r="C127">
        <v>2</v>
      </c>
      <c r="D127" t="s">
        <v>13</v>
      </c>
      <c r="E127">
        <v>43</v>
      </c>
      <c r="F127" s="1">
        <v>26.25</v>
      </c>
      <c r="G127">
        <v>1</v>
      </c>
      <c r="H127">
        <v>1</v>
      </c>
      <c r="I127" s="4">
        <v>0.53749999999999998</v>
      </c>
      <c r="J127" s="4">
        <v>1.4353665066126613</v>
      </c>
      <c r="K127">
        <v>0</v>
      </c>
      <c r="L127">
        <v>1</v>
      </c>
      <c r="M127">
        <v>1</v>
      </c>
      <c r="N127">
        <v>0</v>
      </c>
      <c r="O127">
        <v>1</v>
      </c>
      <c r="P127" s="6">
        <v>1</v>
      </c>
      <c r="AC127">
        <f>SUMPRODUCT(nnetTable1[[#This Row],[SibSp]:[Ones]],$R$4:$AA$4)</f>
        <v>0.25294080105157413</v>
      </c>
      <c r="AD127">
        <f>SUMPRODUCT(nnetTable1[[#This Row],[SibSp]:[Ones]],$R$5:$AA$5)</f>
        <v>0.22888040694269113</v>
      </c>
      <c r="AE127">
        <f t="shared" si="3"/>
        <v>0.25294080105157413</v>
      </c>
      <c r="AF127">
        <f t="shared" si="4"/>
        <v>0.22888040694269113</v>
      </c>
      <c r="AG127">
        <f t="shared" si="5"/>
        <v>0.48182120799426525</v>
      </c>
      <c r="AH127">
        <f>(nnetTable1[Survived]-AG127)^2</f>
        <v>0.23215167647305301</v>
      </c>
    </row>
    <row r="128" spans="1:34" x14ac:dyDescent="0.25">
      <c r="A128">
        <v>0</v>
      </c>
      <c r="B128" t="s">
        <v>15</v>
      </c>
      <c r="C128">
        <v>3</v>
      </c>
      <c r="D128" t="s">
        <v>13</v>
      </c>
      <c r="E128">
        <v>43</v>
      </c>
      <c r="F128" s="1">
        <v>8.0500000000000007</v>
      </c>
      <c r="G128">
        <v>0</v>
      </c>
      <c r="H128">
        <v>0</v>
      </c>
      <c r="I128" s="4">
        <v>0.53749999999999998</v>
      </c>
      <c r="J128" s="4">
        <v>0.9566485792052033</v>
      </c>
      <c r="K128">
        <v>0</v>
      </c>
      <c r="L128">
        <v>0</v>
      </c>
      <c r="M128">
        <v>1</v>
      </c>
      <c r="N128">
        <v>0</v>
      </c>
      <c r="O128">
        <v>1</v>
      </c>
      <c r="P128" s="6">
        <v>1</v>
      </c>
      <c r="AC128">
        <f>SUMPRODUCT(nnetTable1[[#This Row],[SibSp]:[Ones]],$R$4:$AA$4)</f>
        <v>0.15136578654403979</v>
      </c>
      <c r="AD128">
        <f>SUMPRODUCT(nnetTable1[[#This Row],[SibSp]:[Ones]],$R$5:$AA$5)</f>
        <v>6.308723191837376E-2</v>
      </c>
      <c r="AE128">
        <f t="shared" si="3"/>
        <v>0.15136578654403979</v>
      </c>
      <c r="AF128">
        <f t="shared" si="4"/>
        <v>6.308723191837376E-2</v>
      </c>
      <c r="AG128">
        <f t="shared" si="5"/>
        <v>0.21445301846241355</v>
      </c>
      <c r="AH128">
        <f>(nnetTable1[Survived]-AG128)^2</f>
        <v>4.5990097127640288E-2</v>
      </c>
    </row>
    <row r="129" spans="1:34" x14ac:dyDescent="0.25">
      <c r="A129">
        <v>0</v>
      </c>
      <c r="B129" t="s">
        <v>15</v>
      </c>
      <c r="C129">
        <v>3</v>
      </c>
      <c r="D129" t="s">
        <v>17</v>
      </c>
      <c r="E129">
        <v>43</v>
      </c>
      <c r="F129" s="1">
        <v>46.9</v>
      </c>
      <c r="G129">
        <v>1</v>
      </c>
      <c r="H129">
        <v>6</v>
      </c>
      <c r="I129" s="4">
        <v>0.53749999999999998</v>
      </c>
      <c r="J129" s="4">
        <v>1.6803355134145632</v>
      </c>
      <c r="K129">
        <v>0</v>
      </c>
      <c r="L129">
        <v>0</v>
      </c>
      <c r="M129">
        <v>1</v>
      </c>
      <c r="N129">
        <v>0</v>
      </c>
      <c r="O129">
        <v>0</v>
      </c>
      <c r="P129" s="6">
        <v>1</v>
      </c>
      <c r="AC129">
        <f>SUMPRODUCT(nnetTable1[[#This Row],[SibSp]:[Ones]],$R$4:$AA$4)</f>
        <v>0.17026590992461627</v>
      </c>
      <c r="AD129">
        <f>SUMPRODUCT(nnetTable1[[#This Row],[SibSp]:[Ones]],$R$5:$AA$5)</f>
        <v>0.11171945939572485</v>
      </c>
      <c r="AE129">
        <f t="shared" si="3"/>
        <v>0.17026590992461627</v>
      </c>
      <c r="AF129">
        <f t="shared" si="4"/>
        <v>0.11171945939572485</v>
      </c>
      <c r="AG129">
        <f t="shared" si="5"/>
        <v>0.28198536932034113</v>
      </c>
      <c r="AH129">
        <f>(nnetTable1[Survived]-AG129)^2</f>
        <v>7.9515748510729178E-2</v>
      </c>
    </row>
    <row r="130" spans="1:34" x14ac:dyDescent="0.25">
      <c r="A130">
        <v>1</v>
      </c>
      <c r="B130" t="s">
        <v>15</v>
      </c>
      <c r="C130">
        <v>1</v>
      </c>
      <c r="D130" t="s">
        <v>17</v>
      </c>
      <c r="E130">
        <v>43</v>
      </c>
      <c r="F130" s="1">
        <v>211.33750000000001</v>
      </c>
      <c r="G130">
        <v>0</v>
      </c>
      <c r="H130">
        <v>1</v>
      </c>
      <c r="I130" s="4">
        <v>0.53749999999999998</v>
      </c>
      <c r="J130" s="4">
        <v>2.3270266997942759</v>
      </c>
      <c r="K130">
        <v>1</v>
      </c>
      <c r="L130">
        <v>0</v>
      </c>
      <c r="M130">
        <v>1</v>
      </c>
      <c r="N130">
        <v>0</v>
      </c>
      <c r="O130">
        <v>0</v>
      </c>
      <c r="P130" s="6">
        <v>1</v>
      </c>
      <c r="AC130">
        <f>SUMPRODUCT(nnetTable1[[#This Row],[SibSp]:[Ones]],$R$4:$AA$4)</f>
        <v>0.32390433163701954</v>
      </c>
      <c r="AD130">
        <f>SUMPRODUCT(nnetTable1[[#This Row],[SibSp]:[Ones]],$R$5:$AA$5)</f>
        <v>0.31641019655228264</v>
      </c>
      <c r="AE130">
        <f t="shared" si="3"/>
        <v>0.32390433163701954</v>
      </c>
      <c r="AF130">
        <f t="shared" si="4"/>
        <v>0.31641019655228264</v>
      </c>
      <c r="AG130">
        <f t="shared" si="5"/>
        <v>0.64031452818930212</v>
      </c>
      <c r="AH130">
        <f>(nnetTable1[Survived]-AG130)^2</f>
        <v>0.12937363863168433</v>
      </c>
    </row>
    <row r="131" spans="1:34" x14ac:dyDescent="0.25">
      <c r="A131">
        <v>0</v>
      </c>
      <c r="B131" t="s">
        <v>15</v>
      </c>
      <c r="C131">
        <v>3</v>
      </c>
      <c r="D131" t="s">
        <v>13</v>
      </c>
      <c r="E131">
        <v>43</v>
      </c>
      <c r="F131" s="1">
        <v>6.45</v>
      </c>
      <c r="G131">
        <v>0</v>
      </c>
      <c r="H131">
        <v>0</v>
      </c>
      <c r="I131" s="4">
        <v>0.53749999999999998</v>
      </c>
      <c r="J131" s="4">
        <v>0.87215627274829288</v>
      </c>
      <c r="K131">
        <v>0</v>
      </c>
      <c r="L131">
        <v>0</v>
      </c>
      <c r="M131">
        <v>1</v>
      </c>
      <c r="N131">
        <v>0</v>
      </c>
      <c r="O131">
        <v>1</v>
      </c>
      <c r="P131" s="6">
        <v>1</v>
      </c>
      <c r="AC131">
        <f>SUMPRODUCT(nnetTable1[[#This Row],[SibSp]:[Ones]],$R$4:$AA$4)</f>
        <v>0.15038990632515495</v>
      </c>
      <c r="AD131">
        <f>SUMPRODUCT(nnetTable1[[#This Row],[SibSp]:[Ones]],$R$5:$AA$5)</f>
        <v>5.7515294794718612E-2</v>
      </c>
      <c r="AE131">
        <f t="shared" si="3"/>
        <v>0.15038990632515495</v>
      </c>
      <c r="AF131">
        <f t="shared" si="4"/>
        <v>5.7515294794718612E-2</v>
      </c>
      <c r="AG131">
        <f t="shared" si="5"/>
        <v>0.20790520111987357</v>
      </c>
      <c r="AH131">
        <f>(nnetTable1[Survived]-AG131)^2</f>
        <v>4.3224572652695074E-2</v>
      </c>
    </row>
    <row r="132" spans="1:34" x14ac:dyDescent="0.25">
      <c r="A132">
        <v>1</v>
      </c>
      <c r="B132" t="s">
        <v>20</v>
      </c>
      <c r="C132">
        <v>1</v>
      </c>
      <c r="D132" t="s">
        <v>17</v>
      </c>
      <c r="E132">
        <v>42</v>
      </c>
      <c r="F132" s="1">
        <v>227.52500000000001</v>
      </c>
      <c r="G132">
        <v>0</v>
      </c>
      <c r="H132">
        <v>0</v>
      </c>
      <c r="I132" s="4">
        <v>0.52500000000000002</v>
      </c>
      <c r="J132" s="4">
        <v>2.3589337176143736</v>
      </c>
      <c r="K132">
        <v>1</v>
      </c>
      <c r="L132">
        <v>0</v>
      </c>
      <c r="M132">
        <v>0</v>
      </c>
      <c r="N132">
        <v>1</v>
      </c>
      <c r="O132">
        <v>0</v>
      </c>
      <c r="P132" s="6">
        <v>1</v>
      </c>
      <c r="AC132">
        <f>SUMPRODUCT(nnetTable1[[#This Row],[SibSp]:[Ones]],$R$4:$AA$4)</f>
        <v>0.40943870437310287</v>
      </c>
      <c r="AD132">
        <f>SUMPRODUCT(nnetTable1[[#This Row],[SibSp]:[Ones]],$R$5:$AA$5)</f>
        <v>0.36914286227871435</v>
      </c>
      <c r="AE132">
        <f t="shared" ref="AE132:AE195" si="6">IF(AC132&lt;0,0,AC132)</f>
        <v>0.40943870437310287</v>
      </c>
      <c r="AF132">
        <f t="shared" ref="AF132:AF195" si="7">IF(AD132&lt;0,0,AD132)</f>
        <v>0.36914286227871435</v>
      </c>
      <c r="AG132">
        <f t="shared" ref="AG132:AG195" si="8">AE132+AF132</f>
        <v>0.77858156665181721</v>
      </c>
      <c r="AH132">
        <f>(nnetTable1[Survived]-AG132)^2</f>
        <v>4.9026122626363661E-2</v>
      </c>
    </row>
    <row r="133" spans="1:34" x14ac:dyDescent="0.25">
      <c r="A133">
        <v>0</v>
      </c>
      <c r="B133" t="s">
        <v>15</v>
      </c>
      <c r="C133">
        <v>1</v>
      </c>
      <c r="D133" t="s">
        <v>13</v>
      </c>
      <c r="E133">
        <v>42</v>
      </c>
      <c r="F133" s="1">
        <v>52</v>
      </c>
      <c r="G133">
        <v>1</v>
      </c>
      <c r="H133">
        <v>0</v>
      </c>
      <c r="I133" s="4">
        <v>0.52500000000000002</v>
      </c>
      <c r="J133" s="4">
        <v>1.7242758696007889</v>
      </c>
      <c r="K133">
        <v>1</v>
      </c>
      <c r="L133">
        <v>0</v>
      </c>
      <c r="M133">
        <v>1</v>
      </c>
      <c r="N133">
        <v>0</v>
      </c>
      <c r="O133">
        <v>1</v>
      </c>
      <c r="P133" s="6">
        <v>1</v>
      </c>
      <c r="AC133">
        <f>SUMPRODUCT(nnetTable1[[#This Row],[SibSp]:[Ones]],$R$4:$AA$4)</f>
        <v>0.31518567011830817</v>
      </c>
      <c r="AD133">
        <f>SUMPRODUCT(nnetTable1[[#This Row],[SibSp]:[Ones]],$R$5:$AA$5)</f>
        <v>0.2765098194573905</v>
      </c>
      <c r="AE133">
        <f t="shared" si="6"/>
        <v>0.31518567011830817</v>
      </c>
      <c r="AF133">
        <f t="shared" si="7"/>
        <v>0.2765098194573905</v>
      </c>
      <c r="AG133">
        <f t="shared" si="8"/>
        <v>0.59169548957569873</v>
      </c>
      <c r="AH133">
        <f>(nnetTable1[Survived]-AG133)^2</f>
        <v>0.3501035523842258</v>
      </c>
    </row>
    <row r="134" spans="1:34" x14ac:dyDescent="0.25">
      <c r="A134">
        <v>0</v>
      </c>
      <c r="B134" t="s">
        <v>15</v>
      </c>
      <c r="C134">
        <v>2</v>
      </c>
      <c r="D134" t="s">
        <v>13</v>
      </c>
      <c r="E134">
        <v>42</v>
      </c>
      <c r="F134" s="1">
        <v>13</v>
      </c>
      <c r="G134">
        <v>0</v>
      </c>
      <c r="H134">
        <v>0</v>
      </c>
      <c r="I134" s="4">
        <v>0.52500000000000002</v>
      </c>
      <c r="J134" s="4">
        <v>1.146128035678238</v>
      </c>
      <c r="K134">
        <v>0</v>
      </c>
      <c r="L134">
        <v>1</v>
      </c>
      <c r="M134">
        <v>1</v>
      </c>
      <c r="N134">
        <v>0</v>
      </c>
      <c r="O134">
        <v>1</v>
      </c>
      <c r="P134" s="6">
        <v>1</v>
      </c>
      <c r="AC134">
        <f>SUMPRODUCT(nnetTable1[[#This Row],[SibSp]:[Ones]],$R$4:$AA$4)</f>
        <v>0.24784318531331934</v>
      </c>
      <c r="AD134">
        <f>SUMPRODUCT(nnetTable1[[#This Row],[SibSp]:[Ones]],$R$5:$AA$5)</f>
        <v>0.20965494365395904</v>
      </c>
      <c r="AE134">
        <f t="shared" si="6"/>
        <v>0.24784318531331934</v>
      </c>
      <c r="AF134">
        <f t="shared" si="7"/>
        <v>0.20965494365395904</v>
      </c>
      <c r="AG134">
        <f t="shared" si="8"/>
        <v>0.45749812896727837</v>
      </c>
      <c r="AH134">
        <f>(nnetTable1[Survived]-AG134)^2</f>
        <v>0.20930453800856047</v>
      </c>
    </row>
    <row r="135" spans="1:34" x14ac:dyDescent="0.25">
      <c r="A135">
        <v>0</v>
      </c>
      <c r="B135" t="s">
        <v>15</v>
      </c>
      <c r="C135">
        <v>3</v>
      </c>
      <c r="D135" t="s">
        <v>13</v>
      </c>
      <c r="E135">
        <v>42</v>
      </c>
      <c r="F135" s="1">
        <v>8.4041999999999994</v>
      </c>
      <c r="G135">
        <v>0</v>
      </c>
      <c r="H135">
        <v>1</v>
      </c>
      <c r="I135" s="4">
        <v>0.52500000000000002</v>
      </c>
      <c r="J135" s="4">
        <v>0.97332185673243765</v>
      </c>
      <c r="K135">
        <v>0</v>
      </c>
      <c r="L135">
        <v>0</v>
      </c>
      <c r="M135">
        <v>1</v>
      </c>
      <c r="N135">
        <v>0</v>
      </c>
      <c r="O135">
        <v>1</v>
      </c>
      <c r="P135" s="6">
        <v>1</v>
      </c>
      <c r="AC135">
        <f>SUMPRODUCT(nnetTable1[[#This Row],[SibSp]:[Ones]],$R$4:$AA$4)</f>
        <v>0.15331529339810587</v>
      </c>
      <c r="AD135">
        <f>SUMPRODUCT(nnetTable1[[#This Row],[SibSp]:[Ones]],$R$5:$AA$5)</f>
        <v>6.4338086826208118E-2</v>
      </c>
      <c r="AE135">
        <f t="shared" si="6"/>
        <v>0.15331529339810587</v>
      </c>
      <c r="AF135">
        <f t="shared" si="7"/>
        <v>6.4338086826208118E-2</v>
      </c>
      <c r="AG135">
        <f t="shared" si="8"/>
        <v>0.21765338022431399</v>
      </c>
      <c r="AH135">
        <f>(nnetTable1[Survived]-AG135)^2</f>
        <v>4.7372993923069796E-2</v>
      </c>
    </row>
    <row r="136" spans="1:34" x14ac:dyDescent="0.25">
      <c r="A136">
        <v>0</v>
      </c>
      <c r="B136" t="s">
        <v>15</v>
      </c>
      <c r="C136">
        <v>2</v>
      </c>
      <c r="D136" t="s">
        <v>13</v>
      </c>
      <c r="E136">
        <v>42</v>
      </c>
      <c r="F136" s="1">
        <v>27</v>
      </c>
      <c r="G136">
        <v>1</v>
      </c>
      <c r="H136">
        <v>0</v>
      </c>
      <c r="I136" s="4">
        <v>0.52500000000000002</v>
      </c>
      <c r="J136" s="4">
        <v>1.4471580313422192</v>
      </c>
      <c r="K136">
        <v>0</v>
      </c>
      <c r="L136">
        <v>1</v>
      </c>
      <c r="M136">
        <v>1</v>
      </c>
      <c r="N136">
        <v>0</v>
      </c>
      <c r="O136">
        <v>1</v>
      </c>
      <c r="P136" s="6">
        <v>1</v>
      </c>
      <c r="AC136">
        <f>SUMPRODUCT(nnetTable1[[#This Row],[SibSp]:[Ones]],$R$4:$AA$4)</f>
        <v>0.25132006066893864</v>
      </c>
      <c r="AD136">
        <f>SUMPRODUCT(nnetTable1[[#This Row],[SibSp]:[Ones]],$R$5:$AA$5)</f>
        <v>0.229506694405127</v>
      </c>
      <c r="AE136">
        <f t="shared" si="6"/>
        <v>0.25132006066893864</v>
      </c>
      <c r="AF136">
        <f t="shared" si="7"/>
        <v>0.229506694405127</v>
      </c>
      <c r="AG136">
        <f t="shared" si="8"/>
        <v>0.48082675507406564</v>
      </c>
      <c r="AH136">
        <f>(nnetTable1[Survived]-AG136)^2</f>
        <v>0.2311943683950555</v>
      </c>
    </row>
    <row r="137" spans="1:34" x14ac:dyDescent="0.25">
      <c r="A137">
        <v>1</v>
      </c>
      <c r="B137" t="s">
        <v>15</v>
      </c>
      <c r="C137">
        <v>2</v>
      </c>
      <c r="D137" t="s">
        <v>13</v>
      </c>
      <c r="E137">
        <v>42</v>
      </c>
      <c r="F137" s="1">
        <v>13</v>
      </c>
      <c r="G137">
        <v>0</v>
      </c>
      <c r="H137">
        <v>0</v>
      </c>
      <c r="I137" s="4">
        <v>0.52500000000000002</v>
      </c>
      <c r="J137" s="4">
        <v>1.146128035678238</v>
      </c>
      <c r="K137">
        <v>0</v>
      </c>
      <c r="L137">
        <v>1</v>
      </c>
      <c r="M137">
        <v>1</v>
      </c>
      <c r="N137">
        <v>0</v>
      </c>
      <c r="O137">
        <v>1</v>
      </c>
      <c r="P137" s="6">
        <v>1</v>
      </c>
      <c r="AC137">
        <f>SUMPRODUCT(nnetTable1[[#This Row],[SibSp]:[Ones]],$R$4:$AA$4)</f>
        <v>0.24784318531331934</v>
      </c>
      <c r="AD137">
        <f>SUMPRODUCT(nnetTable1[[#This Row],[SibSp]:[Ones]],$R$5:$AA$5)</f>
        <v>0.20965494365395904</v>
      </c>
      <c r="AE137">
        <f t="shared" si="6"/>
        <v>0.24784318531331934</v>
      </c>
      <c r="AF137">
        <f t="shared" si="7"/>
        <v>0.20965494365395904</v>
      </c>
      <c r="AG137">
        <f t="shared" si="8"/>
        <v>0.45749812896727837</v>
      </c>
      <c r="AH137">
        <f>(nnetTable1[Survived]-AG137)^2</f>
        <v>0.29430828007400373</v>
      </c>
    </row>
    <row r="138" spans="1:34" x14ac:dyDescent="0.25">
      <c r="A138">
        <v>0</v>
      </c>
      <c r="B138" t="s">
        <v>15</v>
      </c>
      <c r="C138">
        <v>3</v>
      </c>
      <c r="D138" t="s">
        <v>13</v>
      </c>
      <c r="E138">
        <v>42</v>
      </c>
      <c r="F138" s="1">
        <v>8.6624999999999996</v>
      </c>
      <c r="G138">
        <v>0</v>
      </c>
      <c r="H138">
        <v>0</v>
      </c>
      <c r="I138" s="4">
        <v>0.52500000000000002</v>
      </c>
      <c r="J138" s="4">
        <v>0.98508950692638131</v>
      </c>
      <c r="K138">
        <v>0</v>
      </c>
      <c r="L138">
        <v>0</v>
      </c>
      <c r="M138">
        <v>1</v>
      </c>
      <c r="N138">
        <v>0</v>
      </c>
      <c r="O138">
        <v>1</v>
      </c>
      <c r="P138" s="6">
        <v>1</v>
      </c>
      <c r="AC138">
        <f>SUMPRODUCT(nnetTable1[[#This Row],[SibSp]:[Ones]],$R$4:$AA$4)</f>
        <v>0.15169427726625703</v>
      </c>
      <c r="AD138">
        <f>SUMPRODUCT(nnetTable1[[#This Row],[SibSp]:[Ones]],$R$5:$AA$5)</f>
        <v>6.4962799856404199E-2</v>
      </c>
      <c r="AE138">
        <f t="shared" si="6"/>
        <v>0.15169427726625703</v>
      </c>
      <c r="AF138">
        <f t="shared" si="7"/>
        <v>6.4962799856404199E-2</v>
      </c>
      <c r="AG138">
        <f t="shared" si="8"/>
        <v>0.21665707712266125</v>
      </c>
      <c r="AH138">
        <f>(nnetTable1[Survived]-AG138)^2</f>
        <v>4.694028906733478E-2</v>
      </c>
    </row>
    <row r="139" spans="1:34" x14ac:dyDescent="0.25">
      <c r="A139">
        <v>1</v>
      </c>
      <c r="B139" t="s">
        <v>15</v>
      </c>
      <c r="C139">
        <v>2</v>
      </c>
      <c r="D139" t="s">
        <v>17</v>
      </c>
      <c r="E139">
        <v>42</v>
      </c>
      <c r="F139" s="1">
        <v>26</v>
      </c>
      <c r="G139">
        <v>1</v>
      </c>
      <c r="H139">
        <v>0</v>
      </c>
      <c r="I139" s="4">
        <v>0.52500000000000002</v>
      </c>
      <c r="J139" s="4">
        <v>1.4313637641589874</v>
      </c>
      <c r="K139">
        <v>0</v>
      </c>
      <c r="L139">
        <v>1</v>
      </c>
      <c r="M139">
        <v>1</v>
      </c>
      <c r="N139">
        <v>0</v>
      </c>
      <c r="O139">
        <v>0</v>
      </c>
      <c r="P139" s="6">
        <v>1</v>
      </c>
      <c r="AC139">
        <f>SUMPRODUCT(nnetTable1[[#This Row],[SibSp]:[Ones]],$R$4:$AA$4)</f>
        <v>0.25113763798973582</v>
      </c>
      <c r="AD139">
        <f>SUMPRODUCT(nnetTable1[[#This Row],[SibSp]:[Ones]],$R$5:$AA$5)</f>
        <v>0.22846512426283172</v>
      </c>
      <c r="AE139">
        <f t="shared" si="6"/>
        <v>0.25113763798973582</v>
      </c>
      <c r="AF139">
        <f t="shared" si="7"/>
        <v>0.22846512426283172</v>
      </c>
      <c r="AG139">
        <f t="shared" si="8"/>
        <v>0.47960276225256754</v>
      </c>
      <c r="AH139">
        <f>(nnetTable1[Survived]-AG139)^2</f>
        <v>0.27081328505515767</v>
      </c>
    </row>
    <row r="140" spans="1:34" x14ac:dyDescent="0.25">
      <c r="A140">
        <v>1</v>
      </c>
      <c r="B140" t="s">
        <v>15</v>
      </c>
      <c r="C140">
        <v>1</v>
      </c>
      <c r="D140" t="s">
        <v>13</v>
      </c>
      <c r="E140">
        <v>42</v>
      </c>
      <c r="F140" s="1">
        <v>52.554200000000002</v>
      </c>
      <c r="G140">
        <v>1</v>
      </c>
      <c r="H140">
        <v>0</v>
      </c>
      <c r="I140" s="4">
        <v>0.52500000000000002</v>
      </c>
      <c r="J140" s="4">
        <v>1.7287935361444735</v>
      </c>
      <c r="K140">
        <v>1</v>
      </c>
      <c r="L140">
        <v>0</v>
      </c>
      <c r="M140">
        <v>1</v>
      </c>
      <c r="N140">
        <v>0</v>
      </c>
      <c r="O140">
        <v>1</v>
      </c>
      <c r="P140" s="6">
        <v>1</v>
      </c>
      <c r="AC140">
        <f>SUMPRODUCT(nnetTable1[[#This Row],[SibSp]:[Ones]],$R$4:$AA$4)</f>
        <v>0.31523784885031791</v>
      </c>
      <c r="AD140">
        <f>SUMPRODUCT(nnetTable1[[#This Row],[SibSp]:[Ones]],$R$5:$AA$5)</f>
        <v>0.27680774189533325</v>
      </c>
      <c r="AE140">
        <f t="shared" si="6"/>
        <v>0.31523784885031791</v>
      </c>
      <c r="AF140">
        <f t="shared" si="7"/>
        <v>0.27680774189533325</v>
      </c>
      <c r="AG140">
        <f t="shared" si="8"/>
        <v>0.59204559074565122</v>
      </c>
      <c r="AH140">
        <f>(nnetTable1[Survived]-AG140)^2</f>
        <v>0.16642680003006469</v>
      </c>
    </row>
    <row r="141" spans="1:34" x14ac:dyDescent="0.25">
      <c r="A141">
        <v>0</v>
      </c>
      <c r="B141" t="s">
        <v>15</v>
      </c>
      <c r="C141">
        <v>3</v>
      </c>
      <c r="D141" t="s">
        <v>13</v>
      </c>
      <c r="E141">
        <v>42</v>
      </c>
      <c r="F141" s="1">
        <v>7.65</v>
      </c>
      <c r="G141">
        <v>0</v>
      </c>
      <c r="H141">
        <v>0</v>
      </c>
      <c r="I141" s="4">
        <v>0.52500000000000002</v>
      </c>
      <c r="J141" s="4">
        <v>0.93701610746481423</v>
      </c>
      <c r="K141">
        <v>0</v>
      </c>
      <c r="L141">
        <v>0</v>
      </c>
      <c r="M141">
        <v>1</v>
      </c>
      <c r="N141">
        <v>0</v>
      </c>
      <c r="O141">
        <v>1</v>
      </c>
      <c r="P141" s="6">
        <v>1</v>
      </c>
      <c r="AC141">
        <f>SUMPRODUCT(nnetTable1[[#This Row],[SibSp]:[Ones]],$R$4:$AA$4)</f>
        <v>0.15113903287115915</v>
      </c>
      <c r="AD141">
        <f>SUMPRODUCT(nnetTable1[[#This Row],[SibSp]:[Ones]],$R$5:$AA$5)</f>
        <v>6.1792547198467669E-2</v>
      </c>
      <c r="AE141">
        <f t="shared" si="6"/>
        <v>0.15113903287115915</v>
      </c>
      <c r="AF141">
        <f t="shared" si="7"/>
        <v>6.1792547198467669E-2</v>
      </c>
      <c r="AG141">
        <f t="shared" si="8"/>
        <v>0.21293158006962681</v>
      </c>
      <c r="AH141">
        <f>(nnetTable1[Survived]-AG141)^2</f>
        <v>4.5339857790947895E-2</v>
      </c>
    </row>
    <row r="142" spans="1:34" x14ac:dyDescent="0.25">
      <c r="A142">
        <v>1</v>
      </c>
      <c r="B142" t="s">
        <v>15</v>
      </c>
      <c r="C142">
        <v>1</v>
      </c>
      <c r="D142" t="s">
        <v>13</v>
      </c>
      <c r="E142">
        <v>42</v>
      </c>
      <c r="F142" s="1">
        <v>26.287500000000001</v>
      </c>
      <c r="G142">
        <v>0</v>
      </c>
      <c r="H142">
        <v>0</v>
      </c>
      <c r="I142" s="4">
        <v>0.52500000000000002</v>
      </c>
      <c r="J142" s="4">
        <v>1.4359637487171957</v>
      </c>
      <c r="K142">
        <v>1</v>
      </c>
      <c r="L142">
        <v>0</v>
      </c>
      <c r="M142">
        <v>1</v>
      </c>
      <c r="N142">
        <v>0</v>
      </c>
      <c r="O142">
        <v>1</v>
      </c>
      <c r="P142" s="6">
        <v>1</v>
      </c>
      <c r="AC142">
        <f>SUMPRODUCT(nnetTable1[[#This Row],[SibSp]:[Ones]],$R$4:$AA$4)</f>
        <v>0.31185568532521313</v>
      </c>
      <c r="AD142">
        <f>SUMPRODUCT(nnetTable1[[#This Row],[SibSp]:[Ones]],$R$5:$AA$5)</f>
        <v>0.25749676280269607</v>
      </c>
      <c r="AE142">
        <f t="shared" si="6"/>
        <v>0.31185568532521313</v>
      </c>
      <c r="AF142">
        <f t="shared" si="7"/>
        <v>0.25749676280269607</v>
      </c>
      <c r="AG142">
        <f t="shared" si="8"/>
        <v>0.56935244812790919</v>
      </c>
      <c r="AH142">
        <f>(nnetTable1[Survived]-AG142)^2</f>
        <v>0.18545731393342513</v>
      </c>
    </row>
    <row r="143" spans="1:34" x14ac:dyDescent="0.25">
      <c r="A143">
        <v>0</v>
      </c>
      <c r="B143" t="s">
        <v>15</v>
      </c>
      <c r="C143">
        <v>3</v>
      </c>
      <c r="D143" t="s">
        <v>13</v>
      </c>
      <c r="E143">
        <v>42</v>
      </c>
      <c r="F143" s="1">
        <v>7.55</v>
      </c>
      <c r="G143">
        <v>0</v>
      </c>
      <c r="H143">
        <v>0</v>
      </c>
      <c r="I143" s="4">
        <v>0.52500000000000002</v>
      </c>
      <c r="J143" s="4">
        <v>0.9319661147281727</v>
      </c>
      <c r="K143">
        <v>0</v>
      </c>
      <c r="L143">
        <v>0</v>
      </c>
      <c r="M143">
        <v>1</v>
      </c>
      <c r="N143">
        <v>0</v>
      </c>
      <c r="O143">
        <v>1</v>
      </c>
      <c r="P143" s="6">
        <v>1</v>
      </c>
      <c r="AC143">
        <f>SUMPRODUCT(nnetTable1[[#This Row],[SibSp]:[Ones]],$R$4:$AA$4)</f>
        <v>0.15108070580892285</v>
      </c>
      <c r="AD143">
        <f>SUMPRODUCT(nnetTable1[[#This Row],[SibSp]:[Ones]],$R$5:$AA$5)</f>
        <v>6.1459519930265064E-2</v>
      </c>
      <c r="AE143">
        <f t="shared" si="6"/>
        <v>0.15108070580892285</v>
      </c>
      <c r="AF143">
        <f t="shared" si="7"/>
        <v>6.1459519930265064E-2</v>
      </c>
      <c r="AG143">
        <f t="shared" si="8"/>
        <v>0.2125402257391879</v>
      </c>
      <c r="AH143">
        <f>(nnetTable1[Survived]-AG143)^2</f>
        <v>4.5173347557264952E-2</v>
      </c>
    </row>
    <row r="144" spans="1:34" x14ac:dyDescent="0.25">
      <c r="A144">
        <v>1</v>
      </c>
      <c r="B144" t="s">
        <v>15</v>
      </c>
      <c r="C144">
        <v>2</v>
      </c>
      <c r="D144" t="s">
        <v>17</v>
      </c>
      <c r="E144">
        <v>42</v>
      </c>
      <c r="F144" s="1">
        <v>13</v>
      </c>
      <c r="G144">
        <v>0</v>
      </c>
      <c r="H144">
        <v>0</v>
      </c>
      <c r="I144" s="4">
        <v>0.52500000000000002</v>
      </c>
      <c r="J144" s="4">
        <v>1.146128035678238</v>
      </c>
      <c r="K144">
        <v>0</v>
      </c>
      <c r="L144">
        <v>1</v>
      </c>
      <c r="M144">
        <v>1</v>
      </c>
      <c r="N144">
        <v>0</v>
      </c>
      <c r="O144">
        <v>0</v>
      </c>
      <c r="P144" s="6">
        <v>1</v>
      </c>
      <c r="AC144">
        <f>SUMPRODUCT(nnetTable1[[#This Row],[SibSp]:[Ones]],$R$4:$AA$4)</f>
        <v>0.24784318531331934</v>
      </c>
      <c r="AD144">
        <f>SUMPRODUCT(nnetTable1[[#This Row],[SibSp]:[Ones]],$R$5:$AA$5)</f>
        <v>0.20965494365395904</v>
      </c>
      <c r="AE144">
        <f t="shared" si="6"/>
        <v>0.24784318531331934</v>
      </c>
      <c r="AF144">
        <f t="shared" si="7"/>
        <v>0.20965494365395904</v>
      </c>
      <c r="AG144">
        <f t="shared" si="8"/>
        <v>0.45749812896727837</v>
      </c>
      <c r="AH144">
        <f>(nnetTable1[Survived]-AG144)^2</f>
        <v>0.29430828007400373</v>
      </c>
    </row>
    <row r="145" spans="1:34" x14ac:dyDescent="0.25">
      <c r="A145">
        <v>1</v>
      </c>
      <c r="B145" t="s">
        <v>20</v>
      </c>
      <c r="C145">
        <v>1</v>
      </c>
      <c r="D145" t="s">
        <v>17</v>
      </c>
      <c r="E145">
        <v>41</v>
      </c>
      <c r="F145" s="1">
        <v>134.5</v>
      </c>
      <c r="G145">
        <v>0</v>
      </c>
      <c r="H145">
        <v>0</v>
      </c>
      <c r="I145" s="4">
        <v>0.51249999999999996</v>
      </c>
      <c r="J145" s="4">
        <v>2.1319392952104246</v>
      </c>
      <c r="K145">
        <v>1</v>
      </c>
      <c r="L145">
        <v>0</v>
      </c>
      <c r="M145">
        <v>0</v>
      </c>
      <c r="N145">
        <v>1</v>
      </c>
      <c r="O145">
        <v>0</v>
      </c>
      <c r="P145" s="6">
        <v>1</v>
      </c>
      <c r="AC145">
        <f>SUMPRODUCT(nnetTable1[[#This Row],[SibSp]:[Ones]],$R$4:$AA$4)</f>
        <v>0.40681693470068686</v>
      </c>
      <c r="AD145">
        <f>SUMPRODUCT(nnetTable1[[#This Row],[SibSp]:[Ones]],$R$5:$AA$5)</f>
        <v>0.35417346799782501</v>
      </c>
      <c r="AE145">
        <f t="shared" si="6"/>
        <v>0.40681693470068686</v>
      </c>
      <c r="AF145">
        <f t="shared" si="7"/>
        <v>0.35417346799782501</v>
      </c>
      <c r="AG145">
        <f t="shared" si="8"/>
        <v>0.76099040269851193</v>
      </c>
      <c r="AH145">
        <f>(nnetTable1[Survived]-AG145)^2</f>
        <v>5.7125587602219495E-2</v>
      </c>
    </row>
    <row r="146" spans="1:34" x14ac:dyDescent="0.25">
      <c r="A146">
        <v>0</v>
      </c>
      <c r="B146" t="s">
        <v>15</v>
      </c>
      <c r="C146">
        <v>3</v>
      </c>
      <c r="D146" t="s">
        <v>17</v>
      </c>
      <c r="E146">
        <v>41</v>
      </c>
      <c r="F146" s="1">
        <v>20.212499999999999</v>
      </c>
      <c r="G146">
        <v>0</v>
      </c>
      <c r="H146">
        <v>2</v>
      </c>
      <c r="I146" s="4">
        <v>0.51249999999999996</v>
      </c>
      <c r="J146" s="4">
        <v>1.3265918553257321</v>
      </c>
      <c r="K146">
        <v>0</v>
      </c>
      <c r="L146">
        <v>0</v>
      </c>
      <c r="M146">
        <v>1</v>
      </c>
      <c r="N146">
        <v>0</v>
      </c>
      <c r="O146">
        <v>0</v>
      </c>
      <c r="P146" s="6">
        <v>1</v>
      </c>
      <c r="AC146">
        <f>SUMPRODUCT(nnetTable1[[#This Row],[SibSp]:[Ones]],$R$4:$AA$4)</f>
        <v>0.15915246879389158</v>
      </c>
      <c r="AD146">
        <f>SUMPRODUCT(nnetTable1[[#This Row],[SibSp]:[Ones]],$R$5:$AA$5)</f>
        <v>8.7786178908116366E-2</v>
      </c>
      <c r="AE146">
        <f t="shared" si="6"/>
        <v>0.15915246879389158</v>
      </c>
      <c r="AF146">
        <f t="shared" si="7"/>
        <v>8.7786178908116366E-2</v>
      </c>
      <c r="AG146">
        <f t="shared" si="8"/>
        <v>0.24693864770200796</v>
      </c>
      <c r="AH146">
        <f>(nnetTable1[Survived]-AG146)^2</f>
        <v>6.0978695728896401E-2</v>
      </c>
    </row>
    <row r="147" spans="1:34" x14ac:dyDescent="0.25">
      <c r="A147">
        <v>1</v>
      </c>
      <c r="B147" t="s">
        <v>15</v>
      </c>
      <c r="C147">
        <v>2</v>
      </c>
      <c r="D147" t="s">
        <v>17</v>
      </c>
      <c r="E147">
        <v>41</v>
      </c>
      <c r="F147" s="1">
        <v>19.5</v>
      </c>
      <c r="G147">
        <v>0</v>
      </c>
      <c r="H147">
        <v>1</v>
      </c>
      <c r="I147" s="4">
        <v>0.51249999999999996</v>
      </c>
      <c r="J147" s="4">
        <v>1.3117538610557542</v>
      </c>
      <c r="K147">
        <v>0</v>
      </c>
      <c r="L147">
        <v>1</v>
      </c>
      <c r="M147">
        <v>1</v>
      </c>
      <c r="N147">
        <v>0</v>
      </c>
      <c r="O147">
        <v>0</v>
      </c>
      <c r="P147" s="6">
        <v>1</v>
      </c>
      <c r="AC147">
        <f>SUMPRODUCT(nnetTable1[[#This Row],[SibSp]:[Ones]],$R$4:$AA$4)</f>
        <v>0.25151308365739306</v>
      </c>
      <c r="AD147">
        <f>SUMPRODUCT(nnetTable1[[#This Row],[SibSp]:[Ones]],$R$5:$AA$5)</f>
        <v>0.220728636472524</v>
      </c>
      <c r="AE147">
        <f t="shared" si="6"/>
        <v>0.25151308365739306</v>
      </c>
      <c r="AF147">
        <f t="shared" si="7"/>
        <v>0.220728636472524</v>
      </c>
      <c r="AG147">
        <f t="shared" si="8"/>
        <v>0.47224172012991705</v>
      </c>
      <c r="AH147">
        <f>(nnetTable1[Survived]-AG147)^2</f>
        <v>0.27852880197142882</v>
      </c>
    </row>
    <row r="148" spans="1:34" x14ac:dyDescent="0.25">
      <c r="A148">
        <v>0</v>
      </c>
      <c r="B148" t="s">
        <v>15</v>
      </c>
      <c r="C148">
        <v>3</v>
      </c>
      <c r="D148" t="s">
        <v>17</v>
      </c>
      <c r="E148">
        <v>41</v>
      </c>
      <c r="F148" s="1">
        <v>39.6875</v>
      </c>
      <c r="G148">
        <v>0</v>
      </c>
      <c r="H148">
        <v>5</v>
      </c>
      <c r="I148" s="4">
        <v>0.51249999999999996</v>
      </c>
      <c r="J148" s="4">
        <v>1.6094610059122672</v>
      </c>
      <c r="K148">
        <v>0</v>
      </c>
      <c r="L148">
        <v>0</v>
      </c>
      <c r="M148">
        <v>1</v>
      </c>
      <c r="N148">
        <v>0</v>
      </c>
      <c r="O148">
        <v>0</v>
      </c>
      <c r="P148" s="6">
        <v>1</v>
      </c>
      <c r="AC148">
        <f>SUMPRODUCT(nnetTable1[[#This Row],[SibSp]:[Ones]],$R$4:$AA$4)</f>
        <v>0.16769038266242151</v>
      </c>
      <c r="AD148">
        <f>SUMPRODUCT(nnetTable1[[#This Row],[SibSp]:[Ones]],$R$5:$AA$5)</f>
        <v>0.10689424537627322</v>
      </c>
      <c r="AE148">
        <f t="shared" si="6"/>
        <v>0.16769038266242151</v>
      </c>
      <c r="AF148">
        <f t="shared" si="7"/>
        <v>0.10689424537627322</v>
      </c>
      <c r="AG148">
        <f t="shared" si="8"/>
        <v>0.27458462803869471</v>
      </c>
      <c r="AH148">
        <f>(nnetTable1[Survived]-AG148)^2</f>
        <v>7.5396717955148324E-2</v>
      </c>
    </row>
    <row r="149" spans="1:34" x14ac:dyDescent="0.25">
      <c r="A149">
        <v>0</v>
      </c>
      <c r="B149" t="s">
        <v>15</v>
      </c>
      <c r="C149">
        <v>3</v>
      </c>
      <c r="D149" t="s">
        <v>13</v>
      </c>
      <c r="E149">
        <v>41</v>
      </c>
      <c r="F149" s="1">
        <v>7.125</v>
      </c>
      <c r="G149">
        <v>0</v>
      </c>
      <c r="H149">
        <v>0</v>
      </c>
      <c r="I149" s="4">
        <v>0.51249999999999996</v>
      </c>
      <c r="J149" s="4">
        <v>0.90982336965091204</v>
      </c>
      <c r="K149">
        <v>0</v>
      </c>
      <c r="L149">
        <v>0</v>
      </c>
      <c r="M149">
        <v>1</v>
      </c>
      <c r="N149">
        <v>0</v>
      </c>
      <c r="O149">
        <v>1</v>
      </c>
      <c r="P149" s="6">
        <v>1</v>
      </c>
      <c r="AC149">
        <f>SUMPRODUCT(nnetTable1[[#This Row],[SibSp]:[Ones]],$R$4:$AA$4)</f>
        <v>0.15082495865490561</v>
      </c>
      <c r="AD149">
        <f>SUMPRODUCT(nnetTable1[[#This Row],[SibSp]:[Ones]],$R$5:$AA$5)</f>
        <v>5.99992925025934E-2</v>
      </c>
      <c r="AE149">
        <f t="shared" si="6"/>
        <v>0.15082495865490561</v>
      </c>
      <c r="AF149">
        <f t="shared" si="7"/>
        <v>5.99992925025934E-2</v>
      </c>
      <c r="AG149">
        <f t="shared" si="8"/>
        <v>0.210824251157499</v>
      </c>
      <c r="AH149">
        <f>(nnetTable1[Survived]-AG149)^2</f>
        <v>4.4446864876120221E-2</v>
      </c>
    </row>
    <row r="150" spans="1:34" x14ac:dyDescent="0.25">
      <c r="A150">
        <v>0</v>
      </c>
      <c r="B150" t="s">
        <v>15</v>
      </c>
      <c r="C150">
        <v>3</v>
      </c>
      <c r="D150" t="s">
        <v>13</v>
      </c>
      <c r="E150">
        <v>41</v>
      </c>
      <c r="F150" s="1">
        <v>14.1083</v>
      </c>
      <c r="G150">
        <v>2</v>
      </c>
      <c r="H150">
        <v>0</v>
      </c>
      <c r="I150" s="4">
        <v>0.51249999999999996</v>
      </c>
      <c r="J150" s="4">
        <v>1.1792155998681575</v>
      </c>
      <c r="K150">
        <v>0</v>
      </c>
      <c r="L150">
        <v>0</v>
      </c>
      <c r="M150">
        <v>1</v>
      </c>
      <c r="N150">
        <v>0</v>
      </c>
      <c r="O150">
        <v>1</v>
      </c>
      <c r="P150" s="6">
        <v>1</v>
      </c>
      <c r="AC150">
        <f>SUMPRODUCT(nnetTable1[[#This Row],[SibSp]:[Ones]],$R$4:$AA$4)</f>
        <v>0.15393642003659191</v>
      </c>
      <c r="AD150">
        <f>SUMPRODUCT(nnetTable1[[#This Row],[SibSp]:[Ones]],$R$5:$AA$5)</f>
        <v>7.7764656371991661E-2</v>
      </c>
      <c r="AE150">
        <f t="shared" si="6"/>
        <v>0.15393642003659191</v>
      </c>
      <c r="AF150">
        <f t="shared" si="7"/>
        <v>7.7764656371991661E-2</v>
      </c>
      <c r="AG150">
        <f t="shared" si="8"/>
        <v>0.23170107640858356</v>
      </c>
      <c r="AH150">
        <f>(nnetTable1[Survived]-AG150)^2</f>
        <v>5.3685388808896277E-2</v>
      </c>
    </row>
    <row r="151" spans="1:34" x14ac:dyDescent="0.25">
      <c r="A151">
        <v>0</v>
      </c>
      <c r="B151" t="s">
        <v>27</v>
      </c>
      <c r="C151">
        <v>3</v>
      </c>
      <c r="D151" t="s">
        <v>13</v>
      </c>
      <c r="E151">
        <v>40.5</v>
      </c>
      <c r="F151" s="1">
        <v>7.75</v>
      </c>
      <c r="G151">
        <v>0</v>
      </c>
      <c r="H151">
        <v>0</v>
      </c>
      <c r="I151" s="4">
        <v>0.50624999999999998</v>
      </c>
      <c r="J151" s="4">
        <v>0.94200805302231327</v>
      </c>
      <c r="K151">
        <v>0</v>
      </c>
      <c r="L151">
        <v>0</v>
      </c>
      <c r="M151">
        <v>0</v>
      </c>
      <c r="N151">
        <v>0</v>
      </c>
      <c r="O151">
        <v>1</v>
      </c>
      <c r="P151" s="6">
        <v>1</v>
      </c>
      <c r="AC151">
        <f>SUMPRODUCT(nnetTable1[[#This Row],[SibSp]:[Ones]],$R$4:$AA$4)</f>
        <v>0.15119668949254395</v>
      </c>
      <c r="AD151">
        <f>SUMPRODUCT(nnetTable1[[#This Row],[SibSp]:[Ones]],$R$5:$AA$5)</f>
        <v>6.2121746482254284E-2</v>
      </c>
      <c r="AE151">
        <f t="shared" si="6"/>
        <v>0.15119668949254395</v>
      </c>
      <c r="AF151">
        <f t="shared" si="7"/>
        <v>6.2121746482254284E-2</v>
      </c>
      <c r="AG151">
        <f t="shared" si="8"/>
        <v>0.21331843597479822</v>
      </c>
      <c r="AH151">
        <f>(nnetTable1[Survived]-AG151)^2</f>
        <v>4.5504755126734082E-2</v>
      </c>
    </row>
    <row r="152" spans="1:34" x14ac:dyDescent="0.25">
      <c r="A152">
        <v>0</v>
      </c>
      <c r="B152" t="s">
        <v>15</v>
      </c>
      <c r="C152">
        <v>3</v>
      </c>
      <c r="D152" t="s">
        <v>13</v>
      </c>
      <c r="E152">
        <v>40.5</v>
      </c>
      <c r="F152" s="1">
        <v>14.5</v>
      </c>
      <c r="G152">
        <v>0</v>
      </c>
      <c r="H152">
        <v>2</v>
      </c>
      <c r="I152" s="4">
        <v>0.50624999999999998</v>
      </c>
      <c r="J152" s="4">
        <v>1.1903316981702914</v>
      </c>
      <c r="K152">
        <v>0</v>
      </c>
      <c r="L152">
        <v>0</v>
      </c>
      <c r="M152">
        <v>1</v>
      </c>
      <c r="N152">
        <v>0</v>
      </c>
      <c r="O152">
        <v>1</v>
      </c>
      <c r="P152" s="6">
        <v>1</v>
      </c>
      <c r="AC152">
        <f>SUMPRODUCT(nnetTable1[[#This Row],[SibSp]:[Ones]],$R$4:$AA$4)</f>
        <v>0.15757867352700597</v>
      </c>
      <c r="AD152">
        <f>SUMPRODUCT(nnetTable1[[#This Row],[SibSp]:[Ones]],$R$5:$AA$5)</f>
        <v>7.8800354518097152E-2</v>
      </c>
      <c r="AE152">
        <f t="shared" si="6"/>
        <v>0.15757867352700597</v>
      </c>
      <c r="AF152">
        <f t="shared" si="7"/>
        <v>7.8800354518097152E-2</v>
      </c>
      <c r="AG152">
        <f t="shared" si="8"/>
        <v>0.23637902804510313</v>
      </c>
      <c r="AH152">
        <f>(nnetTable1[Survived]-AG152)^2</f>
        <v>5.5875044899547657E-2</v>
      </c>
    </row>
    <row r="153" spans="1:34" x14ac:dyDescent="0.25">
      <c r="A153">
        <v>0</v>
      </c>
      <c r="B153" t="s">
        <v>20</v>
      </c>
      <c r="C153">
        <v>1</v>
      </c>
      <c r="D153" t="s">
        <v>13</v>
      </c>
      <c r="E153">
        <v>40</v>
      </c>
      <c r="F153" s="1">
        <v>27.720800000000001</v>
      </c>
      <c r="G153">
        <v>0</v>
      </c>
      <c r="H153">
        <v>0</v>
      </c>
      <c r="I153" s="4">
        <v>0.5</v>
      </c>
      <c r="J153" s="4">
        <v>1.4581965327411079</v>
      </c>
      <c r="K153">
        <v>1</v>
      </c>
      <c r="L153">
        <v>0</v>
      </c>
      <c r="M153">
        <v>0</v>
      </c>
      <c r="N153">
        <v>1</v>
      </c>
      <c r="O153">
        <v>1</v>
      </c>
      <c r="P153" s="6">
        <v>1</v>
      </c>
      <c r="AC153">
        <f>SUMPRODUCT(nnetTable1[[#This Row],[SibSp]:[Ones]],$R$4:$AA$4)</f>
        <v>0.39903525300584591</v>
      </c>
      <c r="AD153">
        <f>SUMPRODUCT(nnetTable1[[#This Row],[SibSp]:[Ones]],$R$5:$AA$5)</f>
        <v>0.30974276812207657</v>
      </c>
      <c r="AE153">
        <f t="shared" si="6"/>
        <v>0.39903525300584591</v>
      </c>
      <c r="AF153">
        <f t="shared" si="7"/>
        <v>0.30974276812207657</v>
      </c>
      <c r="AG153">
        <f t="shared" si="8"/>
        <v>0.70877802112792243</v>
      </c>
      <c r="AH153">
        <f>(nnetTable1[Survived]-AG153)^2</f>
        <v>0.50236628323401367</v>
      </c>
    </row>
    <row r="154" spans="1:34" x14ac:dyDescent="0.25">
      <c r="A154">
        <v>1</v>
      </c>
      <c r="B154" t="s">
        <v>20</v>
      </c>
      <c r="C154">
        <v>1</v>
      </c>
      <c r="D154" t="s">
        <v>13</v>
      </c>
      <c r="E154">
        <v>40</v>
      </c>
      <c r="F154" s="1">
        <v>31</v>
      </c>
      <c r="G154">
        <v>0</v>
      </c>
      <c r="H154">
        <v>0</v>
      </c>
      <c r="I154" s="4">
        <v>0.5</v>
      </c>
      <c r="J154" s="4">
        <v>1.505149978319906</v>
      </c>
      <c r="K154">
        <v>1</v>
      </c>
      <c r="L154">
        <v>0</v>
      </c>
      <c r="M154">
        <v>0</v>
      </c>
      <c r="N154">
        <v>1</v>
      </c>
      <c r="O154">
        <v>1</v>
      </c>
      <c r="P154" s="6">
        <v>1</v>
      </c>
      <c r="AC154">
        <f>SUMPRODUCT(nnetTable1[[#This Row],[SibSp]:[Ones]],$R$4:$AA$4)</f>
        <v>0.39957756201207717</v>
      </c>
      <c r="AD154">
        <f>SUMPRODUCT(nnetTable1[[#This Row],[SibSp]:[Ones]],$R$5:$AA$5)</f>
        <v>0.31283916420208474</v>
      </c>
      <c r="AE154">
        <f t="shared" si="6"/>
        <v>0.39957756201207717</v>
      </c>
      <c r="AF154">
        <f t="shared" si="7"/>
        <v>0.31283916420208474</v>
      </c>
      <c r="AG154">
        <f t="shared" si="8"/>
        <v>0.71241672621416186</v>
      </c>
      <c r="AH154">
        <f>(nnetTable1[Survived]-AG154)^2</f>
        <v>8.2704139361380338E-2</v>
      </c>
    </row>
    <row r="155" spans="1:34" x14ac:dyDescent="0.25">
      <c r="A155">
        <v>1</v>
      </c>
      <c r="B155" t="s">
        <v>20</v>
      </c>
      <c r="C155">
        <v>1</v>
      </c>
      <c r="D155" t="s">
        <v>17</v>
      </c>
      <c r="E155">
        <v>40</v>
      </c>
      <c r="F155" s="1">
        <v>134.5</v>
      </c>
      <c r="G155">
        <v>1</v>
      </c>
      <c r="H155">
        <v>1</v>
      </c>
      <c r="I155" s="4">
        <v>0.5</v>
      </c>
      <c r="J155" s="4">
        <v>2.1319392952104246</v>
      </c>
      <c r="K155">
        <v>1</v>
      </c>
      <c r="L155">
        <v>0</v>
      </c>
      <c r="M155">
        <v>0</v>
      </c>
      <c r="N155">
        <v>1</v>
      </c>
      <c r="O155">
        <v>0</v>
      </c>
      <c r="P155" s="6">
        <v>1</v>
      </c>
      <c r="AC155">
        <f>SUMPRODUCT(nnetTable1[[#This Row],[SibSp]:[Ones]],$R$4:$AA$4)</f>
        <v>0.4085738663676724</v>
      </c>
      <c r="AD155">
        <f>SUMPRODUCT(nnetTable1[[#This Row],[SibSp]:[Ones]],$R$5:$AA$5)</f>
        <v>0.35432478546937957</v>
      </c>
      <c r="AE155">
        <f t="shared" si="6"/>
        <v>0.4085738663676724</v>
      </c>
      <c r="AF155">
        <f t="shared" si="7"/>
        <v>0.35432478546937957</v>
      </c>
      <c r="AG155">
        <f t="shared" si="8"/>
        <v>0.76289865183705197</v>
      </c>
      <c r="AH155">
        <f>(nnetTable1[Survived]-AG155)^2</f>
        <v>5.6217049300687501E-2</v>
      </c>
    </row>
    <row r="156" spans="1:34" x14ac:dyDescent="0.25">
      <c r="A156">
        <v>0</v>
      </c>
      <c r="B156" t="s">
        <v>20</v>
      </c>
      <c r="C156">
        <v>3</v>
      </c>
      <c r="D156" t="s">
        <v>13</v>
      </c>
      <c r="E156">
        <v>40</v>
      </c>
      <c r="F156" s="1">
        <v>7.2249999999999996</v>
      </c>
      <c r="G156">
        <v>0</v>
      </c>
      <c r="H156">
        <v>0</v>
      </c>
      <c r="I156" s="4">
        <v>0.5</v>
      </c>
      <c r="J156" s="4">
        <v>0.91513590662201194</v>
      </c>
      <c r="K156">
        <v>0</v>
      </c>
      <c r="L156">
        <v>0</v>
      </c>
      <c r="M156">
        <v>0</v>
      </c>
      <c r="N156">
        <v>1</v>
      </c>
      <c r="O156">
        <v>1</v>
      </c>
      <c r="P156" s="6">
        <v>1</v>
      </c>
      <c r="AC156">
        <f>SUMPRODUCT(nnetTable1[[#This Row],[SibSp]:[Ones]],$R$4:$AA$4)</f>
        <v>0.23780909866774347</v>
      </c>
      <c r="AD156">
        <f>SUMPRODUCT(nnetTable1[[#This Row],[SibSp]:[Ones]],$R$5:$AA$5)</f>
        <v>0.11112947371149043</v>
      </c>
      <c r="AE156">
        <f t="shared" si="6"/>
        <v>0.23780909866774347</v>
      </c>
      <c r="AF156">
        <f t="shared" si="7"/>
        <v>0.11112947371149043</v>
      </c>
      <c r="AG156">
        <f t="shared" si="8"/>
        <v>0.34893857237923387</v>
      </c>
      <c r="AH156">
        <f>(nnetTable1[Survived]-AG156)^2</f>
        <v>0.12175812729405783</v>
      </c>
    </row>
    <row r="157" spans="1:34" x14ac:dyDescent="0.25">
      <c r="A157">
        <v>0</v>
      </c>
      <c r="B157" t="s">
        <v>27</v>
      </c>
      <c r="C157">
        <v>3</v>
      </c>
      <c r="D157" t="s">
        <v>13</v>
      </c>
      <c r="E157">
        <v>40</v>
      </c>
      <c r="F157" s="1">
        <v>15.5</v>
      </c>
      <c r="G157">
        <v>1</v>
      </c>
      <c r="H157">
        <v>1</v>
      </c>
      <c r="I157" s="4">
        <v>0.5</v>
      </c>
      <c r="J157" s="4">
        <v>1.2174839442139063</v>
      </c>
      <c r="K157">
        <v>0</v>
      </c>
      <c r="L157">
        <v>0</v>
      </c>
      <c r="M157">
        <v>0</v>
      </c>
      <c r="N157">
        <v>0</v>
      </c>
      <c r="O157">
        <v>1</v>
      </c>
      <c r="P157" s="6">
        <v>1</v>
      </c>
      <c r="AC157">
        <f>SUMPRODUCT(nnetTable1[[#This Row],[SibSp]:[Ones]],$R$4:$AA$4)</f>
        <v>0.1561353483991646</v>
      </c>
      <c r="AD157">
        <f>SUMPRODUCT(nnetTable1[[#This Row],[SibSp]:[Ones]],$R$5:$AA$5)</f>
        <v>8.0439621468547856E-2</v>
      </c>
      <c r="AE157">
        <f t="shared" si="6"/>
        <v>0.1561353483991646</v>
      </c>
      <c r="AF157">
        <f t="shared" si="7"/>
        <v>8.0439621468547856E-2</v>
      </c>
      <c r="AG157">
        <f t="shared" si="8"/>
        <v>0.23657496986771245</v>
      </c>
      <c r="AH157">
        <f>(nnetTable1[Survived]-AG157)^2</f>
        <v>5.5967716367909058E-2</v>
      </c>
    </row>
    <row r="158" spans="1:34" x14ac:dyDescent="0.25">
      <c r="A158">
        <v>0</v>
      </c>
      <c r="B158" t="s">
        <v>15</v>
      </c>
      <c r="C158">
        <v>3</v>
      </c>
      <c r="D158" t="s">
        <v>17</v>
      </c>
      <c r="E158">
        <v>40</v>
      </c>
      <c r="F158" s="1">
        <v>9.4749999999999996</v>
      </c>
      <c r="G158">
        <v>1</v>
      </c>
      <c r="H158">
        <v>0</v>
      </c>
      <c r="I158" s="4">
        <v>0.5</v>
      </c>
      <c r="J158" s="4">
        <v>1.0201540316383328</v>
      </c>
      <c r="K158">
        <v>0</v>
      </c>
      <c r="L158">
        <v>0</v>
      </c>
      <c r="M158">
        <v>1</v>
      </c>
      <c r="N158">
        <v>0</v>
      </c>
      <c r="O158">
        <v>0</v>
      </c>
      <c r="P158" s="6">
        <v>1</v>
      </c>
      <c r="AC158">
        <f>SUMPRODUCT(nnetTable1[[#This Row],[SibSp]:[Ones]],$R$4:$AA$4)</f>
        <v>0.15209927006957746</v>
      </c>
      <c r="AD158">
        <f>SUMPRODUCT(nnetTable1[[#This Row],[SibSp]:[Ones]],$R$5:$AA$5)</f>
        <v>6.7275168108127628E-2</v>
      </c>
      <c r="AE158">
        <f t="shared" si="6"/>
        <v>0.15209927006957746</v>
      </c>
      <c r="AF158">
        <f t="shared" si="7"/>
        <v>6.7275168108127628E-2</v>
      </c>
      <c r="AG158">
        <f t="shared" si="8"/>
        <v>0.21937443817770508</v>
      </c>
      <c r="AH158">
        <f>(nnetTable1[Survived]-AG158)^2</f>
        <v>4.8125144125783746E-2</v>
      </c>
    </row>
    <row r="159" spans="1:34" x14ac:dyDescent="0.25">
      <c r="A159">
        <v>1</v>
      </c>
      <c r="B159" t="s">
        <v>15</v>
      </c>
      <c r="C159">
        <v>2</v>
      </c>
      <c r="D159" t="s">
        <v>17</v>
      </c>
      <c r="E159">
        <v>40</v>
      </c>
      <c r="F159" s="1">
        <v>15.75</v>
      </c>
      <c r="G159">
        <v>0</v>
      </c>
      <c r="H159">
        <v>0</v>
      </c>
      <c r="I159" s="4">
        <v>0.5</v>
      </c>
      <c r="J159" s="4">
        <v>1.2240148113728639</v>
      </c>
      <c r="K159">
        <v>0</v>
      </c>
      <c r="L159">
        <v>1</v>
      </c>
      <c r="M159">
        <v>1</v>
      </c>
      <c r="N159">
        <v>0</v>
      </c>
      <c r="O159">
        <v>0</v>
      </c>
      <c r="P159" s="6">
        <v>1</v>
      </c>
      <c r="AC159">
        <f>SUMPRODUCT(nnetTable1[[#This Row],[SibSp]:[Ones]],$R$4:$AA$4)</f>
        <v>0.24874277211477408</v>
      </c>
      <c r="AD159">
        <f>SUMPRODUCT(nnetTable1[[#This Row],[SibSp]:[Ones]],$R$5:$AA$5)</f>
        <v>0.21479127186102498</v>
      </c>
      <c r="AE159">
        <f t="shared" si="6"/>
        <v>0.24874277211477408</v>
      </c>
      <c r="AF159">
        <f t="shared" si="7"/>
        <v>0.21479127186102498</v>
      </c>
      <c r="AG159">
        <f t="shared" si="8"/>
        <v>0.46353404397579906</v>
      </c>
      <c r="AH159">
        <f>(nnetTable1[Survived]-AG159)^2</f>
        <v>0.28779572197295983</v>
      </c>
    </row>
    <row r="160" spans="1:34" x14ac:dyDescent="0.25">
      <c r="A160">
        <v>0</v>
      </c>
      <c r="B160" t="s">
        <v>15</v>
      </c>
      <c r="C160">
        <v>1</v>
      </c>
      <c r="D160" t="s">
        <v>13</v>
      </c>
      <c r="E160">
        <v>40</v>
      </c>
      <c r="F160" s="1">
        <v>0</v>
      </c>
      <c r="G160">
        <v>0</v>
      </c>
      <c r="H160">
        <v>0</v>
      </c>
      <c r="I160" s="4">
        <v>0.5</v>
      </c>
      <c r="J160" s="4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 s="6">
        <v>1</v>
      </c>
      <c r="AC160">
        <f>SUMPRODUCT(nnetTable1[[#This Row],[SibSp]:[Ones]],$R$4:$AA$4)</f>
        <v>0.29527040465088938</v>
      </c>
      <c r="AD160">
        <f>SUMPRODUCT(nnetTable1[[#This Row],[SibSp]:[Ones]],$R$5:$AA$5)</f>
        <v>0.16280057027088535</v>
      </c>
      <c r="AE160">
        <f t="shared" si="6"/>
        <v>0.29527040465088938</v>
      </c>
      <c r="AF160">
        <f t="shared" si="7"/>
        <v>0.16280057027088535</v>
      </c>
      <c r="AG160">
        <f t="shared" si="8"/>
        <v>0.45807097492177473</v>
      </c>
      <c r="AH160">
        <f>(nnetTable1[Survived]-AG160)^2</f>
        <v>0.20982901806578519</v>
      </c>
    </row>
    <row r="161" spans="1:34" x14ac:dyDescent="0.25">
      <c r="A161">
        <v>1</v>
      </c>
      <c r="B161" t="s">
        <v>15</v>
      </c>
      <c r="C161">
        <v>2</v>
      </c>
      <c r="D161" t="s">
        <v>17</v>
      </c>
      <c r="E161">
        <v>40</v>
      </c>
      <c r="F161" s="1">
        <v>13</v>
      </c>
      <c r="G161">
        <v>0</v>
      </c>
      <c r="H161">
        <v>0</v>
      </c>
      <c r="I161" s="4">
        <v>0.5</v>
      </c>
      <c r="J161" s="4">
        <v>1.146128035678238</v>
      </c>
      <c r="K161">
        <v>0</v>
      </c>
      <c r="L161">
        <v>1</v>
      </c>
      <c r="M161">
        <v>1</v>
      </c>
      <c r="N161">
        <v>0</v>
      </c>
      <c r="O161">
        <v>0</v>
      </c>
      <c r="P161" s="6">
        <v>1</v>
      </c>
      <c r="AC161">
        <f>SUMPRODUCT(nnetTable1[[#This Row],[SibSp]:[Ones]],$R$4:$AA$4)</f>
        <v>0.24784318531331934</v>
      </c>
      <c r="AD161">
        <f>SUMPRODUCT(nnetTable1[[#This Row],[SibSp]:[Ones]],$R$5:$AA$5)</f>
        <v>0.20965494365395904</v>
      </c>
      <c r="AE161">
        <f t="shared" si="6"/>
        <v>0.24784318531331934</v>
      </c>
      <c r="AF161">
        <f t="shared" si="7"/>
        <v>0.20965494365395904</v>
      </c>
      <c r="AG161">
        <f t="shared" si="8"/>
        <v>0.45749812896727837</v>
      </c>
      <c r="AH161">
        <f>(nnetTable1[Survived]-AG161)^2</f>
        <v>0.29430828007400373</v>
      </c>
    </row>
    <row r="162" spans="1:34" x14ac:dyDescent="0.25">
      <c r="A162">
        <v>0</v>
      </c>
      <c r="B162" t="s">
        <v>15</v>
      </c>
      <c r="C162">
        <v>3</v>
      </c>
      <c r="D162" t="s">
        <v>13</v>
      </c>
      <c r="E162">
        <v>40</v>
      </c>
      <c r="F162" s="1">
        <v>27.9</v>
      </c>
      <c r="G162">
        <v>1</v>
      </c>
      <c r="H162">
        <v>4</v>
      </c>
      <c r="I162" s="4">
        <v>0.5</v>
      </c>
      <c r="J162" s="4">
        <v>1.4608978427565478</v>
      </c>
      <c r="K162">
        <v>0</v>
      </c>
      <c r="L162">
        <v>0</v>
      </c>
      <c r="M162">
        <v>1</v>
      </c>
      <c r="N162">
        <v>0</v>
      </c>
      <c r="O162">
        <v>1</v>
      </c>
      <c r="P162" s="6">
        <v>1</v>
      </c>
      <c r="AC162">
        <f>SUMPRODUCT(nnetTable1[[#This Row],[SibSp]:[Ones]],$R$4:$AA$4)</f>
        <v>0.16421755687136486</v>
      </c>
      <c r="AD162">
        <f>SUMPRODUCT(nnetTable1[[#This Row],[SibSp]:[Ones]],$R$5:$AA$5)</f>
        <v>9.6945768391536929E-2</v>
      </c>
      <c r="AE162">
        <f t="shared" si="6"/>
        <v>0.16421755687136486</v>
      </c>
      <c r="AF162">
        <f t="shared" si="7"/>
        <v>9.6945768391536929E-2</v>
      </c>
      <c r="AG162">
        <f t="shared" si="8"/>
        <v>0.26116332526290176</v>
      </c>
      <c r="AH162">
        <f>(nnetTable1[Survived]-AG162)^2</f>
        <v>6.8206282462376214E-2</v>
      </c>
    </row>
    <row r="163" spans="1:34" x14ac:dyDescent="0.25">
      <c r="A163">
        <v>0</v>
      </c>
      <c r="B163" t="s">
        <v>15</v>
      </c>
      <c r="C163">
        <v>3</v>
      </c>
      <c r="D163" t="s">
        <v>13</v>
      </c>
      <c r="E163">
        <v>40</v>
      </c>
      <c r="F163" s="1">
        <v>7.8958000000000004</v>
      </c>
      <c r="G163">
        <v>0</v>
      </c>
      <c r="H163">
        <v>0</v>
      </c>
      <c r="I163" s="4">
        <v>0.5</v>
      </c>
      <c r="J163" s="4">
        <v>0.94918501031343461</v>
      </c>
      <c r="K163">
        <v>0</v>
      </c>
      <c r="L163">
        <v>0</v>
      </c>
      <c r="M163">
        <v>1</v>
      </c>
      <c r="N163">
        <v>0</v>
      </c>
      <c r="O163">
        <v>1</v>
      </c>
      <c r="P163" s="6">
        <v>1</v>
      </c>
      <c r="AC163">
        <f>SUMPRODUCT(nnetTable1[[#This Row],[SibSp]:[Ones]],$R$4:$AA$4)</f>
        <v>0.1512795828463401</v>
      </c>
      <c r="AD163">
        <f>SUMPRODUCT(nnetTable1[[#This Row],[SibSp]:[Ones]],$R$5:$AA$5)</f>
        <v>6.259503874331572E-2</v>
      </c>
      <c r="AE163">
        <f t="shared" si="6"/>
        <v>0.1512795828463401</v>
      </c>
      <c r="AF163">
        <f t="shared" si="7"/>
        <v>6.259503874331572E-2</v>
      </c>
      <c r="AG163">
        <f t="shared" si="8"/>
        <v>0.21387462158965581</v>
      </c>
      <c r="AH163">
        <f>(nnetTable1[Survived]-AG163)^2</f>
        <v>4.5742353760118468E-2</v>
      </c>
    </row>
    <row r="164" spans="1:34" x14ac:dyDescent="0.25">
      <c r="A164">
        <v>1</v>
      </c>
      <c r="B164" t="s">
        <v>15</v>
      </c>
      <c r="C164">
        <v>1</v>
      </c>
      <c r="D164" t="s">
        <v>17</v>
      </c>
      <c r="E164">
        <v>40</v>
      </c>
      <c r="F164" s="1">
        <v>153.46250000000001</v>
      </c>
      <c r="G164">
        <v>0</v>
      </c>
      <c r="H164">
        <v>0</v>
      </c>
      <c r="I164" s="4">
        <v>0.5</v>
      </c>
      <c r="J164" s="4">
        <v>2.1888230596841365</v>
      </c>
      <c r="K164">
        <v>1</v>
      </c>
      <c r="L164">
        <v>0</v>
      </c>
      <c r="M164">
        <v>1</v>
      </c>
      <c r="N164">
        <v>0</v>
      </c>
      <c r="O164">
        <v>0</v>
      </c>
      <c r="P164" s="6">
        <v>1</v>
      </c>
      <c r="AC164">
        <f>SUMPRODUCT(nnetTable1[[#This Row],[SibSp]:[Ones]],$R$4:$AA$4)</f>
        <v>0.32055115761120878</v>
      </c>
      <c r="AD164">
        <f>SUMPRODUCT(nnetTable1[[#This Row],[SibSp]:[Ones]],$R$5:$AA$5)</f>
        <v>0.30714488959167707</v>
      </c>
      <c r="AE164">
        <f t="shared" si="6"/>
        <v>0.32055115761120878</v>
      </c>
      <c r="AF164">
        <f t="shared" si="7"/>
        <v>0.30714488959167707</v>
      </c>
      <c r="AG164">
        <f t="shared" si="8"/>
        <v>0.62769604720288585</v>
      </c>
      <c r="AH164">
        <f>(nnetTable1[Survived]-AG164)^2</f>
        <v>0.13861023326835581</v>
      </c>
    </row>
    <row r="165" spans="1:34" x14ac:dyDescent="0.25">
      <c r="A165">
        <v>1</v>
      </c>
      <c r="B165" t="s">
        <v>15</v>
      </c>
      <c r="C165">
        <v>2</v>
      </c>
      <c r="D165" t="s">
        <v>17</v>
      </c>
      <c r="E165">
        <v>40</v>
      </c>
      <c r="F165" s="1">
        <v>39</v>
      </c>
      <c r="G165">
        <v>1</v>
      </c>
      <c r="H165">
        <v>1</v>
      </c>
      <c r="I165" s="4">
        <v>0.5</v>
      </c>
      <c r="J165" s="4">
        <v>1.6020599913279623</v>
      </c>
      <c r="K165">
        <v>0</v>
      </c>
      <c r="L165">
        <v>1</v>
      </c>
      <c r="M165">
        <v>1</v>
      </c>
      <c r="N165">
        <v>0</v>
      </c>
      <c r="O165">
        <v>0</v>
      </c>
      <c r="P165" s="6">
        <v>1</v>
      </c>
      <c r="AC165">
        <f>SUMPRODUCT(nnetTable1[[#This Row],[SibSp]:[Ones]],$R$4:$AA$4)</f>
        <v>0.25486609911919883</v>
      </c>
      <c r="AD165">
        <f>SUMPRODUCT(nnetTable1[[#This Row],[SibSp]:[Ones]],$R$5:$AA$5)</f>
        <v>0.23987319024693554</v>
      </c>
      <c r="AE165">
        <f t="shared" si="6"/>
        <v>0.25486609911919883</v>
      </c>
      <c r="AF165">
        <f t="shared" si="7"/>
        <v>0.23987319024693554</v>
      </c>
      <c r="AG165">
        <f t="shared" si="8"/>
        <v>0.49473928936613437</v>
      </c>
      <c r="AH165">
        <f>(nnetTable1[Survived]-AG165)^2</f>
        <v>0.25528838571023882</v>
      </c>
    </row>
    <row r="166" spans="1:34" x14ac:dyDescent="0.25">
      <c r="A166">
        <v>1</v>
      </c>
      <c r="B166" t="s">
        <v>20</v>
      </c>
      <c r="C166">
        <v>1</v>
      </c>
      <c r="D166" t="s">
        <v>17</v>
      </c>
      <c r="E166">
        <v>39</v>
      </c>
      <c r="F166" s="1">
        <v>110.88330000000001</v>
      </c>
      <c r="G166">
        <v>1</v>
      </c>
      <c r="H166">
        <v>1</v>
      </c>
      <c r="I166" s="4">
        <v>0.48749999999999999</v>
      </c>
      <c r="J166" s="4">
        <v>2.048765267412167</v>
      </c>
      <c r="K166">
        <v>1</v>
      </c>
      <c r="L166">
        <v>0</v>
      </c>
      <c r="M166">
        <v>0</v>
      </c>
      <c r="N166">
        <v>1</v>
      </c>
      <c r="O166">
        <v>0</v>
      </c>
      <c r="P166" s="6">
        <v>1</v>
      </c>
      <c r="AC166">
        <f>SUMPRODUCT(nnetTable1[[#This Row],[SibSp]:[Ones]],$R$4:$AA$4)</f>
        <v>0.4076132121749183</v>
      </c>
      <c r="AD166">
        <f>SUMPRODUCT(nnetTable1[[#This Row],[SibSp]:[Ones]],$R$5:$AA$5)</f>
        <v>0.34883978366688551</v>
      </c>
      <c r="AE166">
        <f t="shared" si="6"/>
        <v>0.4076132121749183</v>
      </c>
      <c r="AF166">
        <f t="shared" si="7"/>
        <v>0.34883978366688551</v>
      </c>
      <c r="AG166">
        <f t="shared" si="8"/>
        <v>0.75645299584180381</v>
      </c>
      <c r="AH166">
        <f>(nnetTable1[Survived]-AG166)^2</f>
        <v>5.9315143234432433E-2</v>
      </c>
    </row>
    <row r="167" spans="1:34" x14ac:dyDescent="0.25">
      <c r="A167">
        <v>1</v>
      </c>
      <c r="B167" t="s">
        <v>20</v>
      </c>
      <c r="C167">
        <v>1</v>
      </c>
      <c r="D167" t="s">
        <v>17</v>
      </c>
      <c r="E167">
        <v>39</v>
      </c>
      <c r="F167" s="1">
        <v>83.158299999999997</v>
      </c>
      <c r="G167">
        <v>1</v>
      </c>
      <c r="H167">
        <v>1</v>
      </c>
      <c r="I167" s="4">
        <v>0.48749999999999999</v>
      </c>
      <c r="J167" s="4">
        <v>1.9250969541376577</v>
      </c>
      <c r="K167">
        <v>1</v>
      </c>
      <c r="L167">
        <v>0</v>
      </c>
      <c r="M167">
        <v>0</v>
      </c>
      <c r="N167">
        <v>1</v>
      </c>
      <c r="O167">
        <v>0</v>
      </c>
      <c r="P167" s="6">
        <v>1</v>
      </c>
      <c r="AC167">
        <f>SUMPRODUCT(nnetTable1[[#This Row],[SibSp]:[Ones]],$R$4:$AA$4)</f>
        <v>0.40618485182249975</v>
      </c>
      <c r="AD167">
        <f>SUMPRODUCT(nnetTable1[[#This Row],[SibSp]:[Ones]],$R$5:$AA$5)</f>
        <v>0.34068434212848381</v>
      </c>
      <c r="AE167">
        <f t="shared" si="6"/>
        <v>0.40618485182249975</v>
      </c>
      <c r="AF167">
        <f t="shared" si="7"/>
        <v>0.34068434212848381</v>
      </c>
      <c r="AG167">
        <f t="shared" si="8"/>
        <v>0.7468691939509835</v>
      </c>
      <c r="AH167">
        <f>(nnetTable1[Survived]-AG167)^2</f>
        <v>6.4075204971024813E-2</v>
      </c>
    </row>
    <row r="168" spans="1:34" x14ac:dyDescent="0.25">
      <c r="A168">
        <v>0</v>
      </c>
      <c r="B168" t="s">
        <v>27</v>
      </c>
      <c r="C168">
        <v>3</v>
      </c>
      <c r="D168" t="s">
        <v>17</v>
      </c>
      <c r="E168">
        <v>39</v>
      </c>
      <c r="F168" s="1">
        <v>29.125</v>
      </c>
      <c r="G168">
        <v>0</v>
      </c>
      <c r="H168">
        <v>5</v>
      </c>
      <c r="I168" s="4">
        <v>0.48749999999999999</v>
      </c>
      <c r="J168" s="4">
        <v>1.4789270555829248</v>
      </c>
      <c r="K168">
        <v>0</v>
      </c>
      <c r="L168">
        <v>0</v>
      </c>
      <c r="M168">
        <v>0</v>
      </c>
      <c r="N168">
        <v>0</v>
      </c>
      <c r="O168">
        <v>0</v>
      </c>
      <c r="P168" s="6">
        <v>1</v>
      </c>
      <c r="AC168">
        <f>SUMPRODUCT(nnetTable1[[#This Row],[SibSp]:[Ones]],$R$4:$AA$4)</f>
        <v>0.16618272468312056</v>
      </c>
      <c r="AD168">
        <f>SUMPRODUCT(nnetTable1[[#This Row],[SibSp]:[Ones]],$R$5:$AA$5)</f>
        <v>9.8286041928680706E-2</v>
      </c>
      <c r="AE168">
        <f t="shared" si="6"/>
        <v>0.16618272468312056</v>
      </c>
      <c r="AF168">
        <f t="shared" si="7"/>
        <v>9.8286041928680706E-2</v>
      </c>
      <c r="AG168">
        <f t="shared" si="8"/>
        <v>0.2644687666118013</v>
      </c>
      <c r="AH168">
        <f>(nnetTable1[Survived]-AG168)^2</f>
        <v>6.9943728513167422E-2</v>
      </c>
    </row>
    <row r="169" spans="1:34" x14ac:dyDescent="0.25">
      <c r="A169">
        <v>0</v>
      </c>
      <c r="B169" t="s">
        <v>15</v>
      </c>
      <c r="C169">
        <v>3</v>
      </c>
      <c r="D169" t="s">
        <v>13</v>
      </c>
      <c r="E169">
        <v>39</v>
      </c>
      <c r="F169" s="1">
        <v>31.274999999999999</v>
      </c>
      <c r="G169">
        <v>1</v>
      </c>
      <c r="H169">
        <v>5</v>
      </c>
      <c r="I169" s="4">
        <v>0.48749999999999999</v>
      </c>
      <c r="J169" s="4">
        <v>1.5088662509384578</v>
      </c>
      <c r="K169">
        <v>0</v>
      </c>
      <c r="L169">
        <v>0</v>
      </c>
      <c r="M169">
        <v>1</v>
      </c>
      <c r="N169">
        <v>0</v>
      </c>
      <c r="O169">
        <v>1</v>
      </c>
      <c r="P169" s="6">
        <v>1</v>
      </c>
      <c r="AC169">
        <f>SUMPRODUCT(nnetTable1[[#This Row],[SibSp]:[Ones]],$R$4:$AA$4)</f>
        <v>0.16652852029152537</v>
      </c>
      <c r="AD169">
        <f>SUMPRODUCT(nnetTable1[[#This Row],[SibSp]:[Ones]],$R$5:$AA$5)</f>
        <v>0.10026041475680245</v>
      </c>
      <c r="AE169">
        <f t="shared" si="6"/>
        <v>0.16652852029152537</v>
      </c>
      <c r="AF169">
        <f t="shared" si="7"/>
        <v>0.10026041475680245</v>
      </c>
      <c r="AG169">
        <f t="shared" si="8"/>
        <v>0.26678893504832779</v>
      </c>
      <c r="AH169">
        <f>(nnetTable1[Survived]-AG169)^2</f>
        <v>7.1176335864220869E-2</v>
      </c>
    </row>
    <row r="170" spans="1:34" x14ac:dyDescent="0.25">
      <c r="A170">
        <v>1</v>
      </c>
      <c r="B170" t="s">
        <v>15</v>
      </c>
      <c r="C170">
        <v>3</v>
      </c>
      <c r="D170" t="s">
        <v>13</v>
      </c>
      <c r="E170">
        <v>39</v>
      </c>
      <c r="F170" s="1">
        <v>7.9249999999999998</v>
      </c>
      <c r="G170">
        <v>0</v>
      </c>
      <c r="H170">
        <v>0</v>
      </c>
      <c r="I170" s="4">
        <v>0.48749999999999999</v>
      </c>
      <c r="J170" s="4">
        <v>0.95060822478423079</v>
      </c>
      <c r="K170">
        <v>0</v>
      </c>
      <c r="L170">
        <v>0</v>
      </c>
      <c r="M170">
        <v>1</v>
      </c>
      <c r="N170">
        <v>0</v>
      </c>
      <c r="O170">
        <v>1</v>
      </c>
      <c r="P170" s="6">
        <v>1</v>
      </c>
      <c r="AC170">
        <f>SUMPRODUCT(nnetTable1[[#This Row],[SibSp]:[Ones]],$R$4:$AA$4)</f>
        <v>0.15129602087374783</v>
      </c>
      <c r="AD170">
        <f>SUMPRODUCT(nnetTable1[[#This Row],[SibSp]:[Ones]],$R$5:$AA$5)</f>
        <v>6.2688894170836756E-2</v>
      </c>
      <c r="AE170">
        <f t="shared" si="6"/>
        <v>0.15129602087374783</v>
      </c>
      <c r="AF170">
        <f t="shared" si="7"/>
        <v>6.2688894170836756E-2</v>
      </c>
      <c r="AG170">
        <f t="shared" si="8"/>
        <v>0.21398491504458458</v>
      </c>
      <c r="AH170">
        <f>(nnetTable1[Survived]-AG170)^2</f>
        <v>0.61781971377746892</v>
      </c>
    </row>
    <row r="171" spans="1:34" x14ac:dyDescent="0.25">
      <c r="A171">
        <v>0</v>
      </c>
      <c r="B171" t="s">
        <v>15</v>
      </c>
      <c r="C171">
        <v>3</v>
      </c>
      <c r="D171" t="s">
        <v>13</v>
      </c>
      <c r="E171">
        <v>39</v>
      </c>
      <c r="F171" s="1">
        <v>7.9249999999999998</v>
      </c>
      <c r="G171">
        <v>0</v>
      </c>
      <c r="H171">
        <v>0</v>
      </c>
      <c r="I171" s="4">
        <v>0.48749999999999999</v>
      </c>
      <c r="J171" s="4">
        <v>0.95060822478423079</v>
      </c>
      <c r="K171">
        <v>0</v>
      </c>
      <c r="L171">
        <v>0</v>
      </c>
      <c r="M171">
        <v>1</v>
      </c>
      <c r="N171">
        <v>0</v>
      </c>
      <c r="O171">
        <v>1</v>
      </c>
      <c r="P171" s="6">
        <v>1</v>
      </c>
      <c r="AC171">
        <f>SUMPRODUCT(nnetTable1[[#This Row],[SibSp]:[Ones]],$R$4:$AA$4)</f>
        <v>0.15129602087374783</v>
      </c>
      <c r="AD171">
        <f>SUMPRODUCT(nnetTable1[[#This Row],[SibSp]:[Ones]],$R$5:$AA$5)</f>
        <v>6.2688894170836756E-2</v>
      </c>
      <c r="AE171">
        <f t="shared" si="6"/>
        <v>0.15129602087374783</v>
      </c>
      <c r="AF171">
        <f t="shared" si="7"/>
        <v>6.2688894170836756E-2</v>
      </c>
      <c r="AG171">
        <f t="shared" si="8"/>
        <v>0.21398491504458458</v>
      </c>
      <c r="AH171">
        <f>(nnetTable1[Survived]-AG171)^2</f>
        <v>4.5789543866638083E-2</v>
      </c>
    </row>
    <row r="172" spans="1:34" x14ac:dyDescent="0.25">
      <c r="A172">
        <v>1</v>
      </c>
      <c r="B172" t="s">
        <v>15</v>
      </c>
      <c r="C172">
        <v>1</v>
      </c>
      <c r="D172" t="s">
        <v>17</v>
      </c>
      <c r="E172">
        <v>39</v>
      </c>
      <c r="F172" s="1">
        <v>79.650000000000006</v>
      </c>
      <c r="G172">
        <v>1</v>
      </c>
      <c r="H172">
        <v>1</v>
      </c>
      <c r="I172" s="4">
        <v>0.48749999999999999</v>
      </c>
      <c r="J172" s="4">
        <v>1.9066043717249803</v>
      </c>
      <c r="K172">
        <v>1</v>
      </c>
      <c r="L172">
        <v>0</v>
      </c>
      <c r="M172">
        <v>1</v>
      </c>
      <c r="N172">
        <v>0</v>
      </c>
      <c r="O172">
        <v>0</v>
      </c>
      <c r="P172" s="6">
        <v>1</v>
      </c>
      <c r="AC172">
        <f>SUMPRODUCT(nnetTable1[[#This Row],[SibSp]:[Ones]],$R$4:$AA$4)</f>
        <v>0.31904848320838686</v>
      </c>
      <c r="AD172">
        <f>SUMPRODUCT(nnetTable1[[#This Row],[SibSp]:[Ones]],$R$5:$AA$5)</f>
        <v>0.28868498847576385</v>
      </c>
      <c r="AE172">
        <f t="shared" si="6"/>
        <v>0.31904848320838686</v>
      </c>
      <c r="AF172">
        <f t="shared" si="7"/>
        <v>0.28868498847576385</v>
      </c>
      <c r="AG172">
        <f t="shared" si="8"/>
        <v>0.60773347168415071</v>
      </c>
      <c r="AH172">
        <f>(nnetTable1[Survived]-AG172)^2</f>
        <v>0.15387302923696899</v>
      </c>
    </row>
    <row r="173" spans="1:34" x14ac:dyDescent="0.25">
      <c r="A173">
        <v>1</v>
      </c>
      <c r="B173" t="s">
        <v>15</v>
      </c>
      <c r="C173">
        <v>1</v>
      </c>
      <c r="D173" t="s">
        <v>17</v>
      </c>
      <c r="E173">
        <v>39</v>
      </c>
      <c r="F173" s="1">
        <v>55.9</v>
      </c>
      <c r="G173">
        <v>1</v>
      </c>
      <c r="H173">
        <v>0</v>
      </c>
      <c r="I173" s="4">
        <v>0.48749999999999999</v>
      </c>
      <c r="J173" s="4">
        <v>1.7551122663950711</v>
      </c>
      <c r="K173">
        <v>1</v>
      </c>
      <c r="L173">
        <v>0</v>
      </c>
      <c r="M173">
        <v>1</v>
      </c>
      <c r="N173">
        <v>0</v>
      </c>
      <c r="O173">
        <v>0</v>
      </c>
      <c r="P173" s="6">
        <v>1</v>
      </c>
      <c r="AC173">
        <f>SUMPRODUCT(nnetTable1[[#This Row],[SibSp]:[Ones]],$R$4:$AA$4)</f>
        <v>0.3155418283404603</v>
      </c>
      <c r="AD173">
        <f>SUMPRODUCT(nnetTable1[[#This Row],[SibSp]:[Ones]],$R$5:$AA$5)</f>
        <v>0.27854335921104184</v>
      </c>
      <c r="AE173">
        <f t="shared" si="6"/>
        <v>0.3155418283404603</v>
      </c>
      <c r="AF173">
        <f t="shared" si="7"/>
        <v>0.27854335921104184</v>
      </c>
      <c r="AG173">
        <f t="shared" si="8"/>
        <v>0.59408518755150208</v>
      </c>
      <c r="AH173">
        <f>(nnetTable1[Survived]-AG173)^2</f>
        <v>0.16476683496509925</v>
      </c>
    </row>
    <row r="174" spans="1:34" x14ac:dyDescent="0.25">
      <c r="A174">
        <v>0</v>
      </c>
      <c r="B174" t="s">
        <v>15</v>
      </c>
      <c r="C174">
        <v>3</v>
      </c>
      <c r="D174" t="s">
        <v>17</v>
      </c>
      <c r="E174">
        <v>39</v>
      </c>
      <c r="F174" s="1">
        <v>31.274999999999999</v>
      </c>
      <c r="G174">
        <v>1</v>
      </c>
      <c r="H174">
        <v>5</v>
      </c>
      <c r="I174" s="4">
        <v>0.48749999999999999</v>
      </c>
      <c r="J174" s="4">
        <v>1.5088662509384578</v>
      </c>
      <c r="K174">
        <v>0</v>
      </c>
      <c r="L174">
        <v>0</v>
      </c>
      <c r="M174">
        <v>1</v>
      </c>
      <c r="N174">
        <v>0</v>
      </c>
      <c r="O174">
        <v>0</v>
      </c>
      <c r="P174" s="6">
        <v>1</v>
      </c>
      <c r="AC174">
        <f>SUMPRODUCT(nnetTable1[[#This Row],[SibSp]:[Ones]],$R$4:$AA$4)</f>
        <v>0.16652852029152537</v>
      </c>
      <c r="AD174">
        <f>SUMPRODUCT(nnetTable1[[#This Row],[SibSp]:[Ones]],$R$5:$AA$5)</f>
        <v>0.10026041475680245</v>
      </c>
      <c r="AE174">
        <f t="shared" si="6"/>
        <v>0.16652852029152537</v>
      </c>
      <c r="AF174">
        <f t="shared" si="7"/>
        <v>0.10026041475680245</v>
      </c>
      <c r="AG174">
        <f t="shared" si="8"/>
        <v>0.26678893504832779</v>
      </c>
      <c r="AH174">
        <f>(nnetTable1[Survived]-AG174)^2</f>
        <v>7.1176335864220869E-2</v>
      </c>
    </row>
    <row r="175" spans="1:34" x14ac:dyDescent="0.25">
      <c r="A175">
        <v>0</v>
      </c>
      <c r="B175" t="s">
        <v>15</v>
      </c>
      <c r="C175">
        <v>2</v>
      </c>
      <c r="D175" t="s">
        <v>13</v>
      </c>
      <c r="E175">
        <v>39</v>
      </c>
      <c r="F175" s="1">
        <v>26</v>
      </c>
      <c r="G175">
        <v>0</v>
      </c>
      <c r="H175">
        <v>0</v>
      </c>
      <c r="I175" s="4">
        <v>0.48749999999999999</v>
      </c>
      <c r="J175" s="4">
        <v>1.4313637641589874</v>
      </c>
      <c r="K175">
        <v>0</v>
      </c>
      <c r="L175">
        <v>1</v>
      </c>
      <c r="M175">
        <v>1</v>
      </c>
      <c r="N175">
        <v>0</v>
      </c>
      <c r="O175">
        <v>1</v>
      </c>
      <c r="P175" s="6">
        <v>1</v>
      </c>
      <c r="AC175">
        <f>SUMPRODUCT(nnetTable1[[#This Row],[SibSp]:[Ones]],$R$4:$AA$4)</f>
        <v>0.25113763798973582</v>
      </c>
      <c r="AD175">
        <f>SUMPRODUCT(nnetTable1[[#This Row],[SibSp]:[Ones]],$R$5:$AA$5)</f>
        <v>0.22846512426283172</v>
      </c>
      <c r="AE175">
        <f t="shared" si="6"/>
        <v>0.25113763798973582</v>
      </c>
      <c r="AF175">
        <f t="shared" si="7"/>
        <v>0.22846512426283172</v>
      </c>
      <c r="AG175">
        <f t="shared" si="8"/>
        <v>0.47960276225256754</v>
      </c>
      <c r="AH175">
        <f>(nnetTable1[Survived]-AG175)^2</f>
        <v>0.23001880956029283</v>
      </c>
    </row>
    <row r="176" spans="1:34" x14ac:dyDescent="0.25">
      <c r="A176">
        <v>0</v>
      </c>
      <c r="B176" t="s">
        <v>15</v>
      </c>
      <c r="C176">
        <v>2</v>
      </c>
      <c r="D176" t="s">
        <v>13</v>
      </c>
      <c r="E176">
        <v>39</v>
      </c>
      <c r="F176" s="1">
        <v>13</v>
      </c>
      <c r="G176">
        <v>0</v>
      </c>
      <c r="H176">
        <v>0</v>
      </c>
      <c r="I176" s="4">
        <v>0.48749999999999999</v>
      </c>
      <c r="J176" s="4">
        <v>1.146128035678238</v>
      </c>
      <c r="K176">
        <v>0</v>
      </c>
      <c r="L176">
        <v>1</v>
      </c>
      <c r="M176">
        <v>1</v>
      </c>
      <c r="N176">
        <v>0</v>
      </c>
      <c r="O176">
        <v>1</v>
      </c>
      <c r="P176" s="6">
        <v>1</v>
      </c>
      <c r="AC176">
        <f>SUMPRODUCT(nnetTable1[[#This Row],[SibSp]:[Ones]],$R$4:$AA$4)</f>
        <v>0.24784318531331934</v>
      </c>
      <c r="AD176">
        <f>SUMPRODUCT(nnetTable1[[#This Row],[SibSp]:[Ones]],$R$5:$AA$5)</f>
        <v>0.20965494365395904</v>
      </c>
      <c r="AE176">
        <f t="shared" si="6"/>
        <v>0.24784318531331934</v>
      </c>
      <c r="AF176">
        <f t="shared" si="7"/>
        <v>0.20965494365395904</v>
      </c>
      <c r="AG176">
        <f t="shared" si="8"/>
        <v>0.45749812896727837</v>
      </c>
      <c r="AH176">
        <f>(nnetTable1[Survived]-AG176)^2</f>
        <v>0.20930453800856047</v>
      </c>
    </row>
    <row r="177" spans="1:34" x14ac:dyDescent="0.25">
      <c r="A177">
        <v>0</v>
      </c>
      <c r="B177" t="s">
        <v>15</v>
      </c>
      <c r="C177">
        <v>1</v>
      </c>
      <c r="D177" t="s">
        <v>13</v>
      </c>
      <c r="E177">
        <v>39</v>
      </c>
      <c r="F177" s="1">
        <v>0</v>
      </c>
      <c r="G177">
        <v>0</v>
      </c>
      <c r="H177">
        <v>0</v>
      </c>
      <c r="I177" s="4">
        <v>0.48749999999999999</v>
      </c>
      <c r="J177" s="4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 s="6">
        <v>1</v>
      </c>
      <c r="AC177">
        <f>SUMPRODUCT(nnetTable1[[#This Row],[SibSp]:[Ones]],$R$4:$AA$4)</f>
        <v>0.29527040465088938</v>
      </c>
      <c r="AD177">
        <f>SUMPRODUCT(nnetTable1[[#This Row],[SibSp]:[Ones]],$R$5:$AA$5)</f>
        <v>0.16280057027088535</v>
      </c>
      <c r="AE177">
        <f t="shared" si="6"/>
        <v>0.29527040465088938</v>
      </c>
      <c r="AF177">
        <f t="shared" si="7"/>
        <v>0.16280057027088535</v>
      </c>
      <c r="AG177">
        <f t="shared" si="8"/>
        <v>0.45807097492177473</v>
      </c>
      <c r="AH177">
        <f>(nnetTable1[Survived]-AG177)^2</f>
        <v>0.20982901806578519</v>
      </c>
    </row>
    <row r="178" spans="1:34" x14ac:dyDescent="0.25">
      <c r="A178">
        <v>0</v>
      </c>
      <c r="B178" t="s">
        <v>15</v>
      </c>
      <c r="C178">
        <v>2</v>
      </c>
      <c r="D178" t="s">
        <v>13</v>
      </c>
      <c r="E178">
        <v>39</v>
      </c>
      <c r="F178" s="1">
        <v>13</v>
      </c>
      <c r="G178">
        <v>0</v>
      </c>
      <c r="H178">
        <v>0</v>
      </c>
      <c r="I178" s="4">
        <v>0.48749999999999999</v>
      </c>
      <c r="J178" s="4">
        <v>1.146128035678238</v>
      </c>
      <c r="K178">
        <v>0</v>
      </c>
      <c r="L178">
        <v>1</v>
      </c>
      <c r="M178">
        <v>1</v>
      </c>
      <c r="N178">
        <v>0</v>
      </c>
      <c r="O178">
        <v>1</v>
      </c>
      <c r="P178" s="6">
        <v>1</v>
      </c>
      <c r="AC178">
        <f>SUMPRODUCT(nnetTable1[[#This Row],[SibSp]:[Ones]],$R$4:$AA$4)</f>
        <v>0.24784318531331934</v>
      </c>
      <c r="AD178">
        <f>SUMPRODUCT(nnetTable1[[#This Row],[SibSp]:[Ones]],$R$5:$AA$5)</f>
        <v>0.20965494365395904</v>
      </c>
      <c r="AE178">
        <f t="shared" si="6"/>
        <v>0.24784318531331934</v>
      </c>
      <c r="AF178">
        <f t="shared" si="7"/>
        <v>0.20965494365395904</v>
      </c>
      <c r="AG178">
        <f t="shared" si="8"/>
        <v>0.45749812896727837</v>
      </c>
      <c r="AH178">
        <f>(nnetTable1[Survived]-AG178)^2</f>
        <v>0.20930453800856047</v>
      </c>
    </row>
    <row r="179" spans="1:34" x14ac:dyDescent="0.25">
      <c r="A179">
        <v>0</v>
      </c>
      <c r="B179" t="s">
        <v>15</v>
      </c>
      <c r="C179">
        <v>3</v>
      </c>
      <c r="D179" t="s">
        <v>13</v>
      </c>
      <c r="E179">
        <v>39</v>
      </c>
      <c r="F179" s="1">
        <v>24.15</v>
      </c>
      <c r="G179">
        <v>0</v>
      </c>
      <c r="H179">
        <v>0</v>
      </c>
      <c r="I179" s="4">
        <v>0.48749999999999999</v>
      </c>
      <c r="J179" s="4">
        <v>1.4005379893919461</v>
      </c>
      <c r="K179">
        <v>0</v>
      </c>
      <c r="L179">
        <v>0</v>
      </c>
      <c r="M179">
        <v>1</v>
      </c>
      <c r="N179">
        <v>0</v>
      </c>
      <c r="O179">
        <v>1</v>
      </c>
      <c r="P179" s="6">
        <v>1</v>
      </c>
      <c r="AC179">
        <f>SUMPRODUCT(nnetTable1[[#This Row],[SibSp]:[Ones]],$R$4:$AA$4)</f>
        <v>0.15649267812670262</v>
      </c>
      <c r="AD179">
        <f>SUMPRODUCT(nnetTable1[[#This Row],[SibSp]:[Ones]],$R$5:$AA$5)</f>
        <v>9.2360002270290315E-2</v>
      </c>
      <c r="AE179">
        <f t="shared" si="6"/>
        <v>0.15649267812670262</v>
      </c>
      <c r="AF179">
        <f t="shared" si="7"/>
        <v>9.2360002270290315E-2</v>
      </c>
      <c r="AG179">
        <f t="shared" si="8"/>
        <v>0.24885268039699293</v>
      </c>
      <c r="AH179">
        <f>(nnetTable1[Survived]-AG179)^2</f>
        <v>6.1927656540767907E-2</v>
      </c>
    </row>
    <row r="180" spans="1:34" x14ac:dyDescent="0.25">
      <c r="A180">
        <v>1</v>
      </c>
      <c r="B180" t="s">
        <v>20</v>
      </c>
      <c r="C180">
        <v>1</v>
      </c>
      <c r="D180" t="s">
        <v>17</v>
      </c>
      <c r="E180">
        <v>38</v>
      </c>
      <c r="F180" s="1">
        <v>71.283299999999997</v>
      </c>
      <c r="G180">
        <v>1</v>
      </c>
      <c r="H180">
        <v>0</v>
      </c>
      <c r="I180" s="4">
        <v>0.47499999999999998</v>
      </c>
      <c r="J180" s="4">
        <v>1.8590379714909278</v>
      </c>
      <c r="K180">
        <v>1</v>
      </c>
      <c r="L180">
        <v>0</v>
      </c>
      <c r="M180">
        <v>0</v>
      </c>
      <c r="N180">
        <v>1</v>
      </c>
      <c r="O180">
        <v>0</v>
      </c>
      <c r="P180" s="6">
        <v>1</v>
      </c>
      <c r="AC180">
        <f>SUMPRODUCT(nnetTable1[[#This Row],[SibSp]:[Ones]],$R$4:$AA$4)</f>
        <v>0.40366494353494492</v>
      </c>
      <c r="AD180">
        <f>SUMPRODUCT(nnetTable1[[#This Row],[SibSp]:[Ones]],$R$5:$AA$5)</f>
        <v>0.33617669313758652</v>
      </c>
      <c r="AE180">
        <f t="shared" si="6"/>
        <v>0.40366494353494492</v>
      </c>
      <c r="AF180">
        <f t="shared" si="7"/>
        <v>0.33617669313758652</v>
      </c>
      <c r="AG180">
        <f t="shared" si="8"/>
        <v>0.73984163667253144</v>
      </c>
      <c r="AH180">
        <f>(nnetTable1[Survived]-AG180)^2</f>
        <v>6.7682374009227136E-2</v>
      </c>
    </row>
    <row r="181" spans="1:34" x14ac:dyDescent="0.25">
      <c r="A181">
        <v>1</v>
      </c>
      <c r="B181" t="s">
        <v>20</v>
      </c>
      <c r="C181">
        <v>1</v>
      </c>
      <c r="D181" t="s">
        <v>17</v>
      </c>
      <c r="E181">
        <v>38</v>
      </c>
      <c r="F181" s="1">
        <v>227.52500000000001</v>
      </c>
      <c r="G181">
        <v>0</v>
      </c>
      <c r="H181">
        <v>0</v>
      </c>
      <c r="I181" s="4">
        <v>0.47499999999999998</v>
      </c>
      <c r="J181" s="4">
        <v>2.3589337176143736</v>
      </c>
      <c r="K181">
        <v>1</v>
      </c>
      <c r="L181">
        <v>0</v>
      </c>
      <c r="M181">
        <v>0</v>
      </c>
      <c r="N181">
        <v>1</v>
      </c>
      <c r="O181">
        <v>0</v>
      </c>
      <c r="P181" s="6">
        <v>1</v>
      </c>
      <c r="AC181">
        <f>SUMPRODUCT(nnetTable1[[#This Row],[SibSp]:[Ones]],$R$4:$AA$4)</f>
        <v>0.40943870437310287</v>
      </c>
      <c r="AD181">
        <f>SUMPRODUCT(nnetTable1[[#This Row],[SibSp]:[Ones]],$R$5:$AA$5)</f>
        <v>0.36914286227871435</v>
      </c>
      <c r="AE181">
        <f t="shared" si="6"/>
        <v>0.40943870437310287</v>
      </c>
      <c r="AF181">
        <f t="shared" si="7"/>
        <v>0.36914286227871435</v>
      </c>
      <c r="AG181">
        <f t="shared" si="8"/>
        <v>0.77858156665181721</v>
      </c>
      <c r="AH181">
        <f>(nnetTable1[Survived]-AG181)^2</f>
        <v>4.9026122626363661E-2</v>
      </c>
    </row>
    <row r="182" spans="1:34" x14ac:dyDescent="0.25">
      <c r="A182">
        <v>1</v>
      </c>
      <c r="B182" t="s">
        <v>15</v>
      </c>
      <c r="C182">
        <v>3</v>
      </c>
      <c r="D182" t="s">
        <v>17</v>
      </c>
      <c r="E182">
        <v>38</v>
      </c>
      <c r="F182" s="1">
        <v>31.387499999999999</v>
      </c>
      <c r="G182">
        <v>1</v>
      </c>
      <c r="H182">
        <v>5</v>
      </c>
      <c r="I182" s="4">
        <v>0.47499999999999998</v>
      </c>
      <c r="J182" s="4">
        <v>1.5103774259938814</v>
      </c>
      <c r="K182">
        <v>0</v>
      </c>
      <c r="L182">
        <v>0</v>
      </c>
      <c r="M182">
        <v>1</v>
      </c>
      <c r="N182">
        <v>0</v>
      </c>
      <c r="O182">
        <v>0</v>
      </c>
      <c r="P182" s="6">
        <v>1</v>
      </c>
      <c r="AC182">
        <f>SUMPRODUCT(nnetTable1[[#This Row],[SibSp]:[Ones]],$R$4:$AA$4)</f>
        <v>0.16654597425752182</v>
      </c>
      <c r="AD182">
        <f>SUMPRODUCT(nnetTable1[[#This Row],[SibSp]:[Ones]],$R$5:$AA$5)</f>
        <v>0.10036007084082649</v>
      </c>
      <c r="AE182">
        <f t="shared" si="6"/>
        <v>0.16654597425752182</v>
      </c>
      <c r="AF182">
        <f t="shared" si="7"/>
        <v>0.10036007084082649</v>
      </c>
      <c r="AG182">
        <f t="shared" si="8"/>
        <v>0.26690604509834831</v>
      </c>
      <c r="AH182">
        <f>(nnetTable1[Survived]-AG182)^2</f>
        <v>0.537426746713345</v>
      </c>
    </row>
    <row r="183" spans="1:34" x14ac:dyDescent="0.25">
      <c r="A183">
        <v>0</v>
      </c>
      <c r="B183" t="s">
        <v>15</v>
      </c>
      <c r="C183">
        <v>3</v>
      </c>
      <c r="D183" t="s">
        <v>13</v>
      </c>
      <c r="E183">
        <v>38</v>
      </c>
      <c r="F183" s="1">
        <v>7.8958000000000004</v>
      </c>
      <c r="G183">
        <v>0</v>
      </c>
      <c r="H183">
        <v>0</v>
      </c>
      <c r="I183" s="4">
        <v>0.47499999999999998</v>
      </c>
      <c r="J183" s="4">
        <v>0.94918501031343461</v>
      </c>
      <c r="K183">
        <v>0</v>
      </c>
      <c r="L183">
        <v>0</v>
      </c>
      <c r="M183">
        <v>1</v>
      </c>
      <c r="N183">
        <v>0</v>
      </c>
      <c r="O183">
        <v>1</v>
      </c>
      <c r="P183" s="6">
        <v>1</v>
      </c>
      <c r="AC183">
        <f>SUMPRODUCT(nnetTable1[[#This Row],[SibSp]:[Ones]],$R$4:$AA$4)</f>
        <v>0.1512795828463401</v>
      </c>
      <c r="AD183">
        <f>SUMPRODUCT(nnetTable1[[#This Row],[SibSp]:[Ones]],$R$5:$AA$5)</f>
        <v>6.259503874331572E-2</v>
      </c>
      <c r="AE183">
        <f t="shared" si="6"/>
        <v>0.1512795828463401</v>
      </c>
      <c r="AF183">
        <f t="shared" si="7"/>
        <v>6.259503874331572E-2</v>
      </c>
      <c r="AG183">
        <f t="shared" si="8"/>
        <v>0.21387462158965581</v>
      </c>
      <c r="AH183">
        <f>(nnetTable1[Survived]-AG183)^2</f>
        <v>4.5742353760118468E-2</v>
      </c>
    </row>
    <row r="184" spans="1:34" x14ac:dyDescent="0.25">
      <c r="A184">
        <v>1</v>
      </c>
      <c r="B184" t="s">
        <v>15</v>
      </c>
      <c r="C184">
        <v>1</v>
      </c>
      <c r="D184" t="s">
        <v>13</v>
      </c>
      <c r="E184">
        <v>38</v>
      </c>
      <c r="F184" s="1">
        <v>90</v>
      </c>
      <c r="G184">
        <v>1</v>
      </c>
      <c r="H184">
        <v>0</v>
      </c>
      <c r="I184" s="4">
        <v>0.47499999999999998</v>
      </c>
      <c r="J184" s="4">
        <v>1.9590413923210936</v>
      </c>
      <c r="K184">
        <v>1</v>
      </c>
      <c r="L184">
        <v>0</v>
      </c>
      <c r="M184">
        <v>1</v>
      </c>
      <c r="N184">
        <v>0</v>
      </c>
      <c r="O184">
        <v>1</v>
      </c>
      <c r="P184" s="6">
        <v>1</v>
      </c>
      <c r="AC184">
        <f>SUMPRODUCT(nnetTable1[[#This Row],[SibSp]:[Ones]],$R$4:$AA$4)</f>
        <v>0.31789719545482792</v>
      </c>
      <c r="AD184">
        <f>SUMPRODUCT(nnetTable1[[#This Row],[SibSp]:[Ones]],$R$5:$AA$5)</f>
        <v>0.29199168740789644</v>
      </c>
      <c r="AE184">
        <f t="shared" si="6"/>
        <v>0.31789719545482792</v>
      </c>
      <c r="AF184">
        <f t="shared" si="7"/>
        <v>0.29199168740789644</v>
      </c>
      <c r="AG184">
        <f t="shared" si="8"/>
        <v>0.60988888286272436</v>
      </c>
      <c r="AH184">
        <f>(nnetTable1[Survived]-AG184)^2</f>
        <v>0.15218668371409319</v>
      </c>
    </row>
    <row r="185" spans="1:34" x14ac:dyDescent="0.25">
      <c r="A185">
        <v>0</v>
      </c>
      <c r="B185" t="s">
        <v>15</v>
      </c>
      <c r="C185">
        <v>1</v>
      </c>
      <c r="D185" t="s">
        <v>13</v>
      </c>
      <c r="E185">
        <v>38</v>
      </c>
      <c r="F185" s="1">
        <v>153.46250000000001</v>
      </c>
      <c r="G185">
        <v>0</v>
      </c>
      <c r="H185">
        <v>1</v>
      </c>
      <c r="I185" s="4">
        <v>0.47499999999999998</v>
      </c>
      <c r="J185" s="4">
        <v>2.1888230596841365</v>
      </c>
      <c r="K185">
        <v>1</v>
      </c>
      <c r="L185">
        <v>0</v>
      </c>
      <c r="M185">
        <v>1</v>
      </c>
      <c r="N185">
        <v>0</v>
      </c>
      <c r="O185">
        <v>1</v>
      </c>
      <c r="P185" s="6">
        <v>1</v>
      </c>
      <c r="AC185">
        <f>SUMPRODUCT(nnetTable1[[#This Row],[SibSp]:[Ones]],$R$4:$AA$4)</f>
        <v>0.32230808927819432</v>
      </c>
      <c r="AD185">
        <f>SUMPRODUCT(nnetTable1[[#This Row],[SibSp]:[Ones]],$R$5:$AA$5)</f>
        <v>0.30729620706323157</v>
      </c>
      <c r="AE185">
        <f t="shared" si="6"/>
        <v>0.32230808927819432</v>
      </c>
      <c r="AF185">
        <f t="shared" si="7"/>
        <v>0.30729620706323157</v>
      </c>
      <c r="AG185">
        <f t="shared" si="8"/>
        <v>0.6296042963414259</v>
      </c>
      <c r="AH185">
        <f>(nnetTable1[Survived]-AG185)^2</f>
        <v>0.39640156997158205</v>
      </c>
    </row>
    <row r="186" spans="1:34" x14ac:dyDescent="0.25">
      <c r="A186">
        <v>0</v>
      </c>
      <c r="B186" t="s">
        <v>15</v>
      </c>
      <c r="C186">
        <v>2</v>
      </c>
      <c r="D186" t="s">
        <v>17</v>
      </c>
      <c r="E186">
        <v>38</v>
      </c>
      <c r="F186" s="1">
        <v>13</v>
      </c>
      <c r="G186">
        <v>0</v>
      </c>
      <c r="H186">
        <v>0</v>
      </c>
      <c r="I186" s="4">
        <v>0.47499999999999998</v>
      </c>
      <c r="J186" s="4">
        <v>1.146128035678238</v>
      </c>
      <c r="K186">
        <v>0</v>
      </c>
      <c r="L186">
        <v>1</v>
      </c>
      <c r="M186">
        <v>1</v>
      </c>
      <c r="N186">
        <v>0</v>
      </c>
      <c r="O186">
        <v>0</v>
      </c>
      <c r="P186" s="6">
        <v>1</v>
      </c>
      <c r="AC186">
        <f>SUMPRODUCT(nnetTable1[[#This Row],[SibSp]:[Ones]],$R$4:$AA$4)</f>
        <v>0.24784318531331934</v>
      </c>
      <c r="AD186">
        <f>SUMPRODUCT(nnetTable1[[#This Row],[SibSp]:[Ones]],$R$5:$AA$5)</f>
        <v>0.20965494365395904</v>
      </c>
      <c r="AE186">
        <f t="shared" si="6"/>
        <v>0.24784318531331934</v>
      </c>
      <c r="AF186">
        <f t="shared" si="7"/>
        <v>0.20965494365395904</v>
      </c>
      <c r="AG186">
        <f t="shared" si="8"/>
        <v>0.45749812896727837</v>
      </c>
      <c r="AH186">
        <f>(nnetTable1[Survived]-AG186)^2</f>
        <v>0.20930453800856047</v>
      </c>
    </row>
    <row r="187" spans="1:34" x14ac:dyDescent="0.25">
      <c r="A187">
        <v>0</v>
      </c>
      <c r="B187" t="s">
        <v>15</v>
      </c>
      <c r="C187">
        <v>3</v>
      </c>
      <c r="D187" t="s">
        <v>13</v>
      </c>
      <c r="E187">
        <v>38</v>
      </c>
      <c r="F187" s="1">
        <v>7.05</v>
      </c>
      <c r="G187">
        <v>0</v>
      </c>
      <c r="H187">
        <v>0</v>
      </c>
      <c r="I187" s="4">
        <v>0.47499999999999998</v>
      </c>
      <c r="J187" s="4">
        <v>0.90579588036786851</v>
      </c>
      <c r="K187">
        <v>0</v>
      </c>
      <c r="L187">
        <v>0</v>
      </c>
      <c r="M187">
        <v>1</v>
      </c>
      <c r="N187">
        <v>0</v>
      </c>
      <c r="O187">
        <v>1</v>
      </c>
      <c r="P187" s="6">
        <v>1</v>
      </c>
      <c r="AC187">
        <f>SUMPRODUCT(nnetTable1[[#This Row],[SibSp]:[Ones]],$R$4:$AA$4)</f>
        <v>0.15077844143590771</v>
      </c>
      <c r="AD187">
        <f>SUMPRODUCT(nnetTable1[[#This Row],[SibSp]:[Ones]],$R$5:$AA$5)</f>
        <v>5.9733695337687527E-2</v>
      </c>
      <c r="AE187">
        <f t="shared" si="6"/>
        <v>0.15077844143590771</v>
      </c>
      <c r="AF187">
        <f t="shared" si="7"/>
        <v>5.9733695337687527E-2</v>
      </c>
      <c r="AG187">
        <f t="shared" si="8"/>
        <v>0.21051213677359523</v>
      </c>
      <c r="AH187">
        <f>(nnetTable1[Survived]-AG187)^2</f>
        <v>4.4315359728984864E-2</v>
      </c>
    </row>
    <row r="188" spans="1:34" x14ac:dyDescent="0.25">
      <c r="A188">
        <v>0</v>
      </c>
      <c r="B188" t="s">
        <v>15</v>
      </c>
      <c r="C188">
        <v>3</v>
      </c>
      <c r="D188" t="s">
        <v>13</v>
      </c>
      <c r="E188">
        <v>38</v>
      </c>
      <c r="F188" s="1">
        <v>8.6624999999999996</v>
      </c>
      <c r="G188">
        <v>0</v>
      </c>
      <c r="H188">
        <v>0</v>
      </c>
      <c r="I188" s="4">
        <v>0.47499999999999998</v>
      </c>
      <c r="J188" s="4">
        <v>0.98508950692638131</v>
      </c>
      <c r="K188">
        <v>0</v>
      </c>
      <c r="L188">
        <v>0</v>
      </c>
      <c r="M188">
        <v>1</v>
      </c>
      <c r="N188">
        <v>0</v>
      </c>
      <c r="O188">
        <v>1</v>
      </c>
      <c r="P188" s="6">
        <v>1</v>
      </c>
      <c r="AC188">
        <f>SUMPRODUCT(nnetTable1[[#This Row],[SibSp]:[Ones]],$R$4:$AA$4)</f>
        <v>0.15169427726625703</v>
      </c>
      <c r="AD188">
        <f>SUMPRODUCT(nnetTable1[[#This Row],[SibSp]:[Ones]],$R$5:$AA$5)</f>
        <v>6.4962799856404199E-2</v>
      </c>
      <c r="AE188">
        <f t="shared" si="6"/>
        <v>0.15169427726625703</v>
      </c>
      <c r="AF188">
        <f t="shared" si="7"/>
        <v>6.4962799856404199E-2</v>
      </c>
      <c r="AG188">
        <f t="shared" si="8"/>
        <v>0.21665707712266125</v>
      </c>
      <c r="AH188">
        <f>(nnetTable1[Survived]-AG188)^2</f>
        <v>4.694028906733478E-2</v>
      </c>
    </row>
    <row r="189" spans="1:34" x14ac:dyDescent="0.25">
      <c r="A189">
        <v>0</v>
      </c>
      <c r="B189" t="s">
        <v>15</v>
      </c>
      <c r="C189">
        <v>1</v>
      </c>
      <c r="D189" t="s">
        <v>13</v>
      </c>
      <c r="E189">
        <v>38</v>
      </c>
      <c r="F189" s="1">
        <v>0</v>
      </c>
      <c r="G189">
        <v>0</v>
      </c>
      <c r="H189">
        <v>0</v>
      </c>
      <c r="I189" s="4">
        <v>0.47499999999999998</v>
      </c>
      <c r="J189" s="4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 s="6">
        <v>1</v>
      </c>
      <c r="AC189">
        <f>SUMPRODUCT(nnetTable1[[#This Row],[SibSp]:[Ones]],$R$4:$AA$4)</f>
        <v>0.29527040465088938</v>
      </c>
      <c r="AD189">
        <f>SUMPRODUCT(nnetTable1[[#This Row],[SibSp]:[Ones]],$R$5:$AA$5)</f>
        <v>0.16280057027088535</v>
      </c>
      <c r="AE189">
        <f t="shared" si="6"/>
        <v>0.29527040465088938</v>
      </c>
      <c r="AF189">
        <f t="shared" si="7"/>
        <v>0.16280057027088535</v>
      </c>
      <c r="AG189">
        <f t="shared" si="8"/>
        <v>0.45807097492177473</v>
      </c>
      <c r="AH189">
        <f>(nnetTable1[Survived]-AG189)^2</f>
        <v>0.20982901806578519</v>
      </c>
    </row>
    <row r="190" spans="1:34" x14ac:dyDescent="0.25">
      <c r="A190">
        <v>0</v>
      </c>
      <c r="B190" t="s">
        <v>20</v>
      </c>
      <c r="C190">
        <v>1</v>
      </c>
      <c r="D190" t="s">
        <v>13</v>
      </c>
      <c r="E190">
        <v>37</v>
      </c>
      <c r="F190" s="1">
        <v>29.7</v>
      </c>
      <c r="G190">
        <v>0</v>
      </c>
      <c r="H190">
        <v>1</v>
      </c>
      <c r="I190" s="4">
        <v>0.46250000000000002</v>
      </c>
      <c r="J190" s="4">
        <v>1.4871383754771865</v>
      </c>
      <c r="K190">
        <v>1</v>
      </c>
      <c r="L190">
        <v>0</v>
      </c>
      <c r="M190">
        <v>0</v>
      </c>
      <c r="N190">
        <v>1</v>
      </c>
      <c r="O190">
        <v>1</v>
      </c>
      <c r="P190" s="6">
        <v>1</v>
      </c>
      <c r="AC190">
        <f>SUMPRODUCT(nnetTable1[[#This Row],[SibSp]:[Ones]],$R$4:$AA$4)</f>
        <v>0.40112646092836979</v>
      </c>
      <c r="AD190">
        <f>SUMPRODUCT(nnetTable1[[#This Row],[SibSp]:[Ones]],$R$5:$AA$5)</f>
        <v>0.31180268691759172</v>
      </c>
      <c r="AE190">
        <f t="shared" si="6"/>
        <v>0.40112646092836979</v>
      </c>
      <c r="AF190">
        <f t="shared" si="7"/>
        <v>0.31180268691759172</v>
      </c>
      <c r="AG190">
        <f t="shared" si="8"/>
        <v>0.71292914784596151</v>
      </c>
      <c r="AH190">
        <f>(nnetTable1[Survived]-AG190)^2</f>
        <v>0.50826796984836886</v>
      </c>
    </row>
    <row r="191" spans="1:34" x14ac:dyDescent="0.25">
      <c r="A191">
        <v>0</v>
      </c>
      <c r="B191" t="s">
        <v>15</v>
      </c>
      <c r="C191">
        <v>3</v>
      </c>
      <c r="D191" t="s">
        <v>13</v>
      </c>
      <c r="E191">
        <v>37</v>
      </c>
      <c r="F191" s="1">
        <v>7.9249999999999998</v>
      </c>
      <c r="G191">
        <v>2</v>
      </c>
      <c r="H191">
        <v>0</v>
      </c>
      <c r="I191" s="4">
        <v>0.46250000000000002</v>
      </c>
      <c r="J191" s="4">
        <v>0.95060822478423079</v>
      </c>
      <c r="K191">
        <v>0</v>
      </c>
      <c r="L191">
        <v>0</v>
      </c>
      <c r="M191">
        <v>1</v>
      </c>
      <c r="N191">
        <v>0</v>
      </c>
      <c r="O191">
        <v>1</v>
      </c>
      <c r="P191" s="6">
        <v>1</v>
      </c>
      <c r="AC191">
        <f>SUMPRODUCT(nnetTable1[[#This Row],[SibSp]:[Ones]],$R$4:$AA$4)</f>
        <v>0.15129602087374783</v>
      </c>
      <c r="AD191">
        <f>SUMPRODUCT(nnetTable1[[#This Row],[SibSp]:[Ones]],$R$5:$AA$5)</f>
        <v>6.2688894170836756E-2</v>
      </c>
      <c r="AE191">
        <f t="shared" si="6"/>
        <v>0.15129602087374783</v>
      </c>
      <c r="AF191">
        <f t="shared" si="7"/>
        <v>6.2688894170836756E-2</v>
      </c>
      <c r="AG191">
        <f t="shared" si="8"/>
        <v>0.21398491504458458</v>
      </c>
      <c r="AH191">
        <f>(nnetTable1[Survived]-AG191)^2</f>
        <v>4.5789543866638083E-2</v>
      </c>
    </row>
    <row r="192" spans="1:34" x14ac:dyDescent="0.25">
      <c r="A192">
        <v>0</v>
      </c>
      <c r="B192" t="s">
        <v>15</v>
      </c>
      <c r="C192">
        <v>1</v>
      </c>
      <c r="D192" t="s">
        <v>13</v>
      </c>
      <c r="E192">
        <v>37</v>
      </c>
      <c r="F192" s="1">
        <v>53.1</v>
      </c>
      <c r="G192">
        <v>1</v>
      </c>
      <c r="H192">
        <v>0</v>
      </c>
      <c r="I192" s="4">
        <v>0.46250000000000002</v>
      </c>
      <c r="J192" s="4">
        <v>1.7331972651065695</v>
      </c>
      <c r="K192">
        <v>1</v>
      </c>
      <c r="L192">
        <v>0</v>
      </c>
      <c r="M192">
        <v>1</v>
      </c>
      <c r="N192">
        <v>0</v>
      </c>
      <c r="O192">
        <v>1</v>
      </c>
      <c r="P192" s="6">
        <v>1</v>
      </c>
      <c r="AC192">
        <f>SUMPRODUCT(nnetTable1[[#This Row],[SibSp]:[Ones]],$R$4:$AA$4)</f>
        <v>0.31528871161124433</v>
      </c>
      <c r="AD192">
        <f>SUMPRODUCT(nnetTable1[[#This Row],[SibSp]:[Ones]],$R$5:$AA$5)</f>
        <v>0.27709815059543108</v>
      </c>
      <c r="AE192">
        <f t="shared" si="6"/>
        <v>0.31528871161124433</v>
      </c>
      <c r="AF192">
        <f t="shared" si="7"/>
        <v>0.27709815059543108</v>
      </c>
      <c r="AG192">
        <f t="shared" si="8"/>
        <v>0.59238686220667547</v>
      </c>
      <c r="AH192">
        <f>(nnetTable1[Survived]-AG192)^2</f>
        <v>0.35092219451507073</v>
      </c>
    </row>
    <row r="193" spans="1:34" x14ac:dyDescent="0.25">
      <c r="A193">
        <v>1</v>
      </c>
      <c r="B193" t="s">
        <v>15</v>
      </c>
      <c r="C193">
        <v>1</v>
      </c>
      <c r="D193" t="s">
        <v>13</v>
      </c>
      <c r="E193">
        <v>37</v>
      </c>
      <c r="F193" s="1">
        <v>52.554200000000002</v>
      </c>
      <c r="G193">
        <v>1</v>
      </c>
      <c r="H193">
        <v>1</v>
      </c>
      <c r="I193" s="4">
        <v>0.46250000000000002</v>
      </c>
      <c r="J193" s="4">
        <v>1.7287935361444735</v>
      </c>
      <c r="K193">
        <v>1</v>
      </c>
      <c r="L193">
        <v>0</v>
      </c>
      <c r="M193">
        <v>1</v>
      </c>
      <c r="N193">
        <v>0</v>
      </c>
      <c r="O193">
        <v>1</v>
      </c>
      <c r="P193" s="6">
        <v>1</v>
      </c>
      <c r="AC193">
        <f>SUMPRODUCT(nnetTable1[[#This Row],[SibSp]:[Ones]],$R$4:$AA$4)</f>
        <v>0.31699478051730345</v>
      </c>
      <c r="AD193">
        <f>SUMPRODUCT(nnetTable1[[#This Row],[SibSp]:[Ones]],$R$5:$AA$5)</f>
        <v>0.27695905936688781</v>
      </c>
      <c r="AE193">
        <f t="shared" si="6"/>
        <v>0.31699478051730345</v>
      </c>
      <c r="AF193">
        <f t="shared" si="7"/>
        <v>0.27695905936688781</v>
      </c>
      <c r="AG193">
        <f t="shared" si="8"/>
        <v>0.59395383988419126</v>
      </c>
      <c r="AH193">
        <f>(nnetTable1[Survived]-AG193)^2</f>
        <v>0.164873484144793</v>
      </c>
    </row>
    <row r="194" spans="1:34" x14ac:dyDescent="0.25">
      <c r="A194">
        <v>0</v>
      </c>
      <c r="B194" t="s">
        <v>15</v>
      </c>
      <c r="C194">
        <v>3</v>
      </c>
      <c r="D194" t="s">
        <v>17</v>
      </c>
      <c r="E194">
        <v>37</v>
      </c>
      <c r="F194" s="1">
        <v>9.5875000000000004</v>
      </c>
      <c r="G194">
        <v>0</v>
      </c>
      <c r="H194">
        <v>0</v>
      </c>
      <c r="I194" s="4">
        <v>0.46250000000000002</v>
      </c>
      <c r="J194" s="4">
        <v>1.0247934233387634</v>
      </c>
      <c r="K194">
        <v>0</v>
      </c>
      <c r="L194">
        <v>0</v>
      </c>
      <c r="M194">
        <v>1</v>
      </c>
      <c r="N194">
        <v>0</v>
      </c>
      <c r="O194">
        <v>0</v>
      </c>
      <c r="P194" s="6">
        <v>1</v>
      </c>
      <c r="AC194">
        <f>SUMPRODUCT(nnetTable1[[#This Row],[SibSp]:[Ones]],$R$4:$AA$4)</f>
        <v>0.15215285471861789</v>
      </c>
      <c r="AD194">
        <f>SUMPRODUCT(nnetTable1[[#This Row],[SibSp]:[Ones]],$R$5:$AA$5)</f>
        <v>6.7581117844036309E-2</v>
      </c>
      <c r="AE194">
        <f t="shared" si="6"/>
        <v>0.15215285471861789</v>
      </c>
      <c r="AF194">
        <f t="shared" si="7"/>
        <v>6.7581117844036309E-2</v>
      </c>
      <c r="AG194">
        <f t="shared" si="8"/>
        <v>0.2197339725626542</v>
      </c>
      <c r="AH194">
        <f>(nnetTable1[Survived]-AG194)^2</f>
        <v>4.8283018698165266E-2</v>
      </c>
    </row>
    <row r="195" spans="1:34" x14ac:dyDescent="0.25">
      <c r="A195">
        <v>0</v>
      </c>
      <c r="B195" t="s">
        <v>15</v>
      </c>
      <c r="C195">
        <v>2</v>
      </c>
      <c r="D195" t="s">
        <v>13</v>
      </c>
      <c r="E195">
        <v>37</v>
      </c>
      <c r="F195" s="1">
        <v>26</v>
      </c>
      <c r="G195">
        <v>1</v>
      </c>
      <c r="H195">
        <v>0</v>
      </c>
      <c r="I195" s="4">
        <v>0.46250000000000002</v>
      </c>
      <c r="J195" s="4">
        <v>1.4313637641589874</v>
      </c>
      <c r="K195">
        <v>0</v>
      </c>
      <c r="L195">
        <v>1</v>
      </c>
      <c r="M195">
        <v>1</v>
      </c>
      <c r="N195">
        <v>0</v>
      </c>
      <c r="O195">
        <v>1</v>
      </c>
      <c r="P195" s="6">
        <v>1</v>
      </c>
      <c r="AC195">
        <f>SUMPRODUCT(nnetTable1[[#This Row],[SibSp]:[Ones]],$R$4:$AA$4)</f>
        <v>0.25113763798973582</v>
      </c>
      <c r="AD195">
        <f>SUMPRODUCT(nnetTable1[[#This Row],[SibSp]:[Ones]],$R$5:$AA$5)</f>
        <v>0.22846512426283172</v>
      </c>
      <c r="AE195">
        <f t="shared" si="6"/>
        <v>0.25113763798973582</v>
      </c>
      <c r="AF195">
        <f t="shared" si="7"/>
        <v>0.22846512426283172</v>
      </c>
      <c r="AG195">
        <f t="shared" si="8"/>
        <v>0.47960276225256754</v>
      </c>
      <c r="AH195">
        <f>(nnetTable1[Survived]-AG195)^2</f>
        <v>0.23001880956029283</v>
      </c>
    </row>
    <row r="196" spans="1:34" x14ac:dyDescent="0.25">
      <c r="A196">
        <v>0</v>
      </c>
      <c r="B196" t="s">
        <v>15</v>
      </c>
      <c r="C196">
        <v>2</v>
      </c>
      <c r="D196" t="s">
        <v>13</v>
      </c>
      <c r="E196">
        <v>36.5</v>
      </c>
      <c r="F196" s="1">
        <v>26</v>
      </c>
      <c r="G196">
        <v>0</v>
      </c>
      <c r="H196">
        <v>2</v>
      </c>
      <c r="I196" s="4">
        <v>0.45624999999999999</v>
      </c>
      <c r="J196" s="4">
        <v>1.4313637641589874</v>
      </c>
      <c r="K196">
        <v>0</v>
      </c>
      <c r="L196">
        <v>1</v>
      </c>
      <c r="M196">
        <v>1</v>
      </c>
      <c r="N196">
        <v>0</v>
      </c>
      <c r="O196">
        <v>1</v>
      </c>
      <c r="P196" s="6">
        <v>1</v>
      </c>
      <c r="AC196">
        <f>SUMPRODUCT(nnetTable1[[#This Row],[SibSp]:[Ones]],$R$4:$AA$4)</f>
        <v>0.2546515013237069</v>
      </c>
      <c r="AD196">
        <f>SUMPRODUCT(nnetTable1[[#This Row],[SibSp]:[Ones]],$R$5:$AA$5)</f>
        <v>0.22876775920594078</v>
      </c>
      <c r="AE196">
        <f t="shared" ref="AE196:AE259" si="9">IF(AC196&lt;0,0,AC196)</f>
        <v>0.2546515013237069</v>
      </c>
      <c r="AF196">
        <f t="shared" ref="AF196:AF259" si="10">IF(AD196&lt;0,0,AD196)</f>
        <v>0.22876775920594078</v>
      </c>
      <c r="AG196">
        <f t="shared" ref="AG196:AG259" si="11">AE196+AF196</f>
        <v>0.48341926052964768</v>
      </c>
      <c r="AH196">
        <f>(nnetTable1[Survived]-AG196)^2</f>
        <v>0.23369418145103138</v>
      </c>
    </row>
    <row r="197" spans="1:34" x14ac:dyDescent="0.25">
      <c r="A197">
        <v>0</v>
      </c>
      <c r="B197" t="s">
        <v>20</v>
      </c>
      <c r="C197">
        <v>2</v>
      </c>
      <c r="D197" t="s">
        <v>13</v>
      </c>
      <c r="E197">
        <v>36</v>
      </c>
      <c r="F197" s="1">
        <v>12.875</v>
      </c>
      <c r="G197">
        <v>0</v>
      </c>
      <c r="H197">
        <v>0</v>
      </c>
      <c r="I197" s="4">
        <v>0.45</v>
      </c>
      <c r="J197" s="4">
        <v>1.1422329917947138</v>
      </c>
      <c r="K197">
        <v>0</v>
      </c>
      <c r="L197">
        <v>1</v>
      </c>
      <c r="M197">
        <v>0</v>
      </c>
      <c r="N197">
        <v>1</v>
      </c>
      <c r="O197">
        <v>1</v>
      </c>
      <c r="P197" s="6">
        <v>1</v>
      </c>
      <c r="AC197">
        <f>SUMPRODUCT(nnetTable1[[#This Row],[SibSp]:[Ones]],$R$4:$AA$4)</f>
        <v>0.33472097841249593</v>
      </c>
      <c r="AD197">
        <f>SUMPRODUCT(nnetTable1[[#This Row],[SibSp]:[Ones]],$R$5:$AA$5)</f>
        <v>0.26017792092045805</v>
      </c>
      <c r="AE197">
        <f t="shared" si="9"/>
        <v>0.33472097841249593</v>
      </c>
      <c r="AF197">
        <f t="shared" si="10"/>
        <v>0.26017792092045805</v>
      </c>
      <c r="AG197">
        <f t="shared" si="11"/>
        <v>0.59489889933295403</v>
      </c>
      <c r="AH197">
        <f>(nnetTable1[Survived]-AG197)^2</f>
        <v>0.35390470042756017</v>
      </c>
    </row>
    <row r="198" spans="1:34" x14ac:dyDescent="0.25">
      <c r="A198">
        <v>1</v>
      </c>
      <c r="B198" t="s">
        <v>20</v>
      </c>
      <c r="C198">
        <v>1</v>
      </c>
      <c r="D198" t="s">
        <v>17</v>
      </c>
      <c r="E198">
        <v>36</v>
      </c>
      <c r="F198" s="1">
        <v>135.63329999999999</v>
      </c>
      <c r="G198">
        <v>0</v>
      </c>
      <c r="H198">
        <v>0</v>
      </c>
      <c r="I198" s="4">
        <v>0.45</v>
      </c>
      <c r="J198" s="4">
        <v>2.1355565576455011</v>
      </c>
      <c r="K198">
        <v>1</v>
      </c>
      <c r="L198">
        <v>0</v>
      </c>
      <c r="M198">
        <v>0</v>
      </c>
      <c r="N198">
        <v>1</v>
      </c>
      <c r="O198">
        <v>0</v>
      </c>
      <c r="P198" s="6">
        <v>1</v>
      </c>
      <c r="AC198">
        <f>SUMPRODUCT(nnetTable1[[#This Row],[SibSp]:[Ones]],$R$4:$AA$4)</f>
        <v>0.40685871382833688</v>
      </c>
      <c r="AD198">
        <f>SUMPRODUCT(nnetTable1[[#This Row],[SibSp]:[Ones]],$R$5:$AA$5)</f>
        <v>0.35441201230668806</v>
      </c>
      <c r="AE198">
        <f t="shared" si="9"/>
        <v>0.40685871382833688</v>
      </c>
      <c r="AF198">
        <f t="shared" si="10"/>
        <v>0.35441201230668806</v>
      </c>
      <c r="AG198">
        <f t="shared" si="11"/>
        <v>0.76127072613502489</v>
      </c>
      <c r="AH198">
        <f>(nnetTable1[Survived]-AG198)^2</f>
        <v>5.6991666200098288E-2</v>
      </c>
    </row>
    <row r="199" spans="1:34" x14ac:dyDescent="0.25">
      <c r="A199">
        <v>0</v>
      </c>
      <c r="B199" t="s">
        <v>20</v>
      </c>
      <c r="C199">
        <v>1</v>
      </c>
      <c r="D199" t="s">
        <v>13</v>
      </c>
      <c r="E199">
        <v>36</v>
      </c>
      <c r="F199" s="1">
        <v>40.125</v>
      </c>
      <c r="G199">
        <v>0</v>
      </c>
      <c r="H199">
        <v>0</v>
      </c>
      <c r="I199" s="4">
        <v>0.45</v>
      </c>
      <c r="J199" s="4">
        <v>1.6141059109580307</v>
      </c>
      <c r="K199">
        <v>1</v>
      </c>
      <c r="L199">
        <v>0</v>
      </c>
      <c r="M199">
        <v>0</v>
      </c>
      <c r="N199">
        <v>1</v>
      </c>
      <c r="O199">
        <v>1</v>
      </c>
      <c r="P199" s="6">
        <v>1</v>
      </c>
      <c r="AC199">
        <f>SUMPRODUCT(nnetTable1[[#This Row],[SibSp]:[Ones]],$R$4:$AA$4)</f>
        <v>0.40083599539909709</v>
      </c>
      <c r="AD199">
        <f>SUMPRODUCT(nnetTable1[[#This Row],[SibSp]:[Ones]],$R$5:$AA$5)</f>
        <v>0.32002438178421388</v>
      </c>
      <c r="AE199">
        <f t="shared" si="9"/>
        <v>0.40083599539909709</v>
      </c>
      <c r="AF199">
        <f t="shared" si="10"/>
        <v>0.32002438178421388</v>
      </c>
      <c r="AG199">
        <f t="shared" si="11"/>
        <v>0.72086037718331097</v>
      </c>
      <c r="AH199">
        <f>(nnetTable1[Survived]-AG199)^2</f>
        <v>0.51963968339286537</v>
      </c>
    </row>
    <row r="200" spans="1:34" x14ac:dyDescent="0.25">
      <c r="A200">
        <v>1</v>
      </c>
      <c r="B200" t="s">
        <v>20</v>
      </c>
      <c r="C200">
        <v>1</v>
      </c>
      <c r="D200" t="s">
        <v>13</v>
      </c>
      <c r="E200">
        <v>36</v>
      </c>
      <c r="F200" s="1">
        <v>512.32920000000001</v>
      </c>
      <c r="G200">
        <v>0</v>
      </c>
      <c r="H200">
        <v>1</v>
      </c>
      <c r="I200" s="4">
        <v>0.45</v>
      </c>
      <c r="J200" s="4">
        <v>2.7103959691861146</v>
      </c>
      <c r="K200">
        <v>1</v>
      </c>
      <c r="L200">
        <v>0</v>
      </c>
      <c r="M200">
        <v>0</v>
      </c>
      <c r="N200">
        <v>1</v>
      </c>
      <c r="O200">
        <v>1</v>
      </c>
      <c r="P200" s="6">
        <v>1</v>
      </c>
      <c r="AC200">
        <f>SUMPRODUCT(nnetTable1[[#This Row],[SibSp]:[Ones]],$R$4:$AA$4)</f>
        <v>0.41525500041746527</v>
      </c>
      <c r="AD200">
        <f>SUMPRODUCT(nnetTable1[[#This Row],[SibSp]:[Ones]],$R$5:$AA$5)</f>
        <v>0.39247174051545775</v>
      </c>
      <c r="AE200">
        <f t="shared" si="9"/>
        <v>0.41525500041746527</v>
      </c>
      <c r="AF200">
        <f t="shared" si="10"/>
        <v>0.39247174051545775</v>
      </c>
      <c r="AG200">
        <f t="shared" si="11"/>
        <v>0.80772674093292296</v>
      </c>
      <c r="AH200">
        <f>(nnetTable1[Survived]-AG200)^2</f>
        <v>3.6969006152275323E-2</v>
      </c>
    </row>
    <row r="201" spans="1:34" x14ac:dyDescent="0.25">
      <c r="A201">
        <v>0</v>
      </c>
      <c r="B201" t="s">
        <v>15</v>
      </c>
      <c r="C201">
        <v>3</v>
      </c>
      <c r="D201" t="s">
        <v>13</v>
      </c>
      <c r="E201">
        <v>36</v>
      </c>
      <c r="F201" s="1">
        <v>0</v>
      </c>
      <c r="G201">
        <v>0</v>
      </c>
      <c r="H201">
        <v>0</v>
      </c>
      <c r="I201" s="4">
        <v>0.45</v>
      </c>
      <c r="J201" s="4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 s="6">
        <v>1</v>
      </c>
      <c r="AC201">
        <f>SUMPRODUCT(nnetTable1[[#This Row],[SibSp]:[Ones]],$R$4:$AA$4)</f>
        <v>0.14031656249016983</v>
      </c>
      <c r="AD201">
        <f>SUMPRODUCT(nnetTable1[[#This Row],[SibSp]:[Ones]],$R$5:$AA$5)</f>
        <v>0</v>
      </c>
      <c r="AE201">
        <f t="shared" si="9"/>
        <v>0.14031656249016983</v>
      </c>
      <c r="AF201">
        <f t="shared" si="10"/>
        <v>0</v>
      </c>
      <c r="AG201">
        <f t="shared" si="11"/>
        <v>0.14031656249016983</v>
      </c>
      <c r="AH201">
        <f>(nnetTable1[Survived]-AG201)^2</f>
        <v>1.9688737709057734E-2</v>
      </c>
    </row>
    <row r="202" spans="1:34" x14ac:dyDescent="0.25">
      <c r="A202">
        <v>0</v>
      </c>
      <c r="B202" t="s">
        <v>15</v>
      </c>
      <c r="C202">
        <v>3</v>
      </c>
      <c r="D202" t="s">
        <v>13</v>
      </c>
      <c r="E202">
        <v>36</v>
      </c>
      <c r="F202" s="1">
        <v>7.8958000000000004</v>
      </c>
      <c r="G202">
        <v>0</v>
      </c>
      <c r="H202">
        <v>0</v>
      </c>
      <c r="I202" s="4">
        <v>0.45</v>
      </c>
      <c r="J202" s="4">
        <v>0.94918501031343461</v>
      </c>
      <c r="K202">
        <v>0</v>
      </c>
      <c r="L202">
        <v>0</v>
      </c>
      <c r="M202">
        <v>1</v>
      </c>
      <c r="N202">
        <v>0</v>
      </c>
      <c r="O202">
        <v>1</v>
      </c>
      <c r="P202" s="6">
        <v>1</v>
      </c>
      <c r="AC202">
        <f>SUMPRODUCT(nnetTable1[[#This Row],[SibSp]:[Ones]],$R$4:$AA$4)</f>
        <v>0.1512795828463401</v>
      </c>
      <c r="AD202">
        <f>SUMPRODUCT(nnetTable1[[#This Row],[SibSp]:[Ones]],$R$5:$AA$5)</f>
        <v>6.259503874331572E-2</v>
      </c>
      <c r="AE202">
        <f t="shared" si="9"/>
        <v>0.1512795828463401</v>
      </c>
      <c r="AF202">
        <f t="shared" si="10"/>
        <v>6.259503874331572E-2</v>
      </c>
      <c r="AG202">
        <f t="shared" si="11"/>
        <v>0.21387462158965581</v>
      </c>
      <c r="AH202">
        <f>(nnetTable1[Survived]-AG202)^2</f>
        <v>4.5742353760118468E-2</v>
      </c>
    </row>
    <row r="203" spans="1:34" x14ac:dyDescent="0.25">
      <c r="A203">
        <v>0</v>
      </c>
      <c r="B203" t="s">
        <v>15</v>
      </c>
      <c r="C203">
        <v>2</v>
      </c>
      <c r="D203" t="s">
        <v>13</v>
      </c>
      <c r="E203">
        <v>36</v>
      </c>
      <c r="F203" s="1">
        <v>10.5</v>
      </c>
      <c r="G203">
        <v>0</v>
      </c>
      <c r="H203">
        <v>0</v>
      </c>
      <c r="I203" s="4">
        <v>0.45</v>
      </c>
      <c r="J203" s="4">
        <v>1.0606978403536116</v>
      </c>
      <c r="K203">
        <v>0</v>
      </c>
      <c r="L203">
        <v>1</v>
      </c>
      <c r="M203">
        <v>1</v>
      </c>
      <c r="N203">
        <v>0</v>
      </c>
      <c r="O203">
        <v>1</v>
      </c>
      <c r="P203" s="6">
        <v>1</v>
      </c>
      <c r="AC203">
        <f>SUMPRODUCT(nnetTable1[[#This Row],[SibSp]:[Ones]],$R$4:$AA$4)</f>
        <v>0.24685647254373375</v>
      </c>
      <c r="AD203">
        <f>SUMPRODUCT(nnetTable1[[#This Row],[SibSp]:[Ones]],$R$5:$AA$5)</f>
        <v>0.20402115642798063</v>
      </c>
      <c r="AE203">
        <f t="shared" si="9"/>
        <v>0.24685647254373375</v>
      </c>
      <c r="AF203">
        <f t="shared" si="10"/>
        <v>0.20402115642798063</v>
      </c>
      <c r="AG203">
        <f t="shared" si="11"/>
        <v>0.45087762897171435</v>
      </c>
      <c r="AH203">
        <f>(nnetTable1[Survived]-AG203)^2</f>
        <v>0.20329063630715491</v>
      </c>
    </row>
    <row r="204" spans="1:34" x14ac:dyDescent="0.25">
      <c r="A204">
        <v>1</v>
      </c>
      <c r="B204" t="s">
        <v>15</v>
      </c>
      <c r="C204">
        <v>2</v>
      </c>
      <c r="D204" t="s">
        <v>17</v>
      </c>
      <c r="E204">
        <v>36</v>
      </c>
      <c r="F204" s="1">
        <v>13</v>
      </c>
      <c r="G204">
        <v>0</v>
      </c>
      <c r="H204">
        <v>0</v>
      </c>
      <c r="I204" s="4">
        <v>0.45</v>
      </c>
      <c r="J204" s="4">
        <v>1.146128035678238</v>
      </c>
      <c r="K204">
        <v>0</v>
      </c>
      <c r="L204">
        <v>1</v>
      </c>
      <c r="M204">
        <v>1</v>
      </c>
      <c r="N204">
        <v>0</v>
      </c>
      <c r="O204">
        <v>0</v>
      </c>
      <c r="P204" s="6">
        <v>1</v>
      </c>
      <c r="AC204">
        <f>SUMPRODUCT(nnetTable1[[#This Row],[SibSp]:[Ones]],$R$4:$AA$4)</f>
        <v>0.24784318531331934</v>
      </c>
      <c r="AD204">
        <f>SUMPRODUCT(nnetTable1[[#This Row],[SibSp]:[Ones]],$R$5:$AA$5)</f>
        <v>0.20965494365395904</v>
      </c>
      <c r="AE204">
        <f t="shared" si="9"/>
        <v>0.24784318531331934</v>
      </c>
      <c r="AF204">
        <f t="shared" si="10"/>
        <v>0.20965494365395904</v>
      </c>
      <c r="AG204">
        <f t="shared" si="11"/>
        <v>0.45749812896727837</v>
      </c>
      <c r="AH204">
        <f>(nnetTable1[Survived]-AG204)^2</f>
        <v>0.29430828007400373</v>
      </c>
    </row>
    <row r="205" spans="1:34" x14ac:dyDescent="0.25">
      <c r="A205">
        <v>0</v>
      </c>
      <c r="B205" t="s">
        <v>15</v>
      </c>
      <c r="C205">
        <v>2</v>
      </c>
      <c r="D205" t="s">
        <v>13</v>
      </c>
      <c r="E205">
        <v>36</v>
      </c>
      <c r="F205" s="1">
        <v>13</v>
      </c>
      <c r="G205">
        <v>0</v>
      </c>
      <c r="H205">
        <v>0</v>
      </c>
      <c r="I205" s="4">
        <v>0.45</v>
      </c>
      <c r="J205" s="4">
        <v>1.146128035678238</v>
      </c>
      <c r="K205">
        <v>0</v>
      </c>
      <c r="L205">
        <v>1</v>
      </c>
      <c r="M205">
        <v>1</v>
      </c>
      <c r="N205">
        <v>0</v>
      </c>
      <c r="O205">
        <v>1</v>
      </c>
      <c r="P205" s="6">
        <v>1</v>
      </c>
      <c r="AC205">
        <f>SUMPRODUCT(nnetTable1[[#This Row],[SibSp]:[Ones]],$R$4:$AA$4)</f>
        <v>0.24784318531331934</v>
      </c>
      <c r="AD205">
        <f>SUMPRODUCT(nnetTable1[[#This Row],[SibSp]:[Ones]],$R$5:$AA$5)</f>
        <v>0.20965494365395904</v>
      </c>
      <c r="AE205">
        <f t="shared" si="9"/>
        <v>0.24784318531331934</v>
      </c>
      <c r="AF205">
        <f t="shared" si="10"/>
        <v>0.20965494365395904</v>
      </c>
      <c r="AG205">
        <f t="shared" si="11"/>
        <v>0.45749812896727837</v>
      </c>
      <c r="AH205">
        <f>(nnetTable1[Survived]-AG205)^2</f>
        <v>0.20930453800856047</v>
      </c>
    </row>
    <row r="206" spans="1:34" x14ac:dyDescent="0.25">
      <c r="A206">
        <v>1</v>
      </c>
      <c r="B206" t="s">
        <v>15</v>
      </c>
      <c r="C206">
        <v>2</v>
      </c>
      <c r="D206" t="s">
        <v>17</v>
      </c>
      <c r="E206">
        <v>36</v>
      </c>
      <c r="F206" s="1">
        <v>13</v>
      </c>
      <c r="G206">
        <v>0</v>
      </c>
      <c r="H206">
        <v>0</v>
      </c>
      <c r="I206" s="4">
        <v>0.45</v>
      </c>
      <c r="J206" s="4">
        <v>1.146128035678238</v>
      </c>
      <c r="K206">
        <v>0</v>
      </c>
      <c r="L206">
        <v>1</v>
      </c>
      <c r="M206">
        <v>1</v>
      </c>
      <c r="N206">
        <v>0</v>
      </c>
      <c r="O206">
        <v>0</v>
      </c>
      <c r="P206" s="6">
        <v>1</v>
      </c>
      <c r="AC206">
        <f>SUMPRODUCT(nnetTable1[[#This Row],[SibSp]:[Ones]],$R$4:$AA$4)</f>
        <v>0.24784318531331934</v>
      </c>
      <c r="AD206">
        <f>SUMPRODUCT(nnetTable1[[#This Row],[SibSp]:[Ones]],$R$5:$AA$5)</f>
        <v>0.20965494365395904</v>
      </c>
      <c r="AE206">
        <f t="shared" si="9"/>
        <v>0.24784318531331934</v>
      </c>
      <c r="AF206">
        <f t="shared" si="10"/>
        <v>0.20965494365395904</v>
      </c>
      <c r="AG206">
        <f t="shared" si="11"/>
        <v>0.45749812896727837</v>
      </c>
      <c r="AH206">
        <f>(nnetTable1[Survived]-AG206)^2</f>
        <v>0.29430828007400373</v>
      </c>
    </row>
    <row r="207" spans="1:34" x14ac:dyDescent="0.25">
      <c r="A207">
        <v>1</v>
      </c>
      <c r="B207" t="s">
        <v>15</v>
      </c>
      <c r="C207">
        <v>1</v>
      </c>
      <c r="D207" t="s">
        <v>13</v>
      </c>
      <c r="E207">
        <v>36</v>
      </c>
      <c r="F207" s="1">
        <v>120</v>
      </c>
      <c r="G207">
        <v>1</v>
      </c>
      <c r="H207">
        <v>2</v>
      </c>
      <c r="I207" s="4">
        <v>0.45</v>
      </c>
      <c r="J207" s="4">
        <v>2.0827853703164503</v>
      </c>
      <c r="K207">
        <v>1</v>
      </c>
      <c r="L207">
        <v>0</v>
      </c>
      <c r="M207">
        <v>1</v>
      </c>
      <c r="N207">
        <v>0</v>
      </c>
      <c r="O207">
        <v>1</v>
      </c>
      <c r="P207" s="6">
        <v>1</v>
      </c>
      <c r="AC207">
        <f>SUMPRODUCT(nnetTable1[[#This Row],[SibSp]:[Ones]],$R$4:$AA$4)</f>
        <v>0.3228402930634412</v>
      </c>
      <c r="AD207">
        <f>SUMPRODUCT(nnetTable1[[#This Row],[SibSp]:[Ones]],$R$5:$AA$5)</f>
        <v>0.30045475368178853</v>
      </c>
      <c r="AE207">
        <f t="shared" si="9"/>
        <v>0.3228402930634412</v>
      </c>
      <c r="AF207">
        <f t="shared" si="10"/>
        <v>0.30045475368178853</v>
      </c>
      <c r="AG207">
        <f t="shared" si="11"/>
        <v>0.62329504674522973</v>
      </c>
      <c r="AH207">
        <f>(nnetTable1[Survived]-AG207)^2</f>
        <v>0.14190662180667865</v>
      </c>
    </row>
    <row r="208" spans="1:34" x14ac:dyDescent="0.25">
      <c r="A208">
        <v>0</v>
      </c>
      <c r="B208" t="s">
        <v>15</v>
      </c>
      <c r="C208">
        <v>2</v>
      </c>
      <c r="D208" t="s">
        <v>13</v>
      </c>
      <c r="E208">
        <v>36</v>
      </c>
      <c r="F208" s="1">
        <v>27.75</v>
      </c>
      <c r="G208">
        <v>1</v>
      </c>
      <c r="H208">
        <v>2</v>
      </c>
      <c r="I208" s="4">
        <v>0.45</v>
      </c>
      <c r="J208" s="4">
        <v>1.4586378490256493</v>
      </c>
      <c r="K208">
        <v>0</v>
      </c>
      <c r="L208">
        <v>1</v>
      </c>
      <c r="M208">
        <v>1</v>
      </c>
      <c r="N208">
        <v>0</v>
      </c>
      <c r="O208">
        <v>1</v>
      </c>
      <c r="P208" s="6">
        <v>1</v>
      </c>
      <c r="AC208">
        <f>SUMPRODUCT(nnetTable1[[#This Row],[SibSp]:[Ones]],$R$4:$AA$4)</f>
        <v>0.2549665150927195</v>
      </c>
      <c r="AD208">
        <f>SUMPRODUCT(nnetTable1[[#This Row],[SibSp]:[Ones]],$R$5:$AA$5)</f>
        <v>0.23056637842175989</v>
      </c>
      <c r="AE208">
        <f t="shared" si="9"/>
        <v>0.2549665150927195</v>
      </c>
      <c r="AF208">
        <f t="shared" si="10"/>
        <v>0.23056637842175989</v>
      </c>
      <c r="AG208">
        <f t="shared" si="11"/>
        <v>0.48553289351447937</v>
      </c>
      <c r="AH208">
        <f>(nnetTable1[Survived]-AG208)^2</f>
        <v>0.23574219068454277</v>
      </c>
    </row>
    <row r="209" spans="1:34" x14ac:dyDescent="0.25">
      <c r="A209">
        <v>1</v>
      </c>
      <c r="B209" t="s">
        <v>15</v>
      </c>
      <c r="C209">
        <v>1</v>
      </c>
      <c r="D209" t="s">
        <v>13</v>
      </c>
      <c r="E209">
        <v>36</v>
      </c>
      <c r="F209" s="1">
        <v>26.287500000000001</v>
      </c>
      <c r="G209">
        <v>0</v>
      </c>
      <c r="H209">
        <v>0</v>
      </c>
      <c r="I209" s="4">
        <v>0.45</v>
      </c>
      <c r="J209" s="4">
        <v>1.4359637487171957</v>
      </c>
      <c r="K209">
        <v>1</v>
      </c>
      <c r="L209">
        <v>0</v>
      </c>
      <c r="M209">
        <v>1</v>
      </c>
      <c r="N209">
        <v>0</v>
      </c>
      <c r="O209">
        <v>1</v>
      </c>
      <c r="P209" s="6">
        <v>1</v>
      </c>
      <c r="AC209">
        <f>SUMPRODUCT(nnetTable1[[#This Row],[SibSp]:[Ones]],$R$4:$AA$4)</f>
        <v>0.31185568532521313</v>
      </c>
      <c r="AD209">
        <f>SUMPRODUCT(nnetTable1[[#This Row],[SibSp]:[Ones]],$R$5:$AA$5)</f>
        <v>0.25749676280269607</v>
      </c>
      <c r="AE209">
        <f t="shared" si="9"/>
        <v>0.31185568532521313</v>
      </c>
      <c r="AF209">
        <f t="shared" si="10"/>
        <v>0.25749676280269607</v>
      </c>
      <c r="AG209">
        <f t="shared" si="11"/>
        <v>0.56935244812790919</v>
      </c>
      <c r="AH209">
        <f>(nnetTable1[Survived]-AG209)^2</f>
        <v>0.18545731393342513</v>
      </c>
    </row>
    <row r="210" spans="1:34" x14ac:dyDescent="0.25">
      <c r="A210">
        <v>1</v>
      </c>
      <c r="B210" t="s">
        <v>15</v>
      </c>
      <c r="C210">
        <v>2</v>
      </c>
      <c r="D210" t="s">
        <v>17</v>
      </c>
      <c r="E210">
        <v>36</v>
      </c>
      <c r="F210" s="1">
        <v>26</v>
      </c>
      <c r="G210">
        <v>1</v>
      </c>
      <c r="H210">
        <v>0</v>
      </c>
      <c r="I210" s="4">
        <v>0.45</v>
      </c>
      <c r="J210" s="4">
        <v>1.4313637641589874</v>
      </c>
      <c r="K210">
        <v>0</v>
      </c>
      <c r="L210">
        <v>1</v>
      </c>
      <c r="M210">
        <v>1</v>
      </c>
      <c r="N210">
        <v>0</v>
      </c>
      <c r="O210">
        <v>0</v>
      </c>
      <c r="P210" s="6">
        <v>1</v>
      </c>
      <c r="AC210">
        <f>SUMPRODUCT(nnetTable1[[#This Row],[SibSp]:[Ones]],$R$4:$AA$4)</f>
        <v>0.25113763798973582</v>
      </c>
      <c r="AD210">
        <f>SUMPRODUCT(nnetTable1[[#This Row],[SibSp]:[Ones]],$R$5:$AA$5)</f>
        <v>0.22846512426283172</v>
      </c>
      <c r="AE210">
        <f t="shared" si="9"/>
        <v>0.25113763798973582</v>
      </c>
      <c r="AF210">
        <f t="shared" si="10"/>
        <v>0.22846512426283172</v>
      </c>
      <c r="AG210">
        <f t="shared" si="11"/>
        <v>0.47960276225256754</v>
      </c>
      <c r="AH210">
        <f>(nnetTable1[Survived]-AG210)^2</f>
        <v>0.27081328505515767</v>
      </c>
    </row>
    <row r="211" spans="1:34" x14ac:dyDescent="0.25">
      <c r="A211">
        <v>1</v>
      </c>
      <c r="B211" t="s">
        <v>15</v>
      </c>
      <c r="C211">
        <v>1</v>
      </c>
      <c r="D211" t="s">
        <v>17</v>
      </c>
      <c r="E211">
        <v>36</v>
      </c>
      <c r="F211" s="1">
        <v>71</v>
      </c>
      <c r="G211">
        <v>0</v>
      </c>
      <c r="H211">
        <v>2</v>
      </c>
      <c r="I211" s="4">
        <v>0.45</v>
      </c>
      <c r="J211" s="4">
        <v>1.8573324964312685</v>
      </c>
      <c r="K211">
        <v>1</v>
      </c>
      <c r="L211">
        <v>0</v>
      </c>
      <c r="M211">
        <v>1</v>
      </c>
      <c r="N211">
        <v>0</v>
      </c>
      <c r="O211">
        <v>0</v>
      </c>
      <c r="P211" s="6">
        <v>1</v>
      </c>
      <c r="AC211">
        <f>SUMPRODUCT(nnetTable1[[#This Row],[SibSp]:[Ones]],$R$4:$AA$4)</f>
        <v>0.32023632816839492</v>
      </c>
      <c r="AD211">
        <f>SUMPRODUCT(nnetTable1[[#This Row],[SibSp]:[Ones]],$R$5:$AA$5)</f>
        <v>0.28558701849602663</v>
      </c>
      <c r="AE211">
        <f t="shared" si="9"/>
        <v>0.32023632816839492</v>
      </c>
      <c r="AF211">
        <f t="shared" si="10"/>
        <v>0.28558701849602663</v>
      </c>
      <c r="AG211">
        <f t="shared" si="11"/>
        <v>0.60582334666442161</v>
      </c>
      <c r="AH211">
        <f>(nnetTable1[Survived]-AG211)^2</f>
        <v>0.15537523403483675</v>
      </c>
    </row>
    <row r="212" spans="1:34" x14ac:dyDescent="0.25">
      <c r="A212">
        <v>1</v>
      </c>
      <c r="B212" t="s">
        <v>15</v>
      </c>
      <c r="C212">
        <v>3</v>
      </c>
      <c r="D212" t="s">
        <v>17</v>
      </c>
      <c r="E212">
        <v>36</v>
      </c>
      <c r="F212" s="1">
        <v>17.399999999999999</v>
      </c>
      <c r="G212">
        <v>1</v>
      </c>
      <c r="H212">
        <v>0</v>
      </c>
      <c r="I212" s="4">
        <v>0.45</v>
      </c>
      <c r="J212" s="4">
        <v>1.2648178230095364</v>
      </c>
      <c r="K212">
        <v>0</v>
      </c>
      <c r="L212">
        <v>0</v>
      </c>
      <c r="M212">
        <v>1</v>
      </c>
      <c r="N212">
        <v>0</v>
      </c>
      <c r="O212">
        <v>0</v>
      </c>
      <c r="P212" s="6">
        <v>1</v>
      </c>
      <c r="AC212">
        <f>SUMPRODUCT(nnetTable1[[#This Row],[SibSp]:[Ones]],$R$4:$AA$4)</f>
        <v>0.15492511971540635</v>
      </c>
      <c r="AD212">
        <f>SUMPRODUCT(nnetTable1[[#This Row],[SibSp]:[Ones]],$R$5:$AA$5)</f>
        <v>8.3409788159607215E-2</v>
      </c>
      <c r="AE212">
        <f t="shared" si="9"/>
        <v>0.15492511971540635</v>
      </c>
      <c r="AF212">
        <f t="shared" si="10"/>
        <v>8.3409788159607215E-2</v>
      </c>
      <c r="AG212">
        <f t="shared" si="11"/>
        <v>0.23833490787501355</v>
      </c>
      <c r="AH212">
        <f>(nnetTable1[Survived]-AG212)^2</f>
        <v>0.58013371256176405</v>
      </c>
    </row>
    <row r="213" spans="1:34" x14ac:dyDescent="0.25">
      <c r="A213">
        <v>1</v>
      </c>
      <c r="B213" t="s">
        <v>15</v>
      </c>
      <c r="C213">
        <v>1</v>
      </c>
      <c r="D213" t="s">
        <v>13</v>
      </c>
      <c r="E213">
        <v>36</v>
      </c>
      <c r="F213" s="1">
        <v>26.387499999999999</v>
      </c>
      <c r="G213">
        <v>0</v>
      </c>
      <c r="H213">
        <v>0</v>
      </c>
      <c r="I213" s="4">
        <v>0.45</v>
      </c>
      <c r="J213" s="4">
        <v>1.4375523905687617</v>
      </c>
      <c r="K213">
        <v>1</v>
      </c>
      <c r="L213">
        <v>0</v>
      </c>
      <c r="M213">
        <v>1</v>
      </c>
      <c r="N213">
        <v>0</v>
      </c>
      <c r="O213">
        <v>1</v>
      </c>
      <c r="P213" s="6">
        <v>1</v>
      </c>
      <c r="AC213">
        <f>SUMPRODUCT(nnetTable1[[#This Row],[SibSp]:[Ones]],$R$4:$AA$4)</f>
        <v>0.31187403402727665</v>
      </c>
      <c r="AD213">
        <f>SUMPRODUCT(nnetTable1[[#This Row],[SibSp]:[Ones]],$R$5:$AA$5)</f>
        <v>0.25760152751891841</v>
      </c>
      <c r="AE213">
        <f t="shared" si="9"/>
        <v>0.31187403402727665</v>
      </c>
      <c r="AF213">
        <f t="shared" si="10"/>
        <v>0.25760152751891841</v>
      </c>
      <c r="AG213">
        <f t="shared" si="11"/>
        <v>0.56947556154619505</v>
      </c>
      <c r="AH213">
        <f>(nnetTable1[Survived]-AG213)^2</f>
        <v>0.18535129210596407</v>
      </c>
    </row>
    <row r="214" spans="1:34" x14ac:dyDescent="0.25">
      <c r="A214">
        <v>0</v>
      </c>
      <c r="B214" t="s">
        <v>15</v>
      </c>
      <c r="C214">
        <v>3</v>
      </c>
      <c r="D214" t="s">
        <v>13</v>
      </c>
      <c r="E214">
        <v>36</v>
      </c>
      <c r="F214" s="1">
        <v>24.15</v>
      </c>
      <c r="G214">
        <v>1</v>
      </c>
      <c r="H214">
        <v>1</v>
      </c>
      <c r="I214" s="4">
        <v>0.45</v>
      </c>
      <c r="J214" s="4">
        <v>1.4005379893919461</v>
      </c>
      <c r="K214">
        <v>0</v>
      </c>
      <c r="L214">
        <v>0</v>
      </c>
      <c r="M214">
        <v>1</v>
      </c>
      <c r="N214">
        <v>0</v>
      </c>
      <c r="O214">
        <v>1</v>
      </c>
      <c r="P214" s="6">
        <v>1</v>
      </c>
      <c r="AC214">
        <f>SUMPRODUCT(nnetTable1[[#This Row],[SibSp]:[Ones]],$R$4:$AA$4)</f>
        <v>0.15824960979368816</v>
      </c>
      <c r="AD214">
        <f>SUMPRODUCT(nnetTable1[[#This Row],[SibSp]:[Ones]],$R$5:$AA$5)</f>
        <v>9.2511319741844844E-2</v>
      </c>
      <c r="AE214">
        <f t="shared" si="9"/>
        <v>0.15824960979368816</v>
      </c>
      <c r="AF214">
        <f t="shared" si="10"/>
        <v>9.2511319741844844E-2</v>
      </c>
      <c r="AG214">
        <f t="shared" si="11"/>
        <v>0.25076092953553297</v>
      </c>
      <c r="AH214">
        <f>(nnetTable1[Survived]-AG214)^2</f>
        <v>6.2881043781524537E-2</v>
      </c>
    </row>
    <row r="215" spans="1:34" x14ac:dyDescent="0.25">
      <c r="A215">
        <v>0</v>
      </c>
      <c r="B215" t="s">
        <v>15</v>
      </c>
      <c r="C215">
        <v>3</v>
      </c>
      <c r="D215" t="s">
        <v>13</v>
      </c>
      <c r="E215">
        <v>36</v>
      </c>
      <c r="F215" s="1">
        <v>15.55</v>
      </c>
      <c r="G215">
        <v>1</v>
      </c>
      <c r="H215">
        <v>0</v>
      </c>
      <c r="I215" s="4">
        <v>0.45</v>
      </c>
      <c r="J215" s="4">
        <v>1.2187979981117376</v>
      </c>
      <c r="K215">
        <v>0</v>
      </c>
      <c r="L215">
        <v>0</v>
      </c>
      <c r="M215">
        <v>1</v>
      </c>
      <c r="N215">
        <v>0</v>
      </c>
      <c r="O215">
        <v>1</v>
      </c>
      <c r="P215" s="6">
        <v>1</v>
      </c>
      <c r="AC215">
        <f>SUMPRODUCT(nnetTable1[[#This Row],[SibSp]:[Ones]],$R$4:$AA$4)</f>
        <v>0.15439359396261831</v>
      </c>
      <c r="AD215">
        <f>SUMPRODUCT(nnetTable1[[#This Row],[SibSp]:[Ones]],$R$5:$AA$5)</f>
        <v>8.0374960711703136E-2</v>
      </c>
      <c r="AE215">
        <f t="shared" si="9"/>
        <v>0.15439359396261831</v>
      </c>
      <c r="AF215">
        <f t="shared" si="10"/>
        <v>8.0374960711703136E-2</v>
      </c>
      <c r="AG215">
        <f t="shared" si="11"/>
        <v>0.23476855467432145</v>
      </c>
      <c r="AH215">
        <f>(nnetTable1[Survived]-AG215)^2</f>
        <v>5.5116274263869863E-2</v>
      </c>
    </row>
    <row r="216" spans="1:34" x14ac:dyDescent="0.25">
      <c r="A216">
        <v>0</v>
      </c>
      <c r="B216" t="s">
        <v>15</v>
      </c>
      <c r="C216">
        <v>3</v>
      </c>
      <c r="D216" t="s">
        <v>13</v>
      </c>
      <c r="E216">
        <v>36</v>
      </c>
      <c r="F216" s="1">
        <v>7.4958</v>
      </c>
      <c r="G216">
        <v>0</v>
      </c>
      <c r="H216">
        <v>0</v>
      </c>
      <c r="I216" s="4">
        <v>0.45</v>
      </c>
      <c r="J216" s="4">
        <v>0.92920428011230582</v>
      </c>
      <c r="K216">
        <v>0</v>
      </c>
      <c r="L216">
        <v>0</v>
      </c>
      <c r="M216">
        <v>1</v>
      </c>
      <c r="N216">
        <v>0</v>
      </c>
      <c r="O216">
        <v>1</v>
      </c>
      <c r="P216" s="6">
        <v>1</v>
      </c>
      <c r="AC216">
        <f>SUMPRODUCT(nnetTable1[[#This Row],[SibSp]:[Ones]],$R$4:$AA$4)</f>
        <v>0.15104880681264168</v>
      </c>
      <c r="AD216">
        <f>SUMPRODUCT(nnetTable1[[#This Row],[SibSp]:[Ones]],$R$5:$AA$5)</f>
        <v>6.1277387740118351E-2</v>
      </c>
      <c r="AE216">
        <f t="shared" si="9"/>
        <v>0.15104880681264168</v>
      </c>
      <c r="AF216">
        <f t="shared" si="10"/>
        <v>6.1277387740118351E-2</v>
      </c>
      <c r="AG216">
        <f t="shared" si="11"/>
        <v>0.21232619455276003</v>
      </c>
      <c r="AH216">
        <f>(nnetTable1[Survived]-AG216)^2</f>
        <v>4.5082412893256499E-2</v>
      </c>
    </row>
    <row r="217" spans="1:34" x14ac:dyDescent="0.25">
      <c r="A217">
        <v>0</v>
      </c>
      <c r="B217" t="s">
        <v>15</v>
      </c>
      <c r="C217">
        <v>1</v>
      </c>
      <c r="D217" t="s">
        <v>13</v>
      </c>
      <c r="E217">
        <v>36</v>
      </c>
      <c r="F217" s="1">
        <v>78.849999999999994</v>
      </c>
      <c r="G217">
        <v>1</v>
      </c>
      <c r="H217">
        <v>0</v>
      </c>
      <c r="I217" s="4">
        <v>0.45</v>
      </c>
      <c r="J217" s="4">
        <v>1.9022749204745018</v>
      </c>
      <c r="K217">
        <v>1</v>
      </c>
      <c r="L217">
        <v>0</v>
      </c>
      <c r="M217">
        <v>1</v>
      </c>
      <c r="N217">
        <v>0</v>
      </c>
      <c r="O217">
        <v>1</v>
      </c>
      <c r="P217" s="6">
        <v>1</v>
      </c>
      <c r="AC217">
        <f>SUMPRODUCT(nnetTable1[[#This Row],[SibSp]:[Ones]],$R$4:$AA$4)</f>
        <v>0.31724154668283916</v>
      </c>
      <c r="AD217">
        <f>SUMPRODUCT(nnetTable1[[#This Row],[SibSp]:[Ones]],$R$5:$AA$5)</f>
        <v>0.28824816062865938</v>
      </c>
      <c r="AE217">
        <f t="shared" si="9"/>
        <v>0.31724154668283916</v>
      </c>
      <c r="AF217">
        <f t="shared" si="10"/>
        <v>0.28824816062865938</v>
      </c>
      <c r="AG217">
        <f t="shared" si="11"/>
        <v>0.60548970731149854</v>
      </c>
      <c r="AH217">
        <f>(nnetTable1[Survived]-AG217)^2</f>
        <v>0.36661778566016417</v>
      </c>
    </row>
    <row r="218" spans="1:34" x14ac:dyDescent="0.25">
      <c r="A218">
        <v>1</v>
      </c>
      <c r="B218" t="s">
        <v>15</v>
      </c>
      <c r="C218">
        <v>1</v>
      </c>
      <c r="D218" t="s">
        <v>17</v>
      </c>
      <c r="E218">
        <v>36</v>
      </c>
      <c r="F218" s="1">
        <v>120</v>
      </c>
      <c r="G218">
        <v>1</v>
      </c>
      <c r="H218">
        <v>2</v>
      </c>
      <c r="I218" s="4">
        <v>0.45</v>
      </c>
      <c r="J218" s="4">
        <v>2.0827853703164503</v>
      </c>
      <c r="K218">
        <v>1</v>
      </c>
      <c r="L218">
        <v>0</v>
      </c>
      <c r="M218">
        <v>1</v>
      </c>
      <c r="N218">
        <v>0</v>
      </c>
      <c r="O218">
        <v>0</v>
      </c>
      <c r="P218" s="6">
        <v>1</v>
      </c>
      <c r="AC218">
        <f>SUMPRODUCT(nnetTable1[[#This Row],[SibSp]:[Ones]],$R$4:$AA$4)</f>
        <v>0.3228402930634412</v>
      </c>
      <c r="AD218">
        <f>SUMPRODUCT(nnetTable1[[#This Row],[SibSp]:[Ones]],$R$5:$AA$5)</f>
        <v>0.30045475368178853</v>
      </c>
      <c r="AE218">
        <f t="shared" si="9"/>
        <v>0.3228402930634412</v>
      </c>
      <c r="AF218">
        <f t="shared" si="10"/>
        <v>0.30045475368178853</v>
      </c>
      <c r="AG218">
        <f t="shared" si="11"/>
        <v>0.62329504674522973</v>
      </c>
      <c r="AH218">
        <f>(nnetTable1[Survived]-AG218)^2</f>
        <v>0.14190662180667865</v>
      </c>
    </row>
    <row r="219" spans="1:34" x14ac:dyDescent="0.25">
      <c r="A219">
        <v>1</v>
      </c>
      <c r="B219" t="s">
        <v>20</v>
      </c>
      <c r="C219">
        <v>1</v>
      </c>
      <c r="D219" t="s">
        <v>17</v>
      </c>
      <c r="E219">
        <v>35</v>
      </c>
      <c r="F219" s="1">
        <v>512.32920000000001</v>
      </c>
      <c r="G219">
        <v>0</v>
      </c>
      <c r="H219">
        <v>0</v>
      </c>
      <c r="I219" s="4">
        <v>0.4375</v>
      </c>
      <c r="J219" s="4">
        <v>2.7103959691861146</v>
      </c>
      <c r="K219">
        <v>1</v>
      </c>
      <c r="L219">
        <v>0</v>
      </c>
      <c r="M219">
        <v>0</v>
      </c>
      <c r="N219">
        <v>1</v>
      </c>
      <c r="O219">
        <v>0</v>
      </c>
      <c r="P219" s="6">
        <v>1</v>
      </c>
      <c r="AC219">
        <f>SUMPRODUCT(nnetTable1[[#This Row],[SibSp]:[Ones]],$R$4:$AA$4)</f>
        <v>0.41349806875047973</v>
      </c>
      <c r="AD219">
        <f>SUMPRODUCT(nnetTable1[[#This Row],[SibSp]:[Ones]],$R$5:$AA$5)</f>
        <v>0.39232042304390324</v>
      </c>
      <c r="AE219">
        <f t="shared" si="9"/>
        <v>0.41349806875047973</v>
      </c>
      <c r="AF219">
        <f t="shared" si="10"/>
        <v>0.39232042304390324</v>
      </c>
      <c r="AG219">
        <f t="shared" si="11"/>
        <v>0.80581849179438292</v>
      </c>
      <c r="AH219">
        <f>(nnetTable1[Survived]-AG219)^2</f>
        <v>3.7706458129008136E-2</v>
      </c>
    </row>
    <row r="220" spans="1:34" x14ac:dyDescent="0.25">
      <c r="A220">
        <v>1</v>
      </c>
      <c r="B220" t="s">
        <v>20</v>
      </c>
      <c r="C220">
        <v>1</v>
      </c>
      <c r="D220" t="s">
        <v>13</v>
      </c>
      <c r="E220">
        <v>35</v>
      </c>
      <c r="F220" s="1">
        <v>26.55</v>
      </c>
      <c r="G220">
        <v>0</v>
      </c>
      <c r="H220">
        <v>0</v>
      </c>
      <c r="I220" s="4">
        <v>0.4375</v>
      </c>
      <c r="J220" s="4">
        <v>1.4401216031878039</v>
      </c>
      <c r="K220">
        <v>1</v>
      </c>
      <c r="L220">
        <v>0</v>
      </c>
      <c r="M220">
        <v>0</v>
      </c>
      <c r="N220">
        <v>1</v>
      </c>
      <c r="O220">
        <v>1</v>
      </c>
      <c r="P220" s="6">
        <v>1</v>
      </c>
      <c r="AC220">
        <f>SUMPRODUCT(nnetTable1[[#This Row],[SibSp]:[Ones]],$R$4:$AA$4)</f>
        <v>0.39882648883608324</v>
      </c>
      <c r="AD220">
        <f>SUMPRODUCT(nnetTable1[[#This Row],[SibSp]:[Ones]],$R$5:$AA$5)</f>
        <v>0.30855079721716505</v>
      </c>
      <c r="AE220">
        <f t="shared" si="9"/>
        <v>0.39882648883608324</v>
      </c>
      <c r="AF220">
        <f t="shared" si="10"/>
        <v>0.30855079721716505</v>
      </c>
      <c r="AG220">
        <f t="shared" si="11"/>
        <v>0.70737728605324834</v>
      </c>
      <c r="AH220">
        <f>(nnetTable1[Survived]-AG220)^2</f>
        <v>8.562805271756245E-2</v>
      </c>
    </row>
    <row r="221" spans="1:34" x14ac:dyDescent="0.25">
      <c r="A221">
        <v>1</v>
      </c>
      <c r="B221" t="s">
        <v>20</v>
      </c>
      <c r="C221">
        <v>1</v>
      </c>
      <c r="D221" t="s">
        <v>13</v>
      </c>
      <c r="E221">
        <v>35</v>
      </c>
      <c r="F221" s="1">
        <v>512.32920000000001</v>
      </c>
      <c r="G221">
        <v>0</v>
      </c>
      <c r="H221">
        <v>0</v>
      </c>
      <c r="I221" s="4">
        <v>0.4375</v>
      </c>
      <c r="J221" s="4">
        <v>2.7103959691861146</v>
      </c>
      <c r="K221">
        <v>1</v>
      </c>
      <c r="L221">
        <v>0</v>
      </c>
      <c r="M221">
        <v>0</v>
      </c>
      <c r="N221">
        <v>1</v>
      </c>
      <c r="O221">
        <v>1</v>
      </c>
      <c r="P221" s="6">
        <v>1</v>
      </c>
      <c r="AC221">
        <f>SUMPRODUCT(nnetTable1[[#This Row],[SibSp]:[Ones]],$R$4:$AA$4)</f>
        <v>0.41349806875047973</v>
      </c>
      <c r="AD221">
        <f>SUMPRODUCT(nnetTable1[[#This Row],[SibSp]:[Ones]],$R$5:$AA$5)</f>
        <v>0.39232042304390324</v>
      </c>
      <c r="AE221">
        <f t="shared" si="9"/>
        <v>0.41349806875047973</v>
      </c>
      <c r="AF221">
        <f t="shared" si="10"/>
        <v>0.39232042304390324</v>
      </c>
      <c r="AG221">
        <f t="shared" si="11"/>
        <v>0.80581849179438292</v>
      </c>
      <c r="AH221">
        <f>(nnetTable1[Survived]-AG221)^2</f>
        <v>3.7706458129008136E-2</v>
      </c>
    </row>
    <row r="222" spans="1:34" x14ac:dyDescent="0.25">
      <c r="A222">
        <v>0</v>
      </c>
      <c r="B222" t="s">
        <v>20</v>
      </c>
      <c r="C222">
        <v>3</v>
      </c>
      <c r="D222" t="s">
        <v>13</v>
      </c>
      <c r="E222">
        <v>35</v>
      </c>
      <c r="F222" s="1">
        <v>7.8958000000000004</v>
      </c>
      <c r="G222">
        <v>0</v>
      </c>
      <c r="H222">
        <v>0</v>
      </c>
      <c r="I222" s="4">
        <v>0.4375</v>
      </c>
      <c r="J222" s="4">
        <v>0.94918501031343461</v>
      </c>
      <c r="K222">
        <v>0</v>
      </c>
      <c r="L222">
        <v>0</v>
      </c>
      <c r="M222">
        <v>0</v>
      </c>
      <c r="N222">
        <v>1</v>
      </c>
      <c r="O222">
        <v>1</v>
      </c>
      <c r="P222" s="6">
        <v>1</v>
      </c>
      <c r="AC222">
        <f>SUMPRODUCT(nnetTable1[[#This Row],[SibSp]:[Ones]],$R$4:$AA$4)</f>
        <v>0.23820236342943113</v>
      </c>
      <c r="AD222">
        <f>SUMPRODUCT(nnetTable1[[#This Row],[SibSp]:[Ones]],$R$5:$AA$5)</f>
        <v>0.11337487891867548</v>
      </c>
      <c r="AE222">
        <f t="shared" si="9"/>
        <v>0.23820236342943113</v>
      </c>
      <c r="AF222">
        <f t="shared" si="10"/>
        <v>0.11337487891867548</v>
      </c>
      <c r="AG222">
        <f t="shared" si="11"/>
        <v>0.35157724234810661</v>
      </c>
      <c r="AH222">
        <f>(nnetTable1[Survived]-AG222)^2</f>
        <v>0.12360655733709928</v>
      </c>
    </row>
    <row r="223" spans="1:34" x14ac:dyDescent="0.25">
      <c r="A223">
        <v>1</v>
      </c>
      <c r="B223" t="s">
        <v>15</v>
      </c>
      <c r="C223">
        <v>1</v>
      </c>
      <c r="D223" t="s">
        <v>17</v>
      </c>
      <c r="E223">
        <v>35</v>
      </c>
      <c r="F223" s="1">
        <v>53.1</v>
      </c>
      <c r="G223">
        <v>1</v>
      </c>
      <c r="H223">
        <v>0</v>
      </c>
      <c r="I223" s="4">
        <v>0.4375</v>
      </c>
      <c r="J223" s="4">
        <v>1.7331972651065695</v>
      </c>
      <c r="K223">
        <v>1</v>
      </c>
      <c r="L223">
        <v>0</v>
      </c>
      <c r="M223">
        <v>1</v>
      </c>
      <c r="N223">
        <v>0</v>
      </c>
      <c r="O223">
        <v>0</v>
      </c>
      <c r="P223" s="6">
        <v>1</v>
      </c>
      <c r="AC223">
        <f>SUMPRODUCT(nnetTable1[[#This Row],[SibSp]:[Ones]],$R$4:$AA$4)</f>
        <v>0.31528871161124433</v>
      </c>
      <c r="AD223">
        <f>SUMPRODUCT(nnetTable1[[#This Row],[SibSp]:[Ones]],$R$5:$AA$5)</f>
        <v>0.27709815059543108</v>
      </c>
      <c r="AE223">
        <f t="shared" si="9"/>
        <v>0.31528871161124433</v>
      </c>
      <c r="AF223">
        <f t="shared" si="10"/>
        <v>0.27709815059543108</v>
      </c>
      <c r="AG223">
        <f t="shared" si="11"/>
        <v>0.59238686220667547</v>
      </c>
      <c r="AH223">
        <f>(nnetTable1[Survived]-AG223)^2</f>
        <v>0.16614847010171976</v>
      </c>
    </row>
    <row r="224" spans="1:34" x14ac:dyDescent="0.25">
      <c r="A224">
        <v>0</v>
      </c>
      <c r="B224" t="s">
        <v>15</v>
      </c>
      <c r="C224">
        <v>3</v>
      </c>
      <c r="D224" t="s">
        <v>13</v>
      </c>
      <c r="E224">
        <v>35</v>
      </c>
      <c r="F224" s="1">
        <v>8.0500000000000007</v>
      </c>
      <c r="G224">
        <v>0</v>
      </c>
      <c r="H224">
        <v>0</v>
      </c>
      <c r="I224" s="4">
        <v>0.4375</v>
      </c>
      <c r="J224" s="4">
        <v>0.9566485792052033</v>
      </c>
      <c r="K224">
        <v>0</v>
      </c>
      <c r="L224">
        <v>0</v>
      </c>
      <c r="M224">
        <v>1</v>
      </c>
      <c r="N224">
        <v>0</v>
      </c>
      <c r="O224">
        <v>1</v>
      </c>
      <c r="P224" s="6">
        <v>1</v>
      </c>
      <c r="AC224">
        <f>SUMPRODUCT(nnetTable1[[#This Row],[SibSp]:[Ones]],$R$4:$AA$4)</f>
        <v>0.15136578654403979</v>
      </c>
      <c r="AD224">
        <f>SUMPRODUCT(nnetTable1[[#This Row],[SibSp]:[Ones]],$R$5:$AA$5)</f>
        <v>6.308723191837376E-2</v>
      </c>
      <c r="AE224">
        <f t="shared" si="9"/>
        <v>0.15136578654403979</v>
      </c>
      <c r="AF224">
        <f t="shared" si="10"/>
        <v>6.308723191837376E-2</v>
      </c>
      <c r="AG224">
        <f t="shared" si="11"/>
        <v>0.21445301846241355</v>
      </c>
      <c r="AH224">
        <f>(nnetTable1[Survived]-AG224)^2</f>
        <v>4.5990097127640288E-2</v>
      </c>
    </row>
    <row r="225" spans="1:34" x14ac:dyDescent="0.25">
      <c r="A225">
        <v>0</v>
      </c>
      <c r="B225" t="s">
        <v>15</v>
      </c>
      <c r="C225">
        <v>2</v>
      </c>
      <c r="D225" t="s">
        <v>13</v>
      </c>
      <c r="E225">
        <v>35</v>
      </c>
      <c r="F225" s="1">
        <v>26</v>
      </c>
      <c r="G225">
        <v>0</v>
      </c>
      <c r="H225">
        <v>0</v>
      </c>
      <c r="I225" s="4">
        <v>0.4375</v>
      </c>
      <c r="J225" s="4">
        <v>1.4313637641589874</v>
      </c>
      <c r="K225">
        <v>0</v>
      </c>
      <c r="L225">
        <v>1</v>
      </c>
      <c r="M225">
        <v>1</v>
      </c>
      <c r="N225">
        <v>0</v>
      </c>
      <c r="O225">
        <v>1</v>
      </c>
      <c r="P225" s="6">
        <v>1</v>
      </c>
      <c r="AC225">
        <f>SUMPRODUCT(nnetTable1[[#This Row],[SibSp]:[Ones]],$R$4:$AA$4)</f>
        <v>0.25113763798973582</v>
      </c>
      <c r="AD225">
        <f>SUMPRODUCT(nnetTable1[[#This Row],[SibSp]:[Ones]],$R$5:$AA$5)</f>
        <v>0.22846512426283172</v>
      </c>
      <c r="AE225">
        <f t="shared" si="9"/>
        <v>0.25113763798973582</v>
      </c>
      <c r="AF225">
        <f t="shared" si="10"/>
        <v>0.22846512426283172</v>
      </c>
      <c r="AG225">
        <f t="shared" si="11"/>
        <v>0.47960276225256754</v>
      </c>
      <c r="AH225">
        <f>(nnetTable1[Survived]-AG225)^2</f>
        <v>0.23001880956029283</v>
      </c>
    </row>
    <row r="226" spans="1:34" x14ac:dyDescent="0.25">
      <c r="A226">
        <v>1</v>
      </c>
      <c r="B226" t="s">
        <v>15</v>
      </c>
      <c r="C226">
        <v>2</v>
      </c>
      <c r="D226" t="s">
        <v>17</v>
      </c>
      <c r="E226">
        <v>35</v>
      </c>
      <c r="F226" s="1">
        <v>21</v>
      </c>
      <c r="G226">
        <v>0</v>
      </c>
      <c r="H226">
        <v>0</v>
      </c>
      <c r="I226" s="4">
        <v>0.4375</v>
      </c>
      <c r="J226" s="4">
        <v>1.3424226808222062</v>
      </c>
      <c r="K226">
        <v>0</v>
      </c>
      <c r="L226">
        <v>1</v>
      </c>
      <c r="M226">
        <v>1</v>
      </c>
      <c r="N226">
        <v>0</v>
      </c>
      <c r="O226">
        <v>0</v>
      </c>
      <c r="P226" s="6">
        <v>1</v>
      </c>
      <c r="AC226">
        <f>SUMPRODUCT(nnetTable1[[#This Row],[SibSp]:[Ones]],$R$4:$AA$4)</f>
        <v>0.25011037470963093</v>
      </c>
      <c r="AD226">
        <f>SUMPRODUCT(nnetTable1[[#This Row],[SibSp]:[Ones]],$R$5:$AA$5)</f>
        <v>0.22259980770510407</v>
      </c>
      <c r="AE226">
        <f t="shared" si="9"/>
        <v>0.25011037470963093</v>
      </c>
      <c r="AF226">
        <f t="shared" si="10"/>
        <v>0.22259980770510407</v>
      </c>
      <c r="AG226">
        <f t="shared" si="11"/>
        <v>0.472710182414735</v>
      </c>
      <c r="AH226">
        <f>(nnetTable1[Survived]-AG226)^2</f>
        <v>0.27803455172910196</v>
      </c>
    </row>
    <row r="227" spans="1:34" x14ac:dyDescent="0.25">
      <c r="A227">
        <v>1</v>
      </c>
      <c r="B227" t="s">
        <v>15</v>
      </c>
      <c r="C227">
        <v>1</v>
      </c>
      <c r="D227" t="s">
        <v>17</v>
      </c>
      <c r="E227">
        <v>35</v>
      </c>
      <c r="F227" s="1">
        <v>83.474999999999994</v>
      </c>
      <c r="G227">
        <v>1</v>
      </c>
      <c r="H227">
        <v>0</v>
      </c>
      <c r="I227" s="4">
        <v>0.4375</v>
      </c>
      <c r="J227" s="4">
        <v>1.9267282004469339</v>
      </c>
      <c r="K227">
        <v>1</v>
      </c>
      <c r="L227">
        <v>0</v>
      </c>
      <c r="M227">
        <v>1</v>
      </c>
      <c r="N227">
        <v>0</v>
      </c>
      <c r="O227">
        <v>0</v>
      </c>
      <c r="P227" s="6">
        <v>1</v>
      </c>
      <c r="AC227">
        <f>SUMPRODUCT(nnetTable1[[#This Row],[SibSp]:[Ones]],$R$4:$AA$4)</f>
        <v>0.31752398035298779</v>
      </c>
      <c r="AD227">
        <f>SUMPRODUCT(nnetTable1[[#This Row],[SibSp]:[Ones]],$R$5:$AA$5)</f>
        <v>0.28986075879513284</v>
      </c>
      <c r="AE227">
        <f t="shared" si="9"/>
        <v>0.31752398035298779</v>
      </c>
      <c r="AF227">
        <f t="shared" si="10"/>
        <v>0.28986075879513284</v>
      </c>
      <c r="AG227">
        <f t="shared" si="11"/>
        <v>0.60738473914812063</v>
      </c>
      <c r="AH227">
        <f>(nnetTable1[Survived]-AG227)^2</f>
        <v>0.15414674305378928</v>
      </c>
    </row>
    <row r="228" spans="1:34" x14ac:dyDescent="0.25">
      <c r="A228">
        <v>1</v>
      </c>
      <c r="B228" t="s">
        <v>15</v>
      </c>
      <c r="C228">
        <v>1</v>
      </c>
      <c r="D228" t="s">
        <v>17</v>
      </c>
      <c r="E228">
        <v>35</v>
      </c>
      <c r="F228" s="1">
        <v>135.63329999999999</v>
      </c>
      <c r="G228">
        <v>0</v>
      </c>
      <c r="H228">
        <v>0</v>
      </c>
      <c r="I228" s="4">
        <v>0.4375</v>
      </c>
      <c r="J228" s="4">
        <v>2.1355565576455011</v>
      </c>
      <c r="K228">
        <v>1</v>
      </c>
      <c r="L228">
        <v>0</v>
      </c>
      <c r="M228">
        <v>1</v>
      </c>
      <c r="N228">
        <v>0</v>
      </c>
      <c r="O228">
        <v>0</v>
      </c>
      <c r="P228" s="6">
        <v>1</v>
      </c>
      <c r="AC228">
        <f>SUMPRODUCT(nnetTable1[[#This Row],[SibSp]:[Ones]],$R$4:$AA$4)</f>
        <v>0.31993593324524588</v>
      </c>
      <c r="AD228">
        <f>SUMPRODUCT(nnetTable1[[#This Row],[SibSp]:[Ones]],$R$5:$AA$5)</f>
        <v>0.30363217213132832</v>
      </c>
      <c r="AE228">
        <f t="shared" si="9"/>
        <v>0.31993593324524588</v>
      </c>
      <c r="AF228">
        <f t="shared" si="10"/>
        <v>0.30363217213132832</v>
      </c>
      <c r="AG228">
        <f t="shared" si="11"/>
        <v>0.62356810537657426</v>
      </c>
      <c r="AH228">
        <f>(nnetTable1[Survived]-AG228)^2</f>
        <v>0.1417009712897819</v>
      </c>
    </row>
    <row r="229" spans="1:34" x14ac:dyDescent="0.25">
      <c r="A229">
        <v>1</v>
      </c>
      <c r="B229" t="s">
        <v>15</v>
      </c>
      <c r="C229">
        <v>3</v>
      </c>
      <c r="D229" t="s">
        <v>17</v>
      </c>
      <c r="E229">
        <v>35</v>
      </c>
      <c r="F229" s="1">
        <v>20.25</v>
      </c>
      <c r="G229">
        <v>1</v>
      </c>
      <c r="H229">
        <v>1</v>
      </c>
      <c r="I229" s="4">
        <v>0.4375</v>
      </c>
      <c r="J229" s="4">
        <v>1.3273589343863303</v>
      </c>
      <c r="K229">
        <v>0</v>
      </c>
      <c r="L229">
        <v>0</v>
      </c>
      <c r="M229">
        <v>1</v>
      </c>
      <c r="N229">
        <v>0</v>
      </c>
      <c r="O229">
        <v>0</v>
      </c>
      <c r="P229" s="6">
        <v>1</v>
      </c>
      <c r="AC229">
        <f>SUMPRODUCT(nnetTable1[[#This Row],[SibSp]:[Ones]],$R$4:$AA$4)</f>
        <v>0.15740439683630386</v>
      </c>
      <c r="AD229">
        <f>SUMPRODUCT(nnetTable1[[#This Row],[SibSp]:[Ones]],$R$5:$AA$5)</f>
        <v>8.768544730021921E-2</v>
      </c>
      <c r="AE229">
        <f t="shared" si="9"/>
        <v>0.15740439683630386</v>
      </c>
      <c r="AF229">
        <f t="shared" si="10"/>
        <v>8.768544730021921E-2</v>
      </c>
      <c r="AG229">
        <f t="shared" si="11"/>
        <v>0.24508984413652307</v>
      </c>
      <c r="AH229">
        <f>(nnetTable1[Survived]-AG229)^2</f>
        <v>0.56988934342581909</v>
      </c>
    </row>
    <row r="230" spans="1:34" x14ac:dyDescent="0.25">
      <c r="A230">
        <v>0</v>
      </c>
      <c r="B230" t="s">
        <v>15</v>
      </c>
      <c r="C230">
        <v>3</v>
      </c>
      <c r="D230" t="s">
        <v>13</v>
      </c>
      <c r="E230">
        <v>35</v>
      </c>
      <c r="F230" s="1">
        <v>7.05</v>
      </c>
      <c r="G230">
        <v>0</v>
      </c>
      <c r="H230">
        <v>0</v>
      </c>
      <c r="I230" s="4">
        <v>0.4375</v>
      </c>
      <c r="J230" s="4">
        <v>0.90579588036786851</v>
      </c>
      <c r="K230">
        <v>0</v>
      </c>
      <c r="L230">
        <v>0</v>
      </c>
      <c r="M230">
        <v>1</v>
      </c>
      <c r="N230">
        <v>0</v>
      </c>
      <c r="O230">
        <v>1</v>
      </c>
      <c r="P230" s="6">
        <v>1</v>
      </c>
      <c r="AC230">
        <f>SUMPRODUCT(nnetTable1[[#This Row],[SibSp]:[Ones]],$R$4:$AA$4)</f>
        <v>0.15077844143590771</v>
      </c>
      <c r="AD230">
        <f>SUMPRODUCT(nnetTable1[[#This Row],[SibSp]:[Ones]],$R$5:$AA$5)</f>
        <v>5.9733695337687527E-2</v>
      </c>
      <c r="AE230">
        <f t="shared" si="9"/>
        <v>0.15077844143590771</v>
      </c>
      <c r="AF230">
        <f t="shared" si="10"/>
        <v>5.9733695337687527E-2</v>
      </c>
      <c r="AG230">
        <f t="shared" si="11"/>
        <v>0.21051213677359523</v>
      </c>
      <c r="AH230">
        <f>(nnetTable1[Survived]-AG230)^2</f>
        <v>4.4315359728984864E-2</v>
      </c>
    </row>
    <row r="231" spans="1:34" x14ac:dyDescent="0.25">
      <c r="A231">
        <v>1</v>
      </c>
      <c r="B231" t="s">
        <v>15</v>
      </c>
      <c r="C231">
        <v>1</v>
      </c>
      <c r="D231" t="s">
        <v>17</v>
      </c>
      <c r="E231">
        <v>35</v>
      </c>
      <c r="F231" s="1">
        <v>52</v>
      </c>
      <c r="G231">
        <v>1</v>
      </c>
      <c r="H231">
        <v>0</v>
      </c>
      <c r="I231" s="4">
        <v>0.4375</v>
      </c>
      <c r="J231" s="4">
        <v>1.7242758696007889</v>
      </c>
      <c r="K231">
        <v>1</v>
      </c>
      <c r="L231">
        <v>0</v>
      </c>
      <c r="M231">
        <v>1</v>
      </c>
      <c r="N231">
        <v>0</v>
      </c>
      <c r="O231">
        <v>0</v>
      </c>
      <c r="P231" s="6">
        <v>1</v>
      </c>
      <c r="AC231">
        <f>SUMPRODUCT(nnetTable1[[#This Row],[SibSp]:[Ones]],$R$4:$AA$4)</f>
        <v>0.31518567011830817</v>
      </c>
      <c r="AD231">
        <f>SUMPRODUCT(nnetTable1[[#This Row],[SibSp]:[Ones]],$R$5:$AA$5)</f>
        <v>0.2765098194573905</v>
      </c>
      <c r="AE231">
        <f t="shared" si="9"/>
        <v>0.31518567011830817</v>
      </c>
      <c r="AF231">
        <f t="shared" si="10"/>
        <v>0.2765098194573905</v>
      </c>
      <c r="AG231">
        <f t="shared" si="11"/>
        <v>0.59169548957569873</v>
      </c>
      <c r="AH231">
        <f>(nnetTable1[Survived]-AG231)^2</f>
        <v>0.16671257323282834</v>
      </c>
    </row>
    <row r="232" spans="1:34" x14ac:dyDescent="0.25">
      <c r="A232">
        <v>1</v>
      </c>
      <c r="B232" t="s">
        <v>15</v>
      </c>
      <c r="C232">
        <v>1</v>
      </c>
      <c r="D232" t="s">
        <v>17</v>
      </c>
      <c r="E232">
        <v>35</v>
      </c>
      <c r="F232" s="1">
        <v>90</v>
      </c>
      <c r="G232">
        <v>1</v>
      </c>
      <c r="H232">
        <v>0</v>
      </c>
      <c r="I232" s="4">
        <v>0.4375</v>
      </c>
      <c r="J232" s="4">
        <v>1.9590413923210936</v>
      </c>
      <c r="K232">
        <v>1</v>
      </c>
      <c r="L232">
        <v>0</v>
      </c>
      <c r="M232">
        <v>1</v>
      </c>
      <c r="N232">
        <v>0</v>
      </c>
      <c r="O232">
        <v>0</v>
      </c>
      <c r="P232" s="6">
        <v>1</v>
      </c>
      <c r="AC232">
        <f>SUMPRODUCT(nnetTable1[[#This Row],[SibSp]:[Ones]],$R$4:$AA$4)</f>
        <v>0.31789719545482792</v>
      </c>
      <c r="AD232">
        <f>SUMPRODUCT(nnetTable1[[#This Row],[SibSp]:[Ones]],$R$5:$AA$5)</f>
        <v>0.29199168740789644</v>
      </c>
      <c r="AE232">
        <f t="shared" si="9"/>
        <v>0.31789719545482792</v>
      </c>
      <c r="AF232">
        <f t="shared" si="10"/>
        <v>0.29199168740789644</v>
      </c>
      <c r="AG232">
        <f t="shared" si="11"/>
        <v>0.60988888286272436</v>
      </c>
      <c r="AH232">
        <f>(nnetTable1[Survived]-AG232)^2</f>
        <v>0.15218668371409319</v>
      </c>
    </row>
    <row r="233" spans="1:34" x14ac:dyDescent="0.25">
      <c r="A233">
        <v>0</v>
      </c>
      <c r="B233" t="s">
        <v>15</v>
      </c>
      <c r="C233">
        <v>3</v>
      </c>
      <c r="D233" t="s">
        <v>13</v>
      </c>
      <c r="E233">
        <v>35</v>
      </c>
      <c r="F233" s="1">
        <v>7.125</v>
      </c>
      <c r="G233">
        <v>0</v>
      </c>
      <c r="H233">
        <v>0</v>
      </c>
      <c r="I233" s="4">
        <v>0.4375</v>
      </c>
      <c r="J233" s="4">
        <v>0.90982336965091204</v>
      </c>
      <c r="K233">
        <v>0</v>
      </c>
      <c r="L233">
        <v>0</v>
      </c>
      <c r="M233">
        <v>1</v>
      </c>
      <c r="N233">
        <v>0</v>
      </c>
      <c r="O233">
        <v>1</v>
      </c>
      <c r="P233" s="6">
        <v>1</v>
      </c>
      <c r="AC233">
        <f>SUMPRODUCT(nnetTable1[[#This Row],[SibSp]:[Ones]],$R$4:$AA$4)</f>
        <v>0.15082495865490561</v>
      </c>
      <c r="AD233">
        <f>SUMPRODUCT(nnetTable1[[#This Row],[SibSp]:[Ones]],$R$5:$AA$5)</f>
        <v>5.99992925025934E-2</v>
      </c>
      <c r="AE233">
        <f t="shared" si="9"/>
        <v>0.15082495865490561</v>
      </c>
      <c r="AF233">
        <f t="shared" si="10"/>
        <v>5.99992925025934E-2</v>
      </c>
      <c r="AG233">
        <f t="shared" si="11"/>
        <v>0.210824251157499</v>
      </c>
      <c r="AH233">
        <f>(nnetTable1[Survived]-AG233)^2</f>
        <v>4.4446864876120221E-2</v>
      </c>
    </row>
    <row r="234" spans="1:34" x14ac:dyDescent="0.25">
      <c r="A234">
        <v>0</v>
      </c>
      <c r="B234" t="s">
        <v>15</v>
      </c>
      <c r="C234">
        <v>3</v>
      </c>
      <c r="D234" t="s">
        <v>13</v>
      </c>
      <c r="E234">
        <v>35</v>
      </c>
      <c r="F234" s="1">
        <v>8.0500000000000007</v>
      </c>
      <c r="G234">
        <v>0</v>
      </c>
      <c r="H234">
        <v>0</v>
      </c>
      <c r="I234" s="4">
        <v>0.4375</v>
      </c>
      <c r="J234" s="4">
        <v>0.9566485792052033</v>
      </c>
      <c r="K234">
        <v>0</v>
      </c>
      <c r="L234">
        <v>0</v>
      </c>
      <c r="M234">
        <v>1</v>
      </c>
      <c r="N234">
        <v>0</v>
      </c>
      <c r="O234">
        <v>1</v>
      </c>
      <c r="P234" s="6">
        <v>1</v>
      </c>
      <c r="AC234">
        <f>SUMPRODUCT(nnetTable1[[#This Row],[SibSp]:[Ones]],$R$4:$AA$4)</f>
        <v>0.15136578654403979</v>
      </c>
      <c r="AD234">
        <f>SUMPRODUCT(nnetTable1[[#This Row],[SibSp]:[Ones]],$R$5:$AA$5)</f>
        <v>6.308723191837376E-2</v>
      </c>
      <c r="AE234">
        <f t="shared" si="9"/>
        <v>0.15136578654403979</v>
      </c>
      <c r="AF234">
        <f t="shared" si="10"/>
        <v>6.308723191837376E-2</v>
      </c>
      <c r="AG234">
        <f t="shared" si="11"/>
        <v>0.21445301846241355</v>
      </c>
      <c r="AH234">
        <f>(nnetTable1[Survived]-AG234)^2</f>
        <v>4.5990097127640288E-2</v>
      </c>
    </row>
    <row r="235" spans="1:34" x14ac:dyDescent="0.25">
      <c r="A235">
        <v>1</v>
      </c>
      <c r="B235" t="s">
        <v>15</v>
      </c>
      <c r="C235">
        <v>1</v>
      </c>
      <c r="D235" t="s">
        <v>13</v>
      </c>
      <c r="E235">
        <v>35</v>
      </c>
      <c r="F235" s="1">
        <v>26.287500000000001</v>
      </c>
      <c r="G235">
        <v>0</v>
      </c>
      <c r="H235">
        <v>0</v>
      </c>
      <c r="I235" s="4">
        <v>0.4375</v>
      </c>
      <c r="J235" s="4">
        <v>1.4359637487171957</v>
      </c>
      <c r="K235">
        <v>1</v>
      </c>
      <c r="L235">
        <v>0</v>
      </c>
      <c r="M235">
        <v>1</v>
      </c>
      <c r="N235">
        <v>0</v>
      </c>
      <c r="O235">
        <v>1</v>
      </c>
      <c r="P235" s="6">
        <v>1</v>
      </c>
      <c r="AC235">
        <f>SUMPRODUCT(nnetTable1[[#This Row],[SibSp]:[Ones]],$R$4:$AA$4)</f>
        <v>0.31185568532521313</v>
      </c>
      <c r="AD235">
        <f>SUMPRODUCT(nnetTable1[[#This Row],[SibSp]:[Ones]],$R$5:$AA$5)</f>
        <v>0.25749676280269607</v>
      </c>
      <c r="AE235">
        <f t="shared" si="9"/>
        <v>0.31185568532521313</v>
      </c>
      <c r="AF235">
        <f t="shared" si="10"/>
        <v>0.25749676280269607</v>
      </c>
      <c r="AG235">
        <f t="shared" si="11"/>
        <v>0.56935244812790919</v>
      </c>
      <c r="AH235">
        <f>(nnetTable1[Survived]-AG235)^2</f>
        <v>0.18545731393342513</v>
      </c>
    </row>
    <row r="236" spans="1:34" x14ac:dyDescent="0.25">
      <c r="A236">
        <v>0</v>
      </c>
      <c r="B236" t="s">
        <v>15</v>
      </c>
      <c r="C236">
        <v>2</v>
      </c>
      <c r="D236" t="s">
        <v>13</v>
      </c>
      <c r="E236">
        <v>35</v>
      </c>
      <c r="F236" s="1">
        <v>10.5</v>
      </c>
      <c r="G236">
        <v>0</v>
      </c>
      <c r="H236">
        <v>0</v>
      </c>
      <c r="I236" s="4">
        <v>0.4375</v>
      </c>
      <c r="J236" s="4">
        <v>1.0606978403536116</v>
      </c>
      <c r="K236">
        <v>0</v>
      </c>
      <c r="L236">
        <v>1</v>
      </c>
      <c r="M236">
        <v>1</v>
      </c>
      <c r="N236">
        <v>0</v>
      </c>
      <c r="O236">
        <v>1</v>
      </c>
      <c r="P236" s="6">
        <v>1</v>
      </c>
      <c r="AC236">
        <f>SUMPRODUCT(nnetTable1[[#This Row],[SibSp]:[Ones]],$R$4:$AA$4)</f>
        <v>0.24685647254373375</v>
      </c>
      <c r="AD236">
        <f>SUMPRODUCT(nnetTable1[[#This Row],[SibSp]:[Ones]],$R$5:$AA$5)</f>
        <v>0.20402115642798063</v>
      </c>
      <c r="AE236">
        <f t="shared" si="9"/>
        <v>0.24685647254373375</v>
      </c>
      <c r="AF236">
        <f t="shared" si="10"/>
        <v>0.20402115642798063</v>
      </c>
      <c r="AG236">
        <f t="shared" si="11"/>
        <v>0.45087762897171435</v>
      </c>
      <c r="AH236">
        <f>(nnetTable1[Survived]-AG236)^2</f>
        <v>0.20329063630715491</v>
      </c>
    </row>
    <row r="237" spans="1:34" x14ac:dyDescent="0.25">
      <c r="A237">
        <v>0</v>
      </c>
      <c r="B237" t="s">
        <v>20</v>
      </c>
      <c r="C237">
        <v>3</v>
      </c>
      <c r="D237" t="s">
        <v>13</v>
      </c>
      <c r="E237">
        <v>34.5</v>
      </c>
      <c r="F237" s="1">
        <v>6.4375</v>
      </c>
      <c r="G237">
        <v>0</v>
      </c>
      <c r="H237">
        <v>0</v>
      </c>
      <c r="I237" s="4">
        <v>0.43125000000000002</v>
      </c>
      <c r="J237" s="4">
        <v>0.87142697873660602</v>
      </c>
      <c r="K237">
        <v>0</v>
      </c>
      <c r="L237">
        <v>0</v>
      </c>
      <c r="M237">
        <v>0</v>
      </c>
      <c r="N237">
        <v>1</v>
      </c>
      <c r="O237">
        <v>1</v>
      </c>
      <c r="P237" s="6">
        <v>1</v>
      </c>
      <c r="AC237">
        <f>SUMPRODUCT(nnetTable1[[#This Row],[SibSp]:[Ones]],$R$4:$AA$4)</f>
        <v>0.23730426361351536</v>
      </c>
      <c r="AD237">
        <f>SUMPRODUCT(nnetTable1[[#This Row],[SibSp]:[Ones]],$R$5:$AA$5)</f>
        <v>0.10824704088260248</v>
      </c>
      <c r="AE237">
        <f t="shared" si="9"/>
        <v>0.23730426361351536</v>
      </c>
      <c r="AF237">
        <f t="shared" si="10"/>
        <v>0.10824704088260248</v>
      </c>
      <c r="AG237">
        <f t="shared" si="11"/>
        <v>0.34555130449611782</v>
      </c>
      <c r="AH237">
        <f>(nnetTable1[Survived]-AG237)^2</f>
        <v>0.11940570403896873</v>
      </c>
    </row>
    <row r="238" spans="1:34" x14ac:dyDescent="0.25">
      <c r="A238">
        <v>1</v>
      </c>
      <c r="B238" t="s">
        <v>15</v>
      </c>
      <c r="C238">
        <v>2</v>
      </c>
      <c r="D238" t="s">
        <v>13</v>
      </c>
      <c r="E238">
        <v>34</v>
      </c>
      <c r="F238" s="1">
        <v>13</v>
      </c>
      <c r="G238">
        <v>0</v>
      </c>
      <c r="H238">
        <v>0</v>
      </c>
      <c r="I238" s="4">
        <v>0.42499999999999999</v>
      </c>
      <c r="J238" s="4">
        <v>1.146128035678238</v>
      </c>
      <c r="K238">
        <v>0</v>
      </c>
      <c r="L238">
        <v>1</v>
      </c>
      <c r="M238">
        <v>1</v>
      </c>
      <c r="N238">
        <v>0</v>
      </c>
      <c r="O238">
        <v>1</v>
      </c>
      <c r="P238" s="6">
        <v>1</v>
      </c>
      <c r="AC238">
        <f>SUMPRODUCT(nnetTable1[[#This Row],[SibSp]:[Ones]],$R$4:$AA$4)</f>
        <v>0.24784318531331934</v>
      </c>
      <c r="AD238">
        <f>SUMPRODUCT(nnetTable1[[#This Row],[SibSp]:[Ones]],$R$5:$AA$5)</f>
        <v>0.20965494365395904</v>
      </c>
      <c r="AE238">
        <f t="shared" si="9"/>
        <v>0.24784318531331934</v>
      </c>
      <c r="AF238">
        <f t="shared" si="10"/>
        <v>0.20965494365395904</v>
      </c>
      <c r="AG238">
        <f t="shared" si="11"/>
        <v>0.45749812896727837</v>
      </c>
      <c r="AH238">
        <f>(nnetTable1[Survived]-AG238)^2</f>
        <v>0.29430828007400373</v>
      </c>
    </row>
    <row r="239" spans="1:34" x14ac:dyDescent="0.25">
      <c r="A239">
        <v>1</v>
      </c>
      <c r="B239" t="s">
        <v>15</v>
      </c>
      <c r="C239">
        <v>2</v>
      </c>
      <c r="D239" t="s">
        <v>17</v>
      </c>
      <c r="E239">
        <v>34</v>
      </c>
      <c r="F239" s="1">
        <v>23</v>
      </c>
      <c r="G239">
        <v>0</v>
      </c>
      <c r="H239">
        <v>1</v>
      </c>
      <c r="I239" s="4">
        <v>0.42499999999999999</v>
      </c>
      <c r="J239" s="4">
        <v>1.3802112417116059</v>
      </c>
      <c r="K239">
        <v>0</v>
      </c>
      <c r="L239">
        <v>1</v>
      </c>
      <c r="M239">
        <v>1</v>
      </c>
      <c r="N239">
        <v>0</v>
      </c>
      <c r="O239">
        <v>0</v>
      </c>
      <c r="P239" s="6">
        <v>1</v>
      </c>
      <c r="AC239">
        <f>SUMPRODUCT(nnetTable1[[#This Row],[SibSp]:[Ones]],$R$4:$AA$4)</f>
        <v>0.25230376160690299</v>
      </c>
      <c r="AD239">
        <f>SUMPRODUCT(nnetTable1[[#This Row],[SibSp]:[Ones]],$R$5:$AA$5)</f>
        <v>0.2252431329593616</v>
      </c>
      <c r="AE239">
        <f t="shared" si="9"/>
        <v>0.25230376160690299</v>
      </c>
      <c r="AF239">
        <f t="shared" si="10"/>
        <v>0.2252431329593616</v>
      </c>
      <c r="AG239">
        <f t="shared" si="11"/>
        <v>0.47754689456626459</v>
      </c>
      <c r="AH239">
        <f>(nnetTable1[Survived]-AG239)^2</f>
        <v>0.27295724737735377</v>
      </c>
    </row>
    <row r="240" spans="1:34" x14ac:dyDescent="0.25">
      <c r="A240">
        <v>0</v>
      </c>
      <c r="B240" t="s">
        <v>15</v>
      </c>
      <c r="C240">
        <v>2</v>
      </c>
      <c r="D240" t="s">
        <v>13</v>
      </c>
      <c r="E240">
        <v>34</v>
      </c>
      <c r="F240" s="1">
        <v>26</v>
      </c>
      <c r="G240">
        <v>1</v>
      </c>
      <c r="H240">
        <v>0</v>
      </c>
      <c r="I240" s="4">
        <v>0.42499999999999999</v>
      </c>
      <c r="J240" s="4">
        <v>1.4313637641589874</v>
      </c>
      <c r="K240">
        <v>0</v>
      </c>
      <c r="L240">
        <v>1</v>
      </c>
      <c r="M240">
        <v>1</v>
      </c>
      <c r="N240">
        <v>0</v>
      </c>
      <c r="O240">
        <v>1</v>
      </c>
      <c r="P240" s="6">
        <v>1</v>
      </c>
      <c r="AC240">
        <f>SUMPRODUCT(nnetTable1[[#This Row],[SibSp]:[Ones]],$R$4:$AA$4)</f>
        <v>0.25113763798973582</v>
      </c>
      <c r="AD240">
        <f>SUMPRODUCT(nnetTable1[[#This Row],[SibSp]:[Ones]],$R$5:$AA$5)</f>
        <v>0.22846512426283172</v>
      </c>
      <c r="AE240">
        <f t="shared" si="9"/>
        <v>0.25113763798973582</v>
      </c>
      <c r="AF240">
        <f t="shared" si="10"/>
        <v>0.22846512426283172</v>
      </c>
      <c r="AG240">
        <f t="shared" si="11"/>
        <v>0.47960276225256754</v>
      </c>
      <c r="AH240">
        <f>(nnetTable1[Survived]-AG240)^2</f>
        <v>0.23001880956029283</v>
      </c>
    </row>
    <row r="241" spans="1:34" x14ac:dyDescent="0.25">
      <c r="A241">
        <v>0</v>
      </c>
      <c r="B241" t="s">
        <v>15</v>
      </c>
      <c r="C241">
        <v>3</v>
      </c>
      <c r="D241" t="s">
        <v>13</v>
      </c>
      <c r="E241">
        <v>34</v>
      </c>
      <c r="F241" s="1">
        <v>6.4958</v>
      </c>
      <c r="G241">
        <v>0</v>
      </c>
      <c r="H241">
        <v>0</v>
      </c>
      <c r="I241" s="4">
        <v>0.42499999999999999</v>
      </c>
      <c r="J241" s="4">
        <v>0.87481799035902574</v>
      </c>
      <c r="K241">
        <v>0</v>
      </c>
      <c r="L241">
        <v>0</v>
      </c>
      <c r="M241">
        <v>1</v>
      </c>
      <c r="N241">
        <v>0</v>
      </c>
      <c r="O241">
        <v>1</v>
      </c>
      <c r="P241" s="6">
        <v>1</v>
      </c>
      <c r="AC241">
        <f>SUMPRODUCT(nnetTable1[[#This Row],[SibSp]:[Ones]],$R$4:$AA$4)</f>
        <v>0.15042064897704238</v>
      </c>
      <c r="AD241">
        <f>SUMPRODUCT(nnetTable1[[#This Row],[SibSp]:[Ones]],$R$5:$AA$5)</f>
        <v>5.7690824659979101E-2</v>
      </c>
      <c r="AE241">
        <f t="shared" si="9"/>
        <v>0.15042064897704238</v>
      </c>
      <c r="AF241">
        <f t="shared" si="10"/>
        <v>5.7690824659979101E-2</v>
      </c>
      <c r="AG241">
        <f t="shared" si="11"/>
        <v>0.20811147363702148</v>
      </c>
      <c r="AH241">
        <f>(nnetTable1[Survived]-AG241)^2</f>
        <v>4.3310385459372686E-2</v>
      </c>
    </row>
    <row r="242" spans="1:34" x14ac:dyDescent="0.25">
      <c r="A242">
        <v>0</v>
      </c>
      <c r="B242" t="s">
        <v>15</v>
      </c>
      <c r="C242">
        <v>2</v>
      </c>
      <c r="D242" t="s">
        <v>13</v>
      </c>
      <c r="E242">
        <v>34</v>
      </c>
      <c r="F242" s="1">
        <v>21</v>
      </c>
      <c r="G242">
        <v>1</v>
      </c>
      <c r="H242">
        <v>0</v>
      </c>
      <c r="I242" s="4">
        <v>0.42499999999999999</v>
      </c>
      <c r="J242" s="4">
        <v>1.3424226808222062</v>
      </c>
      <c r="K242">
        <v>0</v>
      </c>
      <c r="L242">
        <v>1</v>
      </c>
      <c r="M242">
        <v>1</v>
      </c>
      <c r="N242">
        <v>0</v>
      </c>
      <c r="O242">
        <v>1</v>
      </c>
      <c r="P242" s="6">
        <v>1</v>
      </c>
      <c r="AC242">
        <f>SUMPRODUCT(nnetTable1[[#This Row],[SibSp]:[Ones]],$R$4:$AA$4)</f>
        <v>0.25011037470963093</v>
      </c>
      <c r="AD242">
        <f>SUMPRODUCT(nnetTable1[[#This Row],[SibSp]:[Ones]],$R$5:$AA$5)</f>
        <v>0.22259980770510407</v>
      </c>
      <c r="AE242">
        <f t="shared" si="9"/>
        <v>0.25011037470963093</v>
      </c>
      <c r="AF242">
        <f t="shared" si="10"/>
        <v>0.22259980770510407</v>
      </c>
      <c r="AG242">
        <f t="shared" si="11"/>
        <v>0.472710182414735</v>
      </c>
      <c r="AH242">
        <f>(nnetTable1[Survived]-AG242)^2</f>
        <v>0.22345491655857205</v>
      </c>
    </row>
    <row r="243" spans="1:34" x14ac:dyDescent="0.25">
      <c r="A243">
        <v>1</v>
      </c>
      <c r="B243" t="s">
        <v>15</v>
      </c>
      <c r="C243">
        <v>2</v>
      </c>
      <c r="D243" t="s">
        <v>17</v>
      </c>
      <c r="E243">
        <v>34</v>
      </c>
      <c r="F243" s="1">
        <v>32.5</v>
      </c>
      <c r="G243">
        <v>1</v>
      </c>
      <c r="H243">
        <v>1</v>
      </c>
      <c r="I243" s="4">
        <v>0.42499999999999999</v>
      </c>
      <c r="J243" s="4">
        <v>1.5250448070368452</v>
      </c>
      <c r="K243">
        <v>0</v>
      </c>
      <c r="L243">
        <v>1</v>
      </c>
      <c r="M243">
        <v>1</v>
      </c>
      <c r="N243">
        <v>0</v>
      </c>
      <c r="O243">
        <v>0</v>
      </c>
      <c r="P243" s="6">
        <v>1</v>
      </c>
      <c r="AC243">
        <f>SUMPRODUCT(nnetTable1[[#This Row],[SibSp]:[Ones]],$R$4:$AA$4)</f>
        <v>0.25397657913737892</v>
      </c>
      <c r="AD243">
        <f>SUMPRODUCT(nnetTable1[[#This Row],[SibSp]:[Ones]],$R$5:$AA$5)</f>
        <v>0.23479434008374744</v>
      </c>
      <c r="AE243">
        <f t="shared" si="9"/>
        <v>0.25397657913737892</v>
      </c>
      <c r="AF243">
        <f t="shared" si="10"/>
        <v>0.23479434008374744</v>
      </c>
      <c r="AG243">
        <f t="shared" si="11"/>
        <v>0.48877091922112637</v>
      </c>
      <c r="AH243">
        <f>(nnetTable1[Survived]-AG243)^2</f>
        <v>0.26135517303401212</v>
      </c>
    </row>
    <row r="244" spans="1:34" x14ac:dyDescent="0.25">
      <c r="A244">
        <v>1</v>
      </c>
      <c r="B244" t="s">
        <v>15</v>
      </c>
      <c r="C244">
        <v>1</v>
      </c>
      <c r="D244" t="s">
        <v>13</v>
      </c>
      <c r="E244">
        <v>34</v>
      </c>
      <c r="F244" s="1">
        <v>26.55</v>
      </c>
      <c r="G244">
        <v>0</v>
      </c>
      <c r="H244">
        <v>0</v>
      </c>
      <c r="I244" s="4">
        <v>0.42499999999999999</v>
      </c>
      <c r="J244" s="4">
        <v>1.4401216031878039</v>
      </c>
      <c r="K244">
        <v>1</v>
      </c>
      <c r="L244">
        <v>0</v>
      </c>
      <c r="M244">
        <v>1</v>
      </c>
      <c r="N244">
        <v>0</v>
      </c>
      <c r="O244">
        <v>1</v>
      </c>
      <c r="P244" s="6">
        <v>1</v>
      </c>
      <c r="AC244">
        <f>SUMPRODUCT(nnetTable1[[#This Row],[SibSp]:[Ones]],$R$4:$AA$4)</f>
        <v>0.31190370825299224</v>
      </c>
      <c r="AD244">
        <f>SUMPRODUCT(nnetTable1[[#This Row],[SibSp]:[Ones]],$R$5:$AA$5)</f>
        <v>0.2577709570418053</v>
      </c>
      <c r="AE244">
        <f t="shared" si="9"/>
        <v>0.31190370825299224</v>
      </c>
      <c r="AF244">
        <f t="shared" si="10"/>
        <v>0.2577709570418053</v>
      </c>
      <c r="AG244">
        <f t="shared" si="11"/>
        <v>0.56967466529479749</v>
      </c>
      <c r="AH244">
        <f>(nnetTable1[Survived]-AG244)^2</f>
        <v>0.18517989368914456</v>
      </c>
    </row>
    <row r="245" spans="1:34" x14ac:dyDescent="0.25">
      <c r="A245">
        <v>0</v>
      </c>
      <c r="B245" t="s">
        <v>15</v>
      </c>
      <c r="C245">
        <v>3</v>
      </c>
      <c r="D245" t="s">
        <v>13</v>
      </c>
      <c r="E245">
        <v>34</v>
      </c>
      <c r="F245" s="1">
        <v>8.0500000000000007</v>
      </c>
      <c r="G245">
        <v>0</v>
      </c>
      <c r="H245">
        <v>0</v>
      </c>
      <c r="I245" s="4">
        <v>0.42499999999999999</v>
      </c>
      <c r="J245" s="4">
        <v>0.9566485792052033</v>
      </c>
      <c r="K245">
        <v>0</v>
      </c>
      <c r="L245">
        <v>0</v>
      </c>
      <c r="M245">
        <v>1</v>
      </c>
      <c r="N245">
        <v>0</v>
      </c>
      <c r="O245">
        <v>1</v>
      </c>
      <c r="P245" s="6">
        <v>1</v>
      </c>
      <c r="AC245">
        <f>SUMPRODUCT(nnetTable1[[#This Row],[SibSp]:[Ones]],$R$4:$AA$4)</f>
        <v>0.15136578654403979</v>
      </c>
      <c r="AD245">
        <f>SUMPRODUCT(nnetTable1[[#This Row],[SibSp]:[Ones]],$R$5:$AA$5)</f>
        <v>6.308723191837376E-2</v>
      </c>
      <c r="AE245">
        <f t="shared" si="9"/>
        <v>0.15136578654403979</v>
      </c>
      <c r="AF245">
        <f t="shared" si="10"/>
        <v>6.308723191837376E-2</v>
      </c>
      <c r="AG245">
        <f t="shared" si="11"/>
        <v>0.21445301846241355</v>
      </c>
      <c r="AH245">
        <f>(nnetTable1[Survived]-AG245)^2</f>
        <v>4.5990097127640288E-2</v>
      </c>
    </row>
    <row r="246" spans="1:34" x14ac:dyDescent="0.25">
      <c r="A246">
        <v>0</v>
      </c>
      <c r="B246" t="s">
        <v>15</v>
      </c>
      <c r="C246">
        <v>2</v>
      </c>
      <c r="D246" t="s">
        <v>13</v>
      </c>
      <c r="E246">
        <v>34</v>
      </c>
      <c r="F246" s="1">
        <v>21</v>
      </c>
      <c r="G246">
        <v>1</v>
      </c>
      <c r="H246">
        <v>0</v>
      </c>
      <c r="I246" s="4">
        <v>0.42499999999999999</v>
      </c>
      <c r="J246" s="4">
        <v>1.3424226808222062</v>
      </c>
      <c r="K246">
        <v>0</v>
      </c>
      <c r="L246">
        <v>1</v>
      </c>
      <c r="M246">
        <v>1</v>
      </c>
      <c r="N246">
        <v>0</v>
      </c>
      <c r="O246">
        <v>1</v>
      </c>
      <c r="P246" s="6">
        <v>1</v>
      </c>
      <c r="AC246">
        <f>SUMPRODUCT(nnetTable1[[#This Row],[SibSp]:[Ones]],$R$4:$AA$4)</f>
        <v>0.25011037470963093</v>
      </c>
      <c r="AD246">
        <f>SUMPRODUCT(nnetTable1[[#This Row],[SibSp]:[Ones]],$R$5:$AA$5)</f>
        <v>0.22259980770510407</v>
      </c>
      <c r="AE246">
        <f t="shared" si="9"/>
        <v>0.25011037470963093</v>
      </c>
      <c r="AF246">
        <f t="shared" si="10"/>
        <v>0.22259980770510407</v>
      </c>
      <c r="AG246">
        <f t="shared" si="11"/>
        <v>0.472710182414735</v>
      </c>
      <c r="AH246">
        <f>(nnetTable1[Survived]-AG246)^2</f>
        <v>0.22345491655857205</v>
      </c>
    </row>
    <row r="247" spans="1:34" x14ac:dyDescent="0.25">
      <c r="A247">
        <v>1</v>
      </c>
      <c r="B247" t="s">
        <v>15</v>
      </c>
      <c r="C247">
        <v>2</v>
      </c>
      <c r="D247" t="s">
        <v>17</v>
      </c>
      <c r="E247">
        <v>34</v>
      </c>
      <c r="F247" s="1">
        <v>10.5</v>
      </c>
      <c r="G247">
        <v>0</v>
      </c>
      <c r="H247">
        <v>0</v>
      </c>
      <c r="I247" s="4">
        <v>0.42499999999999999</v>
      </c>
      <c r="J247" s="4">
        <v>1.0606978403536116</v>
      </c>
      <c r="K247">
        <v>0</v>
      </c>
      <c r="L247">
        <v>1</v>
      </c>
      <c r="M247">
        <v>1</v>
      </c>
      <c r="N247">
        <v>0</v>
      </c>
      <c r="O247">
        <v>0</v>
      </c>
      <c r="P247" s="6">
        <v>1</v>
      </c>
      <c r="AC247">
        <f>SUMPRODUCT(nnetTable1[[#This Row],[SibSp]:[Ones]],$R$4:$AA$4)</f>
        <v>0.24685647254373375</v>
      </c>
      <c r="AD247">
        <f>SUMPRODUCT(nnetTable1[[#This Row],[SibSp]:[Ones]],$R$5:$AA$5)</f>
        <v>0.20402115642798063</v>
      </c>
      <c r="AE247">
        <f t="shared" si="9"/>
        <v>0.24685647254373375</v>
      </c>
      <c r="AF247">
        <f t="shared" si="10"/>
        <v>0.20402115642798063</v>
      </c>
      <c r="AG247">
        <f t="shared" si="11"/>
        <v>0.45087762897171435</v>
      </c>
      <c r="AH247">
        <f>(nnetTable1[Survived]-AG247)^2</f>
        <v>0.30153537836372618</v>
      </c>
    </row>
    <row r="248" spans="1:34" x14ac:dyDescent="0.25">
      <c r="A248">
        <v>1</v>
      </c>
      <c r="B248" t="s">
        <v>15</v>
      </c>
      <c r="C248">
        <v>2</v>
      </c>
      <c r="D248" t="s">
        <v>17</v>
      </c>
      <c r="E248">
        <v>34</v>
      </c>
      <c r="F248" s="1">
        <v>13</v>
      </c>
      <c r="G248">
        <v>0</v>
      </c>
      <c r="H248">
        <v>0</v>
      </c>
      <c r="I248" s="4">
        <v>0.42499999999999999</v>
      </c>
      <c r="J248" s="4">
        <v>1.146128035678238</v>
      </c>
      <c r="K248">
        <v>0</v>
      </c>
      <c r="L248">
        <v>1</v>
      </c>
      <c r="M248">
        <v>1</v>
      </c>
      <c r="N248">
        <v>0</v>
      </c>
      <c r="O248">
        <v>0</v>
      </c>
      <c r="P248" s="6">
        <v>1</v>
      </c>
      <c r="AC248">
        <f>SUMPRODUCT(nnetTable1[[#This Row],[SibSp]:[Ones]],$R$4:$AA$4)</f>
        <v>0.24784318531331934</v>
      </c>
      <c r="AD248">
        <f>SUMPRODUCT(nnetTable1[[#This Row],[SibSp]:[Ones]],$R$5:$AA$5)</f>
        <v>0.20965494365395904</v>
      </c>
      <c r="AE248">
        <f t="shared" si="9"/>
        <v>0.24784318531331934</v>
      </c>
      <c r="AF248">
        <f t="shared" si="10"/>
        <v>0.20965494365395904</v>
      </c>
      <c r="AG248">
        <f t="shared" si="11"/>
        <v>0.45749812896727837</v>
      </c>
      <c r="AH248">
        <f>(nnetTable1[Survived]-AG248)^2</f>
        <v>0.29430828007400373</v>
      </c>
    </row>
    <row r="249" spans="1:34" x14ac:dyDescent="0.25">
      <c r="A249">
        <v>0</v>
      </c>
      <c r="B249" t="s">
        <v>15</v>
      </c>
      <c r="C249">
        <v>3</v>
      </c>
      <c r="D249" t="s">
        <v>13</v>
      </c>
      <c r="E249">
        <v>34</v>
      </c>
      <c r="F249" s="1">
        <v>14.4</v>
      </c>
      <c r="G249">
        <v>1</v>
      </c>
      <c r="H249">
        <v>1</v>
      </c>
      <c r="I249" s="4">
        <v>0.42499999999999999</v>
      </c>
      <c r="J249" s="4">
        <v>1.1875207208364631</v>
      </c>
      <c r="K249">
        <v>0</v>
      </c>
      <c r="L249">
        <v>0</v>
      </c>
      <c r="M249">
        <v>1</v>
      </c>
      <c r="N249">
        <v>0</v>
      </c>
      <c r="O249">
        <v>1</v>
      </c>
      <c r="P249" s="6">
        <v>1</v>
      </c>
      <c r="AC249">
        <f>SUMPRODUCT(nnetTable1[[#This Row],[SibSp]:[Ones]],$R$4:$AA$4)</f>
        <v>0.15578927526879044</v>
      </c>
      <c r="AD249">
        <f>SUMPRODUCT(nnetTable1[[#This Row],[SibSp]:[Ones]],$R$5:$AA$5)</f>
        <v>7.84636640863655E-2</v>
      </c>
      <c r="AE249">
        <f t="shared" si="9"/>
        <v>0.15578927526879044</v>
      </c>
      <c r="AF249">
        <f t="shared" si="10"/>
        <v>7.84636640863655E-2</v>
      </c>
      <c r="AG249">
        <f t="shared" si="11"/>
        <v>0.23425293935515595</v>
      </c>
      <c r="AH249">
        <f>(nnetTable1[Survived]-AG249)^2</f>
        <v>5.4874439596530371E-2</v>
      </c>
    </row>
    <row r="250" spans="1:34" x14ac:dyDescent="0.25">
      <c r="A250">
        <v>0</v>
      </c>
      <c r="B250" t="s">
        <v>15</v>
      </c>
      <c r="C250">
        <v>2</v>
      </c>
      <c r="D250" t="s">
        <v>13</v>
      </c>
      <c r="E250">
        <v>34</v>
      </c>
      <c r="F250" s="1">
        <v>13</v>
      </c>
      <c r="G250">
        <v>0</v>
      </c>
      <c r="H250">
        <v>0</v>
      </c>
      <c r="I250" s="4">
        <v>0.42499999999999999</v>
      </c>
      <c r="J250" s="4">
        <v>1.146128035678238</v>
      </c>
      <c r="K250">
        <v>0</v>
      </c>
      <c r="L250">
        <v>1</v>
      </c>
      <c r="M250">
        <v>1</v>
      </c>
      <c r="N250">
        <v>0</v>
      </c>
      <c r="O250">
        <v>1</v>
      </c>
      <c r="P250" s="6">
        <v>1</v>
      </c>
      <c r="AC250">
        <f>SUMPRODUCT(nnetTable1[[#This Row],[SibSp]:[Ones]],$R$4:$AA$4)</f>
        <v>0.24784318531331934</v>
      </c>
      <c r="AD250">
        <f>SUMPRODUCT(nnetTable1[[#This Row],[SibSp]:[Ones]],$R$5:$AA$5)</f>
        <v>0.20965494365395904</v>
      </c>
      <c r="AE250">
        <f t="shared" si="9"/>
        <v>0.24784318531331934</v>
      </c>
      <c r="AF250">
        <f t="shared" si="10"/>
        <v>0.20965494365395904</v>
      </c>
      <c r="AG250">
        <f t="shared" si="11"/>
        <v>0.45749812896727837</v>
      </c>
      <c r="AH250">
        <f>(nnetTable1[Survived]-AG250)^2</f>
        <v>0.20930453800856047</v>
      </c>
    </row>
    <row r="251" spans="1:34" x14ac:dyDescent="0.25">
      <c r="A251">
        <v>0</v>
      </c>
      <c r="B251" t="s">
        <v>15</v>
      </c>
      <c r="C251">
        <v>3</v>
      </c>
      <c r="D251" t="s">
        <v>13</v>
      </c>
      <c r="E251">
        <v>34</v>
      </c>
      <c r="F251" s="1">
        <v>8.0500000000000007</v>
      </c>
      <c r="G251">
        <v>0</v>
      </c>
      <c r="H251">
        <v>0</v>
      </c>
      <c r="I251" s="4">
        <v>0.42499999999999999</v>
      </c>
      <c r="J251" s="4">
        <v>0.9566485792052033</v>
      </c>
      <c r="K251">
        <v>0</v>
      </c>
      <c r="L251">
        <v>0</v>
      </c>
      <c r="M251">
        <v>1</v>
      </c>
      <c r="N251">
        <v>0</v>
      </c>
      <c r="O251">
        <v>1</v>
      </c>
      <c r="P251" s="6">
        <v>1</v>
      </c>
      <c r="AC251">
        <f>SUMPRODUCT(nnetTable1[[#This Row],[SibSp]:[Ones]],$R$4:$AA$4)</f>
        <v>0.15136578654403979</v>
      </c>
      <c r="AD251">
        <f>SUMPRODUCT(nnetTable1[[#This Row],[SibSp]:[Ones]],$R$5:$AA$5)</f>
        <v>6.308723191837376E-2</v>
      </c>
      <c r="AE251">
        <f t="shared" si="9"/>
        <v>0.15136578654403979</v>
      </c>
      <c r="AF251">
        <f t="shared" si="10"/>
        <v>6.308723191837376E-2</v>
      </c>
      <c r="AG251">
        <f t="shared" si="11"/>
        <v>0.21445301846241355</v>
      </c>
      <c r="AH251">
        <f>(nnetTable1[Survived]-AG251)^2</f>
        <v>4.5990097127640288E-2</v>
      </c>
    </row>
    <row r="252" spans="1:34" x14ac:dyDescent="0.25">
      <c r="A252">
        <v>0</v>
      </c>
      <c r="B252" t="s">
        <v>15</v>
      </c>
      <c r="C252">
        <v>2</v>
      </c>
      <c r="D252" t="s">
        <v>13</v>
      </c>
      <c r="E252">
        <v>34</v>
      </c>
      <c r="F252" s="1">
        <v>13</v>
      </c>
      <c r="G252">
        <v>0</v>
      </c>
      <c r="H252">
        <v>0</v>
      </c>
      <c r="I252" s="4">
        <v>0.42499999999999999</v>
      </c>
      <c r="J252" s="4">
        <v>1.146128035678238</v>
      </c>
      <c r="K252">
        <v>0</v>
      </c>
      <c r="L252">
        <v>1</v>
      </c>
      <c r="M252">
        <v>1</v>
      </c>
      <c r="N252">
        <v>0</v>
      </c>
      <c r="O252">
        <v>1</v>
      </c>
      <c r="P252" s="6">
        <v>1</v>
      </c>
      <c r="AC252">
        <f>SUMPRODUCT(nnetTable1[[#This Row],[SibSp]:[Ones]],$R$4:$AA$4)</f>
        <v>0.24784318531331934</v>
      </c>
      <c r="AD252">
        <f>SUMPRODUCT(nnetTable1[[#This Row],[SibSp]:[Ones]],$R$5:$AA$5)</f>
        <v>0.20965494365395904</v>
      </c>
      <c r="AE252">
        <f t="shared" si="9"/>
        <v>0.24784318531331934</v>
      </c>
      <c r="AF252">
        <f t="shared" si="10"/>
        <v>0.20965494365395904</v>
      </c>
      <c r="AG252">
        <f t="shared" si="11"/>
        <v>0.45749812896727837</v>
      </c>
      <c r="AH252">
        <f>(nnetTable1[Survived]-AG252)^2</f>
        <v>0.20930453800856047</v>
      </c>
    </row>
    <row r="253" spans="1:34" x14ac:dyDescent="0.25">
      <c r="A253">
        <v>0</v>
      </c>
      <c r="B253" t="s">
        <v>20</v>
      </c>
      <c r="C253">
        <v>3</v>
      </c>
      <c r="D253" t="s">
        <v>13</v>
      </c>
      <c r="E253">
        <v>33</v>
      </c>
      <c r="F253" s="1">
        <v>7.8958000000000004</v>
      </c>
      <c r="G253">
        <v>0</v>
      </c>
      <c r="H253">
        <v>0</v>
      </c>
      <c r="I253" s="4">
        <v>0.41249999999999998</v>
      </c>
      <c r="J253" s="4">
        <v>0.94918501031343461</v>
      </c>
      <c r="K253">
        <v>0</v>
      </c>
      <c r="L253">
        <v>0</v>
      </c>
      <c r="M253">
        <v>0</v>
      </c>
      <c r="N253">
        <v>1</v>
      </c>
      <c r="O253">
        <v>1</v>
      </c>
      <c r="P253" s="6">
        <v>1</v>
      </c>
      <c r="AC253">
        <f>SUMPRODUCT(nnetTable1[[#This Row],[SibSp]:[Ones]],$R$4:$AA$4)</f>
        <v>0.23820236342943113</v>
      </c>
      <c r="AD253">
        <f>SUMPRODUCT(nnetTable1[[#This Row],[SibSp]:[Ones]],$R$5:$AA$5)</f>
        <v>0.11337487891867548</v>
      </c>
      <c r="AE253">
        <f t="shared" si="9"/>
        <v>0.23820236342943113</v>
      </c>
      <c r="AF253">
        <f t="shared" si="10"/>
        <v>0.11337487891867548</v>
      </c>
      <c r="AG253">
        <f t="shared" si="11"/>
        <v>0.35157724234810661</v>
      </c>
      <c r="AH253">
        <f>(nnetTable1[Survived]-AG253)^2</f>
        <v>0.12360655733709928</v>
      </c>
    </row>
    <row r="254" spans="1:34" x14ac:dyDescent="0.25">
      <c r="A254">
        <v>0</v>
      </c>
      <c r="B254" t="s">
        <v>20</v>
      </c>
      <c r="C254">
        <v>3</v>
      </c>
      <c r="D254" t="s">
        <v>13</v>
      </c>
      <c r="E254">
        <v>33</v>
      </c>
      <c r="F254" s="1">
        <v>8.6624999999999996</v>
      </c>
      <c r="G254">
        <v>0</v>
      </c>
      <c r="H254">
        <v>0</v>
      </c>
      <c r="I254" s="4">
        <v>0.41249999999999998</v>
      </c>
      <c r="J254" s="4">
        <v>0.98508950692638131</v>
      </c>
      <c r="K254">
        <v>0</v>
      </c>
      <c r="L254">
        <v>0</v>
      </c>
      <c r="M254">
        <v>0</v>
      </c>
      <c r="N254">
        <v>1</v>
      </c>
      <c r="O254">
        <v>1</v>
      </c>
      <c r="P254" s="6">
        <v>1</v>
      </c>
      <c r="AC254">
        <f>SUMPRODUCT(nnetTable1[[#This Row],[SibSp]:[Ones]],$R$4:$AA$4)</f>
        <v>0.23861705784934806</v>
      </c>
      <c r="AD254">
        <f>SUMPRODUCT(nnetTable1[[#This Row],[SibSp]:[Ones]],$R$5:$AA$5)</f>
        <v>0.11574264003176396</v>
      </c>
      <c r="AE254">
        <f t="shared" si="9"/>
        <v>0.23861705784934806</v>
      </c>
      <c r="AF254">
        <f t="shared" si="10"/>
        <v>0.11574264003176396</v>
      </c>
      <c r="AG254">
        <f t="shared" si="11"/>
        <v>0.35435969788111199</v>
      </c>
      <c r="AH254">
        <f>(nnetTable1[Survived]-AG254)^2</f>
        <v>0.12557079548239297</v>
      </c>
    </row>
    <row r="255" spans="1:34" x14ac:dyDescent="0.25">
      <c r="A255">
        <v>1</v>
      </c>
      <c r="B255" t="s">
        <v>27</v>
      </c>
      <c r="C255">
        <v>1</v>
      </c>
      <c r="D255" t="s">
        <v>17</v>
      </c>
      <c r="E255">
        <v>33</v>
      </c>
      <c r="F255" s="1">
        <v>90</v>
      </c>
      <c r="G255">
        <v>1</v>
      </c>
      <c r="H255">
        <v>0</v>
      </c>
      <c r="I255" s="4">
        <v>0.41249999999999998</v>
      </c>
      <c r="J255" s="4">
        <v>1.9590413923210936</v>
      </c>
      <c r="K255">
        <v>1</v>
      </c>
      <c r="L255">
        <v>0</v>
      </c>
      <c r="M255">
        <v>0</v>
      </c>
      <c r="N255">
        <v>0</v>
      </c>
      <c r="O255">
        <v>0</v>
      </c>
      <c r="P255" s="6">
        <v>1</v>
      </c>
      <c r="AC255">
        <f>SUMPRODUCT(nnetTable1[[#This Row],[SibSp]:[Ones]],$R$4:$AA$4)</f>
        <v>0.31789719545482792</v>
      </c>
      <c r="AD255">
        <f>SUMPRODUCT(nnetTable1[[#This Row],[SibSp]:[Ones]],$R$5:$AA$5)</f>
        <v>0.29199168740789644</v>
      </c>
      <c r="AE255">
        <f t="shared" si="9"/>
        <v>0.31789719545482792</v>
      </c>
      <c r="AF255">
        <f t="shared" si="10"/>
        <v>0.29199168740789644</v>
      </c>
      <c r="AG255">
        <f t="shared" si="11"/>
        <v>0.60988888286272436</v>
      </c>
      <c r="AH255">
        <f>(nnetTable1[Survived]-AG255)^2</f>
        <v>0.15218668371409319</v>
      </c>
    </row>
    <row r="256" spans="1:34" x14ac:dyDescent="0.25">
      <c r="A256">
        <v>1</v>
      </c>
      <c r="B256" t="s">
        <v>15</v>
      </c>
      <c r="C256">
        <v>3</v>
      </c>
      <c r="D256" t="s">
        <v>17</v>
      </c>
      <c r="E256">
        <v>33</v>
      </c>
      <c r="F256" s="1">
        <v>15.85</v>
      </c>
      <c r="G256">
        <v>3</v>
      </c>
      <c r="H256">
        <v>0</v>
      </c>
      <c r="I256" s="4">
        <v>0.41249999999999998</v>
      </c>
      <c r="J256" s="4">
        <v>1.2265999052073575</v>
      </c>
      <c r="K256">
        <v>0</v>
      </c>
      <c r="L256">
        <v>0</v>
      </c>
      <c r="M256">
        <v>1</v>
      </c>
      <c r="N256">
        <v>0</v>
      </c>
      <c r="O256">
        <v>0</v>
      </c>
      <c r="P256" s="6">
        <v>1</v>
      </c>
      <c r="AC256">
        <f>SUMPRODUCT(nnetTable1[[#This Row],[SibSp]:[Ones]],$R$4:$AA$4)</f>
        <v>0.15448370544286386</v>
      </c>
      <c r="AD256">
        <f>SUMPRODUCT(nnetTable1[[#This Row],[SibSp]:[Ones]],$R$5:$AA$5)</f>
        <v>8.0889465967913216E-2</v>
      </c>
      <c r="AE256">
        <f t="shared" si="9"/>
        <v>0.15448370544286386</v>
      </c>
      <c r="AF256">
        <f t="shared" si="10"/>
        <v>8.0889465967913216E-2</v>
      </c>
      <c r="AG256">
        <f t="shared" si="11"/>
        <v>0.23537317141077707</v>
      </c>
      <c r="AH256">
        <f>(nnetTable1[Survived]-AG256)^2</f>
        <v>0.58465418699841287</v>
      </c>
    </row>
    <row r="257" spans="1:34" x14ac:dyDescent="0.25">
      <c r="A257">
        <v>0</v>
      </c>
      <c r="B257" t="s">
        <v>15</v>
      </c>
      <c r="C257">
        <v>3</v>
      </c>
      <c r="D257" t="s">
        <v>13</v>
      </c>
      <c r="E257">
        <v>33</v>
      </c>
      <c r="F257" s="1">
        <v>8.6541999999999994</v>
      </c>
      <c r="G257">
        <v>0</v>
      </c>
      <c r="H257">
        <v>0</v>
      </c>
      <c r="I257" s="4">
        <v>0.41249999999999998</v>
      </c>
      <c r="J257" s="4">
        <v>0.98471629158197649</v>
      </c>
      <c r="K257">
        <v>0</v>
      </c>
      <c r="L257">
        <v>0</v>
      </c>
      <c r="M257">
        <v>1</v>
      </c>
      <c r="N257">
        <v>0</v>
      </c>
      <c r="O257">
        <v>1</v>
      </c>
      <c r="P257" s="6">
        <v>1</v>
      </c>
      <c r="AC257">
        <f>SUMPRODUCT(nnetTable1[[#This Row],[SibSp]:[Ones]],$R$4:$AA$4)</f>
        <v>0.15168996665518175</v>
      </c>
      <c r="AD257">
        <f>SUMPRODUCT(nnetTable1[[#This Row],[SibSp]:[Ones]],$R$5:$AA$5)</f>
        <v>6.4938187764252739E-2</v>
      </c>
      <c r="AE257">
        <f t="shared" si="9"/>
        <v>0.15168996665518175</v>
      </c>
      <c r="AF257">
        <f t="shared" si="10"/>
        <v>6.4938187764252739E-2</v>
      </c>
      <c r="AG257">
        <f t="shared" si="11"/>
        <v>0.2166281544194345</v>
      </c>
      <c r="AH257">
        <f>(nnetTable1[Survived]-AG257)^2</f>
        <v>4.6927757287170364E-2</v>
      </c>
    </row>
    <row r="258" spans="1:34" x14ac:dyDescent="0.25">
      <c r="A258">
        <v>0</v>
      </c>
      <c r="B258" t="s">
        <v>15</v>
      </c>
      <c r="C258">
        <v>2</v>
      </c>
      <c r="D258" t="s">
        <v>13</v>
      </c>
      <c r="E258">
        <v>33</v>
      </c>
      <c r="F258" s="1">
        <v>12.275</v>
      </c>
      <c r="G258">
        <v>0</v>
      </c>
      <c r="H258">
        <v>0</v>
      </c>
      <c r="I258" s="4">
        <v>0.41249999999999998</v>
      </c>
      <c r="J258" s="4">
        <v>1.1230345297535067</v>
      </c>
      <c r="K258">
        <v>0</v>
      </c>
      <c r="L258">
        <v>1</v>
      </c>
      <c r="M258">
        <v>1</v>
      </c>
      <c r="N258">
        <v>0</v>
      </c>
      <c r="O258">
        <v>1</v>
      </c>
      <c r="P258" s="6">
        <v>1</v>
      </c>
      <c r="AC258">
        <f>SUMPRODUCT(nnetTable1[[#This Row],[SibSp]:[Ones]],$R$4:$AA$4)</f>
        <v>0.24757645693813718</v>
      </c>
      <c r="AD258">
        <f>SUMPRODUCT(nnetTable1[[#This Row],[SibSp]:[Ones]],$R$5:$AA$5)</f>
        <v>0.20813201726724734</v>
      </c>
      <c r="AE258">
        <f t="shared" si="9"/>
        <v>0.24757645693813718</v>
      </c>
      <c r="AF258">
        <f t="shared" si="10"/>
        <v>0.20813201726724734</v>
      </c>
      <c r="AG258">
        <f t="shared" si="11"/>
        <v>0.45570847420538452</v>
      </c>
      <c r="AH258">
        <f>(nnetTable1[Survived]-AG258)^2</f>
        <v>0.20767021346259962</v>
      </c>
    </row>
    <row r="259" spans="1:34" x14ac:dyDescent="0.25">
      <c r="A259">
        <v>1</v>
      </c>
      <c r="B259" t="s">
        <v>15</v>
      </c>
      <c r="C259">
        <v>2</v>
      </c>
      <c r="D259" t="s">
        <v>17</v>
      </c>
      <c r="E259">
        <v>33</v>
      </c>
      <c r="F259" s="1">
        <v>27.75</v>
      </c>
      <c r="G259">
        <v>1</v>
      </c>
      <c r="H259">
        <v>2</v>
      </c>
      <c r="I259" s="4">
        <v>0.41249999999999998</v>
      </c>
      <c r="J259" s="4">
        <v>1.4586378490256493</v>
      </c>
      <c r="K259">
        <v>0</v>
      </c>
      <c r="L259">
        <v>1</v>
      </c>
      <c r="M259">
        <v>1</v>
      </c>
      <c r="N259">
        <v>0</v>
      </c>
      <c r="O259">
        <v>0</v>
      </c>
      <c r="P259" s="6">
        <v>1</v>
      </c>
      <c r="AC259">
        <f>SUMPRODUCT(nnetTable1[[#This Row],[SibSp]:[Ones]],$R$4:$AA$4)</f>
        <v>0.2549665150927195</v>
      </c>
      <c r="AD259">
        <f>SUMPRODUCT(nnetTable1[[#This Row],[SibSp]:[Ones]],$R$5:$AA$5)</f>
        <v>0.23056637842175989</v>
      </c>
      <c r="AE259">
        <f t="shared" si="9"/>
        <v>0.2549665150927195</v>
      </c>
      <c r="AF259">
        <f t="shared" si="10"/>
        <v>0.23056637842175989</v>
      </c>
      <c r="AG259">
        <f t="shared" si="11"/>
        <v>0.48553289351447937</v>
      </c>
      <c r="AH259">
        <f>(nnetTable1[Survived]-AG259)^2</f>
        <v>0.26467640365558404</v>
      </c>
    </row>
    <row r="260" spans="1:34" x14ac:dyDescent="0.25">
      <c r="A260">
        <v>1</v>
      </c>
      <c r="B260" t="s">
        <v>15</v>
      </c>
      <c r="C260">
        <v>2</v>
      </c>
      <c r="D260" t="s">
        <v>17</v>
      </c>
      <c r="E260">
        <v>33</v>
      </c>
      <c r="F260" s="1">
        <v>26</v>
      </c>
      <c r="G260">
        <v>0</v>
      </c>
      <c r="H260">
        <v>2</v>
      </c>
      <c r="I260" s="4">
        <v>0.41249999999999998</v>
      </c>
      <c r="J260" s="4">
        <v>1.4313637641589874</v>
      </c>
      <c r="K260">
        <v>0</v>
      </c>
      <c r="L260">
        <v>1</v>
      </c>
      <c r="M260">
        <v>1</v>
      </c>
      <c r="N260">
        <v>0</v>
      </c>
      <c r="O260">
        <v>0</v>
      </c>
      <c r="P260" s="6">
        <v>1</v>
      </c>
      <c r="AC260">
        <f>SUMPRODUCT(nnetTable1[[#This Row],[SibSp]:[Ones]],$R$4:$AA$4)</f>
        <v>0.2546515013237069</v>
      </c>
      <c r="AD260">
        <f>SUMPRODUCT(nnetTable1[[#This Row],[SibSp]:[Ones]],$R$5:$AA$5)</f>
        <v>0.22876775920594078</v>
      </c>
      <c r="AE260">
        <f t="shared" ref="AE260:AE323" si="12">IF(AC260&lt;0,0,AC260)</f>
        <v>0.2546515013237069</v>
      </c>
      <c r="AF260">
        <f t="shared" ref="AF260:AF323" si="13">IF(AD260&lt;0,0,AD260)</f>
        <v>0.22876775920594078</v>
      </c>
      <c r="AG260">
        <f t="shared" ref="AG260:AG323" si="14">AE260+AF260</f>
        <v>0.48341926052964768</v>
      </c>
      <c r="AH260">
        <f>(nnetTable1[Survived]-AG260)^2</f>
        <v>0.26685566039173603</v>
      </c>
    </row>
    <row r="261" spans="1:34" x14ac:dyDescent="0.25">
      <c r="A261">
        <v>0</v>
      </c>
      <c r="B261" t="s">
        <v>15</v>
      </c>
      <c r="C261">
        <v>3</v>
      </c>
      <c r="D261" t="s">
        <v>13</v>
      </c>
      <c r="E261">
        <v>33</v>
      </c>
      <c r="F261" s="1">
        <v>20.524999999999999</v>
      </c>
      <c r="G261">
        <v>1</v>
      </c>
      <c r="H261">
        <v>1</v>
      </c>
      <c r="I261" s="4">
        <v>0.41249999999999998</v>
      </c>
      <c r="J261" s="4">
        <v>1.3329431601256923</v>
      </c>
      <c r="K261">
        <v>0</v>
      </c>
      <c r="L261">
        <v>0</v>
      </c>
      <c r="M261">
        <v>1</v>
      </c>
      <c r="N261">
        <v>0</v>
      </c>
      <c r="O261">
        <v>1</v>
      </c>
      <c r="P261" s="6">
        <v>1</v>
      </c>
      <c r="AC261">
        <f>SUMPRODUCT(nnetTable1[[#This Row],[SibSp]:[Ones]],$R$4:$AA$4)</f>
        <v>0.15746889425228588</v>
      </c>
      <c r="AD261">
        <f>SUMPRODUCT(nnetTable1[[#This Row],[SibSp]:[Ones]],$R$5:$AA$5)</f>
        <v>8.8053705145327149E-2</v>
      </c>
      <c r="AE261">
        <f t="shared" si="12"/>
        <v>0.15746889425228588</v>
      </c>
      <c r="AF261">
        <f t="shared" si="13"/>
        <v>8.8053705145327149E-2</v>
      </c>
      <c r="AG261">
        <f t="shared" si="14"/>
        <v>0.24552259939761303</v>
      </c>
      <c r="AH261">
        <f>(nnetTable1[Survived]-AG261)^2</f>
        <v>6.0281346814960772E-2</v>
      </c>
    </row>
    <row r="262" spans="1:34" x14ac:dyDescent="0.25">
      <c r="A262">
        <v>0</v>
      </c>
      <c r="B262" t="s">
        <v>15</v>
      </c>
      <c r="C262">
        <v>3</v>
      </c>
      <c r="D262" t="s">
        <v>13</v>
      </c>
      <c r="E262">
        <v>33</v>
      </c>
      <c r="F262" s="1">
        <v>7.7750000000000004</v>
      </c>
      <c r="G262">
        <v>0</v>
      </c>
      <c r="H262">
        <v>0</v>
      </c>
      <c r="I262" s="4">
        <v>0.41249999999999998</v>
      </c>
      <c r="J262" s="4">
        <v>0.94324712513786169</v>
      </c>
      <c r="K262">
        <v>0</v>
      </c>
      <c r="L262">
        <v>0</v>
      </c>
      <c r="M262">
        <v>1</v>
      </c>
      <c r="N262">
        <v>0</v>
      </c>
      <c r="O262">
        <v>1</v>
      </c>
      <c r="P262" s="6">
        <v>1</v>
      </c>
      <c r="AC262">
        <f>SUMPRODUCT(nnetTable1[[#This Row],[SibSp]:[Ones]],$R$4:$AA$4)</f>
        <v>0.15121100068865209</v>
      </c>
      <c r="AD262">
        <f>SUMPRODUCT(nnetTable1[[#This Row],[SibSp]:[Ones]],$R$5:$AA$5)</f>
        <v>6.2203458441709797E-2</v>
      </c>
      <c r="AE262">
        <f t="shared" si="12"/>
        <v>0.15121100068865209</v>
      </c>
      <c r="AF262">
        <f t="shared" si="13"/>
        <v>6.2203458441709797E-2</v>
      </c>
      <c r="AG262">
        <f t="shared" si="14"/>
        <v>0.21341445913036189</v>
      </c>
      <c r="AH262">
        <f>(nnetTable1[Survived]-AG262)^2</f>
        <v>4.5545731365904903E-2</v>
      </c>
    </row>
    <row r="263" spans="1:34" x14ac:dyDescent="0.25">
      <c r="A263">
        <v>0</v>
      </c>
      <c r="B263" t="s">
        <v>15</v>
      </c>
      <c r="C263">
        <v>3</v>
      </c>
      <c r="D263" t="s">
        <v>13</v>
      </c>
      <c r="E263">
        <v>33</v>
      </c>
      <c r="F263" s="1">
        <v>9.5</v>
      </c>
      <c r="G263">
        <v>0</v>
      </c>
      <c r="H263">
        <v>0</v>
      </c>
      <c r="I263" s="4">
        <v>0.41249999999999998</v>
      </c>
      <c r="J263" s="4">
        <v>1.0211892990699381</v>
      </c>
      <c r="K263">
        <v>0</v>
      </c>
      <c r="L263">
        <v>0</v>
      </c>
      <c r="M263">
        <v>1</v>
      </c>
      <c r="N263">
        <v>0</v>
      </c>
      <c r="O263">
        <v>1</v>
      </c>
      <c r="P263" s="6">
        <v>1</v>
      </c>
      <c r="AC263">
        <f>SUMPRODUCT(nnetTable1[[#This Row],[SibSp]:[Ones]],$R$4:$AA$4)</f>
        <v>0.15211122733586743</v>
      </c>
      <c r="AD263">
        <f>SUMPRODUCT(nnetTable1[[#This Row],[SibSp]:[Ones]],$R$5:$AA$5)</f>
        <v>6.7343439945848307E-2</v>
      </c>
      <c r="AE263">
        <f t="shared" si="12"/>
        <v>0.15211122733586743</v>
      </c>
      <c r="AF263">
        <f t="shared" si="13"/>
        <v>6.7343439945848307E-2</v>
      </c>
      <c r="AG263">
        <f t="shared" si="14"/>
        <v>0.21945466728171575</v>
      </c>
      <c r="AH263">
        <f>(nnetTable1[Survived]-AG263)^2</f>
        <v>4.8160350991728565E-2</v>
      </c>
    </row>
    <row r="264" spans="1:34" x14ac:dyDescent="0.25">
      <c r="A264">
        <v>1</v>
      </c>
      <c r="B264" t="s">
        <v>15</v>
      </c>
      <c r="C264">
        <v>1</v>
      </c>
      <c r="D264" t="s">
        <v>17</v>
      </c>
      <c r="E264">
        <v>33</v>
      </c>
      <c r="F264" s="1">
        <v>86.5</v>
      </c>
      <c r="G264">
        <v>0</v>
      </c>
      <c r="H264">
        <v>0</v>
      </c>
      <c r="I264" s="4">
        <v>0.41249999999999998</v>
      </c>
      <c r="J264" s="4">
        <v>1.9420080530223132</v>
      </c>
      <c r="K264">
        <v>1</v>
      </c>
      <c r="L264">
        <v>0</v>
      </c>
      <c r="M264">
        <v>1</v>
      </c>
      <c r="N264">
        <v>0</v>
      </c>
      <c r="O264">
        <v>0</v>
      </c>
      <c r="P264" s="6">
        <v>1</v>
      </c>
      <c r="AC264">
        <f>SUMPRODUCT(nnetTable1[[#This Row],[SibSp]:[Ones]],$R$4:$AA$4)</f>
        <v>0.31770046157951692</v>
      </c>
      <c r="AD264">
        <f>SUMPRODUCT(nnetTable1[[#This Row],[SibSp]:[Ones]],$R$5:$AA$5)</f>
        <v>0.29086840530614566</v>
      </c>
      <c r="AE264">
        <f t="shared" si="12"/>
        <v>0.31770046157951692</v>
      </c>
      <c r="AF264">
        <f t="shared" si="13"/>
        <v>0.29086840530614566</v>
      </c>
      <c r="AG264">
        <f t="shared" si="14"/>
        <v>0.60856886688566258</v>
      </c>
      <c r="AH264">
        <f>(nnetTable1[Survived]-AG264)^2</f>
        <v>0.15321833197117413</v>
      </c>
    </row>
    <row r="265" spans="1:34" x14ac:dyDescent="0.25">
      <c r="A265">
        <v>1</v>
      </c>
      <c r="B265" t="s">
        <v>15</v>
      </c>
      <c r="C265">
        <v>1</v>
      </c>
      <c r="D265" t="s">
        <v>17</v>
      </c>
      <c r="E265">
        <v>33</v>
      </c>
      <c r="F265" s="1">
        <v>53.1</v>
      </c>
      <c r="G265">
        <v>1</v>
      </c>
      <c r="H265">
        <v>0</v>
      </c>
      <c r="I265" s="4">
        <v>0.41249999999999998</v>
      </c>
      <c r="J265" s="4">
        <v>1.7331972651065695</v>
      </c>
      <c r="K265">
        <v>1</v>
      </c>
      <c r="L265">
        <v>0</v>
      </c>
      <c r="M265">
        <v>1</v>
      </c>
      <c r="N265">
        <v>0</v>
      </c>
      <c r="O265">
        <v>0</v>
      </c>
      <c r="P265" s="6">
        <v>1</v>
      </c>
      <c r="AC265">
        <f>SUMPRODUCT(nnetTable1[[#This Row],[SibSp]:[Ones]],$R$4:$AA$4)</f>
        <v>0.31528871161124433</v>
      </c>
      <c r="AD265">
        <f>SUMPRODUCT(nnetTable1[[#This Row],[SibSp]:[Ones]],$R$5:$AA$5)</f>
        <v>0.27709815059543108</v>
      </c>
      <c r="AE265">
        <f t="shared" si="12"/>
        <v>0.31528871161124433</v>
      </c>
      <c r="AF265">
        <f t="shared" si="13"/>
        <v>0.27709815059543108</v>
      </c>
      <c r="AG265">
        <f t="shared" si="14"/>
        <v>0.59238686220667547</v>
      </c>
      <c r="AH265">
        <f>(nnetTable1[Survived]-AG265)^2</f>
        <v>0.16614847010171976</v>
      </c>
    </row>
    <row r="266" spans="1:34" x14ac:dyDescent="0.25">
      <c r="A266">
        <v>0</v>
      </c>
      <c r="B266" t="s">
        <v>15</v>
      </c>
      <c r="C266">
        <v>1</v>
      </c>
      <c r="D266" t="s">
        <v>13</v>
      </c>
      <c r="E266">
        <v>33</v>
      </c>
      <c r="F266" s="1">
        <v>5</v>
      </c>
      <c r="G266">
        <v>0</v>
      </c>
      <c r="H266">
        <v>0</v>
      </c>
      <c r="I266" s="4">
        <v>0.41249999999999998</v>
      </c>
      <c r="J266" s="4">
        <v>0.77815125038364363</v>
      </c>
      <c r="K266">
        <v>1</v>
      </c>
      <c r="L266">
        <v>0</v>
      </c>
      <c r="M266">
        <v>1</v>
      </c>
      <c r="N266">
        <v>0</v>
      </c>
      <c r="O266">
        <v>1</v>
      </c>
      <c r="P266" s="6">
        <v>1</v>
      </c>
      <c r="AC266">
        <f>SUMPRODUCT(nnetTable1[[#This Row],[SibSp]:[Ones]],$R$4:$AA$4)</f>
        <v>0.30425799706484696</v>
      </c>
      <c r="AD266">
        <f>SUMPRODUCT(nnetTable1[[#This Row],[SibSp]:[Ones]],$R$5:$AA$5)</f>
        <v>0.21411660153631748</v>
      </c>
      <c r="AE266">
        <f t="shared" si="12"/>
        <v>0.30425799706484696</v>
      </c>
      <c r="AF266">
        <f t="shared" si="13"/>
        <v>0.21411660153631748</v>
      </c>
      <c r="AG266">
        <f t="shared" si="14"/>
        <v>0.51837459860116442</v>
      </c>
      <c r="AH266">
        <f>(nnetTable1[Survived]-AG266)^2</f>
        <v>0.26871222447491833</v>
      </c>
    </row>
    <row r="267" spans="1:34" x14ac:dyDescent="0.25">
      <c r="A267">
        <v>0</v>
      </c>
      <c r="B267" t="s">
        <v>15</v>
      </c>
      <c r="C267">
        <v>3</v>
      </c>
      <c r="D267" t="s">
        <v>13</v>
      </c>
      <c r="E267">
        <v>33</v>
      </c>
      <c r="F267" s="1">
        <v>7.8958000000000004</v>
      </c>
      <c r="G267">
        <v>0</v>
      </c>
      <c r="H267">
        <v>0</v>
      </c>
      <c r="I267" s="4">
        <v>0.41249999999999998</v>
      </c>
      <c r="J267" s="4">
        <v>0.94918501031343461</v>
      </c>
      <c r="K267">
        <v>0</v>
      </c>
      <c r="L267">
        <v>0</v>
      </c>
      <c r="M267">
        <v>1</v>
      </c>
      <c r="N267">
        <v>0</v>
      </c>
      <c r="O267">
        <v>1</v>
      </c>
      <c r="P267" s="6">
        <v>1</v>
      </c>
      <c r="AC267">
        <f>SUMPRODUCT(nnetTable1[[#This Row],[SibSp]:[Ones]],$R$4:$AA$4)</f>
        <v>0.1512795828463401</v>
      </c>
      <c r="AD267">
        <f>SUMPRODUCT(nnetTable1[[#This Row],[SibSp]:[Ones]],$R$5:$AA$5)</f>
        <v>6.259503874331572E-2</v>
      </c>
      <c r="AE267">
        <f t="shared" si="12"/>
        <v>0.1512795828463401</v>
      </c>
      <c r="AF267">
        <f t="shared" si="13"/>
        <v>6.259503874331572E-2</v>
      </c>
      <c r="AG267">
        <f t="shared" si="14"/>
        <v>0.21387462158965581</v>
      </c>
      <c r="AH267">
        <f>(nnetTable1[Survived]-AG267)^2</f>
        <v>4.5742353760118468E-2</v>
      </c>
    </row>
    <row r="268" spans="1:34" x14ac:dyDescent="0.25">
      <c r="A268">
        <v>0</v>
      </c>
      <c r="B268" t="s">
        <v>20</v>
      </c>
      <c r="C268">
        <v>2</v>
      </c>
      <c r="D268" t="s">
        <v>13</v>
      </c>
      <c r="E268">
        <v>32.5</v>
      </c>
      <c r="F268" s="1">
        <v>30.070799999999998</v>
      </c>
      <c r="G268">
        <v>1</v>
      </c>
      <c r="H268">
        <v>0</v>
      </c>
      <c r="I268" s="4">
        <v>0.40625</v>
      </c>
      <c r="J268" s="4">
        <v>1.492352435460081</v>
      </c>
      <c r="K268">
        <v>0</v>
      </c>
      <c r="L268">
        <v>1</v>
      </c>
      <c r="M268">
        <v>0</v>
      </c>
      <c r="N268">
        <v>1</v>
      </c>
      <c r="O268">
        <v>1</v>
      </c>
      <c r="P268" s="6">
        <v>1</v>
      </c>
      <c r="AC268">
        <f>SUMPRODUCT(nnetTable1[[#This Row],[SibSp]:[Ones]],$R$4:$AA$4)</f>
        <v>0.33876483345264974</v>
      </c>
      <c r="AD268">
        <f>SUMPRODUCT(nnetTable1[[#This Row],[SibSp]:[Ones]],$R$5:$AA$5)</f>
        <v>0.28326692875654358</v>
      </c>
      <c r="AE268">
        <f t="shared" si="12"/>
        <v>0.33876483345264974</v>
      </c>
      <c r="AF268">
        <f t="shared" si="13"/>
        <v>0.28326692875654358</v>
      </c>
      <c r="AG268">
        <f t="shared" si="14"/>
        <v>0.62203176220919332</v>
      </c>
      <c r="AH268">
        <f>(nnetTable1[Survived]-AG268)^2</f>
        <v>0.38692351319707441</v>
      </c>
    </row>
    <row r="269" spans="1:34" x14ac:dyDescent="0.25">
      <c r="A269">
        <v>1</v>
      </c>
      <c r="B269" t="s">
        <v>15</v>
      </c>
      <c r="C269">
        <v>2</v>
      </c>
      <c r="D269" t="s">
        <v>17</v>
      </c>
      <c r="E269">
        <v>32.5</v>
      </c>
      <c r="F269" s="1">
        <v>13</v>
      </c>
      <c r="G269">
        <v>0</v>
      </c>
      <c r="H269">
        <v>0</v>
      </c>
      <c r="I269" s="4">
        <v>0.40625</v>
      </c>
      <c r="J269" s="4">
        <v>1.146128035678238</v>
      </c>
      <c r="K269">
        <v>0</v>
      </c>
      <c r="L269">
        <v>1</v>
      </c>
      <c r="M269">
        <v>1</v>
      </c>
      <c r="N269">
        <v>0</v>
      </c>
      <c r="O269">
        <v>0</v>
      </c>
      <c r="P269" s="6">
        <v>1</v>
      </c>
      <c r="AC269">
        <f>SUMPRODUCT(nnetTable1[[#This Row],[SibSp]:[Ones]],$R$4:$AA$4)</f>
        <v>0.24784318531331934</v>
      </c>
      <c r="AD269">
        <f>SUMPRODUCT(nnetTable1[[#This Row],[SibSp]:[Ones]],$R$5:$AA$5)</f>
        <v>0.20965494365395904</v>
      </c>
      <c r="AE269">
        <f t="shared" si="12"/>
        <v>0.24784318531331934</v>
      </c>
      <c r="AF269">
        <f t="shared" si="13"/>
        <v>0.20965494365395904</v>
      </c>
      <c r="AG269">
        <f t="shared" si="14"/>
        <v>0.45749812896727837</v>
      </c>
      <c r="AH269">
        <f>(nnetTable1[Survived]-AG269)^2</f>
        <v>0.29430828007400373</v>
      </c>
    </row>
    <row r="270" spans="1:34" x14ac:dyDescent="0.25">
      <c r="A270">
        <v>1</v>
      </c>
      <c r="B270" t="s">
        <v>20</v>
      </c>
      <c r="C270">
        <v>1</v>
      </c>
      <c r="D270" t="s">
        <v>17</v>
      </c>
      <c r="E270">
        <v>32</v>
      </c>
      <c r="F270" s="1">
        <v>76.291700000000006</v>
      </c>
      <c r="G270">
        <v>0</v>
      </c>
      <c r="H270">
        <v>0</v>
      </c>
      <c r="I270" s="4">
        <v>0.4</v>
      </c>
      <c r="J270" s="4">
        <v>1.8881328595362299</v>
      </c>
      <c r="K270">
        <v>1</v>
      </c>
      <c r="L270">
        <v>0</v>
      </c>
      <c r="M270">
        <v>0</v>
      </c>
      <c r="N270">
        <v>1</v>
      </c>
      <c r="O270">
        <v>0</v>
      </c>
      <c r="P270" s="6">
        <v>1</v>
      </c>
      <c r="AC270">
        <f>SUMPRODUCT(nnetTable1[[#This Row],[SibSp]:[Ones]],$R$4:$AA$4)</f>
        <v>0.40400098745308033</v>
      </c>
      <c r="AD270">
        <f>SUMPRODUCT(nnetTable1[[#This Row],[SibSp]:[Ones]],$R$5:$AA$5)</f>
        <v>0.3380953872010618</v>
      </c>
      <c r="AE270">
        <f t="shared" si="12"/>
        <v>0.40400098745308033</v>
      </c>
      <c r="AF270">
        <f t="shared" si="13"/>
        <v>0.3380953872010618</v>
      </c>
      <c r="AG270">
        <f t="shared" si="14"/>
        <v>0.74209637465414213</v>
      </c>
      <c r="AH270">
        <f>(nnetTable1[Survived]-AG270)^2</f>
        <v>6.6514279966536624E-2</v>
      </c>
    </row>
    <row r="271" spans="1:34" x14ac:dyDescent="0.25">
      <c r="A271">
        <v>1</v>
      </c>
      <c r="B271" t="s">
        <v>20</v>
      </c>
      <c r="C271">
        <v>1</v>
      </c>
      <c r="D271" t="s">
        <v>13</v>
      </c>
      <c r="E271">
        <v>32</v>
      </c>
      <c r="F271" s="1">
        <v>30.5</v>
      </c>
      <c r="G271">
        <v>0</v>
      </c>
      <c r="H271">
        <v>0</v>
      </c>
      <c r="I271" s="4">
        <v>0.4</v>
      </c>
      <c r="J271" s="4">
        <v>1.4983105537896004</v>
      </c>
      <c r="K271">
        <v>1</v>
      </c>
      <c r="L271">
        <v>0</v>
      </c>
      <c r="M271">
        <v>0</v>
      </c>
      <c r="N271">
        <v>1</v>
      </c>
      <c r="O271">
        <v>1</v>
      </c>
      <c r="P271" s="6">
        <v>1</v>
      </c>
      <c r="AC271">
        <f>SUMPRODUCT(nnetTable1[[#This Row],[SibSp]:[Ones]],$R$4:$AA$4)</f>
        <v>0.39949856713801624</v>
      </c>
      <c r="AD271">
        <f>SUMPRODUCT(nnetTable1[[#This Row],[SibSp]:[Ones]],$R$5:$AA$5)</f>
        <v>0.31238813090635764</v>
      </c>
      <c r="AE271">
        <f t="shared" si="12"/>
        <v>0.39949856713801624</v>
      </c>
      <c r="AF271">
        <f t="shared" si="13"/>
        <v>0.31238813090635764</v>
      </c>
      <c r="AG271">
        <f t="shared" si="14"/>
        <v>0.71188669804437388</v>
      </c>
      <c r="AH271">
        <f>(nnetTable1[Survived]-AG271)^2</f>
        <v>8.3009274763773788E-2</v>
      </c>
    </row>
    <row r="272" spans="1:34" x14ac:dyDescent="0.25">
      <c r="A272">
        <v>0</v>
      </c>
      <c r="B272" t="s">
        <v>27</v>
      </c>
      <c r="C272">
        <v>3</v>
      </c>
      <c r="D272" t="s">
        <v>17</v>
      </c>
      <c r="E272">
        <v>32</v>
      </c>
      <c r="F272" s="1">
        <v>15.5</v>
      </c>
      <c r="G272">
        <v>1</v>
      </c>
      <c r="H272">
        <v>1</v>
      </c>
      <c r="I272" s="4">
        <v>0.4</v>
      </c>
      <c r="J272" s="4">
        <v>1.2174839442139063</v>
      </c>
      <c r="K272">
        <v>0</v>
      </c>
      <c r="L272">
        <v>0</v>
      </c>
      <c r="M272">
        <v>0</v>
      </c>
      <c r="N272">
        <v>0</v>
      </c>
      <c r="O272">
        <v>0</v>
      </c>
      <c r="P272" s="6">
        <v>1</v>
      </c>
      <c r="AC272">
        <f>SUMPRODUCT(nnetTable1[[#This Row],[SibSp]:[Ones]],$R$4:$AA$4)</f>
        <v>0.1561353483991646</v>
      </c>
      <c r="AD272">
        <f>SUMPRODUCT(nnetTable1[[#This Row],[SibSp]:[Ones]],$R$5:$AA$5)</f>
        <v>8.0439621468547856E-2</v>
      </c>
      <c r="AE272">
        <f t="shared" si="12"/>
        <v>0.1561353483991646</v>
      </c>
      <c r="AF272">
        <f t="shared" si="13"/>
        <v>8.0439621468547856E-2</v>
      </c>
      <c r="AG272">
        <f t="shared" si="14"/>
        <v>0.23657496986771245</v>
      </c>
      <c r="AH272">
        <f>(nnetTable1[Survived]-AG272)^2</f>
        <v>5.5967716367909058E-2</v>
      </c>
    </row>
    <row r="273" spans="1:34" x14ac:dyDescent="0.25">
      <c r="A273">
        <v>0</v>
      </c>
      <c r="B273" t="s">
        <v>27</v>
      </c>
      <c r="C273">
        <v>3</v>
      </c>
      <c r="D273" t="s">
        <v>13</v>
      </c>
      <c r="E273">
        <v>32</v>
      </c>
      <c r="F273" s="1">
        <v>7.75</v>
      </c>
      <c r="G273">
        <v>0</v>
      </c>
      <c r="H273">
        <v>0</v>
      </c>
      <c r="I273" s="4">
        <v>0.4</v>
      </c>
      <c r="J273" s="4">
        <v>0.94200805302231327</v>
      </c>
      <c r="K273">
        <v>0</v>
      </c>
      <c r="L273">
        <v>0</v>
      </c>
      <c r="M273">
        <v>0</v>
      </c>
      <c r="N273">
        <v>0</v>
      </c>
      <c r="O273">
        <v>1</v>
      </c>
      <c r="P273" s="6">
        <v>1</v>
      </c>
      <c r="AC273">
        <f>SUMPRODUCT(nnetTable1[[#This Row],[SibSp]:[Ones]],$R$4:$AA$4)</f>
        <v>0.15119668949254395</v>
      </c>
      <c r="AD273">
        <f>SUMPRODUCT(nnetTable1[[#This Row],[SibSp]:[Ones]],$R$5:$AA$5)</f>
        <v>6.2121746482254284E-2</v>
      </c>
      <c r="AE273">
        <f t="shared" si="12"/>
        <v>0.15119668949254395</v>
      </c>
      <c r="AF273">
        <f t="shared" si="13"/>
        <v>6.2121746482254284E-2</v>
      </c>
      <c r="AG273">
        <f t="shared" si="14"/>
        <v>0.21331843597479822</v>
      </c>
      <c r="AH273">
        <f>(nnetTable1[Survived]-AG273)^2</f>
        <v>4.5504755126734082E-2</v>
      </c>
    </row>
    <row r="274" spans="1:34" x14ac:dyDescent="0.25">
      <c r="A274">
        <v>0</v>
      </c>
      <c r="B274" t="s">
        <v>15</v>
      </c>
      <c r="C274">
        <v>2</v>
      </c>
      <c r="D274" t="s">
        <v>13</v>
      </c>
      <c r="E274">
        <v>32</v>
      </c>
      <c r="F274" s="1">
        <v>10.5</v>
      </c>
      <c r="G274">
        <v>0</v>
      </c>
      <c r="H274">
        <v>0</v>
      </c>
      <c r="I274" s="4">
        <v>0.4</v>
      </c>
      <c r="J274" s="4">
        <v>1.0606978403536116</v>
      </c>
      <c r="K274">
        <v>0</v>
      </c>
      <c r="L274">
        <v>1</v>
      </c>
      <c r="M274">
        <v>1</v>
      </c>
      <c r="N274">
        <v>0</v>
      </c>
      <c r="O274">
        <v>1</v>
      </c>
      <c r="P274" s="6">
        <v>1</v>
      </c>
      <c r="AC274">
        <f>SUMPRODUCT(nnetTable1[[#This Row],[SibSp]:[Ones]],$R$4:$AA$4)</f>
        <v>0.24685647254373375</v>
      </c>
      <c r="AD274">
        <f>SUMPRODUCT(nnetTable1[[#This Row],[SibSp]:[Ones]],$R$5:$AA$5)</f>
        <v>0.20402115642798063</v>
      </c>
      <c r="AE274">
        <f t="shared" si="12"/>
        <v>0.24685647254373375</v>
      </c>
      <c r="AF274">
        <f t="shared" si="13"/>
        <v>0.20402115642798063</v>
      </c>
      <c r="AG274">
        <f t="shared" si="14"/>
        <v>0.45087762897171435</v>
      </c>
      <c r="AH274">
        <f>(nnetTable1[Survived]-AG274)^2</f>
        <v>0.20329063630715491</v>
      </c>
    </row>
    <row r="275" spans="1:34" x14ac:dyDescent="0.25">
      <c r="A275">
        <v>1</v>
      </c>
      <c r="B275" t="s">
        <v>15</v>
      </c>
      <c r="C275">
        <v>3</v>
      </c>
      <c r="D275" t="s">
        <v>13</v>
      </c>
      <c r="E275">
        <v>32</v>
      </c>
      <c r="F275" s="1">
        <v>56.495800000000003</v>
      </c>
      <c r="G275">
        <v>0</v>
      </c>
      <c r="H275">
        <v>0</v>
      </c>
      <c r="I275" s="4">
        <v>0.4</v>
      </c>
      <c r="J275" s="4">
        <v>1.7596361211514699</v>
      </c>
      <c r="K275">
        <v>0</v>
      </c>
      <c r="L275">
        <v>0</v>
      </c>
      <c r="M275">
        <v>1</v>
      </c>
      <c r="N275">
        <v>0</v>
      </c>
      <c r="O275">
        <v>1</v>
      </c>
      <c r="P275" s="6">
        <v>1</v>
      </c>
      <c r="AC275">
        <f>SUMPRODUCT(nnetTable1[[#This Row],[SibSp]:[Ones]],$R$4:$AA$4)</f>
        <v>0.16064023638517363</v>
      </c>
      <c r="AD275">
        <f>SUMPRODUCT(nnetTable1[[#This Row],[SibSp]:[Ones]],$R$5:$AA$5)</f>
        <v>0.1160411194665229</v>
      </c>
      <c r="AE275">
        <f t="shared" si="12"/>
        <v>0.16064023638517363</v>
      </c>
      <c r="AF275">
        <f t="shared" si="13"/>
        <v>0.1160411194665229</v>
      </c>
      <c r="AG275">
        <f t="shared" si="14"/>
        <v>0.27668135585169651</v>
      </c>
      <c r="AH275">
        <f>(nnetTable1[Survived]-AG275)^2</f>
        <v>0.52318986097254006</v>
      </c>
    </row>
    <row r="276" spans="1:34" x14ac:dyDescent="0.25">
      <c r="A276">
        <v>1</v>
      </c>
      <c r="B276" t="s">
        <v>15</v>
      </c>
      <c r="C276">
        <v>2</v>
      </c>
      <c r="D276" t="s">
        <v>17</v>
      </c>
      <c r="E276">
        <v>32</v>
      </c>
      <c r="F276" s="1">
        <v>13</v>
      </c>
      <c r="G276">
        <v>0</v>
      </c>
      <c r="H276">
        <v>0</v>
      </c>
      <c r="I276" s="4">
        <v>0.4</v>
      </c>
      <c r="J276" s="4">
        <v>1.146128035678238</v>
      </c>
      <c r="K276">
        <v>0</v>
      </c>
      <c r="L276">
        <v>1</v>
      </c>
      <c r="M276">
        <v>1</v>
      </c>
      <c r="N276">
        <v>0</v>
      </c>
      <c r="O276">
        <v>0</v>
      </c>
      <c r="P276" s="6">
        <v>1</v>
      </c>
      <c r="AC276">
        <f>SUMPRODUCT(nnetTable1[[#This Row],[SibSp]:[Ones]],$R$4:$AA$4)</f>
        <v>0.24784318531331934</v>
      </c>
      <c r="AD276">
        <f>SUMPRODUCT(nnetTable1[[#This Row],[SibSp]:[Ones]],$R$5:$AA$5)</f>
        <v>0.20965494365395904</v>
      </c>
      <c r="AE276">
        <f t="shared" si="12"/>
        <v>0.24784318531331934</v>
      </c>
      <c r="AF276">
        <f t="shared" si="13"/>
        <v>0.20965494365395904</v>
      </c>
      <c r="AG276">
        <f t="shared" si="14"/>
        <v>0.45749812896727837</v>
      </c>
      <c r="AH276">
        <f>(nnetTable1[Survived]-AG276)^2</f>
        <v>0.29430828007400373</v>
      </c>
    </row>
    <row r="277" spans="1:34" x14ac:dyDescent="0.25">
      <c r="A277">
        <v>0</v>
      </c>
      <c r="B277" t="s">
        <v>15</v>
      </c>
      <c r="C277">
        <v>3</v>
      </c>
      <c r="D277" t="s">
        <v>13</v>
      </c>
      <c r="E277">
        <v>32</v>
      </c>
      <c r="F277" s="1">
        <v>15.85</v>
      </c>
      <c r="G277">
        <v>1</v>
      </c>
      <c r="H277">
        <v>0</v>
      </c>
      <c r="I277" s="4">
        <v>0.4</v>
      </c>
      <c r="J277" s="4">
        <v>1.2265999052073575</v>
      </c>
      <c r="K277">
        <v>0</v>
      </c>
      <c r="L277">
        <v>0</v>
      </c>
      <c r="M277">
        <v>1</v>
      </c>
      <c r="N277">
        <v>0</v>
      </c>
      <c r="O277">
        <v>1</v>
      </c>
      <c r="P277" s="6">
        <v>1</v>
      </c>
      <c r="AC277">
        <f>SUMPRODUCT(nnetTable1[[#This Row],[SibSp]:[Ones]],$R$4:$AA$4)</f>
        <v>0.15448370544286386</v>
      </c>
      <c r="AD277">
        <f>SUMPRODUCT(nnetTable1[[#This Row],[SibSp]:[Ones]],$R$5:$AA$5)</f>
        <v>8.0889465967913216E-2</v>
      </c>
      <c r="AE277">
        <f t="shared" si="12"/>
        <v>0.15448370544286386</v>
      </c>
      <c r="AF277">
        <f t="shared" si="13"/>
        <v>8.0889465967913216E-2</v>
      </c>
      <c r="AG277">
        <f t="shared" si="14"/>
        <v>0.23537317141077707</v>
      </c>
      <c r="AH277">
        <f>(nnetTable1[Survived]-AG277)^2</f>
        <v>5.5400529819967043E-2</v>
      </c>
    </row>
    <row r="278" spans="1:34" x14ac:dyDescent="0.25">
      <c r="A278">
        <v>0</v>
      </c>
      <c r="B278" t="s">
        <v>15</v>
      </c>
      <c r="C278">
        <v>3</v>
      </c>
      <c r="D278" t="s">
        <v>13</v>
      </c>
      <c r="E278">
        <v>32</v>
      </c>
      <c r="F278" s="1">
        <v>7.9249999999999998</v>
      </c>
      <c r="G278">
        <v>0</v>
      </c>
      <c r="H278">
        <v>0</v>
      </c>
      <c r="I278" s="4">
        <v>0.4</v>
      </c>
      <c r="J278" s="4">
        <v>0.95060822478423079</v>
      </c>
      <c r="K278">
        <v>0</v>
      </c>
      <c r="L278">
        <v>0</v>
      </c>
      <c r="M278">
        <v>1</v>
      </c>
      <c r="N278">
        <v>0</v>
      </c>
      <c r="O278">
        <v>1</v>
      </c>
      <c r="P278" s="6">
        <v>1</v>
      </c>
      <c r="AC278">
        <f>SUMPRODUCT(nnetTable1[[#This Row],[SibSp]:[Ones]],$R$4:$AA$4)</f>
        <v>0.15129602087374783</v>
      </c>
      <c r="AD278">
        <f>SUMPRODUCT(nnetTable1[[#This Row],[SibSp]:[Ones]],$R$5:$AA$5)</f>
        <v>6.2688894170836756E-2</v>
      </c>
      <c r="AE278">
        <f t="shared" si="12"/>
        <v>0.15129602087374783</v>
      </c>
      <c r="AF278">
        <f t="shared" si="13"/>
        <v>6.2688894170836756E-2</v>
      </c>
      <c r="AG278">
        <f t="shared" si="14"/>
        <v>0.21398491504458458</v>
      </c>
      <c r="AH278">
        <f>(nnetTable1[Survived]-AG278)^2</f>
        <v>4.5789543866638083E-2</v>
      </c>
    </row>
    <row r="279" spans="1:34" x14ac:dyDescent="0.25">
      <c r="A279">
        <v>1</v>
      </c>
      <c r="B279" t="s">
        <v>15</v>
      </c>
      <c r="C279">
        <v>3</v>
      </c>
      <c r="D279" t="s">
        <v>13</v>
      </c>
      <c r="E279">
        <v>32</v>
      </c>
      <c r="F279" s="1">
        <v>8.0500000000000007</v>
      </c>
      <c r="G279">
        <v>0</v>
      </c>
      <c r="H279">
        <v>0</v>
      </c>
      <c r="I279" s="4">
        <v>0.4</v>
      </c>
      <c r="J279" s="4">
        <v>0.9566485792052033</v>
      </c>
      <c r="K279">
        <v>0</v>
      </c>
      <c r="L279">
        <v>0</v>
      </c>
      <c r="M279">
        <v>1</v>
      </c>
      <c r="N279">
        <v>0</v>
      </c>
      <c r="O279">
        <v>1</v>
      </c>
      <c r="P279" s="6">
        <v>1</v>
      </c>
      <c r="AC279">
        <f>SUMPRODUCT(nnetTable1[[#This Row],[SibSp]:[Ones]],$R$4:$AA$4)</f>
        <v>0.15136578654403979</v>
      </c>
      <c r="AD279">
        <f>SUMPRODUCT(nnetTable1[[#This Row],[SibSp]:[Ones]],$R$5:$AA$5)</f>
        <v>6.308723191837376E-2</v>
      </c>
      <c r="AE279">
        <f t="shared" si="12"/>
        <v>0.15136578654403979</v>
      </c>
      <c r="AF279">
        <f t="shared" si="13"/>
        <v>6.308723191837376E-2</v>
      </c>
      <c r="AG279">
        <f t="shared" si="14"/>
        <v>0.21445301846241355</v>
      </c>
      <c r="AH279">
        <f>(nnetTable1[Survived]-AG279)^2</f>
        <v>0.61708406020281314</v>
      </c>
    </row>
    <row r="280" spans="1:34" x14ac:dyDescent="0.25">
      <c r="A280">
        <v>0</v>
      </c>
      <c r="B280" t="s">
        <v>15</v>
      </c>
      <c r="C280">
        <v>3</v>
      </c>
      <c r="D280" t="s">
        <v>13</v>
      </c>
      <c r="E280">
        <v>32</v>
      </c>
      <c r="F280" s="1">
        <v>7.8958000000000004</v>
      </c>
      <c r="G280">
        <v>0</v>
      </c>
      <c r="H280">
        <v>0</v>
      </c>
      <c r="I280" s="4">
        <v>0.4</v>
      </c>
      <c r="J280" s="4">
        <v>0.94918501031343461</v>
      </c>
      <c r="K280">
        <v>0</v>
      </c>
      <c r="L280">
        <v>0</v>
      </c>
      <c r="M280">
        <v>1</v>
      </c>
      <c r="N280">
        <v>0</v>
      </c>
      <c r="O280">
        <v>1</v>
      </c>
      <c r="P280" s="6">
        <v>1</v>
      </c>
      <c r="AC280">
        <f>SUMPRODUCT(nnetTable1[[#This Row],[SibSp]:[Ones]],$R$4:$AA$4)</f>
        <v>0.1512795828463401</v>
      </c>
      <c r="AD280">
        <f>SUMPRODUCT(nnetTable1[[#This Row],[SibSp]:[Ones]],$R$5:$AA$5)</f>
        <v>6.259503874331572E-2</v>
      </c>
      <c r="AE280">
        <f t="shared" si="12"/>
        <v>0.1512795828463401</v>
      </c>
      <c r="AF280">
        <f t="shared" si="13"/>
        <v>6.259503874331572E-2</v>
      </c>
      <c r="AG280">
        <f t="shared" si="14"/>
        <v>0.21387462158965581</v>
      </c>
      <c r="AH280">
        <f>(nnetTable1[Survived]-AG280)^2</f>
        <v>4.5742353760118468E-2</v>
      </c>
    </row>
    <row r="281" spans="1:34" x14ac:dyDescent="0.25">
      <c r="A281">
        <v>1</v>
      </c>
      <c r="B281" t="s">
        <v>15</v>
      </c>
      <c r="C281">
        <v>2</v>
      </c>
      <c r="D281" t="s">
        <v>13</v>
      </c>
      <c r="E281">
        <v>32</v>
      </c>
      <c r="F281" s="1">
        <v>26</v>
      </c>
      <c r="G281">
        <v>1</v>
      </c>
      <c r="H281">
        <v>0</v>
      </c>
      <c r="I281" s="4">
        <v>0.4</v>
      </c>
      <c r="J281" s="4">
        <v>1.4313637641589874</v>
      </c>
      <c r="K281">
        <v>0</v>
      </c>
      <c r="L281">
        <v>1</v>
      </c>
      <c r="M281">
        <v>1</v>
      </c>
      <c r="N281">
        <v>0</v>
      </c>
      <c r="O281">
        <v>1</v>
      </c>
      <c r="P281" s="6">
        <v>1</v>
      </c>
      <c r="AC281">
        <f>SUMPRODUCT(nnetTable1[[#This Row],[SibSp]:[Ones]],$R$4:$AA$4)</f>
        <v>0.25113763798973582</v>
      </c>
      <c r="AD281">
        <f>SUMPRODUCT(nnetTable1[[#This Row],[SibSp]:[Ones]],$R$5:$AA$5)</f>
        <v>0.22846512426283172</v>
      </c>
      <c r="AE281">
        <f t="shared" si="12"/>
        <v>0.25113763798973582</v>
      </c>
      <c r="AF281">
        <f t="shared" si="13"/>
        <v>0.22846512426283172</v>
      </c>
      <c r="AG281">
        <f t="shared" si="14"/>
        <v>0.47960276225256754</v>
      </c>
      <c r="AH281">
        <f>(nnetTable1[Survived]-AG281)^2</f>
        <v>0.27081328505515767</v>
      </c>
    </row>
    <row r="282" spans="1:34" x14ac:dyDescent="0.25">
      <c r="A282">
        <v>1</v>
      </c>
      <c r="B282" t="s">
        <v>15</v>
      </c>
      <c r="C282">
        <v>3</v>
      </c>
      <c r="D282" t="s">
        <v>13</v>
      </c>
      <c r="E282">
        <v>32</v>
      </c>
      <c r="F282" s="1">
        <v>7.8541999999999996</v>
      </c>
      <c r="G282">
        <v>0</v>
      </c>
      <c r="H282">
        <v>0</v>
      </c>
      <c r="I282" s="4">
        <v>0.4</v>
      </c>
      <c r="J282" s="4">
        <v>0.94714932766263737</v>
      </c>
      <c r="K282">
        <v>0</v>
      </c>
      <c r="L282">
        <v>0</v>
      </c>
      <c r="M282">
        <v>1</v>
      </c>
      <c r="N282">
        <v>0</v>
      </c>
      <c r="O282">
        <v>1</v>
      </c>
      <c r="P282" s="6">
        <v>1</v>
      </c>
      <c r="AC282">
        <f>SUMPRODUCT(nnetTable1[[#This Row],[SibSp]:[Ones]],$R$4:$AA$4)</f>
        <v>0.15125607085437132</v>
      </c>
      <c r="AD282">
        <f>SUMPRODUCT(nnetTable1[[#This Row],[SibSp]:[Ones]],$R$5:$AA$5)</f>
        <v>6.2460793434960422E-2</v>
      </c>
      <c r="AE282">
        <f t="shared" si="12"/>
        <v>0.15125607085437132</v>
      </c>
      <c r="AF282">
        <f t="shared" si="13"/>
        <v>6.2460793434960422E-2</v>
      </c>
      <c r="AG282">
        <f t="shared" si="14"/>
        <v>0.21371686428933173</v>
      </c>
      <c r="AH282">
        <f>(nnetTable1[Survived]-AG282)^2</f>
        <v>0.61824116950300123</v>
      </c>
    </row>
    <row r="283" spans="1:34" x14ac:dyDescent="0.25">
      <c r="A283">
        <v>1</v>
      </c>
      <c r="B283" t="s">
        <v>15</v>
      </c>
      <c r="C283">
        <v>3</v>
      </c>
      <c r="D283" t="s">
        <v>13</v>
      </c>
      <c r="E283">
        <v>32</v>
      </c>
      <c r="F283" s="1">
        <v>7.9249999999999998</v>
      </c>
      <c r="G283">
        <v>0</v>
      </c>
      <c r="H283">
        <v>0</v>
      </c>
      <c r="I283" s="4">
        <v>0.4</v>
      </c>
      <c r="J283" s="4">
        <v>0.95060822478423079</v>
      </c>
      <c r="K283">
        <v>0</v>
      </c>
      <c r="L283">
        <v>0</v>
      </c>
      <c r="M283">
        <v>1</v>
      </c>
      <c r="N283">
        <v>0</v>
      </c>
      <c r="O283">
        <v>1</v>
      </c>
      <c r="P283" s="6">
        <v>1</v>
      </c>
      <c r="AC283">
        <f>SUMPRODUCT(nnetTable1[[#This Row],[SibSp]:[Ones]],$R$4:$AA$4)</f>
        <v>0.15129602087374783</v>
      </c>
      <c r="AD283">
        <f>SUMPRODUCT(nnetTable1[[#This Row],[SibSp]:[Ones]],$R$5:$AA$5)</f>
        <v>6.2688894170836756E-2</v>
      </c>
      <c r="AE283">
        <f t="shared" si="12"/>
        <v>0.15129602087374783</v>
      </c>
      <c r="AF283">
        <f t="shared" si="13"/>
        <v>6.2688894170836756E-2</v>
      </c>
      <c r="AG283">
        <f t="shared" si="14"/>
        <v>0.21398491504458458</v>
      </c>
      <c r="AH283">
        <f>(nnetTable1[Survived]-AG283)^2</f>
        <v>0.61781971377746892</v>
      </c>
    </row>
    <row r="284" spans="1:34" x14ac:dyDescent="0.25">
      <c r="A284">
        <v>0</v>
      </c>
      <c r="B284" t="s">
        <v>15</v>
      </c>
      <c r="C284">
        <v>3</v>
      </c>
      <c r="D284" t="s">
        <v>13</v>
      </c>
      <c r="E284">
        <v>32</v>
      </c>
      <c r="F284" s="1">
        <v>7.9249999999999998</v>
      </c>
      <c r="G284">
        <v>0</v>
      </c>
      <c r="H284">
        <v>0</v>
      </c>
      <c r="I284" s="4">
        <v>0.4</v>
      </c>
      <c r="J284" s="4">
        <v>0.95060822478423079</v>
      </c>
      <c r="K284">
        <v>0</v>
      </c>
      <c r="L284">
        <v>0</v>
      </c>
      <c r="M284">
        <v>1</v>
      </c>
      <c r="N284">
        <v>0</v>
      </c>
      <c r="O284">
        <v>1</v>
      </c>
      <c r="P284" s="6">
        <v>1</v>
      </c>
      <c r="AC284">
        <f>SUMPRODUCT(nnetTable1[[#This Row],[SibSp]:[Ones]],$R$4:$AA$4)</f>
        <v>0.15129602087374783</v>
      </c>
      <c r="AD284">
        <f>SUMPRODUCT(nnetTable1[[#This Row],[SibSp]:[Ones]],$R$5:$AA$5)</f>
        <v>6.2688894170836756E-2</v>
      </c>
      <c r="AE284">
        <f t="shared" si="12"/>
        <v>0.15129602087374783</v>
      </c>
      <c r="AF284">
        <f t="shared" si="13"/>
        <v>6.2688894170836756E-2</v>
      </c>
      <c r="AG284">
        <f t="shared" si="14"/>
        <v>0.21398491504458458</v>
      </c>
      <c r="AH284">
        <f>(nnetTable1[Survived]-AG284)^2</f>
        <v>4.5789543866638083E-2</v>
      </c>
    </row>
    <row r="285" spans="1:34" x14ac:dyDescent="0.25">
      <c r="A285">
        <v>0</v>
      </c>
      <c r="B285" t="s">
        <v>15</v>
      </c>
      <c r="C285">
        <v>2</v>
      </c>
      <c r="D285" t="s">
        <v>13</v>
      </c>
      <c r="E285">
        <v>32</v>
      </c>
      <c r="F285" s="1">
        <v>73.5</v>
      </c>
      <c r="G285">
        <v>2</v>
      </c>
      <c r="H285">
        <v>0</v>
      </c>
      <c r="I285" s="4">
        <v>0.4</v>
      </c>
      <c r="J285" s="4">
        <v>1.8721562727482928</v>
      </c>
      <c r="K285">
        <v>0</v>
      </c>
      <c r="L285">
        <v>1</v>
      </c>
      <c r="M285">
        <v>1</v>
      </c>
      <c r="N285">
        <v>0</v>
      </c>
      <c r="O285">
        <v>1</v>
      </c>
      <c r="P285" s="6">
        <v>1</v>
      </c>
      <c r="AC285">
        <f>SUMPRODUCT(nnetTable1[[#This Row],[SibSp]:[Ones]],$R$4:$AA$4)</f>
        <v>0.25622876057595978</v>
      </c>
      <c r="AD285">
        <f>SUMPRODUCT(nnetTable1[[#This Row],[SibSp]:[Ones]],$R$5:$AA$5)</f>
        <v>0.25753366606776373</v>
      </c>
      <c r="AE285">
        <f t="shared" si="12"/>
        <v>0.25622876057595978</v>
      </c>
      <c r="AF285">
        <f t="shared" si="13"/>
        <v>0.25753366606776373</v>
      </c>
      <c r="AG285">
        <f t="shared" si="14"/>
        <v>0.51376242664372351</v>
      </c>
      <c r="AH285">
        <f>(nnetTable1[Survived]-AG285)^2</f>
        <v>0.26395183103084741</v>
      </c>
    </row>
    <row r="286" spans="1:34" x14ac:dyDescent="0.25">
      <c r="A286">
        <v>0</v>
      </c>
      <c r="B286" t="s">
        <v>15</v>
      </c>
      <c r="C286">
        <v>3</v>
      </c>
      <c r="D286" t="s">
        <v>13</v>
      </c>
      <c r="E286">
        <v>32</v>
      </c>
      <c r="F286" s="1">
        <v>8.3625000000000007</v>
      </c>
      <c r="G286">
        <v>0</v>
      </c>
      <c r="H286">
        <v>0</v>
      </c>
      <c r="I286" s="4">
        <v>0.4</v>
      </c>
      <c r="J286" s="4">
        <v>0.97139183070752289</v>
      </c>
      <c r="K286">
        <v>0</v>
      </c>
      <c r="L286">
        <v>0</v>
      </c>
      <c r="M286">
        <v>1</v>
      </c>
      <c r="N286">
        <v>0</v>
      </c>
      <c r="O286">
        <v>1</v>
      </c>
      <c r="P286" s="6">
        <v>1</v>
      </c>
      <c r="AC286">
        <f>SUMPRODUCT(nnetTable1[[#This Row],[SibSp]:[Ones]],$R$4:$AA$4)</f>
        <v>0.15153607006577671</v>
      </c>
      <c r="AD286">
        <f>SUMPRODUCT(nnetTable1[[#This Row],[SibSp]:[Ones]],$R$5:$AA$5)</f>
        <v>6.4059491687504966E-2</v>
      </c>
      <c r="AE286">
        <f t="shared" si="12"/>
        <v>0.15153607006577671</v>
      </c>
      <c r="AF286">
        <f t="shared" si="13"/>
        <v>6.4059491687504966E-2</v>
      </c>
      <c r="AG286">
        <f t="shared" si="14"/>
        <v>0.21559556175328168</v>
      </c>
      <c r="AH286">
        <f>(nnetTable1[Survived]-AG286)^2</f>
        <v>4.6481446247713096E-2</v>
      </c>
    </row>
    <row r="287" spans="1:34" x14ac:dyDescent="0.25">
      <c r="A287">
        <v>1</v>
      </c>
      <c r="B287" t="s">
        <v>15</v>
      </c>
      <c r="C287">
        <v>3</v>
      </c>
      <c r="D287" t="s">
        <v>13</v>
      </c>
      <c r="E287">
        <v>32</v>
      </c>
      <c r="F287" s="1">
        <v>56.495800000000003</v>
      </c>
      <c r="G287">
        <v>0</v>
      </c>
      <c r="H287">
        <v>0</v>
      </c>
      <c r="I287" s="4">
        <v>0.4</v>
      </c>
      <c r="J287" s="4">
        <v>1.7596361211514699</v>
      </c>
      <c r="K287">
        <v>0</v>
      </c>
      <c r="L287">
        <v>0</v>
      </c>
      <c r="M287">
        <v>1</v>
      </c>
      <c r="N287">
        <v>0</v>
      </c>
      <c r="O287">
        <v>1</v>
      </c>
      <c r="P287" s="6">
        <v>1</v>
      </c>
      <c r="AC287">
        <f>SUMPRODUCT(nnetTable1[[#This Row],[SibSp]:[Ones]],$R$4:$AA$4)</f>
        <v>0.16064023638517363</v>
      </c>
      <c r="AD287">
        <f>SUMPRODUCT(nnetTable1[[#This Row],[SibSp]:[Ones]],$R$5:$AA$5)</f>
        <v>0.1160411194665229</v>
      </c>
      <c r="AE287">
        <f t="shared" si="12"/>
        <v>0.16064023638517363</v>
      </c>
      <c r="AF287">
        <f t="shared" si="13"/>
        <v>0.1160411194665229</v>
      </c>
      <c r="AG287">
        <f t="shared" si="14"/>
        <v>0.27668135585169651</v>
      </c>
      <c r="AH287">
        <f>(nnetTable1[Survived]-AG287)^2</f>
        <v>0.52318986097254006</v>
      </c>
    </row>
    <row r="288" spans="1:34" x14ac:dyDescent="0.25">
      <c r="A288">
        <v>1</v>
      </c>
      <c r="B288" t="s">
        <v>20</v>
      </c>
      <c r="C288">
        <v>1</v>
      </c>
      <c r="D288" t="s">
        <v>17</v>
      </c>
      <c r="E288">
        <v>31</v>
      </c>
      <c r="F288" s="1">
        <v>113.27500000000001</v>
      </c>
      <c r="G288">
        <v>1</v>
      </c>
      <c r="H288">
        <v>0</v>
      </c>
      <c r="I288" s="4">
        <v>0.38750000000000001</v>
      </c>
      <c r="J288" s="4">
        <v>2.0579512299613683</v>
      </c>
      <c r="K288">
        <v>1</v>
      </c>
      <c r="L288">
        <v>0</v>
      </c>
      <c r="M288">
        <v>0</v>
      </c>
      <c r="N288">
        <v>1</v>
      </c>
      <c r="O288">
        <v>0</v>
      </c>
      <c r="P288" s="6">
        <v>1</v>
      </c>
      <c r="AC288">
        <f>SUMPRODUCT(nnetTable1[[#This Row],[SibSp]:[Ones]],$R$4:$AA$4)</f>
        <v>0.4059623777316812</v>
      </c>
      <c r="AD288">
        <f>SUMPRODUCT(nnetTable1[[#This Row],[SibSp]:[Ones]],$R$5:$AA$5)</f>
        <v>0.3492942444950452</v>
      </c>
      <c r="AE288">
        <f t="shared" si="12"/>
        <v>0.4059623777316812</v>
      </c>
      <c r="AF288">
        <f t="shared" si="13"/>
        <v>0.3492942444950452</v>
      </c>
      <c r="AG288">
        <f t="shared" si="14"/>
        <v>0.7552566222267264</v>
      </c>
      <c r="AH288">
        <f>(nnetTable1[Survived]-AG288)^2</f>
        <v>5.9899320963871315E-2</v>
      </c>
    </row>
    <row r="289" spans="1:34" x14ac:dyDescent="0.25">
      <c r="A289">
        <v>0</v>
      </c>
      <c r="B289" t="s">
        <v>20</v>
      </c>
      <c r="C289">
        <v>2</v>
      </c>
      <c r="D289" t="s">
        <v>13</v>
      </c>
      <c r="E289">
        <v>31</v>
      </c>
      <c r="F289" s="1">
        <v>37.004199999999997</v>
      </c>
      <c r="G289">
        <v>1</v>
      </c>
      <c r="H289">
        <v>1</v>
      </c>
      <c r="I289" s="4">
        <v>0.38750000000000001</v>
      </c>
      <c r="J289" s="4">
        <v>1.579831594933373</v>
      </c>
      <c r="K289">
        <v>0</v>
      </c>
      <c r="L289">
        <v>1</v>
      </c>
      <c r="M289">
        <v>0</v>
      </c>
      <c r="N289">
        <v>1</v>
      </c>
      <c r="O289">
        <v>1</v>
      </c>
      <c r="P289" s="6">
        <v>1</v>
      </c>
      <c r="AC289">
        <f>SUMPRODUCT(nnetTable1[[#This Row],[SibSp]:[Ones]],$R$4:$AA$4)</f>
        <v>0.34153214328155934</v>
      </c>
      <c r="AD289">
        <f>SUMPRODUCT(nnetTable1[[#This Row],[SibSp]:[Ones]],$R$5:$AA$5)</f>
        <v>0.2891871546252664</v>
      </c>
      <c r="AE289">
        <f t="shared" si="12"/>
        <v>0.34153214328155934</v>
      </c>
      <c r="AF289">
        <f t="shared" si="13"/>
        <v>0.2891871546252664</v>
      </c>
      <c r="AG289">
        <f t="shared" si="14"/>
        <v>0.63071929790682568</v>
      </c>
      <c r="AH289">
        <f>(nnetTable1[Survived]-AG289)^2</f>
        <v>0.39780683275207912</v>
      </c>
    </row>
    <row r="290" spans="1:34" x14ac:dyDescent="0.25">
      <c r="A290">
        <v>0</v>
      </c>
      <c r="B290" t="s">
        <v>27</v>
      </c>
      <c r="C290">
        <v>3</v>
      </c>
      <c r="D290" t="s">
        <v>13</v>
      </c>
      <c r="E290">
        <v>31</v>
      </c>
      <c r="F290" s="1">
        <v>7.75</v>
      </c>
      <c r="G290">
        <v>0</v>
      </c>
      <c r="H290">
        <v>0</v>
      </c>
      <c r="I290" s="4">
        <v>0.38750000000000001</v>
      </c>
      <c r="J290" s="4">
        <v>0.94200805302231327</v>
      </c>
      <c r="K290">
        <v>0</v>
      </c>
      <c r="L290">
        <v>0</v>
      </c>
      <c r="M290">
        <v>0</v>
      </c>
      <c r="N290">
        <v>0</v>
      </c>
      <c r="O290">
        <v>1</v>
      </c>
      <c r="P290" s="6">
        <v>1</v>
      </c>
      <c r="AC290">
        <f>SUMPRODUCT(nnetTable1[[#This Row],[SibSp]:[Ones]],$R$4:$AA$4)</f>
        <v>0.15119668949254395</v>
      </c>
      <c r="AD290">
        <f>SUMPRODUCT(nnetTable1[[#This Row],[SibSp]:[Ones]],$R$5:$AA$5)</f>
        <v>6.2121746482254284E-2</v>
      </c>
      <c r="AE290">
        <f t="shared" si="12"/>
        <v>0.15119668949254395</v>
      </c>
      <c r="AF290">
        <f t="shared" si="13"/>
        <v>6.2121746482254284E-2</v>
      </c>
      <c r="AG290">
        <f t="shared" si="14"/>
        <v>0.21331843597479822</v>
      </c>
      <c r="AH290">
        <f>(nnetTable1[Survived]-AG290)^2</f>
        <v>4.5504755126734082E-2</v>
      </c>
    </row>
    <row r="291" spans="1:34" x14ac:dyDescent="0.25">
      <c r="A291">
        <v>0</v>
      </c>
      <c r="B291" t="s">
        <v>15</v>
      </c>
      <c r="C291">
        <v>3</v>
      </c>
      <c r="D291" t="s">
        <v>17</v>
      </c>
      <c r="E291">
        <v>31</v>
      </c>
      <c r="F291" s="1">
        <v>18</v>
      </c>
      <c r="G291">
        <v>1</v>
      </c>
      <c r="H291">
        <v>0</v>
      </c>
      <c r="I291" s="4">
        <v>0.38750000000000001</v>
      </c>
      <c r="J291" s="4">
        <v>1.2787536009528289</v>
      </c>
      <c r="K291">
        <v>0</v>
      </c>
      <c r="L291">
        <v>0</v>
      </c>
      <c r="M291">
        <v>1</v>
      </c>
      <c r="N291">
        <v>0</v>
      </c>
      <c r="O291">
        <v>0</v>
      </c>
      <c r="P291" s="6">
        <v>1</v>
      </c>
      <c r="AC291">
        <f>SUMPRODUCT(nnetTable1[[#This Row],[SibSp]:[Ones]],$R$4:$AA$4)</f>
        <v>0.15508607697411919</v>
      </c>
      <c r="AD291">
        <f>SUMPRODUCT(nnetTable1[[#This Row],[SibSp]:[Ones]],$R$5:$AA$5)</f>
        <v>8.4328798205910604E-2</v>
      </c>
      <c r="AE291">
        <f t="shared" si="12"/>
        <v>0.15508607697411919</v>
      </c>
      <c r="AF291">
        <f t="shared" si="13"/>
        <v>8.4328798205910604E-2</v>
      </c>
      <c r="AG291">
        <f t="shared" si="14"/>
        <v>0.2394148751800298</v>
      </c>
      <c r="AH291">
        <f>(nnetTable1[Survived]-AG291)^2</f>
        <v>5.7319482457469248E-2</v>
      </c>
    </row>
    <row r="292" spans="1:34" x14ac:dyDescent="0.25">
      <c r="A292">
        <v>1</v>
      </c>
      <c r="B292" t="s">
        <v>15</v>
      </c>
      <c r="C292">
        <v>1</v>
      </c>
      <c r="D292" t="s">
        <v>17</v>
      </c>
      <c r="E292">
        <v>31</v>
      </c>
      <c r="F292" s="1">
        <v>164.86670000000001</v>
      </c>
      <c r="G292">
        <v>0</v>
      </c>
      <c r="H292">
        <v>2</v>
      </c>
      <c r="I292" s="4">
        <v>0.38750000000000001</v>
      </c>
      <c r="J292" s="4">
        <v>2.2197592042409209</v>
      </c>
      <c r="K292">
        <v>1</v>
      </c>
      <c r="L292">
        <v>0</v>
      </c>
      <c r="M292">
        <v>1</v>
      </c>
      <c r="N292">
        <v>0</v>
      </c>
      <c r="O292">
        <v>0</v>
      </c>
      <c r="P292" s="6">
        <v>1</v>
      </c>
      <c r="AC292">
        <f>SUMPRODUCT(nnetTable1[[#This Row],[SibSp]:[Ones]],$R$4:$AA$4)</f>
        <v>0.32442233124699915</v>
      </c>
      <c r="AD292">
        <f>SUMPRODUCT(nnetTable1[[#This Row],[SibSp]:[Ones]],$R$5:$AA$5)</f>
        <v>0.3094876422632164</v>
      </c>
      <c r="AE292">
        <f t="shared" si="12"/>
        <v>0.32442233124699915</v>
      </c>
      <c r="AF292">
        <f t="shared" si="13"/>
        <v>0.3094876422632164</v>
      </c>
      <c r="AG292">
        <f t="shared" si="14"/>
        <v>0.63390997351021561</v>
      </c>
      <c r="AH292">
        <f>(nnetTable1[Survived]-AG292)^2</f>
        <v>0.13402190749529103</v>
      </c>
    </row>
    <row r="293" spans="1:34" x14ac:dyDescent="0.25">
      <c r="A293">
        <v>1</v>
      </c>
      <c r="B293" t="s">
        <v>15</v>
      </c>
      <c r="C293">
        <v>3</v>
      </c>
      <c r="D293" t="s">
        <v>17</v>
      </c>
      <c r="E293">
        <v>31</v>
      </c>
      <c r="F293" s="1">
        <v>20.524999999999999</v>
      </c>
      <c r="G293">
        <v>1</v>
      </c>
      <c r="H293">
        <v>1</v>
      </c>
      <c r="I293" s="4">
        <v>0.38750000000000001</v>
      </c>
      <c r="J293" s="4">
        <v>1.3329431601256923</v>
      </c>
      <c r="K293">
        <v>0</v>
      </c>
      <c r="L293">
        <v>0</v>
      </c>
      <c r="M293">
        <v>1</v>
      </c>
      <c r="N293">
        <v>0</v>
      </c>
      <c r="O293">
        <v>0</v>
      </c>
      <c r="P293" s="6">
        <v>1</v>
      </c>
      <c r="AC293">
        <f>SUMPRODUCT(nnetTable1[[#This Row],[SibSp]:[Ones]],$R$4:$AA$4)</f>
        <v>0.15746889425228588</v>
      </c>
      <c r="AD293">
        <f>SUMPRODUCT(nnetTable1[[#This Row],[SibSp]:[Ones]],$R$5:$AA$5)</f>
        <v>8.8053705145327149E-2</v>
      </c>
      <c r="AE293">
        <f t="shared" si="12"/>
        <v>0.15746889425228588</v>
      </c>
      <c r="AF293">
        <f t="shared" si="13"/>
        <v>8.8053705145327149E-2</v>
      </c>
      <c r="AG293">
        <f t="shared" si="14"/>
        <v>0.24552259939761303</v>
      </c>
      <c r="AH293">
        <f>(nnetTable1[Survived]-AG293)^2</f>
        <v>0.56923614801973477</v>
      </c>
    </row>
    <row r="294" spans="1:34" x14ac:dyDescent="0.25">
      <c r="A294">
        <v>0</v>
      </c>
      <c r="B294" t="s">
        <v>15</v>
      </c>
      <c r="C294">
        <v>3</v>
      </c>
      <c r="D294" t="s">
        <v>17</v>
      </c>
      <c r="E294">
        <v>31</v>
      </c>
      <c r="F294" s="1">
        <v>7.8541999999999996</v>
      </c>
      <c r="G294">
        <v>0</v>
      </c>
      <c r="H294">
        <v>0</v>
      </c>
      <c r="I294" s="4">
        <v>0.38750000000000001</v>
      </c>
      <c r="J294" s="4">
        <v>0.94714932766263737</v>
      </c>
      <c r="K294">
        <v>0</v>
      </c>
      <c r="L294">
        <v>0</v>
      </c>
      <c r="M294">
        <v>1</v>
      </c>
      <c r="N294">
        <v>0</v>
      </c>
      <c r="O294">
        <v>0</v>
      </c>
      <c r="P294" s="6">
        <v>1</v>
      </c>
      <c r="AC294">
        <f>SUMPRODUCT(nnetTable1[[#This Row],[SibSp]:[Ones]],$R$4:$AA$4)</f>
        <v>0.15125607085437132</v>
      </c>
      <c r="AD294">
        <f>SUMPRODUCT(nnetTable1[[#This Row],[SibSp]:[Ones]],$R$5:$AA$5)</f>
        <v>6.2460793434960422E-2</v>
      </c>
      <c r="AE294">
        <f t="shared" si="12"/>
        <v>0.15125607085437132</v>
      </c>
      <c r="AF294">
        <f t="shared" si="13"/>
        <v>6.2460793434960422E-2</v>
      </c>
      <c r="AG294">
        <f t="shared" si="14"/>
        <v>0.21371686428933173</v>
      </c>
      <c r="AH294">
        <f>(nnetTable1[Survived]-AG294)^2</f>
        <v>4.5674898081664639E-2</v>
      </c>
    </row>
    <row r="295" spans="1:34" x14ac:dyDescent="0.25">
      <c r="A295">
        <v>0</v>
      </c>
      <c r="B295" t="s">
        <v>15</v>
      </c>
      <c r="C295">
        <v>2</v>
      </c>
      <c r="D295" t="s">
        <v>13</v>
      </c>
      <c r="E295">
        <v>31</v>
      </c>
      <c r="F295" s="1">
        <v>10.5</v>
      </c>
      <c r="G295">
        <v>0</v>
      </c>
      <c r="H295">
        <v>0</v>
      </c>
      <c r="I295" s="4">
        <v>0.38750000000000001</v>
      </c>
      <c r="J295" s="4">
        <v>1.0606978403536116</v>
      </c>
      <c r="K295">
        <v>0</v>
      </c>
      <c r="L295">
        <v>1</v>
      </c>
      <c r="M295">
        <v>1</v>
      </c>
      <c r="N295">
        <v>0</v>
      </c>
      <c r="O295">
        <v>1</v>
      </c>
      <c r="P295" s="6">
        <v>1</v>
      </c>
      <c r="AC295">
        <f>SUMPRODUCT(nnetTable1[[#This Row],[SibSp]:[Ones]],$R$4:$AA$4)</f>
        <v>0.24685647254373375</v>
      </c>
      <c r="AD295">
        <f>SUMPRODUCT(nnetTable1[[#This Row],[SibSp]:[Ones]],$R$5:$AA$5)</f>
        <v>0.20402115642798063</v>
      </c>
      <c r="AE295">
        <f t="shared" si="12"/>
        <v>0.24685647254373375</v>
      </c>
      <c r="AF295">
        <f t="shared" si="13"/>
        <v>0.20402115642798063</v>
      </c>
      <c r="AG295">
        <f t="shared" si="14"/>
        <v>0.45087762897171435</v>
      </c>
      <c r="AH295">
        <f>(nnetTable1[Survived]-AG295)^2</f>
        <v>0.20329063630715491</v>
      </c>
    </row>
    <row r="296" spans="1:34" x14ac:dyDescent="0.25">
      <c r="A296">
        <v>0</v>
      </c>
      <c r="B296" t="s">
        <v>15</v>
      </c>
      <c r="C296">
        <v>2</v>
      </c>
      <c r="D296" t="s">
        <v>13</v>
      </c>
      <c r="E296">
        <v>31</v>
      </c>
      <c r="F296" s="1">
        <v>26.25</v>
      </c>
      <c r="G296">
        <v>1</v>
      </c>
      <c r="H296">
        <v>1</v>
      </c>
      <c r="I296" s="4">
        <v>0.38750000000000001</v>
      </c>
      <c r="J296" s="4">
        <v>1.4353665066126613</v>
      </c>
      <c r="K296">
        <v>0</v>
      </c>
      <c r="L296">
        <v>1</v>
      </c>
      <c r="M296">
        <v>1</v>
      </c>
      <c r="N296">
        <v>0</v>
      </c>
      <c r="O296">
        <v>1</v>
      </c>
      <c r="P296" s="6">
        <v>1</v>
      </c>
      <c r="AC296">
        <f>SUMPRODUCT(nnetTable1[[#This Row],[SibSp]:[Ones]],$R$4:$AA$4)</f>
        <v>0.25294080105157413</v>
      </c>
      <c r="AD296">
        <f>SUMPRODUCT(nnetTable1[[#This Row],[SibSp]:[Ones]],$R$5:$AA$5)</f>
        <v>0.22888040694269113</v>
      </c>
      <c r="AE296">
        <f t="shared" si="12"/>
        <v>0.25294080105157413</v>
      </c>
      <c r="AF296">
        <f t="shared" si="13"/>
        <v>0.22888040694269113</v>
      </c>
      <c r="AG296">
        <f t="shared" si="14"/>
        <v>0.48182120799426525</v>
      </c>
      <c r="AH296">
        <f>(nnetTable1[Survived]-AG296)^2</f>
        <v>0.23215167647305301</v>
      </c>
    </row>
    <row r="297" spans="1:34" x14ac:dyDescent="0.25">
      <c r="A297">
        <v>0</v>
      </c>
      <c r="B297" t="s">
        <v>15</v>
      </c>
      <c r="C297">
        <v>1</v>
      </c>
      <c r="D297" t="s">
        <v>13</v>
      </c>
      <c r="E297">
        <v>31</v>
      </c>
      <c r="F297" s="1">
        <v>52</v>
      </c>
      <c r="G297">
        <v>1</v>
      </c>
      <c r="H297">
        <v>0</v>
      </c>
      <c r="I297" s="4">
        <v>0.38750000000000001</v>
      </c>
      <c r="J297" s="4">
        <v>1.7242758696007889</v>
      </c>
      <c r="K297">
        <v>1</v>
      </c>
      <c r="L297">
        <v>0</v>
      </c>
      <c r="M297">
        <v>1</v>
      </c>
      <c r="N297">
        <v>0</v>
      </c>
      <c r="O297">
        <v>1</v>
      </c>
      <c r="P297" s="6">
        <v>1</v>
      </c>
      <c r="AC297">
        <f>SUMPRODUCT(nnetTable1[[#This Row],[SibSp]:[Ones]],$R$4:$AA$4)</f>
        <v>0.31518567011830817</v>
      </c>
      <c r="AD297">
        <f>SUMPRODUCT(nnetTable1[[#This Row],[SibSp]:[Ones]],$R$5:$AA$5)</f>
        <v>0.2765098194573905</v>
      </c>
      <c r="AE297">
        <f t="shared" si="12"/>
        <v>0.31518567011830817</v>
      </c>
      <c r="AF297">
        <f t="shared" si="13"/>
        <v>0.2765098194573905</v>
      </c>
      <c r="AG297">
        <f t="shared" si="14"/>
        <v>0.59169548957569873</v>
      </c>
      <c r="AH297">
        <f>(nnetTable1[Survived]-AG297)^2</f>
        <v>0.3501035523842258</v>
      </c>
    </row>
    <row r="298" spans="1:34" x14ac:dyDescent="0.25">
      <c r="A298">
        <v>1</v>
      </c>
      <c r="B298" t="s">
        <v>15</v>
      </c>
      <c r="C298">
        <v>2</v>
      </c>
      <c r="D298" t="s">
        <v>13</v>
      </c>
      <c r="E298">
        <v>31</v>
      </c>
      <c r="F298" s="1">
        <v>13</v>
      </c>
      <c r="G298">
        <v>0</v>
      </c>
      <c r="H298">
        <v>0</v>
      </c>
      <c r="I298" s="4">
        <v>0.38750000000000001</v>
      </c>
      <c r="J298" s="4">
        <v>1.146128035678238</v>
      </c>
      <c r="K298">
        <v>0</v>
      </c>
      <c r="L298">
        <v>1</v>
      </c>
      <c r="M298">
        <v>1</v>
      </c>
      <c r="N298">
        <v>0</v>
      </c>
      <c r="O298">
        <v>1</v>
      </c>
      <c r="P298" s="6">
        <v>1</v>
      </c>
      <c r="AC298">
        <f>SUMPRODUCT(nnetTable1[[#This Row],[SibSp]:[Ones]],$R$4:$AA$4)</f>
        <v>0.24784318531331934</v>
      </c>
      <c r="AD298">
        <f>SUMPRODUCT(nnetTable1[[#This Row],[SibSp]:[Ones]],$R$5:$AA$5)</f>
        <v>0.20965494365395904</v>
      </c>
      <c r="AE298">
        <f t="shared" si="12"/>
        <v>0.24784318531331934</v>
      </c>
      <c r="AF298">
        <f t="shared" si="13"/>
        <v>0.20965494365395904</v>
      </c>
      <c r="AG298">
        <f t="shared" si="14"/>
        <v>0.45749812896727837</v>
      </c>
      <c r="AH298">
        <f>(nnetTable1[Survived]-AG298)^2</f>
        <v>0.29430828007400373</v>
      </c>
    </row>
    <row r="299" spans="1:34" x14ac:dyDescent="0.25">
      <c r="A299">
        <v>1</v>
      </c>
      <c r="B299" t="s">
        <v>15</v>
      </c>
      <c r="C299">
        <v>1</v>
      </c>
      <c r="D299" t="s">
        <v>13</v>
      </c>
      <c r="E299">
        <v>31</v>
      </c>
      <c r="F299" s="1">
        <v>57</v>
      </c>
      <c r="G299">
        <v>1</v>
      </c>
      <c r="H299">
        <v>0</v>
      </c>
      <c r="I299" s="4">
        <v>0.38750000000000001</v>
      </c>
      <c r="J299" s="4">
        <v>1.7634279935629373</v>
      </c>
      <c r="K299">
        <v>1</v>
      </c>
      <c r="L299">
        <v>0</v>
      </c>
      <c r="M299">
        <v>1</v>
      </c>
      <c r="N299">
        <v>0</v>
      </c>
      <c r="O299">
        <v>1</v>
      </c>
      <c r="P299" s="6">
        <v>1</v>
      </c>
      <c r="AC299">
        <f>SUMPRODUCT(nnetTable1[[#This Row],[SibSp]:[Ones]],$R$4:$AA$4)</f>
        <v>0.31563787440653496</v>
      </c>
      <c r="AD299">
        <f>SUMPRODUCT(nnetTable1[[#This Row],[SibSp]:[Ones]],$R$5:$AA$5)</f>
        <v>0.27909174889123656</v>
      </c>
      <c r="AE299">
        <f t="shared" si="12"/>
        <v>0.31563787440653496</v>
      </c>
      <c r="AF299">
        <f t="shared" si="13"/>
        <v>0.27909174889123656</v>
      </c>
      <c r="AG299">
        <f t="shared" si="14"/>
        <v>0.59472962329777146</v>
      </c>
      <c r="AH299">
        <f>(nnetTable1[Survived]-AG299)^2</f>
        <v>0.16424407823236623</v>
      </c>
    </row>
    <row r="300" spans="1:34" x14ac:dyDescent="0.25">
      <c r="A300">
        <v>1</v>
      </c>
      <c r="B300" t="s">
        <v>15</v>
      </c>
      <c r="C300">
        <v>3</v>
      </c>
      <c r="D300" t="s">
        <v>13</v>
      </c>
      <c r="E300">
        <v>31</v>
      </c>
      <c r="F300" s="1">
        <v>7.9249999999999998</v>
      </c>
      <c r="G300">
        <v>0</v>
      </c>
      <c r="H300">
        <v>0</v>
      </c>
      <c r="I300" s="4">
        <v>0.38750000000000001</v>
      </c>
      <c r="J300" s="4">
        <v>0.95060822478423079</v>
      </c>
      <c r="K300">
        <v>0</v>
      </c>
      <c r="L300">
        <v>0</v>
      </c>
      <c r="M300">
        <v>1</v>
      </c>
      <c r="N300">
        <v>0</v>
      </c>
      <c r="O300">
        <v>1</v>
      </c>
      <c r="P300" s="6">
        <v>1</v>
      </c>
      <c r="AC300">
        <f>SUMPRODUCT(nnetTable1[[#This Row],[SibSp]:[Ones]],$R$4:$AA$4)</f>
        <v>0.15129602087374783</v>
      </c>
      <c r="AD300">
        <f>SUMPRODUCT(nnetTable1[[#This Row],[SibSp]:[Ones]],$R$5:$AA$5)</f>
        <v>6.2688894170836756E-2</v>
      </c>
      <c r="AE300">
        <f t="shared" si="12"/>
        <v>0.15129602087374783</v>
      </c>
      <c r="AF300">
        <f t="shared" si="13"/>
        <v>6.2688894170836756E-2</v>
      </c>
      <c r="AG300">
        <f t="shared" si="14"/>
        <v>0.21398491504458458</v>
      </c>
      <c r="AH300">
        <f>(nnetTable1[Survived]-AG300)^2</f>
        <v>0.61781971377746892</v>
      </c>
    </row>
    <row r="301" spans="1:34" x14ac:dyDescent="0.25">
      <c r="A301">
        <v>1</v>
      </c>
      <c r="B301" t="s">
        <v>15</v>
      </c>
      <c r="C301">
        <v>3</v>
      </c>
      <c r="D301" t="s">
        <v>17</v>
      </c>
      <c r="E301">
        <v>31</v>
      </c>
      <c r="F301" s="1">
        <v>8.6832999999999991</v>
      </c>
      <c r="G301">
        <v>0</v>
      </c>
      <c r="H301">
        <v>0</v>
      </c>
      <c r="I301" s="4">
        <v>0.38750000000000001</v>
      </c>
      <c r="J301" s="4">
        <v>0.98602338701450321</v>
      </c>
      <c r="K301">
        <v>0</v>
      </c>
      <c r="L301">
        <v>0</v>
      </c>
      <c r="M301">
        <v>1</v>
      </c>
      <c r="N301">
        <v>0</v>
      </c>
      <c r="O301">
        <v>0</v>
      </c>
      <c r="P301" s="6">
        <v>1</v>
      </c>
      <c r="AC301">
        <f>SUMPRODUCT(nnetTable1[[#This Row],[SibSp]:[Ones]],$R$4:$AA$4)</f>
        <v>0.15170506351583438</v>
      </c>
      <c r="AD301">
        <f>SUMPRODUCT(nnetTable1[[#This Row],[SibSp]:[Ones]],$R$5:$AA$5)</f>
        <v>6.5024385595393377E-2</v>
      </c>
      <c r="AE301">
        <f t="shared" si="12"/>
        <v>0.15170506351583438</v>
      </c>
      <c r="AF301">
        <f t="shared" si="13"/>
        <v>6.5024385595393377E-2</v>
      </c>
      <c r="AG301">
        <f t="shared" si="14"/>
        <v>0.21672944911122777</v>
      </c>
      <c r="AH301">
        <f>(nnetTable1[Survived]-AG301)^2</f>
        <v>0.61351275588960086</v>
      </c>
    </row>
    <row r="302" spans="1:34" x14ac:dyDescent="0.25">
      <c r="A302">
        <v>1</v>
      </c>
      <c r="B302" t="s">
        <v>15</v>
      </c>
      <c r="C302">
        <v>2</v>
      </c>
      <c r="D302" t="s">
        <v>17</v>
      </c>
      <c r="E302">
        <v>31</v>
      </c>
      <c r="F302" s="1">
        <v>26.25</v>
      </c>
      <c r="G302">
        <v>1</v>
      </c>
      <c r="H302">
        <v>1</v>
      </c>
      <c r="I302" s="4">
        <v>0.38750000000000001</v>
      </c>
      <c r="J302" s="4">
        <v>1.4353665066126613</v>
      </c>
      <c r="K302">
        <v>0</v>
      </c>
      <c r="L302">
        <v>1</v>
      </c>
      <c r="M302">
        <v>1</v>
      </c>
      <c r="N302">
        <v>0</v>
      </c>
      <c r="O302">
        <v>0</v>
      </c>
      <c r="P302" s="6">
        <v>1</v>
      </c>
      <c r="AC302">
        <f>SUMPRODUCT(nnetTable1[[#This Row],[SibSp]:[Ones]],$R$4:$AA$4)</f>
        <v>0.25294080105157413</v>
      </c>
      <c r="AD302">
        <f>SUMPRODUCT(nnetTable1[[#This Row],[SibSp]:[Ones]],$R$5:$AA$5)</f>
        <v>0.22888040694269113</v>
      </c>
      <c r="AE302">
        <f t="shared" si="12"/>
        <v>0.25294080105157413</v>
      </c>
      <c r="AF302">
        <f t="shared" si="13"/>
        <v>0.22888040694269113</v>
      </c>
      <c r="AG302">
        <f t="shared" si="14"/>
        <v>0.48182120799426525</v>
      </c>
      <c r="AH302">
        <f>(nnetTable1[Survived]-AG302)^2</f>
        <v>0.26850926048452256</v>
      </c>
    </row>
    <row r="303" spans="1:34" x14ac:dyDescent="0.25">
      <c r="A303">
        <v>0</v>
      </c>
      <c r="B303" t="s">
        <v>15</v>
      </c>
      <c r="C303">
        <v>3</v>
      </c>
      <c r="D303" t="s">
        <v>13</v>
      </c>
      <c r="E303">
        <v>31</v>
      </c>
      <c r="F303" s="1">
        <v>7.7750000000000004</v>
      </c>
      <c r="G303">
        <v>0</v>
      </c>
      <c r="H303">
        <v>0</v>
      </c>
      <c r="I303" s="4">
        <v>0.38750000000000001</v>
      </c>
      <c r="J303" s="4">
        <v>0.94324712513786169</v>
      </c>
      <c r="K303">
        <v>0</v>
      </c>
      <c r="L303">
        <v>0</v>
      </c>
      <c r="M303">
        <v>1</v>
      </c>
      <c r="N303">
        <v>0</v>
      </c>
      <c r="O303">
        <v>1</v>
      </c>
      <c r="P303" s="6">
        <v>1</v>
      </c>
      <c r="AC303">
        <f>SUMPRODUCT(nnetTable1[[#This Row],[SibSp]:[Ones]],$R$4:$AA$4)</f>
        <v>0.15121100068865209</v>
      </c>
      <c r="AD303">
        <f>SUMPRODUCT(nnetTable1[[#This Row],[SibSp]:[Ones]],$R$5:$AA$5)</f>
        <v>6.2203458441709797E-2</v>
      </c>
      <c r="AE303">
        <f t="shared" si="12"/>
        <v>0.15121100068865209</v>
      </c>
      <c r="AF303">
        <f t="shared" si="13"/>
        <v>6.2203458441709797E-2</v>
      </c>
      <c r="AG303">
        <f t="shared" si="14"/>
        <v>0.21341445913036189</v>
      </c>
      <c r="AH303">
        <f>(nnetTable1[Survived]-AG303)^2</f>
        <v>4.5545731365904903E-2</v>
      </c>
    </row>
    <row r="304" spans="1:34" x14ac:dyDescent="0.25">
      <c r="A304">
        <v>0</v>
      </c>
      <c r="B304" t="s">
        <v>15</v>
      </c>
      <c r="C304">
        <v>1</v>
      </c>
      <c r="D304" t="s">
        <v>13</v>
      </c>
      <c r="E304">
        <v>31</v>
      </c>
      <c r="F304" s="1">
        <v>50.495800000000003</v>
      </c>
      <c r="G304">
        <v>0</v>
      </c>
      <c r="H304">
        <v>0</v>
      </c>
      <c r="I304" s="4">
        <v>0.38750000000000001</v>
      </c>
      <c r="J304" s="4">
        <v>1.7117718094061185</v>
      </c>
      <c r="K304">
        <v>1</v>
      </c>
      <c r="L304">
        <v>0</v>
      </c>
      <c r="M304">
        <v>1</v>
      </c>
      <c r="N304">
        <v>0</v>
      </c>
      <c r="O304">
        <v>1</v>
      </c>
      <c r="P304" s="6">
        <v>1</v>
      </c>
      <c r="AC304">
        <f>SUMPRODUCT(nnetTable1[[#This Row],[SibSp]:[Ones]],$R$4:$AA$4)</f>
        <v>0.31504124909926606</v>
      </c>
      <c r="AD304">
        <f>SUMPRODUCT(nnetTable1[[#This Row],[SibSp]:[Ones]],$R$5:$AA$5)</f>
        <v>0.27568522559652064</v>
      </c>
      <c r="AE304">
        <f t="shared" si="12"/>
        <v>0.31504124909926606</v>
      </c>
      <c r="AF304">
        <f t="shared" si="13"/>
        <v>0.27568522559652064</v>
      </c>
      <c r="AG304">
        <f t="shared" si="14"/>
        <v>0.59072647469578676</v>
      </c>
      <c r="AH304">
        <f>(nnetTable1[Survived]-AG304)^2</f>
        <v>0.34895776790651201</v>
      </c>
    </row>
    <row r="305" spans="1:34" x14ac:dyDescent="0.25">
      <c r="A305">
        <v>0</v>
      </c>
      <c r="B305" t="s">
        <v>27</v>
      </c>
      <c r="C305">
        <v>3</v>
      </c>
      <c r="D305" t="s">
        <v>17</v>
      </c>
      <c r="E305">
        <v>30.5</v>
      </c>
      <c r="F305" s="1">
        <v>7.75</v>
      </c>
      <c r="G305">
        <v>0</v>
      </c>
      <c r="H305">
        <v>0</v>
      </c>
      <c r="I305" s="4">
        <v>0.38124999999999998</v>
      </c>
      <c r="J305" s="4">
        <v>0.94200805302231327</v>
      </c>
      <c r="K305">
        <v>0</v>
      </c>
      <c r="L305">
        <v>0</v>
      </c>
      <c r="M305">
        <v>0</v>
      </c>
      <c r="N305">
        <v>0</v>
      </c>
      <c r="O305">
        <v>0</v>
      </c>
      <c r="P305" s="6">
        <v>1</v>
      </c>
      <c r="AC305">
        <f>SUMPRODUCT(nnetTable1[[#This Row],[SibSp]:[Ones]],$R$4:$AA$4)</f>
        <v>0.15119668949254395</v>
      </c>
      <c r="AD305">
        <f>SUMPRODUCT(nnetTable1[[#This Row],[SibSp]:[Ones]],$R$5:$AA$5)</f>
        <v>6.2121746482254284E-2</v>
      </c>
      <c r="AE305">
        <f t="shared" si="12"/>
        <v>0.15119668949254395</v>
      </c>
      <c r="AF305">
        <f t="shared" si="13"/>
        <v>6.2121746482254284E-2</v>
      </c>
      <c r="AG305">
        <f t="shared" si="14"/>
        <v>0.21331843597479822</v>
      </c>
      <c r="AH305">
        <f>(nnetTable1[Survived]-AG305)^2</f>
        <v>4.5504755126734082E-2</v>
      </c>
    </row>
    <row r="306" spans="1:34" x14ac:dyDescent="0.25">
      <c r="A306">
        <v>0</v>
      </c>
      <c r="B306" t="s">
        <v>15</v>
      </c>
      <c r="C306">
        <v>3</v>
      </c>
      <c r="D306" t="s">
        <v>13</v>
      </c>
      <c r="E306">
        <v>30.5</v>
      </c>
      <c r="F306" s="1">
        <v>8.0500000000000007</v>
      </c>
      <c r="G306">
        <v>0</v>
      </c>
      <c r="H306">
        <v>0</v>
      </c>
      <c r="I306" s="4">
        <v>0.38124999999999998</v>
      </c>
      <c r="J306" s="4">
        <v>0.9566485792052033</v>
      </c>
      <c r="K306">
        <v>0</v>
      </c>
      <c r="L306">
        <v>0</v>
      </c>
      <c r="M306">
        <v>1</v>
      </c>
      <c r="N306">
        <v>0</v>
      </c>
      <c r="O306">
        <v>1</v>
      </c>
      <c r="P306" s="6">
        <v>1</v>
      </c>
      <c r="AC306">
        <f>SUMPRODUCT(nnetTable1[[#This Row],[SibSp]:[Ones]],$R$4:$AA$4)</f>
        <v>0.15136578654403979</v>
      </c>
      <c r="AD306">
        <f>SUMPRODUCT(nnetTable1[[#This Row],[SibSp]:[Ones]],$R$5:$AA$5)</f>
        <v>6.308723191837376E-2</v>
      </c>
      <c r="AE306">
        <f t="shared" si="12"/>
        <v>0.15136578654403979</v>
      </c>
      <c r="AF306">
        <f t="shared" si="13"/>
        <v>6.308723191837376E-2</v>
      </c>
      <c r="AG306">
        <f t="shared" si="14"/>
        <v>0.21445301846241355</v>
      </c>
      <c r="AH306">
        <f>(nnetTable1[Survived]-AG306)^2</f>
        <v>4.5990097127640288E-2</v>
      </c>
    </row>
    <row r="307" spans="1:34" x14ac:dyDescent="0.25">
      <c r="A307">
        <v>0</v>
      </c>
      <c r="B307" t="s">
        <v>20</v>
      </c>
      <c r="C307">
        <v>3</v>
      </c>
      <c r="D307" t="s">
        <v>13</v>
      </c>
      <c r="E307">
        <v>30</v>
      </c>
      <c r="F307" s="1">
        <v>7.2249999999999996</v>
      </c>
      <c r="G307">
        <v>0</v>
      </c>
      <c r="H307">
        <v>0</v>
      </c>
      <c r="I307" s="4">
        <v>0.375</v>
      </c>
      <c r="J307" s="4">
        <v>0.91513590662201194</v>
      </c>
      <c r="K307">
        <v>0</v>
      </c>
      <c r="L307">
        <v>0</v>
      </c>
      <c r="M307">
        <v>0</v>
      </c>
      <c r="N307">
        <v>1</v>
      </c>
      <c r="O307">
        <v>1</v>
      </c>
      <c r="P307" s="6">
        <v>1</v>
      </c>
      <c r="AC307">
        <f>SUMPRODUCT(nnetTable1[[#This Row],[SibSp]:[Ones]],$R$4:$AA$4)</f>
        <v>0.23780909866774347</v>
      </c>
      <c r="AD307">
        <f>SUMPRODUCT(nnetTable1[[#This Row],[SibSp]:[Ones]],$R$5:$AA$5)</f>
        <v>0.11112947371149043</v>
      </c>
      <c r="AE307">
        <f t="shared" si="12"/>
        <v>0.23780909866774347</v>
      </c>
      <c r="AF307">
        <f t="shared" si="13"/>
        <v>0.11112947371149043</v>
      </c>
      <c r="AG307">
        <f t="shared" si="14"/>
        <v>0.34893857237923387</v>
      </c>
      <c r="AH307">
        <f>(nnetTable1[Survived]-AG307)^2</f>
        <v>0.12175812729405783</v>
      </c>
    </row>
    <row r="308" spans="1:34" x14ac:dyDescent="0.25">
      <c r="A308">
        <v>0</v>
      </c>
      <c r="B308" t="s">
        <v>20</v>
      </c>
      <c r="C308">
        <v>2</v>
      </c>
      <c r="D308" t="s">
        <v>13</v>
      </c>
      <c r="E308">
        <v>30</v>
      </c>
      <c r="F308" s="1">
        <v>24</v>
      </c>
      <c r="G308">
        <v>1</v>
      </c>
      <c r="H308">
        <v>0</v>
      </c>
      <c r="I308" s="4">
        <v>0.375</v>
      </c>
      <c r="J308" s="4">
        <v>1.3979400086720377</v>
      </c>
      <c r="K308">
        <v>0</v>
      </c>
      <c r="L308">
        <v>1</v>
      </c>
      <c r="M308">
        <v>0</v>
      </c>
      <c r="N308">
        <v>1</v>
      </c>
      <c r="O308">
        <v>1</v>
      </c>
      <c r="P308" s="6">
        <v>1</v>
      </c>
      <c r="AC308">
        <f>SUMPRODUCT(nnetTable1[[#This Row],[SibSp]:[Ones]],$R$4:$AA$4)</f>
        <v>0.33767437653908033</v>
      </c>
      <c r="AD308">
        <f>SUMPRODUCT(nnetTable1[[#This Row],[SibSp]:[Ones]],$R$5:$AA$5)</f>
        <v>0.27704079849907509</v>
      </c>
      <c r="AE308">
        <f t="shared" si="12"/>
        <v>0.33767437653908033</v>
      </c>
      <c r="AF308">
        <f t="shared" si="13"/>
        <v>0.27704079849907509</v>
      </c>
      <c r="AG308">
        <f t="shared" si="14"/>
        <v>0.61471517503815543</v>
      </c>
      <c r="AH308">
        <f>(nnetTable1[Survived]-AG308)^2</f>
        <v>0.37787474642219004</v>
      </c>
    </row>
    <row r="309" spans="1:34" x14ac:dyDescent="0.25">
      <c r="A309">
        <v>1</v>
      </c>
      <c r="B309" t="s">
        <v>20</v>
      </c>
      <c r="C309">
        <v>1</v>
      </c>
      <c r="D309" t="s">
        <v>17</v>
      </c>
      <c r="E309">
        <v>30</v>
      </c>
      <c r="F309" s="1">
        <v>56.929200000000002</v>
      </c>
      <c r="G309">
        <v>0</v>
      </c>
      <c r="H309">
        <v>0</v>
      </c>
      <c r="I309" s="4">
        <v>0.375</v>
      </c>
      <c r="J309" s="4">
        <v>1.7628975309505581</v>
      </c>
      <c r="K309">
        <v>1</v>
      </c>
      <c r="L309">
        <v>0</v>
      </c>
      <c r="M309">
        <v>0</v>
      </c>
      <c r="N309">
        <v>1</v>
      </c>
      <c r="O309">
        <v>0</v>
      </c>
      <c r="P309" s="6">
        <v>1</v>
      </c>
      <c r="AC309">
        <f>SUMPRODUCT(nnetTable1[[#This Row],[SibSp]:[Ones]],$R$4:$AA$4)</f>
        <v>0.40255452818362447</v>
      </c>
      <c r="AD309">
        <f>SUMPRODUCT(nnetTable1[[#This Row],[SibSp]:[Ones]],$R$5:$AA$5)</f>
        <v>0.32983660713218632</v>
      </c>
      <c r="AE309">
        <f t="shared" si="12"/>
        <v>0.40255452818362447</v>
      </c>
      <c r="AF309">
        <f t="shared" si="13"/>
        <v>0.32983660713218632</v>
      </c>
      <c r="AG309">
        <f t="shared" si="14"/>
        <v>0.73239113531581079</v>
      </c>
      <c r="AH309">
        <f>(nnetTable1[Survived]-AG309)^2</f>
        <v>7.1614504457560693E-2</v>
      </c>
    </row>
    <row r="310" spans="1:34" x14ac:dyDescent="0.25">
      <c r="A310">
        <v>0</v>
      </c>
      <c r="B310" t="s">
        <v>20</v>
      </c>
      <c r="C310">
        <v>1</v>
      </c>
      <c r="D310" t="s">
        <v>13</v>
      </c>
      <c r="E310">
        <v>30</v>
      </c>
      <c r="F310" s="1">
        <v>27.75</v>
      </c>
      <c r="G310">
        <v>0</v>
      </c>
      <c r="H310">
        <v>0</v>
      </c>
      <c r="I310" s="4">
        <v>0.375</v>
      </c>
      <c r="J310" s="4">
        <v>1.4586378490256493</v>
      </c>
      <c r="K310">
        <v>1</v>
      </c>
      <c r="L310">
        <v>0</v>
      </c>
      <c r="M310">
        <v>0</v>
      </c>
      <c r="N310">
        <v>1</v>
      </c>
      <c r="O310">
        <v>1</v>
      </c>
      <c r="P310" s="6">
        <v>1</v>
      </c>
      <c r="AC310">
        <f>SUMPRODUCT(nnetTable1[[#This Row],[SibSp]:[Ones]],$R$4:$AA$4)</f>
        <v>0.39904035017800765</v>
      </c>
      <c r="AD310">
        <f>SUMPRODUCT(nnetTable1[[#This Row],[SibSp]:[Ones]],$R$5:$AA$5)</f>
        <v>0.30977187120485683</v>
      </c>
      <c r="AE310">
        <f t="shared" si="12"/>
        <v>0.39904035017800765</v>
      </c>
      <c r="AF310">
        <f t="shared" si="13"/>
        <v>0.30977187120485683</v>
      </c>
      <c r="AG310">
        <f t="shared" si="14"/>
        <v>0.70881222138286448</v>
      </c>
      <c r="AH310">
        <f>(nnetTable1[Survived]-AG310)^2</f>
        <v>0.50241476518171091</v>
      </c>
    </row>
    <row r="311" spans="1:34" x14ac:dyDescent="0.25">
      <c r="A311">
        <v>1</v>
      </c>
      <c r="B311" t="s">
        <v>20</v>
      </c>
      <c r="C311">
        <v>1</v>
      </c>
      <c r="D311" t="s">
        <v>17</v>
      </c>
      <c r="E311">
        <v>30</v>
      </c>
      <c r="F311" s="1">
        <v>106.425</v>
      </c>
      <c r="G311">
        <v>0</v>
      </c>
      <c r="H311">
        <v>0</v>
      </c>
      <c r="I311" s="4">
        <v>0.375</v>
      </c>
      <c r="J311" s="4">
        <v>2.031105362355941</v>
      </c>
      <c r="K311">
        <v>1</v>
      </c>
      <c r="L311">
        <v>0</v>
      </c>
      <c r="M311">
        <v>0</v>
      </c>
      <c r="N311">
        <v>1</v>
      </c>
      <c r="O311">
        <v>0</v>
      </c>
      <c r="P311" s="6">
        <v>1</v>
      </c>
      <c r="AC311">
        <f>SUMPRODUCT(nnetTable1[[#This Row],[SibSp]:[Ones]],$R$4:$AA$4)</f>
        <v>0.40565230984202905</v>
      </c>
      <c r="AD311">
        <f>SUMPRODUCT(nnetTable1[[#This Row],[SibSp]:[Ones]],$R$5:$AA$5)</f>
        <v>0.34752386453265538</v>
      </c>
      <c r="AE311">
        <f t="shared" si="12"/>
        <v>0.40565230984202905</v>
      </c>
      <c r="AF311">
        <f t="shared" si="13"/>
        <v>0.34752386453265538</v>
      </c>
      <c r="AG311">
        <f t="shared" si="14"/>
        <v>0.75317617437468443</v>
      </c>
      <c r="AH311">
        <f>(nnetTable1[Survived]-AG311)^2</f>
        <v>6.0922000896316192E-2</v>
      </c>
    </row>
    <row r="312" spans="1:34" x14ac:dyDescent="0.25">
      <c r="A312">
        <v>0</v>
      </c>
      <c r="B312" t="s">
        <v>20</v>
      </c>
      <c r="C312">
        <v>3</v>
      </c>
      <c r="D312" t="s">
        <v>13</v>
      </c>
      <c r="E312">
        <v>30</v>
      </c>
      <c r="F312" s="1">
        <v>7.2291999999999996</v>
      </c>
      <c r="G312">
        <v>0</v>
      </c>
      <c r="H312">
        <v>0</v>
      </c>
      <c r="I312" s="4">
        <v>0.375</v>
      </c>
      <c r="J312" s="4">
        <v>0.91535761741483168</v>
      </c>
      <c r="K312">
        <v>0</v>
      </c>
      <c r="L312">
        <v>0</v>
      </c>
      <c r="M312">
        <v>0</v>
      </c>
      <c r="N312">
        <v>1</v>
      </c>
      <c r="O312">
        <v>1</v>
      </c>
      <c r="P312" s="6">
        <v>1</v>
      </c>
      <c r="AC312">
        <f>SUMPRODUCT(nnetTable1[[#This Row],[SibSp]:[Ones]],$R$4:$AA$4)</f>
        <v>0.23781165941186441</v>
      </c>
      <c r="AD312">
        <f>SUMPRODUCT(nnetTable1[[#This Row],[SibSp]:[Ones]],$R$5:$AA$5)</f>
        <v>0.11114409467106687</v>
      </c>
      <c r="AE312">
        <f t="shared" si="12"/>
        <v>0.23781165941186441</v>
      </c>
      <c r="AF312">
        <f t="shared" si="13"/>
        <v>0.11114409467106687</v>
      </c>
      <c r="AG312">
        <f t="shared" si="14"/>
        <v>0.34895575408293128</v>
      </c>
      <c r="AH312">
        <f>(nnetTable1[Survived]-AG312)^2</f>
        <v>0.12177011830758722</v>
      </c>
    </row>
    <row r="313" spans="1:34" x14ac:dyDescent="0.25">
      <c r="A313">
        <v>1</v>
      </c>
      <c r="B313" t="s">
        <v>20</v>
      </c>
      <c r="C313">
        <v>1</v>
      </c>
      <c r="D313" t="s">
        <v>17</v>
      </c>
      <c r="E313">
        <v>30</v>
      </c>
      <c r="F313" s="1">
        <v>31</v>
      </c>
      <c r="G313">
        <v>0</v>
      </c>
      <c r="H313">
        <v>0</v>
      </c>
      <c r="I313" s="4">
        <v>0.375</v>
      </c>
      <c r="J313" s="4">
        <v>1.505149978319906</v>
      </c>
      <c r="K313">
        <v>1</v>
      </c>
      <c r="L313">
        <v>0</v>
      </c>
      <c r="M313">
        <v>0</v>
      </c>
      <c r="N313">
        <v>1</v>
      </c>
      <c r="O313">
        <v>0</v>
      </c>
      <c r="P313" s="6">
        <v>1</v>
      </c>
      <c r="AC313">
        <f>SUMPRODUCT(nnetTable1[[#This Row],[SibSp]:[Ones]],$R$4:$AA$4)</f>
        <v>0.39957756201207717</v>
      </c>
      <c r="AD313">
        <f>SUMPRODUCT(nnetTable1[[#This Row],[SibSp]:[Ones]],$R$5:$AA$5)</f>
        <v>0.31283916420208474</v>
      </c>
      <c r="AE313">
        <f t="shared" si="12"/>
        <v>0.39957756201207717</v>
      </c>
      <c r="AF313">
        <f t="shared" si="13"/>
        <v>0.31283916420208474</v>
      </c>
      <c r="AG313">
        <f t="shared" si="14"/>
        <v>0.71241672621416186</v>
      </c>
      <c r="AH313">
        <f>(nnetTable1[Survived]-AG313)^2</f>
        <v>8.2704139361380338E-2</v>
      </c>
    </row>
    <row r="314" spans="1:34" x14ac:dyDescent="0.25">
      <c r="A314">
        <v>1</v>
      </c>
      <c r="B314" t="s">
        <v>27</v>
      </c>
      <c r="C314">
        <v>2</v>
      </c>
      <c r="D314" t="s">
        <v>17</v>
      </c>
      <c r="E314">
        <v>30</v>
      </c>
      <c r="F314" s="1">
        <v>12.35</v>
      </c>
      <c r="G314">
        <v>0</v>
      </c>
      <c r="H314">
        <v>0</v>
      </c>
      <c r="I314" s="4">
        <v>0.375</v>
      </c>
      <c r="J314" s="4">
        <v>1.1254812657005939</v>
      </c>
      <c r="K314">
        <v>0</v>
      </c>
      <c r="L314">
        <v>1</v>
      </c>
      <c r="M314">
        <v>0</v>
      </c>
      <c r="N314">
        <v>0</v>
      </c>
      <c r="O314">
        <v>0</v>
      </c>
      <c r="P314" s="6">
        <v>1</v>
      </c>
      <c r="AC314">
        <f>SUMPRODUCT(nnetTable1[[#This Row],[SibSp]:[Ones]],$R$4:$AA$4)</f>
        <v>0.24760471656687405</v>
      </c>
      <c r="AD314">
        <f>SUMPRODUCT(nnetTable1[[#This Row],[SibSp]:[Ones]],$R$5:$AA$5)</f>
        <v>0.20829336993267977</v>
      </c>
      <c r="AE314">
        <f t="shared" si="12"/>
        <v>0.24760471656687405</v>
      </c>
      <c r="AF314">
        <f t="shared" si="13"/>
        <v>0.20829336993267977</v>
      </c>
      <c r="AG314">
        <f t="shared" si="14"/>
        <v>0.45589808649955382</v>
      </c>
      <c r="AH314">
        <f>(nnetTable1[Survived]-AG314)^2</f>
        <v>0.29604689227484693</v>
      </c>
    </row>
    <row r="315" spans="1:34" x14ac:dyDescent="0.25">
      <c r="A315">
        <v>1</v>
      </c>
      <c r="B315" t="s">
        <v>15</v>
      </c>
      <c r="C315">
        <v>3</v>
      </c>
      <c r="D315" t="s">
        <v>17</v>
      </c>
      <c r="E315">
        <v>30</v>
      </c>
      <c r="F315" s="1">
        <v>12.475</v>
      </c>
      <c r="G315">
        <v>0</v>
      </c>
      <c r="H315">
        <v>0</v>
      </c>
      <c r="I315" s="4">
        <v>0.375</v>
      </c>
      <c r="J315" s="4">
        <v>1.1295287738587763</v>
      </c>
      <c r="K315">
        <v>0</v>
      </c>
      <c r="L315">
        <v>0</v>
      </c>
      <c r="M315">
        <v>1</v>
      </c>
      <c r="N315">
        <v>0</v>
      </c>
      <c r="O315">
        <v>0</v>
      </c>
      <c r="P315" s="6">
        <v>1</v>
      </c>
      <c r="AC315">
        <f>SUMPRODUCT(nnetTable1[[#This Row],[SibSp]:[Ones]],$R$4:$AA$4)</f>
        <v>0.15336254067792562</v>
      </c>
      <c r="AD315">
        <f>SUMPRODUCT(nnetTable1[[#This Row],[SibSp]:[Ones]],$R$5:$AA$5)</f>
        <v>7.4488004544059197E-2</v>
      </c>
      <c r="AE315">
        <f t="shared" si="12"/>
        <v>0.15336254067792562</v>
      </c>
      <c r="AF315">
        <f t="shared" si="13"/>
        <v>7.4488004544059197E-2</v>
      </c>
      <c r="AG315">
        <f t="shared" si="14"/>
        <v>0.22785054522198483</v>
      </c>
      <c r="AH315">
        <f>(nnetTable1[Survived]-AG315)^2</f>
        <v>0.59621478051398613</v>
      </c>
    </row>
    <row r="316" spans="1:34" x14ac:dyDescent="0.25">
      <c r="A316">
        <v>0</v>
      </c>
      <c r="B316" t="s">
        <v>15</v>
      </c>
      <c r="C316">
        <v>3</v>
      </c>
      <c r="D316" t="s">
        <v>13</v>
      </c>
      <c r="E316">
        <v>30</v>
      </c>
      <c r="F316" s="1">
        <v>8.0500000000000007</v>
      </c>
      <c r="G316">
        <v>0</v>
      </c>
      <c r="H316">
        <v>0</v>
      </c>
      <c r="I316" s="4">
        <v>0.375</v>
      </c>
      <c r="J316" s="4">
        <v>0.9566485792052033</v>
      </c>
      <c r="K316">
        <v>0</v>
      </c>
      <c r="L316">
        <v>0</v>
      </c>
      <c r="M316">
        <v>1</v>
      </c>
      <c r="N316">
        <v>0</v>
      </c>
      <c r="O316">
        <v>1</v>
      </c>
      <c r="P316" s="6">
        <v>1</v>
      </c>
      <c r="AC316">
        <f>SUMPRODUCT(nnetTable1[[#This Row],[SibSp]:[Ones]],$R$4:$AA$4)</f>
        <v>0.15136578654403979</v>
      </c>
      <c r="AD316">
        <f>SUMPRODUCT(nnetTable1[[#This Row],[SibSp]:[Ones]],$R$5:$AA$5)</f>
        <v>6.308723191837376E-2</v>
      </c>
      <c r="AE316">
        <f t="shared" si="12"/>
        <v>0.15136578654403979</v>
      </c>
      <c r="AF316">
        <f t="shared" si="13"/>
        <v>6.308723191837376E-2</v>
      </c>
      <c r="AG316">
        <f t="shared" si="14"/>
        <v>0.21445301846241355</v>
      </c>
      <c r="AH316">
        <f>(nnetTable1[Survived]-AG316)^2</f>
        <v>4.5990097127640288E-2</v>
      </c>
    </row>
    <row r="317" spans="1:34" x14ac:dyDescent="0.25">
      <c r="A317">
        <v>0</v>
      </c>
      <c r="B317" t="s">
        <v>15</v>
      </c>
      <c r="C317">
        <v>2</v>
      </c>
      <c r="D317" t="s">
        <v>13</v>
      </c>
      <c r="E317">
        <v>30</v>
      </c>
      <c r="F317" s="1">
        <v>13</v>
      </c>
      <c r="G317">
        <v>0</v>
      </c>
      <c r="H317">
        <v>0</v>
      </c>
      <c r="I317" s="4">
        <v>0.375</v>
      </c>
      <c r="J317" s="4">
        <v>1.146128035678238</v>
      </c>
      <c r="K317">
        <v>0</v>
      </c>
      <c r="L317">
        <v>1</v>
      </c>
      <c r="M317">
        <v>1</v>
      </c>
      <c r="N317">
        <v>0</v>
      </c>
      <c r="O317">
        <v>1</v>
      </c>
      <c r="P317" s="6">
        <v>1</v>
      </c>
      <c r="AC317">
        <f>SUMPRODUCT(nnetTable1[[#This Row],[SibSp]:[Ones]],$R$4:$AA$4)</f>
        <v>0.24784318531331934</v>
      </c>
      <c r="AD317">
        <f>SUMPRODUCT(nnetTable1[[#This Row],[SibSp]:[Ones]],$R$5:$AA$5)</f>
        <v>0.20965494365395904</v>
      </c>
      <c r="AE317">
        <f t="shared" si="12"/>
        <v>0.24784318531331934</v>
      </c>
      <c r="AF317">
        <f t="shared" si="13"/>
        <v>0.20965494365395904</v>
      </c>
      <c r="AG317">
        <f t="shared" si="14"/>
        <v>0.45749812896727837</v>
      </c>
      <c r="AH317">
        <f>(nnetTable1[Survived]-AG317)^2</f>
        <v>0.20930453800856047</v>
      </c>
    </row>
    <row r="318" spans="1:34" x14ac:dyDescent="0.25">
      <c r="A318">
        <v>0</v>
      </c>
      <c r="B318" t="s">
        <v>15</v>
      </c>
      <c r="C318">
        <v>2</v>
      </c>
      <c r="D318" t="s">
        <v>13</v>
      </c>
      <c r="E318">
        <v>30</v>
      </c>
      <c r="F318" s="1">
        <v>13</v>
      </c>
      <c r="G318">
        <v>0</v>
      </c>
      <c r="H318">
        <v>0</v>
      </c>
      <c r="I318" s="4">
        <v>0.375</v>
      </c>
      <c r="J318" s="4">
        <v>1.146128035678238</v>
      </c>
      <c r="K318">
        <v>0</v>
      </c>
      <c r="L318">
        <v>1</v>
      </c>
      <c r="M318">
        <v>1</v>
      </c>
      <c r="N318">
        <v>0</v>
      </c>
      <c r="O318">
        <v>1</v>
      </c>
      <c r="P318" s="6">
        <v>1</v>
      </c>
      <c r="AC318">
        <f>SUMPRODUCT(nnetTable1[[#This Row],[SibSp]:[Ones]],$R$4:$AA$4)</f>
        <v>0.24784318531331934</v>
      </c>
      <c r="AD318">
        <f>SUMPRODUCT(nnetTable1[[#This Row],[SibSp]:[Ones]],$R$5:$AA$5)</f>
        <v>0.20965494365395904</v>
      </c>
      <c r="AE318">
        <f t="shared" si="12"/>
        <v>0.24784318531331934</v>
      </c>
      <c r="AF318">
        <f t="shared" si="13"/>
        <v>0.20965494365395904</v>
      </c>
      <c r="AG318">
        <f t="shared" si="14"/>
        <v>0.45749812896727837</v>
      </c>
      <c r="AH318">
        <f>(nnetTable1[Survived]-AG318)^2</f>
        <v>0.20930453800856047</v>
      </c>
    </row>
    <row r="319" spans="1:34" x14ac:dyDescent="0.25">
      <c r="A319">
        <v>0</v>
      </c>
      <c r="B319" t="s">
        <v>15</v>
      </c>
      <c r="C319">
        <v>2</v>
      </c>
      <c r="D319" t="s">
        <v>13</v>
      </c>
      <c r="E319">
        <v>30</v>
      </c>
      <c r="F319" s="1">
        <v>10.5</v>
      </c>
      <c r="G319">
        <v>0</v>
      </c>
      <c r="H319">
        <v>0</v>
      </c>
      <c r="I319" s="4">
        <v>0.375</v>
      </c>
      <c r="J319" s="4">
        <v>1.0606978403536116</v>
      </c>
      <c r="K319">
        <v>0</v>
      </c>
      <c r="L319">
        <v>1</v>
      </c>
      <c r="M319">
        <v>1</v>
      </c>
      <c r="N319">
        <v>0</v>
      </c>
      <c r="O319">
        <v>1</v>
      </c>
      <c r="P319" s="6">
        <v>1</v>
      </c>
      <c r="AC319">
        <f>SUMPRODUCT(nnetTable1[[#This Row],[SibSp]:[Ones]],$R$4:$AA$4)</f>
        <v>0.24685647254373375</v>
      </c>
      <c r="AD319">
        <f>SUMPRODUCT(nnetTable1[[#This Row],[SibSp]:[Ones]],$R$5:$AA$5)</f>
        <v>0.20402115642798063</v>
      </c>
      <c r="AE319">
        <f t="shared" si="12"/>
        <v>0.24685647254373375</v>
      </c>
      <c r="AF319">
        <f t="shared" si="13"/>
        <v>0.20402115642798063</v>
      </c>
      <c r="AG319">
        <f t="shared" si="14"/>
        <v>0.45087762897171435</v>
      </c>
      <c r="AH319">
        <f>(nnetTable1[Survived]-AG319)^2</f>
        <v>0.20329063630715491</v>
      </c>
    </row>
    <row r="320" spans="1:34" x14ac:dyDescent="0.25">
      <c r="A320">
        <v>0</v>
      </c>
      <c r="B320" t="s">
        <v>15</v>
      </c>
      <c r="C320">
        <v>3</v>
      </c>
      <c r="D320" t="s">
        <v>13</v>
      </c>
      <c r="E320">
        <v>30</v>
      </c>
      <c r="F320" s="1">
        <v>16.100000000000001</v>
      </c>
      <c r="G320">
        <v>1</v>
      </c>
      <c r="H320">
        <v>0</v>
      </c>
      <c r="I320" s="4">
        <v>0.375</v>
      </c>
      <c r="J320" s="4">
        <v>1.2329961103921538</v>
      </c>
      <c r="K320">
        <v>0</v>
      </c>
      <c r="L320">
        <v>0</v>
      </c>
      <c r="M320">
        <v>1</v>
      </c>
      <c r="N320">
        <v>0</v>
      </c>
      <c r="O320">
        <v>1</v>
      </c>
      <c r="P320" s="6">
        <v>1</v>
      </c>
      <c r="AC320">
        <f>SUMPRODUCT(nnetTable1[[#This Row],[SibSp]:[Ones]],$R$4:$AA$4)</f>
        <v>0.15455758116454221</v>
      </c>
      <c r="AD320">
        <f>SUMPRODUCT(nnetTable1[[#This Row],[SibSp]:[Ones]],$R$5:$AA$5)</f>
        <v>8.1311270681432998E-2</v>
      </c>
      <c r="AE320">
        <f t="shared" si="12"/>
        <v>0.15455758116454221</v>
      </c>
      <c r="AF320">
        <f t="shared" si="13"/>
        <v>8.1311270681432998E-2</v>
      </c>
      <c r="AG320">
        <f t="shared" si="14"/>
        <v>0.23586885184597522</v>
      </c>
      <c r="AH320">
        <f>(nnetTable1[Survived]-AG320)^2</f>
        <v>5.5634115271138609E-2</v>
      </c>
    </row>
    <row r="321" spans="1:34" x14ac:dyDescent="0.25">
      <c r="A321">
        <v>1</v>
      </c>
      <c r="B321" t="s">
        <v>15</v>
      </c>
      <c r="C321">
        <v>1</v>
      </c>
      <c r="D321" t="s">
        <v>17</v>
      </c>
      <c r="E321">
        <v>30</v>
      </c>
      <c r="F321" s="1">
        <v>86.5</v>
      </c>
      <c r="G321">
        <v>0</v>
      </c>
      <c r="H321">
        <v>0</v>
      </c>
      <c r="I321" s="4">
        <v>0.375</v>
      </c>
      <c r="J321" s="4">
        <v>1.9420080530223132</v>
      </c>
      <c r="K321">
        <v>1</v>
      </c>
      <c r="L321">
        <v>0</v>
      </c>
      <c r="M321">
        <v>1</v>
      </c>
      <c r="N321">
        <v>0</v>
      </c>
      <c r="O321">
        <v>0</v>
      </c>
      <c r="P321" s="6">
        <v>1</v>
      </c>
      <c r="AC321">
        <f>SUMPRODUCT(nnetTable1[[#This Row],[SibSp]:[Ones]],$R$4:$AA$4)</f>
        <v>0.31770046157951692</v>
      </c>
      <c r="AD321">
        <f>SUMPRODUCT(nnetTable1[[#This Row],[SibSp]:[Ones]],$R$5:$AA$5)</f>
        <v>0.29086840530614566</v>
      </c>
      <c r="AE321">
        <f t="shared" si="12"/>
        <v>0.31770046157951692</v>
      </c>
      <c r="AF321">
        <f t="shared" si="13"/>
        <v>0.29086840530614566</v>
      </c>
      <c r="AG321">
        <f t="shared" si="14"/>
        <v>0.60856886688566258</v>
      </c>
      <c r="AH321">
        <f>(nnetTable1[Survived]-AG321)^2</f>
        <v>0.15321833197117413</v>
      </c>
    </row>
    <row r="322" spans="1:34" x14ac:dyDescent="0.25">
      <c r="A322">
        <v>1</v>
      </c>
      <c r="B322" t="s">
        <v>15</v>
      </c>
      <c r="C322">
        <v>3</v>
      </c>
      <c r="D322" t="s">
        <v>13</v>
      </c>
      <c r="E322">
        <v>30</v>
      </c>
      <c r="F322" s="1">
        <v>9.5</v>
      </c>
      <c r="G322">
        <v>0</v>
      </c>
      <c r="H322">
        <v>0</v>
      </c>
      <c r="I322" s="4">
        <v>0.375</v>
      </c>
      <c r="J322" s="4">
        <v>1.0211892990699381</v>
      </c>
      <c r="K322">
        <v>0</v>
      </c>
      <c r="L322">
        <v>0</v>
      </c>
      <c r="M322">
        <v>1</v>
      </c>
      <c r="N322">
        <v>0</v>
      </c>
      <c r="O322">
        <v>1</v>
      </c>
      <c r="P322" s="6">
        <v>1</v>
      </c>
      <c r="AC322">
        <f>SUMPRODUCT(nnetTable1[[#This Row],[SibSp]:[Ones]],$R$4:$AA$4)</f>
        <v>0.15211122733586743</v>
      </c>
      <c r="AD322">
        <f>SUMPRODUCT(nnetTable1[[#This Row],[SibSp]:[Ones]],$R$5:$AA$5)</f>
        <v>6.7343439945848307E-2</v>
      </c>
      <c r="AE322">
        <f t="shared" si="12"/>
        <v>0.15211122733586743</v>
      </c>
      <c r="AF322">
        <f t="shared" si="13"/>
        <v>6.7343439945848307E-2</v>
      </c>
      <c r="AG322">
        <f t="shared" si="14"/>
        <v>0.21945466728171575</v>
      </c>
      <c r="AH322">
        <f>(nnetTable1[Survived]-AG322)^2</f>
        <v>0.60925101642829715</v>
      </c>
    </row>
    <row r="323" spans="1:34" x14ac:dyDescent="0.25">
      <c r="A323">
        <v>0</v>
      </c>
      <c r="B323" t="s">
        <v>15</v>
      </c>
      <c r="C323">
        <v>3</v>
      </c>
      <c r="D323" t="s">
        <v>13</v>
      </c>
      <c r="E323">
        <v>30</v>
      </c>
      <c r="F323" s="1">
        <v>7.25</v>
      </c>
      <c r="G323">
        <v>0</v>
      </c>
      <c r="H323">
        <v>0</v>
      </c>
      <c r="I323" s="4">
        <v>0.375</v>
      </c>
      <c r="J323" s="4">
        <v>0.91645394854992512</v>
      </c>
      <c r="K323">
        <v>0</v>
      </c>
      <c r="L323">
        <v>0</v>
      </c>
      <c r="M323">
        <v>1</v>
      </c>
      <c r="N323">
        <v>0</v>
      </c>
      <c r="O323">
        <v>1</v>
      </c>
      <c r="P323" s="6">
        <v>1</v>
      </c>
      <c r="AC323">
        <f>SUMPRODUCT(nnetTable1[[#This Row],[SibSp]:[Ones]],$R$4:$AA$4)</f>
        <v>0.1509015413765597</v>
      </c>
      <c r="AD323">
        <f>SUMPRODUCT(nnetTable1[[#This Row],[SibSp]:[Ones]],$R$5:$AA$5)</f>
        <v>6.0436553245825406E-2</v>
      </c>
      <c r="AE323">
        <f t="shared" si="12"/>
        <v>0.1509015413765597</v>
      </c>
      <c r="AF323">
        <f t="shared" si="13"/>
        <v>6.0436553245825406E-2</v>
      </c>
      <c r="AG323">
        <f t="shared" si="14"/>
        <v>0.21133809462238512</v>
      </c>
      <c r="AH323">
        <f>(nnetTable1[Survived]-AG323)^2</f>
        <v>4.4663790238620209E-2</v>
      </c>
    </row>
    <row r="324" spans="1:34" x14ac:dyDescent="0.25">
      <c r="A324">
        <v>0</v>
      </c>
      <c r="B324" t="s">
        <v>15</v>
      </c>
      <c r="C324">
        <v>2</v>
      </c>
      <c r="D324" t="s">
        <v>13</v>
      </c>
      <c r="E324">
        <v>30</v>
      </c>
      <c r="F324" s="1">
        <v>13</v>
      </c>
      <c r="G324">
        <v>0</v>
      </c>
      <c r="H324">
        <v>0</v>
      </c>
      <c r="I324" s="4">
        <v>0.375</v>
      </c>
      <c r="J324" s="4">
        <v>1.146128035678238</v>
      </c>
      <c r="K324">
        <v>0</v>
      </c>
      <c r="L324">
        <v>1</v>
      </c>
      <c r="M324">
        <v>1</v>
      </c>
      <c r="N324">
        <v>0</v>
      </c>
      <c r="O324">
        <v>1</v>
      </c>
      <c r="P324" s="6">
        <v>1</v>
      </c>
      <c r="AC324">
        <f>SUMPRODUCT(nnetTable1[[#This Row],[SibSp]:[Ones]],$R$4:$AA$4)</f>
        <v>0.24784318531331934</v>
      </c>
      <c r="AD324">
        <f>SUMPRODUCT(nnetTable1[[#This Row],[SibSp]:[Ones]],$R$5:$AA$5)</f>
        <v>0.20965494365395904</v>
      </c>
      <c r="AE324">
        <f t="shared" ref="AE324:AE387" si="15">IF(AC324&lt;0,0,AC324)</f>
        <v>0.24784318531331934</v>
      </c>
      <c r="AF324">
        <f t="shared" ref="AF324:AF387" si="16">IF(AD324&lt;0,0,AD324)</f>
        <v>0.20965494365395904</v>
      </c>
      <c r="AG324">
        <f t="shared" ref="AG324:AG387" si="17">AE324+AF324</f>
        <v>0.45749812896727837</v>
      </c>
      <c r="AH324">
        <f>(nnetTable1[Survived]-AG324)^2</f>
        <v>0.20930453800856047</v>
      </c>
    </row>
    <row r="325" spans="1:34" x14ac:dyDescent="0.25">
      <c r="A325">
        <v>0</v>
      </c>
      <c r="B325" t="s">
        <v>15</v>
      </c>
      <c r="C325">
        <v>3</v>
      </c>
      <c r="D325" t="s">
        <v>13</v>
      </c>
      <c r="E325">
        <v>30</v>
      </c>
      <c r="F325" s="1">
        <v>8.0500000000000007</v>
      </c>
      <c r="G325">
        <v>0</v>
      </c>
      <c r="H325">
        <v>0</v>
      </c>
      <c r="I325" s="4">
        <v>0.375</v>
      </c>
      <c r="J325" s="4">
        <v>0.9566485792052033</v>
      </c>
      <c r="K325">
        <v>0</v>
      </c>
      <c r="L325">
        <v>0</v>
      </c>
      <c r="M325">
        <v>1</v>
      </c>
      <c r="N325">
        <v>0</v>
      </c>
      <c r="O325">
        <v>1</v>
      </c>
      <c r="P325" s="6">
        <v>1</v>
      </c>
      <c r="AC325">
        <f>SUMPRODUCT(nnetTable1[[#This Row],[SibSp]:[Ones]],$R$4:$AA$4)</f>
        <v>0.15136578654403979</v>
      </c>
      <c r="AD325">
        <f>SUMPRODUCT(nnetTable1[[#This Row],[SibSp]:[Ones]],$R$5:$AA$5)</f>
        <v>6.308723191837376E-2</v>
      </c>
      <c r="AE325">
        <f t="shared" si="15"/>
        <v>0.15136578654403979</v>
      </c>
      <c r="AF325">
        <f t="shared" si="16"/>
        <v>6.308723191837376E-2</v>
      </c>
      <c r="AG325">
        <f t="shared" si="17"/>
        <v>0.21445301846241355</v>
      </c>
      <c r="AH325">
        <f>(nnetTable1[Survived]-AG325)^2</f>
        <v>4.5990097127640288E-2</v>
      </c>
    </row>
    <row r="326" spans="1:34" x14ac:dyDescent="0.25">
      <c r="A326">
        <v>1</v>
      </c>
      <c r="B326" t="s">
        <v>15</v>
      </c>
      <c r="C326">
        <v>1</v>
      </c>
      <c r="D326" t="s">
        <v>17</v>
      </c>
      <c r="E326">
        <v>30</v>
      </c>
      <c r="F326" s="1">
        <v>93.5</v>
      </c>
      <c r="G326">
        <v>0</v>
      </c>
      <c r="H326">
        <v>0</v>
      </c>
      <c r="I326" s="4">
        <v>0.375</v>
      </c>
      <c r="J326" s="4">
        <v>1.975431808509263</v>
      </c>
      <c r="K326">
        <v>1</v>
      </c>
      <c r="L326">
        <v>0</v>
      </c>
      <c r="M326">
        <v>1</v>
      </c>
      <c r="N326">
        <v>0</v>
      </c>
      <c r="O326">
        <v>0</v>
      </c>
      <c r="P326" s="6">
        <v>1</v>
      </c>
      <c r="AC326">
        <f>SUMPRODUCT(nnetTable1[[#This Row],[SibSp]:[Ones]],$R$4:$AA$4)</f>
        <v>0.3180865036132634</v>
      </c>
      <c r="AD326">
        <f>SUMPRODUCT(nnetTable1[[#This Row],[SibSp]:[Ones]],$R$5:$AA$5)</f>
        <v>0.29307257124526209</v>
      </c>
      <c r="AE326">
        <f t="shared" si="15"/>
        <v>0.3180865036132634</v>
      </c>
      <c r="AF326">
        <f t="shared" si="16"/>
        <v>0.29307257124526209</v>
      </c>
      <c r="AG326">
        <f t="shared" si="17"/>
        <v>0.6111590748585255</v>
      </c>
      <c r="AH326">
        <f>(nnetTable1[Survived]-AG326)^2</f>
        <v>0.15119726506487777</v>
      </c>
    </row>
    <row r="327" spans="1:34" x14ac:dyDescent="0.25">
      <c r="A327">
        <v>0</v>
      </c>
      <c r="B327" t="s">
        <v>15</v>
      </c>
      <c r="C327">
        <v>3</v>
      </c>
      <c r="D327" t="s">
        <v>17</v>
      </c>
      <c r="E327">
        <v>30</v>
      </c>
      <c r="F327" s="1">
        <v>8.6624999999999996</v>
      </c>
      <c r="G327">
        <v>0</v>
      </c>
      <c r="H327">
        <v>0</v>
      </c>
      <c r="I327" s="4">
        <v>0.375</v>
      </c>
      <c r="J327" s="4">
        <v>0.98508950692638131</v>
      </c>
      <c r="K327">
        <v>0</v>
      </c>
      <c r="L327">
        <v>0</v>
      </c>
      <c r="M327">
        <v>1</v>
      </c>
      <c r="N327">
        <v>0</v>
      </c>
      <c r="O327">
        <v>0</v>
      </c>
      <c r="P327" s="6">
        <v>1</v>
      </c>
      <c r="AC327">
        <f>SUMPRODUCT(nnetTable1[[#This Row],[SibSp]:[Ones]],$R$4:$AA$4)</f>
        <v>0.15169427726625703</v>
      </c>
      <c r="AD327">
        <f>SUMPRODUCT(nnetTable1[[#This Row],[SibSp]:[Ones]],$R$5:$AA$5)</f>
        <v>6.4962799856404199E-2</v>
      </c>
      <c r="AE327">
        <f t="shared" si="15"/>
        <v>0.15169427726625703</v>
      </c>
      <c r="AF327">
        <f t="shared" si="16"/>
        <v>6.4962799856404199E-2</v>
      </c>
      <c r="AG327">
        <f t="shared" si="17"/>
        <v>0.21665707712266125</v>
      </c>
      <c r="AH327">
        <f>(nnetTable1[Survived]-AG327)^2</f>
        <v>4.694028906733478E-2</v>
      </c>
    </row>
    <row r="328" spans="1:34" x14ac:dyDescent="0.25">
      <c r="A328">
        <v>0</v>
      </c>
      <c r="B328" t="s">
        <v>15</v>
      </c>
      <c r="C328">
        <v>3</v>
      </c>
      <c r="D328" t="s">
        <v>13</v>
      </c>
      <c r="E328">
        <v>30</v>
      </c>
      <c r="F328" s="1">
        <v>7.8958000000000004</v>
      </c>
      <c r="G328">
        <v>0</v>
      </c>
      <c r="H328">
        <v>0</v>
      </c>
      <c r="I328" s="4">
        <v>0.375</v>
      </c>
      <c r="J328" s="4">
        <v>0.94918501031343461</v>
      </c>
      <c r="K328">
        <v>0</v>
      </c>
      <c r="L328">
        <v>0</v>
      </c>
      <c r="M328">
        <v>1</v>
      </c>
      <c r="N328">
        <v>0</v>
      </c>
      <c r="O328">
        <v>1</v>
      </c>
      <c r="P328" s="6">
        <v>1</v>
      </c>
      <c r="AC328">
        <f>SUMPRODUCT(nnetTable1[[#This Row],[SibSp]:[Ones]],$R$4:$AA$4)</f>
        <v>0.1512795828463401</v>
      </c>
      <c r="AD328">
        <f>SUMPRODUCT(nnetTable1[[#This Row],[SibSp]:[Ones]],$R$5:$AA$5)</f>
        <v>6.259503874331572E-2</v>
      </c>
      <c r="AE328">
        <f t="shared" si="15"/>
        <v>0.1512795828463401</v>
      </c>
      <c r="AF328">
        <f t="shared" si="16"/>
        <v>6.259503874331572E-2</v>
      </c>
      <c r="AG328">
        <f t="shared" si="17"/>
        <v>0.21387462158965581</v>
      </c>
      <c r="AH328">
        <f>(nnetTable1[Survived]-AG328)^2</f>
        <v>4.5742353760118468E-2</v>
      </c>
    </row>
    <row r="329" spans="1:34" x14ac:dyDescent="0.25">
      <c r="A329">
        <v>1</v>
      </c>
      <c r="B329" t="s">
        <v>15</v>
      </c>
      <c r="C329">
        <v>2</v>
      </c>
      <c r="D329" t="s">
        <v>17</v>
      </c>
      <c r="E329">
        <v>30</v>
      </c>
      <c r="F329" s="1">
        <v>21</v>
      </c>
      <c r="G329">
        <v>3</v>
      </c>
      <c r="H329">
        <v>0</v>
      </c>
      <c r="I329" s="4">
        <v>0.375</v>
      </c>
      <c r="J329" s="4">
        <v>1.3424226808222062</v>
      </c>
      <c r="K329">
        <v>0</v>
      </c>
      <c r="L329">
        <v>1</v>
      </c>
      <c r="M329">
        <v>1</v>
      </c>
      <c r="N329">
        <v>0</v>
      </c>
      <c r="O329">
        <v>0</v>
      </c>
      <c r="P329" s="6">
        <v>1</v>
      </c>
      <c r="AC329">
        <f>SUMPRODUCT(nnetTable1[[#This Row],[SibSp]:[Ones]],$R$4:$AA$4)</f>
        <v>0.25011037470963093</v>
      </c>
      <c r="AD329">
        <f>SUMPRODUCT(nnetTable1[[#This Row],[SibSp]:[Ones]],$R$5:$AA$5)</f>
        <v>0.22259980770510407</v>
      </c>
      <c r="AE329">
        <f t="shared" si="15"/>
        <v>0.25011037470963093</v>
      </c>
      <c r="AF329">
        <f t="shared" si="16"/>
        <v>0.22259980770510407</v>
      </c>
      <c r="AG329">
        <f t="shared" si="17"/>
        <v>0.472710182414735</v>
      </c>
      <c r="AH329">
        <f>(nnetTable1[Survived]-AG329)^2</f>
        <v>0.27803455172910196</v>
      </c>
    </row>
    <row r="330" spans="1:34" x14ac:dyDescent="0.25">
      <c r="A330">
        <v>1</v>
      </c>
      <c r="B330" t="s">
        <v>15</v>
      </c>
      <c r="C330">
        <v>2</v>
      </c>
      <c r="D330" t="s">
        <v>17</v>
      </c>
      <c r="E330">
        <v>30</v>
      </c>
      <c r="F330" s="1">
        <v>13</v>
      </c>
      <c r="G330">
        <v>0</v>
      </c>
      <c r="H330">
        <v>0</v>
      </c>
      <c r="I330" s="4">
        <v>0.375</v>
      </c>
      <c r="J330" s="4">
        <v>1.146128035678238</v>
      </c>
      <c r="K330">
        <v>0</v>
      </c>
      <c r="L330">
        <v>1</v>
      </c>
      <c r="M330">
        <v>1</v>
      </c>
      <c r="N330">
        <v>0</v>
      </c>
      <c r="O330">
        <v>0</v>
      </c>
      <c r="P330" s="6">
        <v>1</v>
      </c>
      <c r="AC330">
        <f>SUMPRODUCT(nnetTable1[[#This Row],[SibSp]:[Ones]],$R$4:$AA$4)</f>
        <v>0.24784318531331934</v>
      </c>
      <c r="AD330">
        <f>SUMPRODUCT(nnetTable1[[#This Row],[SibSp]:[Ones]],$R$5:$AA$5)</f>
        <v>0.20965494365395904</v>
      </c>
      <c r="AE330">
        <f t="shared" si="15"/>
        <v>0.24784318531331934</v>
      </c>
      <c r="AF330">
        <f t="shared" si="16"/>
        <v>0.20965494365395904</v>
      </c>
      <c r="AG330">
        <f t="shared" si="17"/>
        <v>0.45749812896727837</v>
      </c>
      <c r="AH330">
        <f>(nnetTable1[Survived]-AG330)^2</f>
        <v>0.29430828007400373</v>
      </c>
    </row>
    <row r="331" spans="1:34" x14ac:dyDescent="0.25">
      <c r="A331">
        <v>0</v>
      </c>
      <c r="B331" t="s">
        <v>15</v>
      </c>
      <c r="C331">
        <v>3</v>
      </c>
      <c r="D331" t="s">
        <v>17</v>
      </c>
      <c r="E331">
        <v>30</v>
      </c>
      <c r="F331" s="1">
        <v>24.15</v>
      </c>
      <c r="G331">
        <v>1</v>
      </c>
      <c r="H331">
        <v>1</v>
      </c>
      <c r="I331" s="4">
        <v>0.375</v>
      </c>
      <c r="J331" s="4">
        <v>1.4005379893919461</v>
      </c>
      <c r="K331">
        <v>0</v>
      </c>
      <c r="L331">
        <v>0</v>
      </c>
      <c r="M331">
        <v>1</v>
      </c>
      <c r="N331">
        <v>0</v>
      </c>
      <c r="O331">
        <v>0</v>
      </c>
      <c r="P331" s="6">
        <v>1</v>
      </c>
      <c r="AC331">
        <f>SUMPRODUCT(nnetTable1[[#This Row],[SibSp]:[Ones]],$R$4:$AA$4)</f>
        <v>0.15824960979368816</v>
      </c>
      <c r="AD331">
        <f>SUMPRODUCT(nnetTable1[[#This Row],[SibSp]:[Ones]],$R$5:$AA$5)</f>
        <v>9.2511319741844844E-2</v>
      </c>
      <c r="AE331">
        <f t="shared" si="15"/>
        <v>0.15824960979368816</v>
      </c>
      <c r="AF331">
        <f t="shared" si="16"/>
        <v>9.2511319741844844E-2</v>
      </c>
      <c r="AG331">
        <f t="shared" si="17"/>
        <v>0.25076092953553297</v>
      </c>
      <c r="AH331">
        <f>(nnetTable1[Survived]-AG331)^2</f>
        <v>6.2881043781524537E-2</v>
      </c>
    </row>
    <row r="332" spans="1:34" x14ac:dyDescent="0.25">
      <c r="A332">
        <v>1</v>
      </c>
      <c r="B332" t="s">
        <v>20</v>
      </c>
      <c r="C332">
        <v>3</v>
      </c>
      <c r="D332" t="s">
        <v>17</v>
      </c>
      <c r="E332">
        <v>29</v>
      </c>
      <c r="F332" s="1">
        <v>15.245799999999999</v>
      </c>
      <c r="G332">
        <v>0</v>
      </c>
      <c r="H332">
        <v>2</v>
      </c>
      <c r="I332" s="4">
        <v>0.36249999999999999</v>
      </c>
      <c r="J332" s="4">
        <v>1.2107411023865056</v>
      </c>
      <c r="K332">
        <v>0</v>
      </c>
      <c r="L332">
        <v>0</v>
      </c>
      <c r="M332">
        <v>0</v>
      </c>
      <c r="N332">
        <v>1</v>
      </c>
      <c r="O332">
        <v>0</v>
      </c>
      <c r="P332" s="6">
        <v>1</v>
      </c>
      <c r="AC332">
        <f>SUMPRODUCT(nnetTable1[[#This Row],[SibSp]:[Ones]],$R$4:$AA$4)</f>
        <v>0.24473718129863084</v>
      </c>
      <c r="AD332">
        <f>SUMPRODUCT(nnetTable1[[#This Row],[SibSp]:[Ones]],$R$5:$AA$5)</f>
        <v>0.13092611507121346</v>
      </c>
      <c r="AE332">
        <f t="shared" si="15"/>
        <v>0.24473718129863084</v>
      </c>
      <c r="AF332">
        <f t="shared" si="16"/>
        <v>0.13092611507121346</v>
      </c>
      <c r="AG332">
        <f t="shared" si="17"/>
        <v>0.3756632963698443</v>
      </c>
      <c r="AH332">
        <f>(nnetTable1[Survived]-AG332)^2</f>
        <v>0.3897963194997689</v>
      </c>
    </row>
    <row r="333" spans="1:34" x14ac:dyDescent="0.25">
      <c r="A333">
        <v>0</v>
      </c>
      <c r="B333" t="s">
        <v>20</v>
      </c>
      <c r="C333">
        <v>2</v>
      </c>
      <c r="D333" t="s">
        <v>13</v>
      </c>
      <c r="E333">
        <v>29</v>
      </c>
      <c r="F333" s="1">
        <v>27.720800000000001</v>
      </c>
      <c r="G333">
        <v>1</v>
      </c>
      <c r="H333">
        <v>0</v>
      </c>
      <c r="I333" s="4">
        <v>0.36249999999999999</v>
      </c>
      <c r="J333" s="4">
        <v>1.4581965327411079</v>
      </c>
      <c r="K333">
        <v>0</v>
      </c>
      <c r="L333">
        <v>1</v>
      </c>
      <c r="M333">
        <v>0</v>
      </c>
      <c r="N333">
        <v>1</v>
      </c>
      <c r="O333">
        <v>1</v>
      </c>
      <c r="P333" s="6">
        <v>1</v>
      </c>
      <c r="AC333">
        <f>SUMPRODUCT(nnetTable1[[#This Row],[SibSp]:[Ones]],$R$4:$AA$4)</f>
        <v>0.33837033516967768</v>
      </c>
      <c r="AD333">
        <f>SUMPRODUCT(nnetTable1[[#This Row],[SibSp]:[Ones]],$R$5:$AA$5)</f>
        <v>0.28101448057123035</v>
      </c>
      <c r="AE333">
        <f t="shared" si="15"/>
        <v>0.33837033516967768</v>
      </c>
      <c r="AF333">
        <f t="shared" si="16"/>
        <v>0.28101448057123035</v>
      </c>
      <c r="AG333">
        <f t="shared" si="17"/>
        <v>0.61938481574090809</v>
      </c>
      <c r="AH333">
        <f>(nnetTable1[Survived]-AG333)^2</f>
        <v>0.38363754997039867</v>
      </c>
    </row>
    <row r="334" spans="1:34" x14ac:dyDescent="0.25">
      <c r="A334">
        <v>1</v>
      </c>
      <c r="B334" t="s">
        <v>20</v>
      </c>
      <c r="C334">
        <v>3</v>
      </c>
      <c r="D334" t="s">
        <v>13</v>
      </c>
      <c r="E334">
        <v>29</v>
      </c>
      <c r="F334" s="1">
        <v>7.8958000000000004</v>
      </c>
      <c r="G334">
        <v>0</v>
      </c>
      <c r="H334">
        <v>0</v>
      </c>
      <c r="I334" s="4">
        <v>0.36249999999999999</v>
      </c>
      <c r="J334" s="4">
        <v>0.94918501031343461</v>
      </c>
      <c r="K334">
        <v>0</v>
      </c>
      <c r="L334">
        <v>0</v>
      </c>
      <c r="M334">
        <v>0</v>
      </c>
      <c r="N334">
        <v>1</v>
      </c>
      <c r="O334">
        <v>1</v>
      </c>
      <c r="P334" s="6">
        <v>1</v>
      </c>
      <c r="AC334">
        <f>SUMPRODUCT(nnetTable1[[#This Row],[SibSp]:[Ones]],$R$4:$AA$4)</f>
        <v>0.23820236342943113</v>
      </c>
      <c r="AD334">
        <f>SUMPRODUCT(nnetTable1[[#This Row],[SibSp]:[Ones]],$R$5:$AA$5)</f>
        <v>0.11337487891867548</v>
      </c>
      <c r="AE334">
        <f t="shared" si="15"/>
        <v>0.23820236342943113</v>
      </c>
      <c r="AF334">
        <f t="shared" si="16"/>
        <v>0.11337487891867548</v>
      </c>
      <c r="AG334">
        <f t="shared" si="17"/>
        <v>0.35157724234810661</v>
      </c>
      <c r="AH334">
        <f>(nnetTable1[Survived]-AG334)^2</f>
        <v>0.42045207264088608</v>
      </c>
    </row>
    <row r="335" spans="1:34" x14ac:dyDescent="0.25">
      <c r="A335">
        <v>1</v>
      </c>
      <c r="B335" t="s">
        <v>27</v>
      </c>
      <c r="C335">
        <v>3</v>
      </c>
      <c r="D335" t="s">
        <v>13</v>
      </c>
      <c r="E335">
        <v>29</v>
      </c>
      <c r="F335" s="1">
        <v>7.75</v>
      </c>
      <c r="G335">
        <v>0</v>
      </c>
      <c r="H335">
        <v>0</v>
      </c>
      <c r="I335" s="4">
        <v>0.36249999999999999</v>
      </c>
      <c r="J335" s="4">
        <v>0.94200805302231327</v>
      </c>
      <c r="K335">
        <v>0</v>
      </c>
      <c r="L335">
        <v>0</v>
      </c>
      <c r="M335">
        <v>0</v>
      </c>
      <c r="N335">
        <v>0</v>
      </c>
      <c r="O335">
        <v>1</v>
      </c>
      <c r="P335" s="6">
        <v>1</v>
      </c>
      <c r="AC335">
        <f>SUMPRODUCT(nnetTable1[[#This Row],[SibSp]:[Ones]],$R$4:$AA$4)</f>
        <v>0.15119668949254395</v>
      </c>
      <c r="AD335">
        <f>SUMPRODUCT(nnetTable1[[#This Row],[SibSp]:[Ones]],$R$5:$AA$5)</f>
        <v>6.2121746482254284E-2</v>
      </c>
      <c r="AE335">
        <f t="shared" si="15"/>
        <v>0.15119668949254395</v>
      </c>
      <c r="AF335">
        <f t="shared" si="16"/>
        <v>6.2121746482254284E-2</v>
      </c>
      <c r="AG335">
        <f t="shared" si="17"/>
        <v>0.21331843597479822</v>
      </c>
      <c r="AH335">
        <f>(nnetTable1[Survived]-AG335)^2</f>
        <v>0.6188678831771377</v>
      </c>
    </row>
    <row r="336" spans="1:34" x14ac:dyDescent="0.25">
      <c r="A336">
        <v>1</v>
      </c>
      <c r="B336" t="s">
        <v>15</v>
      </c>
      <c r="C336">
        <v>2</v>
      </c>
      <c r="D336" t="s">
        <v>17</v>
      </c>
      <c r="E336">
        <v>29</v>
      </c>
      <c r="F336" s="1">
        <v>26</v>
      </c>
      <c r="G336">
        <v>1</v>
      </c>
      <c r="H336">
        <v>0</v>
      </c>
      <c r="I336" s="4">
        <v>0.36249999999999999</v>
      </c>
      <c r="J336" s="4">
        <v>1.4313637641589874</v>
      </c>
      <c r="K336">
        <v>0</v>
      </c>
      <c r="L336">
        <v>1</v>
      </c>
      <c r="M336">
        <v>1</v>
      </c>
      <c r="N336">
        <v>0</v>
      </c>
      <c r="O336">
        <v>0</v>
      </c>
      <c r="P336" s="6">
        <v>1</v>
      </c>
      <c r="AC336">
        <f>SUMPRODUCT(nnetTable1[[#This Row],[SibSp]:[Ones]],$R$4:$AA$4)</f>
        <v>0.25113763798973582</v>
      </c>
      <c r="AD336">
        <f>SUMPRODUCT(nnetTable1[[#This Row],[SibSp]:[Ones]],$R$5:$AA$5)</f>
        <v>0.22846512426283172</v>
      </c>
      <c r="AE336">
        <f t="shared" si="15"/>
        <v>0.25113763798973582</v>
      </c>
      <c r="AF336">
        <f t="shared" si="16"/>
        <v>0.22846512426283172</v>
      </c>
      <c r="AG336">
        <f t="shared" si="17"/>
        <v>0.47960276225256754</v>
      </c>
      <c r="AH336">
        <f>(nnetTable1[Survived]-AG336)^2</f>
        <v>0.27081328505515767</v>
      </c>
    </row>
    <row r="337" spans="1:34" x14ac:dyDescent="0.25">
      <c r="A337">
        <v>1</v>
      </c>
      <c r="B337" t="s">
        <v>15</v>
      </c>
      <c r="C337">
        <v>2</v>
      </c>
      <c r="D337" t="s">
        <v>17</v>
      </c>
      <c r="E337">
        <v>29</v>
      </c>
      <c r="F337" s="1">
        <v>10.5</v>
      </c>
      <c r="G337">
        <v>0</v>
      </c>
      <c r="H337">
        <v>0</v>
      </c>
      <c r="I337" s="4">
        <v>0.36249999999999999</v>
      </c>
      <c r="J337" s="4">
        <v>1.0606978403536116</v>
      </c>
      <c r="K337">
        <v>0</v>
      </c>
      <c r="L337">
        <v>1</v>
      </c>
      <c r="M337">
        <v>1</v>
      </c>
      <c r="N337">
        <v>0</v>
      </c>
      <c r="O337">
        <v>0</v>
      </c>
      <c r="P337" s="6">
        <v>1</v>
      </c>
      <c r="AC337">
        <f>SUMPRODUCT(nnetTable1[[#This Row],[SibSp]:[Ones]],$R$4:$AA$4)</f>
        <v>0.24685647254373375</v>
      </c>
      <c r="AD337">
        <f>SUMPRODUCT(nnetTable1[[#This Row],[SibSp]:[Ones]],$R$5:$AA$5)</f>
        <v>0.20402115642798063</v>
      </c>
      <c r="AE337">
        <f t="shared" si="15"/>
        <v>0.24685647254373375</v>
      </c>
      <c r="AF337">
        <f t="shared" si="16"/>
        <v>0.20402115642798063</v>
      </c>
      <c r="AG337">
        <f t="shared" si="17"/>
        <v>0.45087762897171435</v>
      </c>
      <c r="AH337">
        <f>(nnetTable1[Survived]-AG337)^2</f>
        <v>0.30153537836372618</v>
      </c>
    </row>
    <row r="338" spans="1:34" x14ac:dyDescent="0.25">
      <c r="A338">
        <v>1</v>
      </c>
      <c r="B338" t="s">
        <v>15</v>
      </c>
      <c r="C338">
        <v>3</v>
      </c>
      <c r="D338" t="s">
        <v>13</v>
      </c>
      <c r="E338">
        <v>29</v>
      </c>
      <c r="F338" s="1">
        <v>9.5</v>
      </c>
      <c r="G338">
        <v>0</v>
      </c>
      <c r="H338">
        <v>0</v>
      </c>
      <c r="I338" s="4">
        <v>0.36249999999999999</v>
      </c>
      <c r="J338" s="4">
        <v>1.0211892990699381</v>
      </c>
      <c r="K338">
        <v>0</v>
      </c>
      <c r="L338">
        <v>0</v>
      </c>
      <c r="M338">
        <v>1</v>
      </c>
      <c r="N338">
        <v>0</v>
      </c>
      <c r="O338">
        <v>1</v>
      </c>
      <c r="P338" s="6">
        <v>1</v>
      </c>
      <c r="AC338">
        <f>SUMPRODUCT(nnetTable1[[#This Row],[SibSp]:[Ones]],$R$4:$AA$4)</f>
        <v>0.15211122733586743</v>
      </c>
      <c r="AD338">
        <f>SUMPRODUCT(nnetTable1[[#This Row],[SibSp]:[Ones]],$R$5:$AA$5)</f>
        <v>6.7343439945848307E-2</v>
      </c>
      <c r="AE338">
        <f t="shared" si="15"/>
        <v>0.15211122733586743</v>
      </c>
      <c r="AF338">
        <f t="shared" si="16"/>
        <v>6.7343439945848307E-2</v>
      </c>
      <c r="AG338">
        <f t="shared" si="17"/>
        <v>0.21945466728171575</v>
      </c>
      <c r="AH338">
        <f>(nnetTable1[Survived]-AG338)^2</f>
        <v>0.60925101642829715</v>
      </c>
    </row>
    <row r="339" spans="1:34" x14ac:dyDescent="0.25">
      <c r="A339">
        <v>0</v>
      </c>
      <c r="B339" t="s">
        <v>15</v>
      </c>
      <c r="C339">
        <v>3</v>
      </c>
      <c r="D339" t="s">
        <v>13</v>
      </c>
      <c r="E339">
        <v>29</v>
      </c>
      <c r="F339" s="1">
        <v>8.0500000000000007</v>
      </c>
      <c r="G339">
        <v>0</v>
      </c>
      <c r="H339">
        <v>0</v>
      </c>
      <c r="I339" s="4">
        <v>0.36249999999999999</v>
      </c>
      <c r="J339" s="4">
        <v>0.9566485792052033</v>
      </c>
      <c r="K339">
        <v>0</v>
      </c>
      <c r="L339">
        <v>0</v>
      </c>
      <c r="M339">
        <v>1</v>
      </c>
      <c r="N339">
        <v>0</v>
      </c>
      <c r="O339">
        <v>1</v>
      </c>
      <c r="P339" s="6">
        <v>1</v>
      </c>
      <c r="AC339">
        <f>SUMPRODUCT(nnetTable1[[#This Row],[SibSp]:[Ones]],$R$4:$AA$4)</f>
        <v>0.15136578654403979</v>
      </c>
      <c r="AD339">
        <f>SUMPRODUCT(nnetTable1[[#This Row],[SibSp]:[Ones]],$R$5:$AA$5)</f>
        <v>6.308723191837376E-2</v>
      </c>
      <c r="AE339">
        <f t="shared" si="15"/>
        <v>0.15136578654403979</v>
      </c>
      <c r="AF339">
        <f t="shared" si="16"/>
        <v>6.308723191837376E-2</v>
      </c>
      <c r="AG339">
        <f t="shared" si="17"/>
        <v>0.21445301846241355</v>
      </c>
      <c r="AH339">
        <f>(nnetTable1[Survived]-AG339)^2</f>
        <v>4.5990097127640288E-2</v>
      </c>
    </row>
    <row r="340" spans="1:34" x14ac:dyDescent="0.25">
      <c r="A340">
        <v>0</v>
      </c>
      <c r="B340" t="s">
        <v>15</v>
      </c>
      <c r="C340">
        <v>2</v>
      </c>
      <c r="D340" t="s">
        <v>13</v>
      </c>
      <c r="E340">
        <v>29</v>
      </c>
      <c r="F340" s="1">
        <v>21</v>
      </c>
      <c r="G340">
        <v>1</v>
      </c>
      <c r="H340">
        <v>0</v>
      </c>
      <c r="I340" s="4">
        <v>0.36249999999999999</v>
      </c>
      <c r="J340" s="4">
        <v>1.3424226808222062</v>
      </c>
      <c r="K340">
        <v>0</v>
      </c>
      <c r="L340">
        <v>1</v>
      </c>
      <c r="M340">
        <v>1</v>
      </c>
      <c r="N340">
        <v>0</v>
      </c>
      <c r="O340">
        <v>1</v>
      </c>
      <c r="P340" s="6">
        <v>1</v>
      </c>
      <c r="AC340">
        <f>SUMPRODUCT(nnetTable1[[#This Row],[SibSp]:[Ones]],$R$4:$AA$4)</f>
        <v>0.25011037470963093</v>
      </c>
      <c r="AD340">
        <f>SUMPRODUCT(nnetTable1[[#This Row],[SibSp]:[Ones]],$R$5:$AA$5)</f>
        <v>0.22259980770510407</v>
      </c>
      <c r="AE340">
        <f t="shared" si="15"/>
        <v>0.25011037470963093</v>
      </c>
      <c r="AF340">
        <f t="shared" si="16"/>
        <v>0.22259980770510407</v>
      </c>
      <c r="AG340">
        <f t="shared" si="17"/>
        <v>0.472710182414735</v>
      </c>
      <c r="AH340">
        <f>(nnetTable1[Survived]-AG340)^2</f>
        <v>0.22345491655857205</v>
      </c>
    </row>
    <row r="341" spans="1:34" x14ac:dyDescent="0.25">
      <c r="A341">
        <v>1</v>
      </c>
      <c r="B341" t="s">
        <v>15</v>
      </c>
      <c r="C341">
        <v>2</v>
      </c>
      <c r="D341" t="s">
        <v>17</v>
      </c>
      <c r="E341">
        <v>29</v>
      </c>
      <c r="F341" s="1">
        <v>26</v>
      </c>
      <c r="G341">
        <v>1</v>
      </c>
      <c r="H341">
        <v>0</v>
      </c>
      <c r="I341" s="4">
        <v>0.36249999999999999</v>
      </c>
      <c r="J341" s="4">
        <v>1.4313637641589874</v>
      </c>
      <c r="K341">
        <v>0</v>
      </c>
      <c r="L341">
        <v>1</v>
      </c>
      <c r="M341">
        <v>1</v>
      </c>
      <c r="N341">
        <v>0</v>
      </c>
      <c r="O341">
        <v>0</v>
      </c>
      <c r="P341" s="6">
        <v>1</v>
      </c>
      <c r="AC341">
        <f>SUMPRODUCT(nnetTable1[[#This Row],[SibSp]:[Ones]],$R$4:$AA$4)</f>
        <v>0.25113763798973582</v>
      </c>
      <c r="AD341">
        <f>SUMPRODUCT(nnetTable1[[#This Row],[SibSp]:[Ones]],$R$5:$AA$5)</f>
        <v>0.22846512426283172</v>
      </c>
      <c r="AE341">
        <f t="shared" si="15"/>
        <v>0.25113763798973582</v>
      </c>
      <c r="AF341">
        <f t="shared" si="16"/>
        <v>0.22846512426283172</v>
      </c>
      <c r="AG341">
        <f t="shared" si="17"/>
        <v>0.47960276225256754</v>
      </c>
      <c r="AH341">
        <f>(nnetTable1[Survived]-AG341)^2</f>
        <v>0.27081328505515767</v>
      </c>
    </row>
    <row r="342" spans="1:34" x14ac:dyDescent="0.25">
      <c r="A342">
        <v>0</v>
      </c>
      <c r="B342" t="s">
        <v>15</v>
      </c>
      <c r="C342">
        <v>3</v>
      </c>
      <c r="D342" t="s">
        <v>13</v>
      </c>
      <c r="E342">
        <v>29</v>
      </c>
      <c r="F342" s="1">
        <v>7.7750000000000004</v>
      </c>
      <c r="G342">
        <v>0</v>
      </c>
      <c r="H342">
        <v>0</v>
      </c>
      <c r="I342" s="4">
        <v>0.36249999999999999</v>
      </c>
      <c r="J342" s="4">
        <v>0.94324712513786169</v>
      </c>
      <c r="K342">
        <v>0</v>
      </c>
      <c r="L342">
        <v>0</v>
      </c>
      <c r="M342">
        <v>1</v>
      </c>
      <c r="N342">
        <v>0</v>
      </c>
      <c r="O342">
        <v>1</v>
      </c>
      <c r="P342" s="6">
        <v>1</v>
      </c>
      <c r="AC342">
        <f>SUMPRODUCT(nnetTable1[[#This Row],[SibSp]:[Ones]],$R$4:$AA$4)</f>
        <v>0.15121100068865209</v>
      </c>
      <c r="AD342">
        <f>SUMPRODUCT(nnetTable1[[#This Row],[SibSp]:[Ones]],$R$5:$AA$5)</f>
        <v>6.2203458441709797E-2</v>
      </c>
      <c r="AE342">
        <f t="shared" si="15"/>
        <v>0.15121100068865209</v>
      </c>
      <c r="AF342">
        <f t="shared" si="16"/>
        <v>6.2203458441709797E-2</v>
      </c>
      <c r="AG342">
        <f t="shared" si="17"/>
        <v>0.21341445913036189</v>
      </c>
      <c r="AH342">
        <f>(nnetTable1[Survived]-AG342)^2</f>
        <v>4.5545731365904903E-2</v>
      </c>
    </row>
    <row r="343" spans="1:34" x14ac:dyDescent="0.25">
      <c r="A343">
        <v>0</v>
      </c>
      <c r="B343" t="s">
        <v>15</v>
      </c>
      <c r="C343">
        <v>2</v>
      </c>
      <c r="D343" t="s">
        <v>13</v>
      </c>
      <c r="E343">
        <v>29</v>
      </c>
      <c r="F343" s="1">
        <v>10.5</v>
      </c>
      <c r="G343">
        <v>0</v>
      </c>
      <c r="H343">
        <v>0</v>
      </c>
      <c r="I343" s="4">
        <v>0.36249999999999999</v>
      </c>
      <c r="J343" s="4">
        <v>1.0606978403536116</v>
      </c>
      <c r="K343">
        <v>0</v>
      </c>
      <c r="L343">
        <v>1</v>
      </c>
      <c r="M343">
        <v>1</v>
      </c>
      <c r="N343">
        <v>0</v>
      </c>
      <c r="O343">
        <v>1</v>
      </c>
      <c r="P343" s="6">
        <v>1</v>
      </c>
      <c r="AC343">
        <f>SUMPRODUCT(nnetTable1[[#This Row],[SibSp]:[Ones]],$R$4:$AA$4)</f>
        <v>0.24685647254373375</v>
      </c>
      <c r="AD343">
        <f>SUMPRODUCT(nnetTable1[[#This Row],[SibSp]:[Ones]],$R$5:$AA$5)</f>
        <v>0.20402115642798063</v>
      </c>
      <c r="AE343">
        <f t="shared" si="15"/>
        <v>0.24685647254373375</v>
      </c>
      <c r="AF343">
        <f t="shared" si="16"/>
        <v>0.20402115642798063</v>
      </c>
      <c r="AG343">
        <f t="shared" si="17"/>
        <v>0.45087762897171435</v>
      </c>
      <c r="AH343">
        <f>(nnetTable1[Survived]-AG343)^2</f>
        <v>0.20329063630715491</v>
      </c>
    </row>
    <row r="344" spans="1:34" x14ac:dyDescent="0.25">
      <c r="A344">
        <v>0</v>
      </c>
      <c r="B344" t="s">
        <v>15</v>
      </c>
      <c r="C344">
        <v>3</v>
      </c>
      <c r="D344" t="s">
        <v>17</v>
      </c>
      <c r="E344">
        <v>29</v>
      </c>
      <c r="F344" s="1">
        <v>10.4625</v>
      </c>
      <c r="G344">
        <v>1</v>
      </c>
      <c r="H344">
        <v>1</v>
      </c>
      <c r="I344" s="4">
        <v>0.36249999999999999</v>
      </c>
      <c r="J344" s="4">
        <v>1.0592793486780776</v>
      </c>
      <c r="K344">
        <v>0</v>
      </c>
      <c r="L344">
        <v>0</v>
      </c>
      <c r="M344">
        <v>1</v>
      </c>
      <c r="N344">
        <v>0</v>
      </c>
      <c r="O344">
        <v>0</v>
      </c>
      <c r="P344" s="6">
        <v>1</v>
      </c>
      <c r="AC344">
        <f>SUMPRODUCT(nnetTable1[[#This Row],[SibSp]:[Ones]],$R$4:$AA$4)</f>
        <v>0.1543080964067145</v>
      </c>
      <c r="AD344">
        <f>SUMPRODUCT(nnetTable1[[#This Row],[SibSp]:[Ones]],$R$5:$AA$5)</f>
        <v>7.0006647201849598E-2</v>
      </c>
      <c r="AE344">
        <f t="shared" si="15"/>
        <v>0.1543080964067145</v>
      </c>
      <c r="AF344">
        <f t="shared" si="16"/>
        <v>7.0006647201849598E-2</v>
      </c>
      <c r="AG344">
        <f t="shared" si="17"/>
        <v>0.2243147436085641</v>
      </c>
      <c r="AH344">
        <f>(nnetTable1[Survived]-AG344)^2</f>
        <v>5.031710420017585E-2</v>
      </c>
    </row>
    <row r="345" spans="1:34" x14ac:dyDescent="0.25">
      <c r="A345">
        <v>0</v>
      </c>
      <c r="B345" t="s">
        <v>15</v>
      </c>
      <c r="C345">
        <v>1</v>
      </c>
      <c r="D345" t="s">
        <v>13</v>
      </c>
      <c r="E345">
        <v>29</v>
      </c>
      <c r="F345" s="1">
        <v>66.599999999999994</v>
      </c>
      <c r="G345">
        <v>1</v>
      </c>
      <c r="H345">
        <v>0</v>
      </c>
      <c r="I345" s="4">
        <v>0.36249999999999999</v>
      </c>
      <c r="J345" s="4">
        <v>1.8299466959416359</v>
      </c>
      <c r="K345">
        <v>1</v>
      </c>
      <c r="L345">
        <v>0</v>
      </c>
      <c r="M345">
        <v>1</v>
      </c>
      <c r="N345">
        <v>0</v>
      </c>
      <c r="O345">
        <v>1</v>
      </c>
      <c r="P345" s="6">
        <v>1</v>
      </c>
      <c r="AC345">
        <f>SUMPRODUCT(nnetTable1[[#This Row],[SibSp]:[Ones]],$R$4:$AA$4)</f>
        <v>0.31640616075779426</v>
      </c>
      <c r="AD345">
        <f>SUMPRODUCT(nnetTable1[[#This Row],[SibSp]:[Ones]],$R$5:$AA$5)</f>
        <v>0.28347839712873329</v>
      </c>
      <c r="AE345">
        <f t="shared" si="15"/>
        <v>0.31640616075779426</v>
      </c>
      <c r="AF345">
        <f t="shared" si="16"/>
        <v>0.28347839712873329</v>
      </c>
      <c r="AG345">
        <f t="shared" si="17"/>
        <v>0.5998845578865275</v>
      </c>
      <c r="AH345">
        <f>(nnetTable1[Survived]-AG345)^2</f>
        <v>0.35986148279071456</v>
      </c>
    </row>
    <row r="346" spans="1:34" x14ac:dyDescent="0.25">
      <c r="A346">
        <v>0</v>
      </c>
      <c r="B346" t="s">
        <v>15</v>
      </c>
      <c r="C346">
        <v>3</v>
      </c>
      <c r="D346" t="s">
        <v>13</v>
      </c>
      <c r="E346">
        <v>29</v>
      </c>
      <c r="F346" s="1">
        <v>7.875</v>
      </c>
      <c r="G346">
        <v>0</v>
      </c>
      <c r="H346">
        <v>0</v>
      </c>
      <c r="I346" s="4">
        <v>0.36249999999999999</v>
      </c>
      <c r="J346" s="4">
        <v>0.9481683617271317</v>
      </c>
      <c r="K346">
        <v>0</v>
      </c>
      <c r="L346">
        <v>0</v>
      </c>
      <c r="M346">
        <v>1</v>
      </c>
      <c r="N346">
        <v>0</v>
      </c>
      <c r="O346">
        <v>1</v>
      </c>
      <c r="P346" s="6">
        <v>1</v>
      </c>
      <c r="AC346">
        <f>SUMPRODUCT(nnetTable1[[#This Row],[SibSp]:[Ones]],$R$4:$AA$4)</f>
        <v>0.15126784062640869</v>
      </c>
      <c r="AD346">
        <f>SUMPRODUCT(nnetTable1[[#This Row],[SibSp]:[Ones]],$R$5:$AA$5)</f>
        <v>6.25279947456161E-2</v>
      </c>
      <c r="AE346">
        <f t="shared" si="15"/>
        <v>0.15126784062640869</v>
      </c>
      <c r="AF346">
        <f t="shared" si="16"/>
        <v>6.25279947456161E-2</v>
      </c>
      <c r="AG346">
        <f t="shared" si="17"/>
        <v>0.21379583537202479</v>
      </c>
      <c r="AH346">
        <f>(nnetTable1[Survived]-AG346)^2</f>
        <v>4.5708659222421927E-2</v>
      </c>
    </row>
    <row r="347" spans="1:34" x14ac:dyDescent="0.25">
      <c r="A347">
        <v>0</v>
      </c>
      <c r="B347" t="s">
        <v>15</v>
      </c>
      <c r="C347">
        <v>3</v>
      </c>
      <c r="D347" t="s">
        <v>13</v>
      </c>
      <c r="E347">
        <v>29</v>
      </c>
      <c r="F347" s="1">
        <v>7.0457999999999998</v>
      </c>
      <c r="G347">
        <v>1</v>
      </c>
      <c r="H347">
        <v>0</v>
      </c>
      <c r="I347" s="4">
        <v>0.36249999999999999</v>
      </c>
      <c r="J347" s="4">
        <v>0.90556923281193558</v>
      </c>
      <c r="K347">
        <v>0</v>
      </c>
      <c r="L347">
        <v>0</v>
      </c>
      <c r="M347">
        <v>1</v>
      </c>
      <c r="N347">
        <v>0</v>
      </c>
      <c r="O347">
        <v>1</v>
      </c>
      <c r="P347" s="6">
        <v>1</v>
      </c>
      <c r="AC347">
        <f>SUMPRODUCT(nnetTable1[[#This Row],[SibSp]:[Ones]],$R$4:$AA$4)</f>
        <v>0.15077582367251874</v>
      </c>
      <c r="AD347">
        <f>SUMPRODUCT(nnetTable1[[#This Row],[SibSp]:[Ones]],$R$5:$AA$5)</f>
        <v>5.9718748817893651E-2</v>
      </c>
      <c r="AE347">
        <f t="shared" si="15"/>
        <v>0.15077582367251874</v>
      </c>
      <c r="AF347">
        <f t="shared" si="16"/>
        <v>5.9718748817893651E-2</v>
      </c>
      <c r="AG347">
        <f t="shared" si="17"/>
        <v>0.2104945724904124</v>
      </c>
      <c r="AH347">
        <f>(nnetTable1[Survived]-AG347)^2</f>
        <v>4.4307965047921477E-2</v>
      </c>
    </row>
    <row r="348" spans="1:34" x14ac:dyDescent="0.25">
      <c r="A348">
        <v>0</v>
      </c>
      <c r="B348" t="s">
        <v>15</v>
      </c>
      <c r="C348">
        <v>3</v>
      </c>
      <c r="D348" t="s">
        <v>17</v>
      </c>
      <c r="E348">
        <v>29</v>
      </c>
      <c r="F348" s="1">
        <v>21.074999999999999</v>
      </c>
      <c r="G348">
        <v>0</v>
      </c>
      <c r="H348">
        <v>4</v>
      </c>
      <c r="I348" s="4">
        <v>0.36249999999999999</v>
      </c>
      <c r="J348" s="4">
        <v>1.3439007122496063</v>
      </c>
      <c r="K348">
        <v>0</v>
      </c>
      <c r="L348">
        <v>0</v>
      </c>
      <c r="M348">
        <v>1</v>
      </c>
      <c r="N348">
        <v>0</v>
      </c>
      <c r="O348">
        <v>0</v>
      </c>
      <c r="P348" s="6">
        <v>1</v>
      </c>
      <c r="AC348">
        <f>SUMPRODUCT(nnetTable1[[#This Row],[SibSp]:[Ones]],$R$4:$AA$4)</f>
        <v>0.16286624821243695</v>
      </c>
      <c r="AD348">
        <f>SUMPRODUCT(nnetTable1[[#This Row],[SibSp]:[Ones]],$R$5:$AA$5)</f>
        <v>8.9230265262678563E-2</v>
      </c>
      <c r="AE348">
        <f t="shared" si="15"/>
        <v>0.16286624821243695</v>
      </c>
      <c r="AF348">
        <f t="shared" si="16"/>
        <v>8.9230265262678563E-2</v>
      </c>
      <c r="AG348">
        <f t="shared" si="17"/>
        <v>0.25209651347511552</v>
      </c>
      <c r="AH348">
        <f>(nnetTable1[Survived]-AG348)^2</f>
        <v>6.3552652106309102E-2</v>
      </c>
    </row>
    <row r="349" spans="1:34" x14ac:dyDescent="0.25">
      <c r="A349">
        <v>0</v>
      </c>
      <c r="B349" t="s">
        <v>15</v>
      </c>
      <c r="C349">
        <v>3</v>
      </c>
      <c r="D349" t="s">
        <v>13</v>
      </c>
      <c r="E349">
        <v>29</v>
      </c>
      <c r="F349" s="1">
        <v>9.4832999999999998</v>
      </c>
      <c r="G349">
        <v>0</v>
      </c>
      <c r="H349">
        <v>0</v>
      </c>
      <c r="I349" s="4">
        <v>0.36249999999999999</v>
      </c>
      <c r="J349" s="4">
        <v>1.020498014154877</v>
      </c>
      <c r="K349">
        <v>0</v>
      </c>
      <c r="L349">
        <v>0</v>
      </c>
      <c r="M349">
        <v>1</v>
      </c>
      <c r="N349">
        <v>0</v>
      </c>
      <c r="O349">
        <v>1</v>
      </c>
      <c r="P349" s="6">
        <v>1</v>
      </c>
      <c r="AC349">
        <f>SUMPRODUCT(nnetTable1[[#This Row],[SibSp]:[Ones]],$R$4:$AA$4)</f>
        <v>0.15210324304353939</v>
      </c>
      <c r="AD349">
        <f>SUMPRODUCT(nnetTable1[[#This Row],[SibSp]:[Ones]],$R$5:$AA$5)</f>
        <v>6.7297852409624326E-2</v>
      </c>
      <c r="AE349">
        <f t="shared" si="15"/>
        <v>0.15210324304353939</v>
      </c>
      <c r="AF349">
        <f t="shared" si="16"/>
        <v>6.7297852409624326E-2</v>
      </c>
      <c r="AG349">
        <f t="shared" si="17"/>
        <v>0.21940109545316372</v>
      </c>
      <c r="AH349">
        <f>(nnetTable1[Survived]-AG349)^2</f>
        <v>4.813684068604826E-2</v>
      </c>
    </row>
    <row r="350" spans="1:34" x14ac:dyDescent="0.25">
      <c r="A350">
        <v>1</v>
      </c>
      <c r="B350" t="s">
        <v>15</v>
      </c>
      <c r="C350">
        <v>1</v>
      </c>
      <c r="D350" t="s">
        <v>17</v>
      </c>
      <c r="E350">
        <v>29</v>
      </c>
      <c r="F350" s="1">
        <v>211.33750000000001</v>
      </c>
      <c r="G350">
        <v>0</v>
      </c>
      <c r="H350">
        <v>0</v>
      </c>
      <c r="I350" s="4">
        <v>0.36249999999999999</v>
      </c>
      <c r="J350" s="4">
        <v>2.3270266997942759</v>
      </c>
      <c r="K350">
        <v>1</v>
      </c>
      <c r="L350">
        <v>0</v>
      </c>
      <c r="M350">
        <v>1</v>
      </c>
      <c r="N350">
        <v>0</v>
      </c>
      <c r="O350">
        <v>0</v>
      </c>
      <c r="P350" s="6">
        <v>1</v>
      </c>
      <c r="AC350">
        <f>SUMPRODUCT(nnetTable1[[#This Row],[SibSp]:[Ones]],$R$4:$AA$4)</f>
        <v>0.322147399970034</v>
      </c>
      <c r="AD350">
        <f>SUMPRODUCT(nnetTable1[[#This Row],[SibSp]:[Ones]],$R$5:$AA$5)</f>
        <v>0.31625887908072808</v>
      </c>
      <c r="AE350">
        <f t="shared" si="15"/>
        <v>0.322147399970034</v>
      </c>
      <c r="AF350">
        <f t="shared" si="16"/>
        <v>0.31625887908072808</v>
      </c>
      <c r="AG350">
        <f t="shared" si="17"/>
        <v>0.63840627905076208</v>
      </c>
      <c r="AH350">
        <f>(nnetTable1[Survived]-AG350)^2</f>
        <v>0.13075001902991534</v>
      </c>
    </row>
    <row r="351" spans="1:34" x14ac:dyDescent="0.25">
      <c r="A351">
        <v>0</v>
      </c>
      <c r="B351" t="s">
        <v>15</v>
      </c>
      <c r="C351">
        <v>1</v>
      </c>
      <c r="D351" t="s">
        <v>13</v>
      </c>
      <c r="E351">
        <v>29</v>
      </c>
      <c r="F351" s="1">
        <v>30</v>
      </c>
      <c r="G351">
        <v>0</v>
      </c>
      <c r="H351">
        <v>0</v>
      </c>
      <c r="I351" s="4">
        <v>0.36249999999999999</v>
      </c>
      <c r="J351" s="4">
        <v>1.4913616938342726</v>
      </c>
      <c r="K351">
        <v>1</v>
      </c>
      <c r="L351">
        <v>0</v>
      </c>
      <c r="M351">
        <v>1</v>
      </c>
      <c r="N351">
        <v>0</v>
      </c>
      <c r="O351">
        <v>1</v>
      </c>
      <c r="P351" s="6">
        <v>1</v>
      </c>
      <c r="AC351">
        <f>SUMPRODUCT(nnetTable1[[#This Row],[SibSp]:[Ones]],$R$4:$AA$4)</f>
        <v>0.31249552770937383</v>
      </c>
      <c r="AD351">
        <f>SUMPRODUCT(nnetTable1[[#This Row],[SibSp]:[Ones]],$R$5:$AA$5)</f>
        <v>0.26115004059704139</v>
      </c>
      <c r="AE351">
        <f t="shared" si="15"/>
        <v>0.31249552770937383</v>
      </c>
      <c r="AF351">
        <f t="shared" si="16"/>
        <v>0.26115004059704139</v>
      </c>
      <c r="AG351">
        <f t="shared" si="17"/>
        <v>0.57364556830641522</v>
      </c>
      <c r="AH351">
        <f>(nnetTable1[Survived]-AG351)^2</f>
        <v>0.32906923803759008</v>
      </c>
    </row>
    <row r="352" spans="1:34" x14ac:dyDescent="0.25">
      <c r="A352">
        <v>0</v>
      </c>
      <c r="B352" t="s">
        <v>20</v>
      </c>
      <c r="C352">
        <v>3</v>
      </c>
      <c r="D352" t="s">
        <v>13</v>
      </c>
      <c r="E352">
        <v>28.5</v>
      </c>
      <c r="F352" s="1">
        <v>7.2291999999999996</v>
      </c>
      <c r="G352">
        <v>0</v>
      </c>
      <c r="H352">
        <v>0</v>
      </c>
      <c r="I352" s="4">
        <v>0.35625000000000001</v>
      </c>
      <c r="J352" s="4">
        <v>0.91535761741483168</v>
      </c>
      <c r="K352">
        <v>0</v>
      </c>
      <c r="L352">
        <v>0</v>
      </c>
      <c r="M352">
        <v>0</v>
      </c>
      <c r="N352">
        <v>1</v>
      </c>
      <c r="O352">
        <v>1</v>
      </c>
      <c r="P352" s="6">
        <v>1</v>
      </c>
      <c r="AC352">
        <f>SUMPRODUCT(nnetTable1[[#This Row],[SibSp]:[Ones]],$R$4:$AA$4)</f>
        <v>0.23781165941186441</v>
      </c>
      <c r="AD352">
        <f>SUMPRODUCT(nnetTable1[[#This Row],[SibSp]:[Ones]],$R$5:$AA$5)</f>
        <v>0.11114409467106687</v>
      </c>
      <c r="AE352">
        <f t="shared" si="15"/>
        <v>0.23781165941186441</v>
      </c>
      <c r="AF352">
        <f t="shared" si="16"/>
        <v>0.11114409467106687</v>
      </c>
      <c r="AG352">
        <f t="shared" si="17"/>
        <v>0.34895575408293128</v>
      </c>
      <c r="AH352">
        <f>(nnetTable1[Survived]-AG352)^2</f>
        <v>0.12177011830758722</v>
      </c>
    </row>
    <row r="353" spans="1:34" x14ac:dyDescent="0.25">
      <c r="A353">
        <v>0</v>
      </c>
      <c r="B353" t="s">
        <v>15</v>
      </c>
      <c r="C353">
        <v>3</v>
      </c>
      <c r="D353" t="s">
        <v>13</v>
      </c>
      <c r="E353">
        <v>28.5</v>
      </c>
      <c r="F353" s="1">
        <v>16.100000000000001</v>
      </c>
      <c r="G353">
        <v>0</v>
      </c>
      <c r="H353">
        <v>0</v>
      </c>
      <c r="I353" s="4">
        <v>0.35625000000000001</v>
      </c>
      <c r="J353" s="4">
        <v>1.2329961103921538</v>
      </c>
      <c r="K353">
        <v>0</v>
      </c>
      <c r="L353">
        <v>0</v>
      </c>
      <c r="M353">
        <v>1</v>
      </c>
      <c r="N353">
        <v>0</v>
      </c>
      <c r="O353">
        <v>1</v>
      </c>
      <c r="P353" s="6">
        <v>1</v>
      </c>
      <c r="AC353">
        <f>SUMPRODUCT(nnetTable1[[#This Row],[SibSp]:[Ones]],$R$4:$AA$4)</f>
        <v>0.15455758116454221</v>
      </c>
      <c r="AD353">
        <f>SUMPRODUCT(nnetTable1[[#This Row],[SibSp]:[Ones]],$R$5:$AA$5)</f>
        <v>8.1311270681432998E-2</v>
      </c>
      <c r="AE353">
        <f t="shared" si="15"/>
        <v>0.15455758116454221</v>
      </c>
      <c r="AF353">
        <f t="shared" si="16"/>
        <v>8.1311270681432998E-2</v>
      </c>
      <c r="AG353">
        <f t="shared" si="17"/>
        <v>0.23586885184597522</v>
      </c>
      <c r="AH353">
        <f>(nnetTable1[Survived]-AG353)^2</f>
        <v>5.5634115271138609E-2</v>
      </c>
    </row>
    <row r="354" spans="1:34" x14ac:dyDescent="0.25">
      <c r="A354">
        <v>0</v>
      </c>
      <c r="B354" t="s">
        <v>20</v>
      </c>
      <c r="C354">
        <v>1</v>
      </c>
      <c r="D354" t="s">
        <v>13</v>
      </c>
      <c r="E354">
        <v>28</v>
      </c>
      <c r="F354" s="1">
        <v>82.1708</v>
      </c>
      <c r="G354">
        <v>1</v>
      </c>
      <c r="H354">
        <v>0</v>
      </c>
      <c r="I354" s="4">
        <v>0.35</v>
      </c>
      <c r="J354" s="4">
        <v>1.9199708788780554</v>
      </c>
      <c r="K354">
        <v>1</v>
      </c>
      <c r="L354">
        <v>0</v>
      </c>
      <c r="M354">
        <v>0</v>
      </c>
      <c r="N354">
        <v>1</v>
      </c>
      <c r="O354">
        <v>1</v>
      </c>
      <c r="P354" s="6">
        <v>1</v>
      </c>
      <c r="AC354">
        <f>SUMPRODUCT(nnetTable1[[#This Row],[SibSp]:[Ones]],$R$4:$AA$4)</f>
        <v>0.40436871434546912</v>
      </c>
      <c r="AD354">
        <f>SUMPRODUCT(nnetTable1[[#This Row],[SibSp]:[Ones]],$R$5:$AA$5)</f>
        <v>0.34019498004393017</v>
      </c>
      <c r="AE354">
        <f t="shared" si="15"/>
        <v>0.40436871434546912</v>
      </c>
      <c r="AF354">
        <f t="shared" si="16"/>
        <v>0.34019498004393017</v>
      </c>
      <c r="AG354">
        <f t="shared" si="17"/>
        <v>0.74456369438939929</v>
      </c>
      <c r="AH354">
        <f>(nnetTable1[Survived]-AG354)^2</f>
        <v>0.55437509500279081</v>
      </c>
    </row>
    <row r="355" spans="1:34" x14ac:dyDescent="0.25">
      <c r="A355">
        <v>1</v>
      </c>
      <c r="B355" t="s">
        <v>20</v>
      </c>
      <c r="C355">
        <v>2</v>
      </c>
      <c r="D355" t="s">
        <v>17</v>
      </c>
      <c r="E355">
        <v>28</v>
      </c>
      <c r="F355" s="1">
        <v>24</v>
      </c>
      <c r="G355">
        <v>1</v>
      </c>
      <c r="H355">
        <v>0</v>
      </c>
      <c r="I355" s="4">
        <v>0.35</v>
      </c>
      <c r="J355" s="4">
        <v>1.3979400086720377</v>
      </c>
      <c r="K355">
        <v>0</v>
      </c>
      <c r="L355">
        <v>1</v>
      </c>
      <c r="M355">
        <v>0</v>
      </c>
      <c r="N355">
        <v>1</v>
      </c>
      <c r="O355">
        <v>0</v>
      </c>
      <c r="P355" s="6">
        <v>1</v>
      </c>
      <c r="AC355">
        <f>SUMPRODUCT(nnetTable1[[#This Row],[SibSp]:[Ones]],$R$4:$AA$4)</f>
        <v>0.33767437653908033</v>
      </c>
      <c r="AD355">
        <f>SUMPRODUCT(nnetTable1[[#This Row],[SibSp]:[Ones]],$R$5:$AA$5)</f>
        <v>0.27704079849907509</v>
      </c>
      <c r="AE355">
        <f t="shared" si="15"/>
        <v>0.33767437653908033</v>
      </c>
      <c r="AF355">
        <f t="shared" si="16"/>
        <v>0.27704079849907509</v>
      </c>
      <c r="AG355">
        <f t="shared" si="17"/>
        <v>0.61471517503815543</v>
      </c>
      <c r="AH355">
        <f>(nnetTable1[Survived]-AG355)^2</f>
        <v>0.14844439634587922</v>
      </c>
    </row>
    <row r="356" spans="1:34" x14ac:dyDescent="0.25">
      <c r="A356">
        <v>1</v>
      </c>
      <c r="B356" t="s">
        <v>15</v>
      </c>
      <c r="C356">
        <v>1</v>
      </c>
      <c r="D356" t="s">
        <v>13</v>
      </c>
      <c r="E356">
        <v>28</v>
      </c>
      <c r="F356" s="1">
        <v>35.5</v>
      </c>
      <c r="G356">
        <v>0</v>
      </c>
      <c r="H356">
        <v>0</v>
      </c>
      <c r="I356" s="4">
        <v>0.35</v>
      </c>
      <c r="J356" s="4">
        <v>1.5622928644564746</v>
      </c>
      <c r="K356">
        <v>1</v>
      </c>
      <c r="L356">
        <v>0</v>
      </c>
      <c r="M356">
        <v>1</v>
      </c>
      <c r="N356">
        <v>0</v>
      </c>
      <c r="O356">
        <v>1</v>
      </c>
      <c r="P356" s="6">
        <v>1</v>
      </c>
      <c r="AC356">
        <f>SUMPRODUCT(nnetTable1[[#This Row],[SibSp]:[Ones]],$R$4:$AA$4)</f>
        <v>0.31331477775964739</v>
      </c>
      <c r="AD356">
        <f>SUMPRODUCT(nnetTable1[[#This Row],[SibSp]:[Ones]],$R$5:$AA$5)</f>
        <v>0.26582767385606149</v>
      </c>
      <c r="AE356">
        <f t="shared" si="15"/>
        <v>0.31331477775964739</v>
      </c>
      <c r="AF356">
        <f t="shared" si="16"/>
        <v>0.26582767385606149</v>
      </c>
      <c r="AG356">
        <f t="shared" si="17"/>
        <v>0.57914245161570888</v>
      </c>
      <c r="AH356">
        <f>(nnetTable1[Survived]-AG356)^2</f>
        <v>0.17712107603203595</v>
      </c>
    </row>
    <row r="357" spans="1:34" x14ac:dyDescent="0.25">
      <c r="A357">
        <v>0</v>
      </c>
      <c r="B357" t="s">
        <v>15</v>
      </c>
      <c r="C357">
        <v>1</v>
      </c>
      <c r="D357" t="s">
        <v>13</v>
      </c>
      <c r="E357">
        <v>28</v>
      </c>
      <c r="F357" s="1">
        <v>47.1</v>
      </c>
      <c r="G357">
        <v>0</v>
      </c>
      <c r="H357">
        <v>0</v>
      </c>
      <c r="I357" s="4">
        <v>0.35</v>
      </c>
      <c r="J357" s="4">
        <v>1.6821450763738317</v>
      </c>
      <c r="K357">
        <v>1</v>
      </c>
      <c r="L357">
        <v>0</v>
      </c>
      <c r="M357">
        <v>1</v>
      </c>
      <c r="N357">
        <v>0</v>
      </c>
      <c r="O357">
        <v>1</v>
      </c>
      <c r="P357" s="6">
        <v>1</v>
      </c>
      <c r="AC357">
        <f>SUMPRODUCT(nnetTable1[[#This Row],[SibSp]:[Ones]],$R$4:$AA$4)</f>
        <v>0.3146990624087993</v>
      </c>
      <c r="AD357">
        <f>SUMPRODUCT(nnetTable1[[#This Row],[SibSp]:[Ones]],$R$5:$AA$5)</f>
        <v>0.27373145843643715</v>
      </c>
      <c r="AE357">
        <f t="shared" si="15"/>
        <v>0.3146990624087993</v>
      </c>
      <c r="AF357">
        <f t="shared" si="16"/>
        <v>0.27373145843643715</v>
      </c>
      <c r="AG357">
        <f t="shared" si="17"/>
        <v>0.5884305208452365</v>
      </c>
      <c r="AH357">
        <f>(nnetTable1[Survived]-AG357)^2</f>
        <v>0.34625047786219632</v>
      </c>
    </row>
    <row r="358" spans="1:34" x14ac:dyDescent="0.25">
      <c r="A358">
        <v>0</v>
      </c>
      <c r="B358" t="s">
        <v>15</v>
      </c>
      <c r="C358">
        <v>3</v>
      </c>
      <c r="D358" t="s">
        <v>17</v>
      </c>
      <c r="E358">
        <v>28</v>
      </c>
      <c r="F358" s="1">
        <v>7.8958000000000004</v>
      </c>
      <c r="G358">
        <v>0</v>
      </c>
      <c r="H358">
        <v>0</v>
      </c>
      <c r="I358" s="4">
        <v>0.35</v>
      </c>
      <c r="J358" s="4">
        <v>0.94918501031343461</v>
      </c>
      <c r="K358">
        <v>0</v>
      </c>
      <c r="L358">
        <v>0</v>
      </c>
      <c r="M358">
        <v>1</v>
      </c>
      <c r="N358">
        <v>0</v>
      </c>
      <c r="O358">
        <v>0</v>
      </c>
      <c r="P358" s="6">
        <v>1</v>
      </c>
      <c r="AC358">
        <f>SUMPRODUCT(nnetTable1[[#This Row],[SibSp]:[Ones]],$R$4:$AA$4)</f>
        <v>0.1512795828463401</v>
      </c>
      <c r="AD358">
        <f>SUMPRODUCT(nnetTable1[[#This Row],[SibSp]:[Ones]],$R$5:$AA$5)</f>
        <v>6.259503874331572E-2</v>
      </c>
      <c r="AE358">
        <f t="shared" si="15"/>
        <v>0.1512795828463401</v>
      </c>
      <c r="AF358">
        <f t="shared" si="16"/>
        <v>6.259503874331572E-2</v>
      </c>
      <c r="AG358">
        <f t="shared" si="17"/>
        <v>0.21387462158965581</v>
      </c>
      <c r="AH358">
        <f>(nnetTable1[Survived]-AG358)^2</f>
        <v>4.5742353760118468E-2</v>
      </c>
    </row>
    <row r="359" spans="1:34" x14ac:dyDescent="0.25">
      <c r="A359">
        <v>0</v>
      </c>
      <c r="B359" t="s">
        <v>15</v>
      </c>
      <c r="C359">
        <v>3</v>
      </c>
      <c r="D359" t="s">
        <v>13</v>
      </c>
      <c r="E359">
        <v>28</v>
      </c>
      <c r="F359" s="1">
        <v>7.8958000000000004</v>
      </c>
      <c r="G359">
        <v>0</v>
      </c>
      <c r="H359">
        <v>0</v>
      </c>
      <c r="I359" s="4">
        <v>0.35</v>
      </c>
      <c r="J359" s="4">
        <v>0.94918501031343461</v>
      </c>
      <c r="K359">
        <v>0</v>
      </c>
      <c r="L359">
        <v>0</v>
      </c>
      <c r="M359">
        <v>1</v>
      </c>
      <c r="N359">
        <v>0</v>
      </c>
      <c r="O359">
        <v>1</v>
      </c>
      <c r="P359" s="6">
        <v>1</v>
      </c>
      <c r="AC359">
        <f>SUMPRODUCT(nnetTable1[[#This Row],[SibSp]:[Ones]],$R$4:$AA$4)</f>
        <v>0.1512795828463401</v>
      </c>
      <c r="AD359">
        <f>SUMPRODUCT(nnetTable1[[#This Row],[SibSp]:[Ones]],$R$5:$AA$5)</f>
        <v>6.259503874331572E-2</v>
      </c>
      <c r="AE359">
        <f t="shared" si="15"/>
        <v>0.1512795828463401</v>
      </c>
      <c r="AF359">
        <f t="shared" si="16"/>
        <v>6.259503874331572E-2</v>
      </c>
      <c r="AG359">
        <f t="shared" si="17"/>
        <v>0.21387462158965581</v>
      </c>
      <c r="AH359">
        <f>(nnetTable1[Survived]-AG359)^2</f>
        <v>4.5742353760118468E-2</v>
      </c>
    </row>
    <row r="360" spans="1:34" x14ac:dyDescent="0.25">
      <c r="A360">
        <v>0</v>
      </c>
      <c r="B360" t="s">
        <v>15</v>
      </c>
      <c r="C360">
        <v>3</v>
      </c>
      <c r="D360" t="s">
        <v>13</v>
      </c>
      <c r="E360">
        <v>28</v>
      </c>
      <c r="F360" s="1">
        <v>56.495800000000003</v>
      </c>
      <c r="G360">
        <v>0</v>
      </c>
      <c r="H360">
        <v>0</v>
      </c>
      <c r="I360" s="4">
        <v>0.35</v>
      </c>
      <c r="J360" s="4">
        <v>1.7596361211514699</v>
      </c>
      <c r="K360">
        <v>0</v>
      </c>
      <c r="L360">
        <v>0</v>
      </c>
      <c r="M360">
        <v>1</v>
      </c>
      <c r="N360">
        <v>0</v>
      </c>
      <c r="O360">
        <v>1</v>
      </c>
      <c r="P360" s="6">
        <v>1</v>
      </c>
      <c r="AC360">
        <f>SUMPRODUCT(nnetTable1[[#This Row],[SibSp]:[Ones]],$R$4:$AA$4)</f>
        <v>0.16064023638517363</v>
      </c>
      <c r="AD360">
        <f>SUMPRODUCT(nnetTable1[[#This Row],[SibSp]:[Ones]],$R$5:$AA$5)</f>
        <v>0.1160411194665229</v>
      </c>
      <c r="AE360">
        <f t="shared" si="15"/>
        <v>0.16064023638517363</v>
      </c>
      <c r="AF360">
        <f t="shared" si="16"/>
        <v>0.1160411194665229</v>
      </c>
      <c r="AG360">
        <f t="shared" si="17"/>
        <v>0.27668135585169651</v>
      </c>
      <c r="AH360">
        <f>(nnetTable1[Survived]-AG360)^2</f>
        <v>7.6552572675933114E-2</v>
      </c>
    </row>
    <row r="361" spans="1:34" x14ac:dyDescent="0.25">
      <c r="A361">
        <v>0</v>
      </c>
      <c r="B361" t="s">
        <v>15</v>
      </c>
      <c r="C361">
        <v>3</v>
      </c>
      <c r="D361" t="s">
        <v>13</v>
      </c>
      <c r="E361">
        <v>28</v>
      </c>
      <c r="F361" s="1">
        <v>9.5</v>
      </c>
      <c r="G361">
        <v>0</v>
      </c>
      <c r="H361">
        <v>0</v>
      </c>
      <c r="I361" s="4">
        <v>0.35</v>
      </c>
      <c r="J361" s="4">
        <v>1.0211892990699381</v>
      </c>
      <c r="K361">
        <v>0</v>
      </c>
      <c r="L361">
        <v>0</v>
      </c>
      <c r="M361">
        <v>1</v>
      </c>
      <c r="N361">
        <v>0</v>
      </c>
      <c r="O361">
        <v>1</v>
      </c>
      <c r="P361" s="6">
        <v>1</v>
      </c>
      <c r="AC361">
        <f>SUMPRODUCT(nnetTable1[[#This Row],[SibSp]:[Ones]],$R$4:$AA$4)</f>
        <v>0.15211122733586743</v>
      </c>
      <c r="AD361">
        <f>SUMPRODUCT(nnetTable1[[#This Row],[SibSp]:[Ones]],$R$5:$AA$5)</f>
        <v>6.7343439945848307E-2</v>
      </c>
      <c r="AE361">
        <f t="shared" si="15"/>
        <v>0.15211122733586743</v>
      </c>
      <c r="AF361">
        <f t="shared" si="16"/>
        <v>6.7343439945848307E-2</v>
      </c>
      <c r="AG361">
        <f t="shared" si="17"/>
        <v>0.21945466728171575</v>
      </c>
      <c r="AH361">
        <f>(nnetTable1[Survived]-AG361)^2</f>
        <v>4.8160350991728565E-2</v>
      </c>
    </row>
    <row r="362" spans="1:34" x14ac:dyDescent="0.25">
      <c r="A362">
        <v>0</v>
      </c>
      <c r="B362" t="s">
        <v>15</v>
      </c>
      <c r="C362">
        <v>3</v>
      </c>
      <c r="D362" t="s">
        <v>13</v>
      </c>
      <c r="E362">
        <v>28</v>
      </c>
      <c r="F362" s="1">
        <v>7.8541999999999996</v>
      </c>
      <c r="G362">
        <v>0</v>
      </c>
      <c r="H362">
        <v>0</v>
      </c>
      <c r="I362" s="4">
        <v>0.35</v>
      </c>
      <c r="J362" s="4">
        <v>0.94714932766263737</v>
      </c>
      <c r="K362">
        <v>0</v>
      </c>
      <c r="L362">
        <v>0</v>
      </c>
      <c r="M362">
        <v>1</v>
      </c>
      <c r="N362">
        <v>0</v>
      </c>
      <c r="O362">
        <v>1</v>
      </c>
      <c r="P362" s="6">
        <v>1</v>
      </c>
      <c r="AC362">
        <f>SUMPRODUCT(nnetTable1[[#This Row],[SibSp]:[Ones]],$R$4:$AA$4)</f>
        <v>0.15125607085437132</v>
      </c>
      <c r="AD362">
        <f>SUMPRODUCT(nnetTable1[[#This Row],[SibSp]:[Ones]],$R$5:$AA$5)</f>
        <v>6.2460793434960422E-2</v>
      </c>
      <c r="AE362">
        <f t="shared" si="15"/>
        <v>0.15125607085437132</v>
      </c>
      <c r="AF362">
        <f t="shared" si="16"/>
        <v>6.2460793434960422E-2</v>
      </c>
      <c r="AG362">
        <f t="shared" si="17"/>
        <v>0.21371686428933173</v>
      </c>
      <c r="AH362">
        <f>(nnetTable1[Survived]-AG362)^2</f>
        <v>4.5674898081664639E-2</v>
      </c>
    </row>
    <row r="363" spans="1:34" x14ac:dyDescent="0.25">
      <c r="A363">
        <v>0</v>
      </c>
      <c r="B363" t="s">
        <v>15</v>
      </c>
      <c r="C363">
        <v>3</v>
      </c>
      <c r="D363" t="s">
        <v>13</v>
      </c>
      <c r="E363">
        <v>28</v>
      </c>
      <c r="F363" s="1">
        <v>7.8958000000000004</v>
      </c>
      <c r="G363">
        <v>0</v>
      </c>
      <c r="H363">
        <v>0</v>
      </c>
      <c r="I363" s="4">
        <v>0.35</v>
      </c>
      <c r="J363" s="4">
        <v>0.94918501031343461</v>
      </c>
      <c r="K363">
        <v>0</v>
      </c>
      <c r="L363">
        <v>0</v>
      </c>
      <c r="M363">
        <v>1</v>
      </c>
      <c r="N363">
        <v>0</v>
      </c>
      <c r="O363">
        <v>1</v>
      </c>
      <c r="P363" s="6">
        <v>1</v>
      </c>
      <c r="AC363">
        <f>SUMPRODUCT(nnetTable1[[#This Row],[SibSp]:[Ones]],$R$4:$AA$4)</f>
        <v>0.1512795828463401</v>
      </c>
      <c r="AD363">
        <f>SUMPRODUCT(nnetTable1[[#This Row],[SibSp]:[Ones]],$R$5:$AA$5)</f>
        <v>6.259503874331572E-2</v>
      </c>
      <c r="AE363">
        <f t="shared" si="15"/>
        <v>0.1512795828463401</v>
      </c>
      <c r="AF363">
        <f t="shared" si="16"/>
        <v>6.259503874331572E-2</v>
      </c>
      <c r="AG363">
        <f t="shared" si="17"/>
        <v>0.21387462158965581</v>
      </c>
      <c r="AH363">
        <f>(nnetTable1[Survived]-AG363)^2</f>
        <v>4.5742353760118468E-2</v>
      </c>
    </row>
    <row r="364" spans="1:34" x14ac:dyDescent="0.25">
      <c r="A364">
        <v>0</v>
      </c>
      <c r="B364" t="s">
        <v>15</v>
      </c>
      <c r="C364">
        <v>2</v>
      </c>
      <c r="D364" t="s">
        <v>13</v>
      </c>
      <c r="E364">
        <v>28</v>
      </c>
      <c r="F364" s="1">
        <v>13</v>
      </c>
      <c r="G364">
        <v>0</v>
      </c>
      <c r="H364">
        <v>0</v>
      </c>
      <c r="I364" s="4">
        <v>0.35</v>
      </c>
      <c r="J364" s="4">
        <v>1.146128035678238</v>
      </c>
      <c r="K364">
        <v>0</v>
      </c>
      <c r="L364">
        <v>1</v>
      </c>
      <c r="M364">
        <v>1</v>
      </c>
      <c r="N364">
        <v>0</v>
      </c>
      <c r="O364">
        <v>1</v>
      </c>
      <c r="P364" s="6">
        <v>1</v>
      </c>
      <c r="AC364">
        <f>SUMPRODUCT(nnetTable1[[#This Row],[SibSp]:[Ones]],$R$4:$AA$4)</f>
        <v>0.24784318531331934</v>
      </c>
      <c r="AD364">
        <f>SUMPRODUCT(nnetTable1[[#This Row],[SibSp]:[Ones]],$R$5:$AA$5)</f>
        <v>0.20965494365395904</v>
      </c>
      <c r="AE364">
        <f t="shared" si="15"/>
        <v>0.24784318531331934</v>
      </c>
      <c r="AF364">
        <f t="shared" si="16"/>
        <v>0.20965494365395904</v>
      </c>
      <c r="AG364">
        <f t="shared" si="17"/>
        <v>0.45749812896727837</v>
      </c>
      <c r="AH364">
        <f>(nnetTable1[Survived]-AG364)^2</f>
        <v>0.20930453800856047</v>
      </c>
    </row>
    <row r="365" spans="1:34" x14ac:dyDescent="0.25">
      <c r="A365">
        <v>0</v>
      </c>
      <c r="B365" t="s">
        <v>15</v>
      </c>
      <c r="C365">
        <v>3</v>
      </c>
      <c r="D365" t="s">
        <v>13</v>
      </c>
      <c r="E365">
        <v>28</v>
      </c>
      <c r="F365" s="1">
        <v>9.5</v>
      </c>
      <c r="G365">
        <v>0</v>
      </c>
      <c r="H365">
        <v>0</v>
      </c>
      <c r="I365" s="4">
        <v>0.35</v>
      </c>
      <c r="J365" s="4">
        <v>1.0211892990699381</v>
      </c>
      <c r="K365">
        <v>0</v>
      </c>
      <c r="L365">
        <v>0</v>
      </c>
      <c r="M365">
        <v>1</v>
      </c>
      <c r="N365">
        <v>0</v>
      </c>
      <c r="O365">
        <v>1</v>
      </c>
      <c r="P365" s="6">
        <v>1</v>
      </c>
      <c r="AC365">
        <f>SUMPRODUCT(nnetTable1[[#This Row],[SibSp]:[Ones]],$R$4:$AA$4)</f>
        <v>0.15211122733586743</v>
      </c>
      <c r="AD365">
        <f>SUMPRODUCT(nnetTable1[[#This Row],[SibSp]:[Ones]],$R$5:$AA$5)</f>
        <v>6.7343439945848307E-2</v>
      </c>
      <c r="AE365">
        <f t="shared" si="15"/>
        <v>0.15211122733586743</v>
      </c>
      <c r="AF365">
        <f t="shared" si="16"/>
        <v>6.7343439945848307E-2</v>
      </c>
      <c r="AG365">
        <f t="shared" si="17"/>
        <v>0.21945466728171575</v>
      </c>
      <c r="AH365">
        <f>(nnetTable1[Survived]-AG365)^2</f>
        <v>4.8160350991728565E-2</v>
      </c>
    </row>
    <row r="366" spans="1:34" x14ac:dyDescent="0.25">
      <c r="A366">
        <v>0</v>
      </c>
      <c r="B366" t="s">
        <v>15</v>
      </c>
      <c r="C366">
        <v>3</v>
      </c>
      <c r="D366" t="s">
        <v>13</v>
      </c>
      <c r="E366">
        <v>28</v>
      </c>
      <c r="F366" s="1">
        <v>7.9249999999999998</v>
      </c>
      <c r="G366">
        <v>2</v>
      </c>
      <c r="H366">
        <v>0</v>
      </c>
      <c r="I366" s="4">
        <v>0.35</v>
      </c>
      <c r="J366" s="4">
        <v>0.95060822478423079</v>
      </c>
      <c r="K366">
        <v>0</v>
      </c>
      <c r="L366">
        <v>0</v>
      </c>
      <c r="M366">
        <v>1</v>
      </c>
      <c r="N366">
        <v>0</v>
      </c>
      <c r="O366">
        <v>1</v>
      </c>
      <c r="P366" s="6">
        <v>1</v>
      </c>
      <c r="AC366">
        <f>SUMPRODUCT(nnetTable1[[#This Row],[SibSp]:[Ones]],$R$4:$AA$4)</f>
        <v>0.15129602087374783</v>
      </c>
      <c r="AD366">
        <f>SUMPRODUCT(nnetTable1[[#This Row],[SibSp]:[Ones]],$R$5:$AA$5)</f>
        <v>6.2688894170836756E-2</v>
      </c>
      <c r="AE366">
        <f t="shared" si="15"/>
        <v>0.15129602087374783</v>
      </c>
      <c r="AF366">
        <f t="shared" si="16"/>
        <v>6.2688894170836756E-2</v>
      </c>
      <c r="AG366">
        <f t="shared" si="17"/>
        <v>0.21398491504458458</v>
      </c>
      <c r="AH366">
        <f>(nnetTable1[Survived]-AG366)^2</f>
        <v>4.5789543866638083E-2</v>
      </c>
    </row>
    <row r="367" spans="1:34" x14ac:dyDescent="0.25">
      <c r="A367">
        <v>1</v>
      </c>
      <c r="B367" t="s">
        <v>15</v>
      </c>
      <c r="C367">
        <v>2</v>
      </c>
      <c r="D367" t="s">
        <v>17</v>
      </c>
      <c r="E367">
        <v>28</v>
      </c>
      <c r="F367" s="1">
        <v>12.65</v>
      </c>
      <c r="G367">
        <v>0</v>
      </c>
      <c r="H367">
        <v>0</v>
      </c>
      <c r="I367" s="4">
        <v>0.35</v>
      </c>
      <c r="J367" s="4">
        <v>1.1351326513767748</v>
      </c>
      <c r="K367">
        <v>0</v>
      </c>
      <c r="L367">
        <v>1</v>
      </c>
      <c r="M367">
        <v>1</v>
      </c>
      <c r="N367">
        <v>0</v>
      </c>
      <c r="O367">
        <v>0</v>
      </c>
      <c r="P367" s="6">
        <v>1</v>
      </c>
      <c r="AC367">
        <f>SUMPRODUCT(nnetTable1[[#This Row],[SibSp]:[Ones]],$R$4:$AA$4)</f>
        <v>0.24771618939512519</v>
      </c>
      <c r="AD367">
        <f>SUMPRODUCT(nnetTable1[[#This Row],[SibSp]:[Ones]],$R$5:$AA$5)</f>
        <v>0.20892984106714041</v>
      </c>
      <c r="AE367">
        <f t="shared" si="15"/>
        <v>0.24771618939512519</v>
      </c>
      <c r="AF367">
        <f t="shared" si="16"/>
        <v>0.20892984106714041</v>
      </c>
      <c r="AG367">
        <f t="shared" si="17"/>
        <v>0.4566460304622656</v>
      </c>
      <c r="AH367">
        <f>(nnetTable1[Survived]-AG367)^2</f>
        <v>0.29523353621241322</v>
      </c>
    </row>
    <row r="368" spans="1:34" x14ac:dyDescent="0.25">
      <c r="A368">
        <v>0</v>
      </c>
      <c r="B368" t="s">
        <v>15</v>
      </c>
      <c r="C368">
        <v>3</v>
      </c>
      <c r="D368" t="s">
        <v>13</v>
      </c>
      <c r="E368">
        <v>28</v>
      </c>
      <c r="F368" s="1">
        <v>15.85</v>
      </c>
      <c r="G368">
        <v>1</v>
      </c>
      <c r="H368">
        <v>0</v>
      </c>
      <c r="I368" s="4">
        <v>0.35</v>
      </c>
      <c r="J368" s="4">
        <v>1.2265999052073575</v>
      </c>
      <c r="K368">
        <v>0</v>
      </c>
      <c r="L368">
        <v>0</v>
      </c>
      <c r="M368">
        <v>1</v>
      </c>
      <c r="N368">
        <v>0</v>
      </c>
      <c r="O368">
        <v>1</v>
      </c>
      <c r="P368" s="6">
        <v>1</v>
      </c>
      <c r="AC368">
        <f>SUMPRODUCT(nnetTable1[[#This Row],[SibSp]:[Ones]],$R$4:$AA$4)</f>
        <v>0.15448370544286386</v>
      </c>
      <c r="AD368">
        <f>SUMPRODUCT(nnetTable1[[#This Row],[SibSp]:[Ones]],$R$5:$AA$5)</f>
        <v>8.0889465967913216E-2</v>
      </c>
      <c r="AE368">
        <f t="shared" si="15"/>
        <v>0.15448370544286386</v>
      </c>
      <c r="AF368">
        <f t="shared" si="16"/>
        <v>8.0889465967913216E-2</v>
      </c>
      <c r="AG368">
        <f t="shared" si="17"/>
        <v>0.23537317141077707</v>
      </c>
      <c r="AH368">
        <f>(nnetTable1[Survived]-AG368)^2</f>
        <v>5.5400529819967043E-2</v>
      </c>
    </row>
    <row r="369" spans="1:34" x14ac:dyDescent="0.25">
      <c r="A369">
        <v>0</v>
      </c>
      <c r="B369" t="s">
        <v>15</v>
      </c>
      <c r="C369">
        <v>3</v>
      </c>
      <c r="D369" t="s">
        <v>17</v>
      </c>
      <c r="E369">
        <v>28</v>
      </c>
      <c r="F369" s="1">
        <v>14.4</v>
      </c>
      <c r="G369">
        <v>1</v>
      </c>
      <c r="H369">
        <v>1</v>
      </c>
      <c r="I369" s="4">
        <v>0.35</v>
      </c>
      <c r="J369" s="4">
        <v>1.1875207208364631</v>
      </c>
      <c r="K369">
        <v>0</v>
      </c>
      <c r="L369">
        <v>0</v>
      </c>
      <c r="M369">
        <v>1</v>
      </c>
      <c r="N369">
        <v>0</v>
      </c>
      <c r="O369">
        <v>0</v>
      </c>
      <c r="P369" s="6">
        <v>1</v>
      </c>
      <c r="AC369">
        <f>SUMPRODUCT(nnetTable1[[#This Row],[SibSp]:[Ones]],$R$4:$AA$4)</f>
        <v>0.15578927526879044</v>
      </c>
      <c r="AD369">
        <f>SUMPRODUCT(nnetTable1[[#This Row],[SibSp]:[Ones]],$R$5:$AA$5)</f>
        <v>7.84636640863655E-2</v>
      </c>
      <c r="AE369">
        <f t="shared" si="15"/>
        <v>0.15578927526879044</v>
      </c>
      <c r="AF369">
        <f t="shared" si="16"/>
        <v>7.84636640863655E-2</v>
      </c>
      <c r="AG369">
        <f t="shared" si="17"/>
        <v>0.23425293935515595</v>
      </c>
      <c r="AH369">
        <f>(nnetTable1[Survived]-AG369)^2</f>
        <v>5.4874439596530371E-2</v>
      </c>
    </row>
    <row r="370" spans="1:34" x14ac:dyDescent="0.25">
      <c r="A370">
        <v>1</v>
      </c>
      <c r="B370" t="s">
        <v>15</v>
      </c>
      <c r="C370">
        <v>2</v>
      </c>
      <c r="D370" t="s">
        <v>17</v>
      </c>
      <c r="E370">
        <v>28</v>
      </c>
      <c r="F370" s="1">
        <v>26</v>
      </c>
      <c r="G370">
        <v>1</v>
      </c>
      <c r="H370">
        <v>0</v>
      </c>
      <c r="I370" s="4">
        <v>0.35</v>
      </c>
      <c r="J370" s="4">
        <v>1.4313637641589874</v>
      </c>
      <c r="K370">
        <v>0</v>
      </c>
      <c r="L370">
        <v>1</v>
      </c>
      <c r="M370">
        <v>1</v>
      </c>
      <c r="N370">
        <v>0</v>
      </c>
      <c r="O370">
        <v>0</v>
      </c>
      <c r="P370" s="6">
        <v>1</v>
      </c>
      <c r="AC370">
        <f>SUMPRODUCT(nnetTable1[[#This Row],[SibSp]:[Ones]],$R$4:$AA$4)</f>
        <v>0.25113763798973582</v>
      </c>
      <c r="AD370">
        <f>SUMPRODUCT(nnetTable1[[#This Row],[SibSp]:[Ones]],$R$5:$AA$5)</f>
        <v>0.22846512426283172</v>
      </c>
      <c r="AE370">
        <f t="shared" si="15"/>
        <v>0.25113763798973582</v>
      </c>
      <c r="AF370">
        <f t="shared" si="16"/>
        <v>0.22846512426283172</v>
      </c>
      <c r="AG370">
        <f t="shared" si="17"/>
        <v>0.47960276225256754</v>
      </c>
      <c r="AH370">
        <f>(nnetTable1[Survived]-AG370)^2</f>
        <v>0.27081328505515767</v>
      </c>
    </row>
    <row r="371" spans="1:34" x14ac:dyDescent="0.25">
      <c r="A371">
        <v>1</v>
      </c>
      <c r="B371" t="s">
        <v>15</v>
      </c>
      <c r="C371">
        <v>1</v>
      </c>
      <c r="D371" t="s">
        <v>13</v>
      </c>
      <c r="E371">
        <v>28</v>
      </c>
      <c r="F371" s="1">
        <v>26.55</v>
      </c>
      <c r="G371">
        <v>0</v>
      </c>
      <c r="H371">
        <v>0</v>
      </c>
      <c r="I371" s="4">
        <v>0.35</v>
      </c>
      <c r="J371" s="4">
        <v>1.4401216031878039</v>
      </c>
      <c r="K371">
        <v>1</v>
      </c>
      <c r="L371">
        <v>0</v>
      </c>
      <c r="M371">
        <v>1</v>
      </c>
      <c r="N371">
        <v>0</v>
      </c>
      <c r="O371">
        <v>1</v>
      </c>
      <c r="P371" s="6">
        <v>1</v>
      </c>
      <c r="AC371">
        <f>SUMPRODUCT(nnetTable1[[#This Row],[SibSp]:[Ones]],$R$4:$AA$4)</f>
        <v>0.31190370825299224</v>
      </c>
      <c r="AD371">
        <f>SUMPRODUCT(nnetTable1[[#This Row],[SibSp]:[Ones]],$R$5:$AA$5)</f>
        <v>0.2577709570418053</v>
      </c>
      <c r="AE371">
        <f t="shared" si="15"/>
        <v>0.31190370825299224</v>
      </c>
      <c r="AF371">
        <f t="shared" si="16"/>
        <v>0.2577709570418053</v>
      </c>
      <c r="AG371">
        <f t="shared" si="17"/>
        <v>0.56967466529479749</v>
      </c>
      <c r="AH371">
        <f>(nnetTable1[Survived]-AG371)^2</f>
        <v>0.18517989368914456</v>
      </c>
    </row>
    <row r="372" spans="1:34" x14ac:dyDescent="0.25">
      <c r="A372">
        <v>1</v>
      </c>
      <c r="B372" t="s">
        <v>15</v>
      </c>
      <c r="C372">
        <v>2</v>
      </c>
      <c r="D372" t="s">
        <v>17</v>
      </c>
      <c r="E372">
        <v>28</v>
      </c>
      <c r="F372" s="1">
        <v>13</v>
      </c>
      <c r="G372">
        <v>0</v>
      </c>
      <c r="H372">
        <v>0</v>
      </c>
      <c r="I372" s="4">
        <v>0.35</v>
      </c>
      <c r="J372" s="4">
        <v>1.146128035678238</v>
      </c>
      <c r="K372">
        <v>0</v>
      </c>
      <c r="L372">
        <v>1</v>
      </c>
      <c r="M372">
        <v>1</v>
      </c>
      <c r="N372">
        <v>0</v>
      </c>
      <c r="O372">
        <v>0</v>
      </c>
      <c r="P372" s="6">
        <v>1</v>
      </c>
      <c r="AC372">
        <f>SUMPRODUCT(nnetTable1[[#This Row],[SibSp]:[Ones]],$R$4:$AA$4)</f>
        <v>0.24784318531331934</v>
      </c>
      <c r="AD372">
        <f>SUMPRODUCT(nnetTable1[[#This Row],[SibSp]:[Ones]],$R$5:$AA$5)</f>
        <v>0.20965494365395904</v>
      </c>
      <c r="AE372">
        <f t="shared" si="15"/>
        <v>0.24784318531331934</v>
      </c>
      <c r="AF372">
        <f t="shared" si="16"/>
        <v>0.20965494365395904</v>
      </c>
      <c r="AG372">
        <f t="shared" si="17"/>
        <v>0.45749812896727837</v>
      </c>
      <c r="AH372">
        <f>(nnetTable1[Survived]-AG372)^2</f>
        <v>0.29430828007400373</v>
      </c>
    </row>
    <row r="373" spans="1:34" x14ac:dyDescent="0.25">
      <c r="A373">
        <v>0</v>
      </c>
      <c r="B373" t="s">
        <v>15</v>
      </c>
      <c r="C373">
        <v>3</v>
      </c>
      <c r="D373" t="s">
        <v>13</v>
      </c>
      <c r="E373">
        <v>28</v>
      </c>
      <c r="F373" s="1">
        <v>22.524999999999999</v>
      </c>
      <c r="G373">
        <v>0</v>
      </c>
      <c r="H373">
        <v>0</v>
      </c>
      <c r="I373" s="4">
        <v>0.35</v>
      </c>
      <c r="J373" s="4">
        <v>1.3715296320992945</v>
      </c>
      <c r="K373">
        <v>0</v>
      </c>
      <c r="L373">
        <v>0</v>
      </c>
      <c r="M373">
        <v>1</v>
      </c>
      <c r="N373">
        <v>0</v>
      </c>
      <c r="O373">
        <v>1</v>
      </c>
      <c r="P373" s="6">
        <v>1</v>
      </c>
      <c r="AC373">
        <f>SUMPRODUCT(nnetTable1[[#This Row],[SibSp]:[Ones]],$R$4:$AA$4)</f>
        <v>0.15615763363269677</v>
      </c>
      <c r="AD373">
        <f>SUMPRODUCT(nnetTable1[[#This Row],[SibSp]:[Ones]],$R$5:$AA$5)</f>
        <v>9.0447014571491874E-2</v>
      </c>
      <c r="AE373">
        <f t="shared" si="15"/>
        <v>0.15615763363269677</v>
      </c>
      <c r="AF373">
        <f t="shared" si="16"/>
        <v>9.0447014571491874E-2</v>
      </c>
      <c r="AG373">
        <f t="shared" si="17"/>
        <v>0.24660464820418865</v>
      </c>
      <c r="AH373">
        <f>(nnetTable1[Survived]-AG373)^2</f>
        <v>6.0813852515911641E-2</v>
      </c>
    </row>
    <row r="374" spans="1:34" x14ac:dyDescent="0.25">
      <c r="A374">
        <v>0</v>
      </c>
      <c r="B374" t="s">
        <v>15</v>
      </c>
      <c r="C374">
        <v>2</v>
      </c>
      <c r="D374" t="s">
        <v>13</v>
      </c>
      <c r="E374">
        <v>28</v>
      </c>
      <c r="F374" s="1">
        <v>13.5</v>
      </c>
      <c r="G374">
        <v>0</v>
      </c>
      <c r="H374">
        <v>0</v>
      </c>
      <c r="I374" s="4">
        <v>0.35</v>
      </c>
      <c r="J374" s="4">
        <v>1.1613680022349748</v>
      </c>
      <c r="K374">
        <v>0</v>
      </c>
      <c r="L374">
        <v>1</v>
      </c>
      <c r="M374">
        <v>1</v>
      </c>
      <c r="N374">
        <v>0</v>
      </c>
      <c r="O374">
        <v>1</v>
      </c>
      <c r="P374" s="6">
        <v>1</v>
      </c>
      <c r="AC374">
        <f>SUMPRODUCT(nnetTable1[[#This Row],[SibSp]:[Ones]],$R$4:$AA$4)</f>
        <v>0.24801920585912807</v>
      </c>
      <c r="AD374">
        <f>SUMPRODUCT(nnetTable1[[#This Row],[SibSp]:[Ones]],$R$5:$AA$5)</f>
        <v>0.21065995983805447</v>
      </c>
      <c r="AE374">
        <f t="shared" si="15"/>
        <v>0.24801920585912807</v>
      </c>
      <c r="AF374">
        <f t="shared" si="16"/>
        <v>0.21065995983805447</v>
      </c>
      <c r="AG374">
        <f t="shared" si="17"/>
        <v>0.45867916569718253</v>
      </c>
      <c r="AH374">
        <f>(nnetTable1[Survived]-AG374)^2</f>
        <v>0.21038657704466343</v>
      </c>
    </row>
    <row r="375" spans="1:34" x14ac:dyDescent="0.25">
      <c r="A375">
        <v>1</v>
      </c>
      <c r="B375" t="s">
        <v>15</v>
      </c>
      <c r="C375">
        <v>2</v>
      </c>
      <c r="D375" t="s">
        <v>17</v>
      </c>
      <c r="E375">
        <v>28</v>
      </c>
      <c r="F375" s="1">
        <v>13</v>
      </c>
      <c r="G375">
        <v>0</v>
      </c>
      <c r="H375">
        <v>0</v>
      </c>
      <c r="I375" s="4">
        <v>0.35</v>
      </c>
      <c r="J375" s="4">
        <v>1.146128035678238</v>
      </c>
      <c r="K375">
        <v>0</v>
      </c>
      <c r="L375">
        <v>1</v>
      </c>
      <c r="M375">
        <v>1</v>
      </c>
      <c r="N375">
        <v>0</v>
      </c>
      <c r="O375">
        <v>0</v>
      </c>
      <c r="P375" s="6">
        <v>1</v>
      </c>
      <c r="AC375">
        <f>SUMPRODUCT(nnetTable1[[#This Row],[SibSp]:[Ones]],$R$4:$AA$4)</f>
        <v>0.24784318531331934</v>
      </c>
      <c r="AD375">
        <f>SUMPRODUCT(nnetTable1[[#This Row],[SibSp]:[Ones]],$R$5:$AA$5)</f>
        <v>0.20965494365395904</v>
      </c>
      <c r="AE375">
        <f t="shared" si="15"/>
        <v>0.24784318531331934</v>
      </c>
      <c r="AF375">
        <f t="shared" si="16"/>
        <v>0.20965494365395904</v>
      </c>
      <c r="AG375">
        <f t="shared" si="17"/>
        <v>0.45749812896727837</v>
      </c>
      <c r="AH375">
        <f>(nnetTable1[Survived]-AG375)^2</f>
        <v>0.29430828007400373</v>
      </c>
    </row>
    <row r="376" spans="1:34" x14ac:dyDescent="0.25">
      <c r="A376">
        <v>0</v>
      </c>
      <c r="B376" t="s">
        <v>15</v>
      </c>
      <c r="C376">
        <v>3</v>
      </c>
      <c r="D376" t="s">
        <v>13</v>
      </c>
      <c r="E376">
        <v>28</v>
      </c>
      <c r="F376" s="1">
        <v>7.7957999999999998</v>
      </c>
      <c r="G376">
        <v>0</v>
      </c>
      <c r="H376">
        <v>0</v>
      </c>
      <c r="I376" s="4">
        <v>0.35</v>
      </c>
      <c r="J376" s="4">
        <v>0.94427534575879857</v>
      </c>
      <c r="K376">
        <v>0</v>
      </c>
      <c r="L376">
        <v>0</v>
      </c>
      <c r="M376">
        <v>1</v>
      </c>
      <c r="N376">
        <v>0</v>
      </c>
      <c r="O376">
        <v>1</v>
      </c>
      <c r="P376" s="6">
        <v>1</v>
      </c>
      <c r="AC376">
        <f>SUMPRODUCT(nnetTable1[[#This Row],[SibSp]:[Ones]],$R$4:$AA$4)</f>
        <v>0.15122287656477265</v>
      </c>
      <c r="AD376">
        <f>SUMPRODUCT(nnetTable1[[#This Row],[SibSp]:[Ones]],$R$5:$AA$5)</f>
        <v>6.2271265569830127E-2</v>
      </c>
      <c r="AE376">
        <f t="shared" si="15"/>
        <v>0.15122287656477265</v>
      </c>
      <c r="AF376">
        <f t="shared" si="16"/>
        <v>6.2271265569830127E-2</v>
      </c>
      <c r="AG376">
        <f t="shared" si="17"/>
        <v>0.21349414213460277</v>
      </c>
      <c r="AH376">
        <f>(nnetTable1[Survived]-AG376)^2</f>
        <v>4.5579748725789973E-2</v>
      </c>
    </row>
    <row r="377" spans="1:34" x14ac:dyDescent="0.25">
      <c r="A377">
        <v>0</v>
      </c>
      <c r="B377" t="s">
        <v>15</v>
      </c>
      <c r="C377">
        <v>2</v>
      </c>
      <c r="D377" t="s">
        <v>13</v>
      </c>
      <c r="E377">
        <v>28</v>
      </c>
      <c r="F377" s="1">
        <v>33</v>
      </c>
      <c r="G377">
        <v>0</v>
      </c>
      <c r="H377">
        <v>1</v>
      </c>
      <c r="I377" s="4">
        <v>0.35</v>
      </c>
      <c r="J377" s="4">
        <v>1.5314789170422551</v>
      </c>
      <c r="K377">
        <v>0</v>
      </c>
      <c r="L377">
        <v>1</v>
      </c>
      <c r="M377">
        <v>1</v>
      </c>
      <c r="N377">
        <v>0</v>
      </c>
      <c r="O377">
        <v>1</v>
      </c>
      <c r="P377" s="6">
        <v>1</v>
      </c>
      <c r="AC377">
        <f>SUMPRODUCT(nnetTable1[[#This Row],[SibSp]:[Ones]],$R$4:$AA$4)</f>
        <v>0.25405089265707925</v>
      </c>
      <c r="AD377">
        <f>SUMPRODUCT(nnetTable1[[#This Row],[SibSp]:[Ones]],$R$5:$AA$5)</f>
        <v>0.23521864447192398</v>
      </c>
      <c r="AE377">
        <f t="shared" si="15"/>
        <v>0.25405089265707925</v>
      </c>
      <c r="AF377">
        <f t="shared" si="16"/>
        <v>0.23521864447192398</v>
      </c>
      <c r="AG377">
        <f t="shared" si="17"/>
        <v>0.48926953712900323</v>
      </c>
      <c r="AH377">
        <f>(nnetTable1[Survived]-AG377)^2</f>
        <v>0.23938467996242907</v>
      </c>
    </row>
    <row r="378" spans="1:34" x14ac:dyDescent="0.25">
      <c r="A378">
        <v>0</v>
      </c>
      <c r="B378" t="s">
        <v>15</v>
      </c>
      <c r="C378">
        <v>2</v>
      </c>
      <c r="D378" t="s">
        <v>13</v>
      </c>
      <c r="E378">
        <v>28</v>
      </c>
      <c r="F378" s="1">
        <v>10.5</v>
      </c>
      <c r="G378">
        <v>0</v>
      </c>
      <c r="H378">
        <v>0</v>
      </c>
      <c r="I378" s="4">
        <v>0.35</v>
      </c>
      <c r="J378" s="4">
        <v>1.0606978403536116</v>
      </c>
      <c r="K378">
        <v>0</v>
      </c>
      <c r="L378">
        <v>1</v>
      </c>
      <c r="M378">
        <v>1</v>
      </c>
      <c r="N378">
        <v>0</v>
      </c>
      <c r="O378">
        <v>1</v>
      </c>
      <c r="P378" s="6">
        <v>1</v>
      </c>
      <c r="AC378">
        <f>SUMPRODUCT(nnetTable1[[#This Row],[SibSp]:[Ones]],$R$4:$AA$4)</f>
        <v>0.24685647254373375</v>
      </c>
      <c r="AD378">
        <f>SUMPRODUCT(nnetTable1[[#This Row],[SibSp]:[Ones]],$R$5:$AA$5)</f>
        <v>0.20402115642798063</v>
      </c>
      <c r="AE378">
        <f t="shared" si="15"/>
        <v>0.24685647254373375</v>
      </c>
      <c r="AF378">
        <f t="shared" si="16"/>
        <v>0.20402115642798063</v>
      </c>
      <c r="AG378">
        <f t="shared" si="17"/>
        <v>0.45087762897171435</v>
      </c>
      <c r="AH378">
        <f>(nnetTable1[Survived]-AG378)^2</f>
        <v>0.20329063630715491</v>
      </c>
    </row>
    <row r="379" spans="1:34" x14ac:dyDescent="0.25">
      <c r="A379">
        <v>0</v>
      </c>
      <c r="B379" t="s">
        <v>20</v>
      </c>
      <c r="C379">
        <v>1</v>
      </c>
      <c r="D379" t="s">
        <v>13</v>
      </c>
      <c r="E379">
        <v>27</v>
      </c>
      <c r="F379" s="1">
        <v>211.5</v>
      </c>
      <c r="G379">
        <v>0</v>
      </c>
      <c r="H379">
        <v>2</v>
      </c>
      <c r="I379" s="4">
        <v>0.33750000000000002</v>
      </c>
      <c r="J379" s="4">
        <v>2.3273589343863303</v>
      </c>
      <c r="K379">
        <v>1</v>
      </c>
      <c r="L379">
        <v>0</v>
      </c>
      <c r="M379">
        <v>0</v>
      </c>
      <c r="N379">
        <v>1</v>
      </c>
      <c r="O379">
        <v>1</v>
      </c>
      <c r="P379" s="6">
        <v>1</v>
      </c>
      <c r="AC379">
        <f>SUMPRODUCT(nnetTable1[[#This Row],[SibSp]:[Ones]],$R$4:$AA$4)</f>
        <v>0.41258788117335338</v>
      </c>
      <c r="AD379">
        <f>SUMPRODUCT(nnetTable1[[#This Row],[SibSp]:[Ones]],$R$5:$AA$5)</f>
        <v>0.36736326377102491</v>
      </c>
      <c r="AE379">
        <f t="shared" si="15"/>
        <v>0.41258788117335338</v>
      </c>
      <c r="AF379">
        <f t="shared" si="16"/>
        <v>0.36736326377102491</v>
      </c>
      <c r="AG379">
        <f t="shared" si="17"/>
        <v>0.77995114494437834</v>
      </c>
      <c r="AH379">
        <f>(nnetTable1[Survived]-AG379)^2</f>
        <v>0.60832378850004665</v>
      </c>
    </row>
    <row r="380" spans="1:34" x14ac:dyDescent="0.25">
      <c r="A380">
        <v>0</v>
      </c>
      <c r="B380" t="s">
        <v>20</v>
      </c>
      <c r="C380">
        <v>3</v>
      </c>
      <c r="D380" t="s">
        <v>13</v>
      </c>
      <c r="E380">
        <v>27</v>
      </c>
      <c r="F380" s="1">
        <v>14.4542</v>
      </c>
      <c r="G380">
        <v>1</v>
      </c>
      <c r="H380">
        <v>0</v>
      </c>
      <c r="I380" s="4">
        <v>0.33750000000000002</v>
      </c>
      <c r="J380" s="4">
        <v>1.1890465283525415</v>
      </c>
      <c r="K380">
        <v>0</v>
      </c>
      <c r="L380">
        <v>0</v>
      </c>
      <c r="M380">
        <v>0</v>
      </c>
      <c r="N380">
        <v>1</v>
      </c>
      <c r="O380">
        <v>1</v>
      </c>
      <c r="P380" s="6">
        <v>1</v>
      </c>
      <c r="AC380">
        <f>SUMPRODUCT(nnetTable1[[#This Row],[SibSp]:[Ones]],$R$4:$AA$4)</f>
        <v>0.24097274715478756</v>
      </c>
      <c r="AD380">
        <f>SUMPRODUCT(nnetTable1[[#This Row],[SibSp]:[Ones]],$R$5:$AA$5)</f>
        <v>0.12919280782774087</v>
      </c>
      <c r="AE380">
        <f t="shared" si="15"/>
        <v>0.24097274715478756</v>
      </c>
      <c r="AF380">
        <f t="shared" si="16"/>
        <v>0.12919280782774087</v>
      </c>
      <c r="AG380">
        <f t="shared" si="17"/>
        <v>0.37016555498252846</v>
      </c>
      <c r="AH380">
        <f>(nnetTable1[Survived]-AG380)^2</f>
        <v>0.13702253809552328</v>
      </c>
    </row>
    <row r="381" spans="1:34" x14ac:dyDescent="0.25">
      <c r="A381">
        <v>1</v>
      </c>
      <c r="B381" t="s">
        <v>20</v>
      </c>
      <c r="C381">
        <v>1</v>
      </c>
      <c r="D381" t="s">
        <v>13</v>
      </c>
      <c r="E381">
        <v>27</v>
      </c>
      <c r="F381" s="1">
        <v>76.729200000000006</v>
      </c>
      <c r="G381">
        <v>0</v>
      </c>
      <c r="H381">
        <v>0</v>
      </c>
      <c r="I381" s="4">
        <v>0.33750000000000002</v>
      </c>
      <c r="J381" s="4">
        <v>1.8905841979078102</v>
      </c>
      <c r="K381">
        <v>1</v>
      </c>
      <c r="L381">
        <v>0</v>
      </c>
      <c r="M381">
        <v>0</v>
      </c>
      <c r="N381">
        <v>1</v>
      </c>
      <c r="O381">
        <v>1</v>
      </c>
      <c r="P381" s="6">
        <v>1</v>
      </c>
      <c r="AC381">
        <f>SUMPRODUCT(nnetTable1[[#This Row],[SibSp]:[Ones]],$R$4:$AA$4)</f>
        <v>0.40402930023949762</v>
      </c>
      <c r="AD381">
        <f>SUMPRODUCT(nnetTable1[[#This Row],[SibSp]:[Ones]],$R$5:$AA$5)</f>
        <v>0.33825704337838747</v>
      </c>
      <c r="AE381">
        <f t="shared" si="15"/>
        <v>0.40402930023949762</v>
      </c>
      <c r="AF381">
        <f t="shared" si="16"/>
        <v>0.33825704337838747</v>
      </c>
      <c r="AG381">
        <f t="shared" si="17"/>
        <v>0.74228634361788504</v>
      </c>
      <c r="AH381">
        <f>(nnetTable1[Survived]-AG381)^2</f>
        <v>6.6416328685838827E-2</v>
      </c>
    </row>
    <row r="382" spans="1:34" x14ac:dyDescent="0.25">
      <c r="A382">
        <v>1</v>
      </c>
      <c r="B382" t="s">
        <v>20</v>
      </c>
      <c r="C382">
        <v>2</v>
      </c>
      <c r="D382" t="s">
        <v>17</v>
      </c>
      <c r="E382">
        <v>27</v>
      </c>
      <c r="F382" s="1">
        <v>13.8583</v>
      </c>
      <c r="G382">
        <v>1</v>
      </c>
      <c r="H382">
        <v>0</v>
      </c>
      <c r="I382" s="4">
        <v>0.33750000000000002</v>
      </c>
      <c r="J382" s="4">
        <v>1.1719691228260605</v>
      </c>
      <c r="K382">
        <v>0</v>
      </c>
      <c r="L382">
        <v>1</v>
      </c>
      <c r="M382">
        <v>0</v>
      </c>
      <c r="N382">
        <v>1</v>
      </c>
      <c r="O382">
        <v>0</v>
      </c>
      <c r="P382" s="6">
        <v>1</v>
      </c>
      <c r="AC382">
        <f>SUMPRODUCT(nnetTable1[[#This Row],[SibSp]:[Ones]],$R$4:$AA$4)</f>
        <v>0.33506442864218589</v>
      </c>
      <c r="AD382">
        <f>SUMPRODUCT(nnetTable1[[#This Row],[SibSp]:[Ones]],$R$5:$AA$5)</f>
        <v>0.26213890245067506</v>
      </c>
      <c r="AE382">
        <f t="shared" si="15"/>
        <v>0.33506442864218589</v>
      </c>
      <c r="AF382">
        <f t="shared" si="16"/>
        <v>0.26213890245067506</v>
      </c>
      <c r="AG382">
        <f t="shared" si="17"/>
        <v>0.59720333109286095</v>
      </c>
      <c r="AH382">
        <f>(nnetTable1[Survived]-AG382)^2</f>
        <v>0.16224515648268739</v>
      </c>
    </row>
    <row r="383" spans="1:34" x14ac:dyDescent="0.25">
      <c r="A383">
        <v>1</v>
      </c>
      <c r="B383" t="s">
        <v>15</v>
      </c>
      <c r="C383">
        <v>3</v>
      </c>
      <c r="D383" t="s">
        <v>17</v>
      </c>
      <c r="E383">
        <v>27</v>
      </c>
      <c r="F383" s="1">
        <v>11.1333</v>
      </c>
      <c r="G383">
        <v>0</v>
      </c>
      <c r="H383">
        <v>2</v>
      </c>
      <c r="I383" s="4">
        <v>0.33750000000000002</v>
      </c>
      <c r="J383" s="4">
        <v>1.0839789358110461</v>
      </c>
      <c r="K383">
        <v>0</v>
      </c>
      <c r="L383">
        <v>0</v>
      </c>
      <c r="M383">
        <v>1</v>
      </c>
      <c r="N383">
        <v>0</v>
      </c>
      <c r="O383">
        <v>0</v>
      </c>
      <c r="P383" s="6">
        <v>1</v>
      </c>
      <c r="AC383">
        <f>SUMPRODUCT(nnetTable1[[#This Row],[SibSp]:[Ones]],$R$4:$AA$4)</f>
        <v>0.15635030657429322</v>
      </c>
      <c r="AD383">
        <f>SUMPRODUCT(nnetTable1[[#This Row],[SibSp]:[Ones]],$R$5:$AA$5)</f>
        <v>7.1786805833697565E-2</v>
      </c>
      <c r="AE383">
        <f t="shared" si="15"/>
        <v>0.15635030657429322</v>
      </c>
      <c r="AF383">
        <f t="shared" si="16"/>
        <v>7.1786805833697565E-2</v>
      </c>
      <c r="AG383">
        <f t="shared" si="17"/>
        <v>0.22813711240799078</v>
      </c>
      <c r="AH383">
        <f>(nnetTable1[Survived]-AG383)^2</f>
        <v>0.59577231724187474</v>
      </c>
    </row>
    <row r="384" spans="1:34" x14ac:dyDescent="0.25">
      <c r="A384">
        <v>0</v>
      </c>
      <c r="B384" t="s">
        <v>15</v>
      </c>
      <c r="C384">
        <v>2</v>
      </c>
      <c r="D384" t="s">
        <v>17</v>
      </c>
      <c r="E384">
        <v>27</v>
      </c>
      <c r="F384" s="1">
        <v>21</v>
      </c>
      <c r="G384">
        <v>1</v>
      </c>
      <c r="H384">
        <v>0</v>
      </c>
      <c r="I384" s="4">
        <v>0.33750000000000002</v>
      </c>
      <c r="J384" s="4">
        <v>1.3424226808222062</v>
      </c>
      <c r="K384">
        <v>0</v>
      </c>
      <c r="L384">
        <v>1</v>
      </c>
      <c r="M384">
        <v>1</v>
      </c>
      <c r="N384">
        <v>0</v>
      </c>
      <c r="O384">
        <v>0</v>
      </c>
      <c r="P384" s="6">
        <v>1</v>
      </c>
      <c r="AC384">
        <f>SUMPRODUCT(nnetTable1[[#This Row],[SibSp]:[Ones]],$R$4:$AA$4)</f>
        <v>0.25011037470963093</v>
      </c>
      <c r="AD384">
        <f>SUMPRODUCT(nnetTable1[[#This Row],[SibSp]:[Ones]],$R$5:$AA$5)</f>
        <v>0.22259980770510407</v>
      </c>
      <c r="AE384">
        <f t="shared" si="15"/>
        <v>0.25011037470963093</v>
      </c>
      <c r="AF384">
        <f t="shared" si="16"/>
        <v>0.22259980770510407</v>
      </c>
      <c r="AG384">
        <f t="shared" si="17"/>
        <v>0.472710182414735</v>
      </c>
      <c r="AH384">
        <f>(nnetTable1[Survived]-AG384)^2</f>
        <v>0.22345491655857205</v>
      </c>
    </row>
    <row r="385" spans="1:34" x14ac:dyDescent="0.25">
      <c r="A385">
        <v>1</v>
      </c>
      <c r="B385" t="s">
        <v>15</v>
      </c>
      <c r="C385">
        <v>3</v>
      </c>
      <c r="D385" t="s">
        <v>13</v>
      </c>
      <c r="E385">
        <v>27</v>
      </c>
      <c r="F385" s="1">
        <v>7.7957999999999998</v>
      </c>
      <c r="G385">
        <v>0</v>
      </c>
      <c r="H385">
        <v>0</v>
      </c>
      <c r="I385" s="4">
        <v>0.33750000000000002</v>
      </c>
      <c r="J385" s="4">
        <v>0.94427534575879857</v>
      </c>
      <c r="K385">
        <v>0</v>
      </c>
      <c r="L385">
        <v>0</v>
      </c>
      <c r="M385">
        <v>1</v>
      </c>
      <c r="N385">
        <v>0</v>
      </c>
      <c r="O385">
        <v>1</v>
      </c>
      <c r="P385" s="6">
        <v>1</v>
      </c>
      <c r="AC385">
        <f>SUMPRODUCT(nnetTable1[[#This Row],[SibSp]:[Ones]],$R$4:$AA$4)</f>
        <v>0.15122287656477265</v>
      </c>
      <c r="AD385">
        <f>SUMPRODUCT(nnetTable1[[#This Row],[SibSp]:[Ones]],$R$5:$AA$5)</f>
        <v>6.2271265569830127E-2</v>
      </c>
      <c r="AE385">
        <f t="shared" si="15"/>
        <v>0.15122287656477265</v>
      </c>
      <c r="AF385">
        <f t="shared" si="16"/>
        <v>6.2271265569830127E-2</v>
      </c>
      <c r="AG385">
        <f t="shared" si="17"/>
        <v>0.21349414213460277</v>
      </c>
      <c r="AH385">
        <f>(nnetTable1[Survived]-AG385)^2</f>
        <v>0.61859146445658431</v>
      </c>
    </row>
    <row r="386" spans="1:34" x14ac:dyDescent="0.25">
      <c r="A386">
        <v>1</v>
      </c>
      <c r="B386" t="s">
        <v>15</v>
      </c>
      <c r="C386">
        <v>3</v>
      </c>
      <c r="D386" t="s">
        <v>17</v>
      </c>
      <c r="E386">
        <v>27</v>
      </c>
      <c r="F386" s="1">
        <v>7.9249999999999998</v>
      </c>
      <c r="G386">
        <v>0</v>
      </c>
      <c r="H386">
        <v>0</v>
      </c>
      <c r="I386" s="4">
        <v>0.33750000000000002</v>
      </c>
      <c r="J386" s="4">
        <v>0.95060822478423079</v>
      </c>
      <c r="K386">
        <v>0</v>
      </c>
      <c r="L386">
        <v>0</v>
      </c>
      <c r="M386">
        <v>1</v>
      </c>
      <c r="N386">
        <v>0</v>
      </c>
      <c r="O386">
        <v>0</v>
      </c>
      <c r="P386" s="6">
        <v>1</v>
      </c>
      <c r="AC386">
        <f>SUMPRODUCT(nnetTable1[[#This Row],[SibSp]:[Ones]],$R$4:$AA$4)</f>
        <v>0.15129602087374783</v>
      </c>
      <c r="AD386">
        <f>SUMPRODUCT(nnetTable1[[#This Row],[SibSp]:[Ones]],$R$5:$AA$5)</f>
        <v>6.2688894170836756E-2</v>
      </c>
      <c r="AE386">
        <f t="shared" si="15"/>
        <v>0.15129602087374783</v>
      </c>
      <c r="AF386">
        <f t="shared" si="16"/>
        <v>6.2688894170836756E-2</v>
      </c>
      <c r="AG386">
        <f t="shared" si="17"/>
        <v>0.21398491504458458</v>
      </c>
      <c r="AH386">
        <f>(nnetTable1[Survived]-AG386)^2</f>
        <v>0.61781971377746892</v>
      </c>
    </row>
    <row r="387" spans="1:34" x14ac:dyDescent="0.25">
      <c r="A387">
        <v>0</v>
      </c>
      <c r="B387" t="s">
        <v>15</v>
      </c>
      <c r="C387">
        <v>2</v>
      </c>
      <c r="D387" t="s">
        <v>13</v>
      </c>
      <c r="E387">
        <v>27</v>
      </c>
      <c r="F387" s="1">
        <v>13</v>
      </c>
      <c r="G387">
        <v>0</v>
      </c>
      <c r="H387">
        <v>0</v>
      </c>
      <c r="I387" s="4">
        <v>0.33750000000000002</v>
      </c>
      <c r="J387" s="4">
        <v>1.146128035678238</v>
      </c>
      <c r="K387">
        <v>0</v>
      </c>
      <c r="L387">
        <v>1</v>
      </c>
      <c r="M387">
        <v>1</v>
      </c>
      <c r="N387">
        <v>0</v>
      </c>
      <c r="O387">
        <v>1</v>
      </c>
      <c r="P387" s="6">
        <v>1</v>
      </c>
      <c r="AC387">
        <f>SUMPRODUCT(nnetTable1[[#This Row],[SibSp]:[Ones]],$R$4:$AA$4)</f>
        <v>0.24784318531331934</v>
      </c>
      <c r="AD387">
        <f>SUMPRODUCT(nnetTable1[[#This Row],[SibSp]:[Ones]],$R$5:$AA$5)</f>
        <v>0.20965494365395904</v>
      </c>
      <c r="AE387">
        <f t="shared" si="15"/>
        <v>0.24784318531331934</v>
      </c>
      <c r="AF387">
        <f t="shared" si="16"/>
        <v>0.20965494365395904</v>
      </c>
      <c r="AG387">
        <f t="shared" si="17"/>
        <v>0.45749812896727837</v>
      </c>
      <c r="AH387">
        <f>(nnetTable1[Survived]-AG387)^2</f>
        <v>0.20930453800856047</v>
      </c>
    </row>
    <row r="388" spans="1:34" x14ac:dyDescent="0.25">
      <c r="A388">
        <v>0</v>
      </c>
      <c r="B388" t="s">
        <v>15</v>
      </c>
      <c r="C388">
        <v>3</v>
      </c>
      <c r="D388" t="s">
        <v>13</v>
      </c>
      <c r="E388">
        <v>27</v>
      </c>
      <c r="F388" s="1">
        <v>7.8958000000000004</v>
      </c>
      <c r="G388">
        <v>0</v>
      </c>
      <c r="H388">
        <v>0</v>
      </c>
      <c r="I388" s="4">
        <v>0.33750000000000002</v>
      </c>
      <c r="J388" s="4">
        <v>0.94918501031343461</v>
      </c>
      <c r="K388">
        <v>0</v>
      </c>
      <c r="L388">
        <v>0</v>
      </c>
      <c r="M388">
        <v>1</v>
      </c>
      <c r="N388">
        <v>0</v>
      </c>
      <c r="O388">
        <v>1</v>
      </c>
      <c r="P388" s="6">
        <v>1</v>
      </c>
      <c r="AC388">
        <f>SUMPRODUCT(nnetTable1[[#This Row],[SibSp]:[Ones]],$R$4:$AA$4)</f>
        <v>0.1512795828463401</v>
      </c>
      <c r="AD388">
        <f>SUMPRODUCT(nnetTable1[[#This Row],[SibSp]:[Ones]],$R$5:$AA$5)</f>
        <v>6.259503874331572E-2</v>
      </c>
      <c r="AE388">
        <f t="shared" ref="AE388:AE451" si="18">IF(AC388&lt;0,0,AC388)</f>
        <v>0.1512795828463401</v>
      </c>
      <c r="AF388">
        <f t="shared" ref="AF388:AF451" si="19">IF(AD388&lt;0,0,AD388)</f>
        <v>6.259503874331572E-2</v>
      </c>
      <c r="AG388">
        <f t="shared" ref="AG388:AG451" si="20">AE388+AF388</f>
        <v>0.21387462158965581</v>
      </c>
      <c r="AH388">
        <f>(nnetTable1[Survived]-AG388)^2</f>
        <v>4.5742353760118468E-2</v>
      </c>
    </row>
    <row r="389" spans="1:34" x14ac:dyDescent="0.25">
      <c r="A389">
        <v>0</v>
      </c>
      <c r="B389" t="s">
        <v>15</v>
      </c>
      <c r="C389">
        <v>2</v>
      </c>
      <c r="D389" t="s">
        <v>13</v>
      </c>
      <c r="E389">
        <v>27</v>
      </c>
      <c r="F389" s="1">
        <v>26</v>
      </c>
      <c r="G389">
        <v>0</v>
      </c>
      <c r="H389">
        <v>0</v>
      </c>
      <c r="I389" s="4">
        <v>0.33750000000000002</v>
      </c>
      <c r="J389" s="4">
        <v>1.4313637641589874</v>
      </c>
      <c r="K389">
        <v>0</v>
      </c>
      <c r="L389">
        <v>1</v>
      </c>
      <c r="M389">
        <v>1</v>
      </c>
      <c r="N389">
        <v>0</v>
      </c>
      <c r="O389">
        <v>1</v>
      </c>
      <c r="P389" s="6">
        <v>1</v>
      </c>
      <c r="AC389">
        <f>SUMPRODUCT(nnetTable1[[#This Row],[SibSp]:[Ones]],$R$4:$AA$4)</f>
        <v>0.25113763798973582</v>
      </c>
      <c r="AD389">
        <f>SUMPRODUCT(nnetTable1[[#This Row],[SibSp]:[Ones]],$R$5:$AA$5)</f>
        <v>0.22846512426283172</v>
      </c>
      <c r="AE389">
        <f t="shared" si="18"/>
        <v>0.25113763798973582</v>
      </c>
      <c r="AF389">
        <f t="shared" si="19"/>
        <v>0.22846512426283172</v>
      </c>
      <c r="AG389">
        <f t="shared" si="20"/>
        <v>0.47960276225256754</v>
      </c>
      <c r="AH389">
        <f>(nnetTable1[Survived]-AG389)^2</f>
        <v>0.23001880956029283</v>
      </c>
    </row>
    <row r="390" spans="1:34" x14ac:dyDescent="0.25">
      <c r="A390">
        <v>1</v>
      </c>
      <c r="B390" t="s">
        <v>15</v>
      </c>
      <c r="C390">
        <v>1</v>
      </c>
      <c r="D390" t="s">
        <v>13</v>
      </c>
      <c r="E390">
        <v>27</v>
      </c>
      <c r="F390" s="1">
        <v>30.5</v>
      </c>
      <c r="G390">
        <v>0</v>
      </c>
      <c r="H390">
        <v>0</v>
      </c>
      <c r="I390" s="4">
        <v>0.33750000000000002</v>
      </c>
      <c r="J390" s="4">
        <v>1.4983105537896004</v>
      </c>
      <c r="K390">
        <v>1</v>
      </c>
      <c r="L390">
        <v>0</v>
      </c>
      <c r="M390">
        <v>1</v>
      </c>
      <c r="N390">
        <v>0</v>
      </c>
      <c r="O390">
        <v>1</v>
      </c>
      <c r="P390" s="6">
        <v>1</v>
      </c>
      <c r="AC390">
        <f>SUMPRODUCT(nnetTable1[[#This Row],[SibSp]:[Ones]],$R$4:$AA$4)</f>
        <v>0.31257578655492524</v>
      </c>
      <c r="AD390">
        <f>SUMPRODUCT(nnetTable1[[#This Row],[SibSp]:[Ones]],$R$5:$AA$5)</f>
        <v>0.26160829073099789</v>
      </c>
      <c r="AE390">
        <f t="shared" si="18"/>
        <v>0.31257578655492524</v>
      </c>
      <c r="AF390">
        <f t="shared" si="19"/>
        <v>0.26160829073099789</v>
      </c>
      <c r="AG390">
        <f t="shared" si="20"/>
        <v>0.57418407728592313</v>
      </c>
      <c r="AH390">
        <f>(nnetTable1[Survived]-AG390)^2</f>
        <v>0.18131920003684068</v>
      </c>
    </row>
    <row r="391" spans="1:34" x14ac:dyDescent="0.25">
      <c r="A391">
        <v>1</v>
      </c>
      <c r="B391" t="s">
        <v>15</v>
      </c>
      <c r="C391">
        <v>2</v>
      </c>
      <c r="D391" t="s">
        <v>17</v>
      </c>
      <c r="E391">
        <v>27</v>
      </c>
      <c r="F391" s="1">
        <v>10.5</v>
      </c>
      <c r="G391">
        <v>0</v>
      </c>
      <c r="H391">
        <v>0</v>
      </c>
      <c r="I391" s="4">
        <v>0.33750000000000002</v>
      </c>
      <c r="J391" s="4">
        <v>1.0606978403536116</v>
      </c>
      <c r="K391">
        <v>0</v>
      </c>
      <c r="L391">
        <v>1</v>
      </c>
      <c r="M391">
        <v>1</v>
      </c>
      <c r="N391">
        <v>0</v>
      </c>
      <c r="O391">
        <v>0</v>
      </c>
      <c r="P391" s="6">
        <v>1</v>
      </c>
      <c r="AC391">
        <f>SUMPRODUCT(nnetTable1[[#This Row],[SibSp]:[Ones]],$R$4:$AA$4)</f>
        <v>0.24685647254373375</v>
      </c>
      <c r="AD391">
        <f>SUMPRODUCT(nnetTable1[[#This Row],[SibSp]:[Ones]],$R$5:$AA$5)</f>
        <v>0.20402115642798063</v>
      </c>
      <c r="AE391">
        <f t="shared" si="18"/>
        <v>0.24685647254373375</v>
      </c>
      <c r="AF391">
        <f t="shared" si="19"/>
        <v>0.20402115642798063</v>
      </c>
      <c r="AG391">
        <f t="shared" si="20"/>
        <v>0.45087762897171435</v>
      </c>
      <c r="AH391">
        <f>(nnetTable1[Survived]-AG391)^2</f>
        <v>0.30153537836372618</v>
      </c>
    </row>
    <row r="392" spans="1:34" x14ac:dyDescent="0.25">
      <c r="A392">
        <v>1</v>
      </c>
      <c r="B392" t="s">
        <v>15</v>
      </c>
      <c r="C392">
        <v>1</v>
      </c>
      <c r="D392" t="s">
        <v>13</v>
      </c>
      <c r="E392">
        <v>27</v>
      </c>
      <c r="F392" s="1">
        <v>53.1</v>
      </c>
      <c r="G392">
        <v>1</v>
      </c>
      <c r="H392">
        <v>0</v>
      </c>
      <c r="I392" s="4">
        <v>0.33750000000000002</v>
      </c>
      <c r="J392" s="4">
        <v>1.7331972651065695</v>
      </c>
      <c r="K392">
        <v>1</v>
      </c>
      <c r="L392">
        <v>0</v>
      </c>
      <c r="M392">
        <v>1</v>
      </c>
      <c r="N392">
        <v>0</v>
      </c>
      <c r="O392">
        <v>1</v>
      </c>
      <c r="P392" s="6">
        <v>1</v>
      </c>
      <c r="AC392">
        <f>SUMPRODUCT(nnetTable1[[#This Row],[SibSp]:[Ones]],$R$4:$AA$4)</f>
        <v>0.31528871161124433</v>
      </c>
      <c r="AD392">
        <f>SUMPRODUCT(nnetTable1[[#This Row],[SibSp]:[Ones]],$R$5:$AA$5)</f>
        <v>0.27709815059543108</v>
      </c>
      <c r="AE392">
        <f t="shared" si="18"/>
        <v>0.31528871161124433</v>
      </c>
      <c r="AF392">
        <f t="shared" si="19"/>
        <v>0.27709815059543108</v>
      </c>
      <c r="AG392">
        <f t="shared" si="20"/>
        <v>0.59238686220667547</v>
      </c>
      <c r="AH392">
        <f>(nnetTable1[Survived]-AG392)^2</f>
        <v>0.16614847010171976</v>
      </c>
    </row>
    <row r="393" spans="1:34" x14ac:dyDescent="0.25">
      <c r="A393">
        <v>1</v>
      </c>
      <c r="B393" t="s">
        <v>15</v>
      </c>
      <c r="C393">
        <v>3</v>
      </c>
      <c r="D393" t="s">
        <v>13</v>
      </c>
      <c r="E393">
        <v>27</v>
      </c>
      <c r="F393" s="1">
        <v>6.9749999999999996</v>
      </c>
      <c r="G393">
        <v>0</v>
      </c>
      <c r="H393">
        <v>0</v>
      </c>
      <c r="I393" s="4">
        <v>0.33750000000000002</v>
      </c>
      <c r="J393" s="4">
        <v>0.90173069172921871</v>
      </c>
      <c r="K393">
        <v>0</v>
      </c>
      <c r="L393">
        <v>0</v>
      </c>
      <c r="M393">
        <v>1</v>
      </c>
      <c r="N393">
        <v>0</v>
      </c>
      <c r="O393">
        <v>1</v>
      </c>
      <c r="P393" s="6">
        <v>1</v>
      </c>
      <c r="AC393">
        <f>SUMPRODUCT(nnetTable1[[#This Row],[SibSp]:[Ones]],$R$4:$AA$4)</f>
        <v>0.1507314887919943</v>
      </c>
      <c r="AD393">
        <f>SUMPRODUCT(nnetTable1[[#This Row],[SibSp]:[Ones]],$R$5:$AA$5)</f>
        <v>5.9465612047738453E-2</v>
      </c>
      <c r="AE393">
        <f t="shared" si="18"/>
        <v>0.1507314887919943</v>
      </c>
      <c r="AF393">
        <f t="shared" si="19"/>
        <v>5.9465612047738453E-2</v>
      </c>
      <c r="AG393">
        <f t="shared" si="20"/>
        <v>0.21019710083973275</v>
      </c>
      <c r="AH393">
        <f>(nnetTable1[Survived]-AG393)^2</f>
        <v>0.62378861952196329</v>
      </c>
    </row>
    <row r="394" spans="1:34" x14ac:dyDescent="0.25">
      <c r="A394">
        <v>1</v>
      </c>
      <c r="B394" t="s">
        <v>15</v>
      </c>
      <c r="C394">
        <v>3</v>
      </c>
      <c r="D394" t="s">
        <v>13</v>
      </c>
      <c r="E394">
        <v>27</v>
      </c>
      <c r="F394" s="1">
        <v>8.6624999999999996</v>
      </c>
      <c r="G394">
        <v>0</v>
      </c>
      <c r="H394">
        <v>0</v>
      </c>
      <c r="I394" s="4">
        <v>0.33750000000000002</v>
      </c>
      <c r="J394" s="4">
        <v>0.98508950692638131</v>
      </c>
      <c r="K394">
        <v>0</v>
      </c>
      <c r="L394">
        <v>0</v>
      </c>
      <c r="M394">
        <v>1</v>
      </c>
      <c r="N394">
        <v>0</v>
      </c>
      <c r="O394">
        <v>1</v>
      </c>
      <c r="P394" s="6">
        <v>1</v>
      </c>
      <c r="AC394">
        <f>SUMPRODUCT(nnetTable1[[#This Row],[SibSp]:[Ones]],$R$4:$AA$4)</f>
        <v>0.15169427726625703</v>
      </c>
      <c r="AD394">
        <f>SUMPRODUCT(nnetTable1[[#This Row],[SibSp]:[Ones]],$R$5:$AA$5)</f>
        <v>6.4962799856404199E-2</v>
      </c>
      <c r="AE394">
        <f t="shared" si="18"/>
        <v>0.15169427726625703</v>
      </c>
      <c r="AF394">
        <f t="shared" si="19"/>
        <v>6.4962799856404199E-2</v>
      </c>
      <c r="AG394">
        <f t="shared" si="20"/>
        <v>0.21665707712266125</v>
      </c>
      <c r="AH394">
        <f>(nnetTable1[Survived]-AG394)^2</f>
        <v>0.61362613482201234</v>
      </c>
    </row>
    <row r="395" spans="1:34" x14ac:dyDescent="0.25">
      <c r="A395">
        <v>1</v>
      </c>
      <c r="B395" t="s">
        <v>15</v>
      </c>
      <c r="C395">
        <v>3</v>
      </c>
      <c r="D395" t="s">
        <v>17</v>
      </c>
      <c r="E395">
        <v>27</v>
      </c>
      <c r="F395" s="1">
        <v>12.475</v>
      </c>
      <c r="G395">
        <v>0</v>
      </c>
      <c r="H395">
        <v>1</v>
      </c>
      <c r="I395" s="4">
        <v>0.33750000000000002</v>
      </c>
      <c r="J395" s="4">
        <v>1.1295287738587763</v>
      </c>
      <c r="K395">
        <v>0</v>
      </c>
      <c r="L395">
        <v>0</v>
      </c>
      <c r="M395">
        <v>1</v>
      </c>
      <c r="N395">
        <v>0</v>
      </c>
      <c r="O395">
        <v>0</v>
      </c>
      <c r="P395" s="6">
        <v>1</v>
      </c>
      <c r="AC395">
        <f>SUMPRODUCT(nnetTable1[[#This Row],[SibSp]:[Ones]],$R$4:$AA$4)</f>
        <v>0.15511947234491114</v>
      </c>
      <c r="AD395">
        <f>SUMPRODUCT(nnetTable1[[#This Row],[SibSp]:[Ones]],$R$5:$AA$5)</f>
        <v>7.4639322015613727E-2</v>
      </c>
      <c r="AE395">
        <f t="shared" si="18"/>
        <v>0.15511947234491114</v>
      </c>
      <c r="AF395">
        <f t="shared" si="19"/>
        <v>7.4639322015613727E-2</v>
      </c>
      <c r="AG395">
        <f t="shared" si="20"/>
        <v>0.22975879436052488</v>
      </c>
      <c r="AH395">
        <f>(nnetTable1[Survived]-AG395)^2</f>
        <v>0.59327151486495233</v>
      </c>
    </row>
    <row r="396" spans="1:34" x14ac:dyDescent="0.25">
      <c r="A396">
        <v>0</v>
      </c>
      <c r="B396" t="s">
        <v>15</v>
      </c>
      <c r="C396">
        <v>2</v>
      </c>
      <c r="D396" t="s">
        <v>13</v>
      </c>
      <c r="E396">
        <v>27</v>
      </c>
      <c r="F396" s="1">
        <v>13</v>
      </c>
      <c r="G396">
        <v>0</v>
      </c>
      <c r="H396">
        <v>0</v>
      </c>
      <c r="I396" s="4">
        <v>0.33750000000000002</v>
      </c>
      <c r="J396" s="4">
        <v>1.146128035678238</v>
      </c>
      <c r="K396">
        <v>0</v>
      </c>
      <c r="L396">
        <v>1</v>
      </c>
      <c r="M396">
        <v>1</v>
      </c>
      <c r="N396">
        <v>0</v>
      </c>
      <c r="O396">
        <v>1</v>
      </c>
      <c r="P396" s="6">
        <v>1</v>
      </c>
      <c r="AC396">
        <f>SUMPRODUCT(nnetTable1[[#This Row],[SibSp]:[Ones]],$R$4:$AA$4)</f>
        <v>0.24784318531331934</v>
      </c>
      <c r="AD396">
        <f>SUMPRODUCT(nnetTable1[[#This Row],[SibSp]:[Ones]],$R$5:$AA$5)</f>
        <v>0.20965494365395904</v>
      </c>
      <c r="AE396">
        <f t="shared" si="18"/>
        <v>0.24784318531331934</v>
      </c>
      <c r="AF396">
        <f t="shared" si="19"/>
        <v>0.20965494365395904</v>
      </c>
      <c r="AG396">
        <f t="shared" si="20"/>
        <v>0.45749812896727837</v>
      </c>
      <c r="AH396">
        <f>(nnetTable1[Survived]-AG396)^2</f>
        <v>0.20930453800856047</v>
      </c>
    </row>
    <row r="397" spans="1:34" x14ac:dyDescent="0.25">
      <c r="A397">
        <v>0</v>
      </c>
      <c r="B397" t="s">
        <v>20</v>
      </c>
      <c r="C397">
        <v>3</v>
      </c>
      <c r="D397" t="s">
        <v>13</v>
      </c>
      <c r="E397">
        <v>26</v>
      </c>
      <c r="F397" s="1">
        <v>14.4542</v>
      </c>
      <c r="G397">
        <v>1</v>
      </c>
      <c r="H397">
        <v>0</v>
      </c>
      <c r="I397" s="4">
        <v>0.32500000000000001</v>
      </c>
      <c r="J397" s="4">
        <v>1.1890465283525415</v>
      </c>
      <c r="K397">
        <v>0</v>
      </c>
      <c r="L397">
        <v>0</v>
      </c>
      <c r="M397">
        <v>0</v>
      </c>
      <c r="N397">
        <v>1</v>
      </c>
      <c r="O397">
        <v>1</v>
      </c>
      <c r="P397" s="6">
        <v>1</v>
      </c>
      <c r="AC397">
        <f>SUMPRODUCT(nnetTable1[[#This Row],[SibSp]:[Ones]],$R$4:$AA$4)</f>
        <v>0.24097274715478756</v>
      </c>
      <c r="AD397">
        <f>SUMPRODUCT(nnetTable1[[#This Row],[SibSp]:[Ones]],$R$5:$AA$5)</f>
        <v>0.12919280782774087</v>
      </c>
      <c r="AE397">
        <f t="shared" si="18"/>
        <v>0.24097274715478756</v>
      </c>
      <c r="AF397">
        <f t="shared" si="19"/>
        <v>0.12919280782774087</v>
      </c>
      <c r="AG397">
        <f t="shared" si="20"/>
        <v>0.37016555498252846</v>
      </c>
      <c r="AH397">
        <f>(nnetTable1[Survived]-AG397)^2</f>
        <v>0.13702253809552328</v>
      </c>
    </row>
    <row r="398" spans="1:34" x14ac:dyDescent="0.25">
      <c r="A398">
        <v>1</v>
      </c>
      <c r="B398" t="s">
        <v>20</v>
      </c>
      <c r="C398">
        <v>3</v>
      </c>
      <c r="D398" t="s">
        <v>13</v>
      </c>
      <c r="E398">
        <v>26</v>
      </c>
      <c r="F398" s="1">
        <v>18.787500000000001</v>
      </c>
      <c r="G398">
        <v>0</v>
      </c>
      <c r="H398">
        <v>0</v>
      </c>
      <c r="I398" s="4">
        <v>0.32500000000000001</v>
      </c>
      <c r="J398" s="4">
        <v>1.2963909278704124</v>
      </c>
      <c r="K398">
        <v>0</v>
      </c>
      <c r="L398">
        <v>0</v>
      </c>
      <c r="M398">
        <v>0</v>
      </c>
      <c r="N398">
        <v>1</v>
      </c>
      <c r="O398">
        <v>1</v>
      </c>
      <c r="P398" s="6">
        <v>1</v>
      </c>
      <c r="AC398">
        <f>SUMPRODUCT(nnetTable1[[#This Row],[SibSp]:[Ones]],$R$4:$AA$4)</f>
        <v>0.24221256744719472</v>
      </c>
      <c r="AD398">
        <f>SUMPRODUCT(nnetTable1[[#This Row],[SibSp]:[Ones]],$R$5:$AA$5)</f>
        <v>0.13627175110401565</v>
      </c>
      <c r="AE398">
        <f t="shared" si="18"/>
        <v>0.24221256744719472</v>
      </c>
      <c r="AF398">
        <f t="shared" si="19"/>
        <v>0.13627175110401565</v>
      </c>
      <c r="AG398">
        <f t="shared" si="20"/>
        <v>0.37848431855121034</v>
      </c>
      <c r="AH398">
        <f>(nnetTable1[Survived]-AG398)^2</f>
        <v>0.38628174228675338</v>
      </c>
    </row>
    <row r="399" spans="1:34" x14ac:dyDescent="0.25">
      <c r="A399">
        <v>1</v>
      </c>
      <c r="B399" t="s">
        <v>20</v>
      </c>
      <c r="C399">
        <v>1</v>
      </c>
      <c r="D399" t="s">
        <v>13</v>
      </c>
      <c r="E399">
        <v>26</v>
      </c>
      <c r="F399" s="1">
        <v>30</v>
      </c>
      <c r="G399">
        <v>0</v>
      </c>
      <c r="H399">
        <v>0</v>
      </c>
      <c r="I399" s="4">
        <v>0.32500000000000001</v>
      </c>
      <c r="J399" s="4">
        <v>1.4913616938342726</v>
      </c>
      <c r="K399">
        <v>1</v>
      </c>
      <c r="L399">
        <v>0</v>
      </c>
      <c r="M399">
        <v>0</v>
      </c>
      <c r="N399">
        <v>1</v>
      </c>
      <c r="O399">
        <v>1</v>
      </c>
      <c r="P399" s="6">
        <v>1</v>
      </c>
      <c r="AC399">
        <f>SUMPRODUCT(nnetTable1[[#This Row],[SibSp]:[Ones]],$R$4:$AA$4)</f>
        <v>0.39941830829246483</v>
      </c>
      <c r="AD399">
        <f>SUMPRODUCT(nnetTable1[[#This Row],[SibSp]:[Ones]],$R$5:$AA$5)</f>
        <v>0.31192988077240114</v>
      </c>
      <c r="AE399">
        <f t="shared" si="18"/>
        <v>0.39941830829246483</v>
      </c>
      <c r="AF399">
        <f t="shared" si="19"/>
        <v>0.31192988077240114</v>
      </c>
      <c r="AG399">
        <f t="shared" si="20"/>
        <v>0.71134818906486597</v>
      </c>
      <c r="AH399">
        <f>(nnetTable1[Survived]-AG399)^2</f>
        <v>8.331986795613236E-2</v>
      </c>
    </row>
    <row r="400" spans="1:34" x14ac:dyDescent="0.25">
      <c r="A400">
        <v>1</v>
      </c>
      <c r="B400" t="s">
        <v>15</v>
      </c>
      <c r="C400">
        <v>3</v>
      </c>
      <c r="D400" t="s">
        <v>17</v>
      </c>
      <c r="E400">
        <v>26</v>
      </c>
      <c r="F400" s="1">
        <v>7.9249999999999998</v>
      </c>
      <c r="G400">
        <v>0</v>
      </c>
      <c r="H400">
        <v>0</v>
      </c>
      <c r="I400" s="4">
        <v>0.32500000000000001</v>
      </c>
      <c r="J400" s="4">
        <v>0.95060822478423079</v>
      </c>
      <c r="K400">
        <v>0</v>
      </c>
      <c r="L400">
        <v>0</v>
      </c>
      <c r="M400">
        <v>1</v>
      </c>
      <c r="N400">
        <v>0</v>
      </c>
      <c r="O400">
        <v>0</v>
      </c>
      <c r="P400" s="6">
        <v>1</v>
      </c>
      <c r="AC400">
        <f>SUMPRODUCT(nnetTable1[[#This Row],[SibSp]:[Ones]],$R$4:$AA$4)</f>
        <v>0.15129602087374783</v>
      </c>
      <c r="AD400">
        <f>SUMPRODUCT(nnetTable1[[#This Row],[SibSp]:[Ones]],$R$5:$AA$5)</f>
        <v>6.2688894170836756E-2</v>
      </c>
      <c r="AE400">
        <f t="shared" si="18"/>
        <v>0.15129602087374783</v>
      </c>
      <c r="AF400">
        <f t="shared" si="19"/>
        <v>6.2688894170836756E-2</v>
      </c>
      <c r="AG400">
        <f t="shared" si="20"/>
        <v>0.21398491504458458</v>
      </c>
      <c r="AH400">
        <f>(nnetTable1[Survived]-AG400)^2</f>
        <v>0.61781971377746892</v>
      </c>
    </row>
    <row r="401" spans="1:34" x14ac:dyDescent="0.25">
      <c r="A401">
        <v>0</v>
      </c>
      <c r="B401" t="s">
        <v>15</v>
      </c>
      <c r="C401">
        <v>3</v>
      </c>
      <c r="D401" t="s">
        <v>13</v>
      </c>
      <c r="E401">
        <v>26</v>
      </c>
      <c r="F401" s="1">
        <v>8.6624999999999996</v>
      </c>
      <c r="G401">
        <v>2</v>
      </c>
      <c r="H401">
        <v>0</v>
      </c>
      <c r="I401" s="4">
        <v>0.32500000000000001</v>
      </c>
      <c r="J401" s="4">
        <v>0.98508950692638131</v>
      </c>
      <c r="K401">
        <v>0</v>
      </c>
      <c r="L401">
        <v>0</v>
      </c>
      <c r="M401">
        <v>1</v>
      </c>
      <c r="N401">
        <v>0</v>
      </c>
      <c r="O401">
        <v>1</v>
      </c>
      <c r="P401" s="6">
        <v>1</v>
      </c>
      <c r="AC401">
        <f>SUMPRODUCT(nnetTable1[[#This Row],[SibSp]:[Ones]],$R$4:$AA$4)</f>
        <v>0.15169427726625703</v>
      </c>
      <c r="AD401">
        <f>SUMPRODUCT(nnetTable1[[#This Row],[SibSp]:[Ones]],$R$5:$AA$5)</f>
        <v>6.4962799856404199E-2</v>
      </c>
      <c r="AE401">
        <f t="shared" si="18"/>
        <v>0.15169427726625703</v>
      </c>
      <c r="AF401">
        <f t="shared" si="19"/>
        <v>6.4962799856404199E-2</v>
      </c>
      <c r="AG401">
        <f t="shared" si="20"/>
        <v>0.21665707712266125</v>
      </c>
      <c r="AH401">
        <f>(nnetTable1[Survived]-AG401)^2</f>
        <v>4.694028906733478E-2</v>
      </c>
    </row>
    <row r="402" spans="1:34" x14ac:dyDescent="0.25">
      <c r="A402">
        <v>0</v>
      </c>
      <c r="B402" t="s">
        <v>15</v>
      </c>
      <c r="C402">
        <v>3</v>
      </c>
      <c r="D402" t="s">
        <v>13</v>
      </c>
      <c r="E402">
        <v>26</v>
      </c>
      <c r="F402" s="1">
        <v>20.574999999999999</v>
      </c>
      <c r="G402">
        <v>1</v>
      </c>
      <c r="H402">
        <v>2</v>
      </c>
      <c r="I402" s="4">
        <v>0.32500000000000001</v>
      </c>
      <c r="J402" s="4">
        <v>1.3339508043872472</v>
      </c>
      <c r="K402">
        <v>0</v>
      </c>
      <c r="L402">
        <v>0</v>
      </c>
      <c r="M402">
        <v>1</v>
      </c>
      <c r="N402">
        <v>0</v>
      </c>
      <c r="O402">
        <v>1</v>
      </c>
      <c r="P402" s="6">
        <v>1</v>
      </c>
      <c r="AC402">
        <f>SUMPRODUCT(nnetTable1[[#This Row],[SibSp]:[Ones]],$R$4:$AA$4)</f>
        <v>0.15923746413988296</v>
      </c>
      <c r="AD402">
        <f>SUMPRODUCT(nnetTable1[[#This Row],[SibSp]:[Ones]],$R$5:$AA$5)</f>
        <v>8.8271472814584112E-2</v>
      </c>
      <c r="AE402">
        <f t="shared" si="18"/>
        <v>0.15923746413988296</v>
      </c>
      <c r="AF402">
        <f t="shared" si="19"/>
        <v>8.8271472814584112E-2</v>
      </c>
      <c r="AG402">
        <f t="shared" si="20"/>
        <v>0.24750893695446707</v>
      </c>
      <c r="AH402">
        <f>(nnetTable1[Survived]-AG402)^2</f>
        <v>6.1260673872330355E-2</v>
      </c>
    </row>
    <row r="403" spans="1:34" x14ac:dyDescent="0.25">
      <c r="A403">
        <v>0</v>
      </c>
      <c r="B403" t="s">
        <v>15</v>
      </c>
      <c r="C403">
        <v>3</v>
      </c>
      <c r="D403" t="s">
        <v>13</v>
      </c>
      <c r="E403">
        <v>26</v>
      </c>
      <c r="F403" s="1">
        <v>7.7750000000000004</v>
      </c>
      <c r="G403">
        <v>0</v>
      </c>
      <c r="H403">
        <v>0</v>
      </c>
      <c r="I403" s="4">
        <v>0.32500000000000001</v>
      </c>
      <c r="J403" s="4">
        <v>0.94324712513786169</v>
      </c>
      <c r="K403">
        <v>0</v>
      </c>
      <c r="L403">
        <v>0</v>
      </c>
      <c r="M403">
        <v>1</v>
      </c>
      <c r="N403">
        <v>0</v>
      </c>
      <c r="O403">
        <v>1</v>
      </c>
      <c r="P403" s="6">
        <v>1</v>
      </c>
      <c r="AC403">
        <f>SUMPRODUCT(nnetTable1[[#This Row],[SibSp]:[Ones]],$R$4:$AA$4)</f>
        <v>0.15121100068865209</v>
      </c>
      <c r="AD403">
        <f>SUMPRODUCT(nnetTable1[[#This Row],[SibSp]:[Ones]],$R$5:$AA$5)</f>
        <v>6.2203458441709797E-2</v>
      </c>
      <c r="AE403">
        <f t="shared" si="18"/>
        <v>0.15121100068865209</v>
      </c>
      <c r="AF403">
        <f t="shared" si="19"/>
        <v>6.2203458441709797E-2</v>
      </c>
      <c r="AG403">
        <f t="shared" si="20"/>
        <v>0.21341445913036189</v>
      </c>
      <c r="AH403">
        <f>(nnetTable1[Survived]-AG403)^2</f>
        <v>4.5545731365904903E-2</v>
      </c>
    </row>
    <row r="404" spans="1:34" x14ac:dyDescent="0.25">
      <c r="A404">
        <v>1</v>
      </c>
      <c r="B404" t="s">
        <v>15</v>
      </c>
      <c r="C404">
        <v>1</v>
      </c>
      <c r="D404" t="s">
        <v>17</v>
      </c>
      <c r="E404">
        <v>26</v>
      </c>
      <c r="F404" s="1">
        <v>78.849999999999994</v>
      </c>
      <c r="G404">
        <v>0</v>
      </c>
      <c r="H404">
        <v>0</v>
      </c>
      <c r="I404" s="4">
        <v>0.32500000000000001</v>
      </c>
      <c r="J404" s="4">
        <v>1.9022749204745018</v>
      </c>
      <c r="K404">
        <v>1</v>
      </c>
      <c r="L404">
        <v>0</v>
      </c>
      <c r="M404">
        <v>1</v>
      </c>
      <c r="N404">
        <v>0</v>
      </c>
      <c r="O404">
        <v>0</v>
      </c>
      <c r="P404" s="6">
        <v>1</v>
      </c>
      <c r="AC404">
        <f>SUMPRODUCT(nnetTable1[[#This Row],[SibSp]:[Ones]],$R$4:$AA$4)</f>
        <v>0.31724154668283916</v>
      </c>
      <c r="AD404">
        <f>SUMPRODUCT(nnetTable1[[#This Row],[SibSp]:[Ones]],$R$5:$AA$5)</f>
        <v>0.28824816062865938</v>
      </c>
      <c r="AE404">
        <f t="shared" si="18"/>
        <v>0.31724154668283916</v>
      </c>
      <c r="AF404">
        <f t="shared" si="19"/>
        <v>0.28824816062865938</v>
      </c>
      <c r="AG404">
        <f t="shared" si="20"/>
        <v>0.60548970731149854</v>
      </c>
      <c r="AH404">
        <f>(nnetTable1[Survived]-AG404)^2</f>
        <v>0.1556383710371671</v>
      </c>
    </row>
    <row r="405" spans="1:34" x14ac:dyDescent="0.25">
      <c r="A405">
        <v>0</v>
      </c>
      <c r="B405" t="s">
        <v>15</v>
      </c>
      <c r="C405">
        <v>2</v>
      </c>
      <c r="D405" t="s">
        <v>17</v>
      </c>
      <c r="E405">
        <v>26</v>
      </c>
      <c r="F405" s="1">
        <v>26</v>
      </c>
      <c r="G405">
        <v>1</v>
      </c>
      <c r="H405">
        <v>1</v>
      </c>
      <c r="I405" s="4">
        <v>0.32500000000000001</v>
      </c>
      <c r="J405" s="4">
        <v>1.4313637641589874</v>
      </c>
      <c r="K405">
        <v>0</v>
      </c>
      <c r="L405">
        <v>1</v>
      </c>
      <c r="M405">
        <v>1</v>
      </c>
      <c r="N405">
        <v>0</v>
      </c>
      <c r="O405">
        <v>0</v>
      </c>
      <c r="P405" s="6">
        <v>1</v>
      </c>
      <c r="AC405">
        <f>SUMPRODUCT(nnetTable1[[#This Row],[SibSp]:[Ones]],$R$4:$AA$4)</f>
        <v>0.25289456965672136</v>
      </c>
      <c r="AD405">
        <f>SUMPRODUCT(nnetTable1[[#This Row],[SibSp]:[Ones]],$R$5:$AA$5)</f>
        <v>0.22861644173438628</v>
      </c>
      <c r="AE405">
        <f t="shared" si="18"/>
        <v>0.25289456965672136</v>
      </c>
      <c r="AF405">
        <f t="shared" si="19"/>
        <v>0.22861644173438628</v>
      </c>
      <c r="AG405">
        <f t="shared" si="20"/>
        <v>0.48151101139110764</v>
      </c>
      <c r="AH405">
        <f>(nnetTable1[Survived]-AG405)^2</f>
        <v>0.23185285409088738</v>
      </c>
    </row>
    <row r="406" spans="1:34" x14ac:dyDescent="0.25">
      <c r="A406">
        <v>1</v>
      </c>
      <c r="B406" t="s">
        <v>15</v>
      </c>
      <c r="C406">
        <v>3</v>
      </c>
      <c r="D406" t="s">
        <v>17</v>
      </c>
      <c r="E406">
        <v>26</v>
      </c>
      <c r="F406" s="1">
        <v>7.8541999999999996</v>
      </c>
      <c r="G406">
        <v>0</v>
      </c>
      <c r="H406">
        <v>0</v>
      </c>
      <c r="I406" s="4">
        <v>0.32500000000000001</v>
      </c>
      <c r="J406" s="4">
        <v>0.94714932766263737</v>
      </c>
      <c r="K406">
        <v>0</v>
      </c>
      <c r="L406">
        <v>0</v>
      </c>
      <c r="M406">
        <v>1</v>
      </c>
      <c r="N406">
        <v>0</v>
      </c>
      <c r="O406">
        <v>0</v>
      </c>
      <c r="P406" s="6">
        <v>1</v>
      </c>
      <c r="AC406">
        <f>SUMPRODUCT(nnetTable1[[#This Row],[SibSp]:[Ones]],$R$4:$AA$4)</f>
        <v>0.15125607085437132</v>
      </c>
      <c r="AD406">
        <f>SUMPRODUCT(nnetTable1[[#This Row],[SibSp]:[Ones]],$R$5:$AA$5)</f>
        <v>6.2460793434960422E-2</v>
      </c>
      <c r="AE406">
        <f t="shared" si="18"/>
        <v>0.15125607085437132</v>
      </c>
      <c r="AF406">
        <f t="shared" si="19"/>
        <v>6.2460793434960422E-2</v>
      </c>
      <c r="AG406">
        <f t="shared" si="20"/>
        <v>0.21371686428933173</v>
      </c>
      <c r="AH406">
        <f>(nnetTable1[Survived]-AG406)^2</f>
        <v>0.61824116950300123</v>
      </c>
    </row>
    <row r="407" spans="1:34" x14ac:dyDescent="0.25">
      <c r="A407">
        <v>0</v>
      </c>
      <c r="B407" t="s">
        <v>15</v>
      </c>
      <c r="C407">
        <v>3</v>
      </c>
      <c r="D407" t="s">
        <v>13</v>
      </c>
      <c r="E407">
        <v>26</v>
      </c>
      <c r="F407" s="1">
        <v>8.0500000000000007</v>
      </c>
      <c r="G407">
        <v>0</v>
      </c>
      <c r="H407">
        <v>0</v>
      </c>
      <c r="I407" s="4">
        <v>0.32500000000000001</v>
      </c>
      <c r="J407" s="4">
        <v>0.9566485792052033</v>
      </c>
      <c r="K407">
        <v>0</v>
      </c>
      <c r="L407">
        <v>0</v>
      </c>
      <c r="M407">
        <v>1</v>
      </c>
      <c r="N407">
        <v>0</v>
      </c>
      <c r="O407">
        <v>1</v>
      </c>
      <c r="P407" s="6">
        <v>1</v>
      </c>
      <c r="AC407">
        <f>SUMPRODUCT(nnetTable1[[#This Row],[SibSp]:[Ones]],$R$4:$AA$4)</f>
        <v>0.15136578654403979</v>
      </c>
      <c r="AD407">
        <f>SUMPRODUCT(nnetTable1[[#This Row],[SibSp]:[Ones]],$R$5:$AA$5)</f>
        <v>6.308723191837376E-2</v>
      </c>
      <c r="AE407">
        <f t="shared" si="18"/>
        <v>0.15136578654403979</v>
      </c>
      <c r="AF407">
        <f t="shared" si="19"/>
        <v>6.308723191837376E-2</v>
      </c>
      <c r="AG407">
        <f t="shared" si="20"/>
        <v>0.21445301846241355</v>
      </c>
      <c r="AH407">
        <f>(nnetTable1[Survived]-AG407)^2</f>
        <v>4.5990097127640288E-2</v>
      </c>
    </row>
    <row r="408" spans="1:34" x14ac:dyDescent="0.25">
      <c r="A408">
        <v>1</v>
      </c>
      <c r="B408" t="s">
        <v>15</v>
      </c>
      <c r="C408">
        <v>3</v>
      </c>
      <c r="D408" t="s">
        <v>13</v>
      </c>
      <c r="E408">
        <v>26</v>
      </c>
      <c r="F408" s="1">
        <v>56.495800000000003</v>
      </c>
      <c r="G408">
        <v>0</v>
      </c>
      <c r="H408">
        <v>0</v>
      </c>
      <c r="I408" s="4">
        <v>0.32500000000000001</v>
      </c>
      <c r="J408" s="4">
        <v>1.7596361211514699</v>
      </c>
      <c r="K408">
        <v>0</v>
      </c>
      <c r="L408">
        <v>0</v>
      </c>
      <c r="M408">
        <v>1</v>
      </c>
      <c r="N408">
        <v>0</v>
      </c>
      <c r="O408">
        <v>1</v>
      </c>
      <c r="P408" s="6">
        <v>1</v>
      </c>
      <c r="AC408">
        <f>SUMPRODUCT(nnetTable1[[#This Row],[SibSp]:[Ones]],$R$4:$AA$4)</f>
        <v>0.16064023638517363</v>
      </c>
      <c r="AD408">
        <f>SUMPRODUCT(nnetTable1[[#This Row],[SibSp]:[Ones]],$R$5:$AA$5)</f>
        <v>0.1160411194665229</v>
      </c>
      <c r="AE408">
        <f t="shared" si="18"/>
        <v>0.16064023638517363</v>
      </c>
      <c r="AF408">
        <f t="shared" si="19"/>
        <v>0.1160411194665229</v>
      </c>
      <c r="AG408">
        <f t="shared" si="20"/>
        <v>0.27668135585169651</v>
      </c>
      <c r="AH408">
        <f>(nnetTable1[Survived]-AG408)^2</f>
        <v>0.52318986097254006</v>
      </c>
    </row>
    <row r="409" spans="1:34" x14ac:dyDescent="0.25">
      <c r="A409">
        <v>0</v>
      </c>
      <c r="B409" t="s">
        <v>15</v>
      </c>
      <c r="C409">
        <v>3</v>
      </c>
      <c r="D409" t="s">
        <v>17</v>
      </c>
      <c r="E409">
        <v>26</v>
      </c>
      <c r="F409" s="1">
        <v>16.100000000000001</v>
      </c>
      <c r="G409">
        <v>1</v>
      </c>
      <c r="H409">
        <v>0</v>
      </c>
      <c r="I409" s="4">
        <v>0.32500000000000001</v>
      </c>
      <c r="J409" s="4">
        <v>1.2329961103921538</v>
      </c>
      <c r="K409">
        <v>0</v>
      </c>
      <c r="L409">
        <v>0</v>
      </c>
      <c r="M409">
        <v>1</v>
      </c>
      <c r="N409">
        <v>0</v>
      </c>
      <c r="O409">
        <v>0</v>
      </c>
      <c r="P409" s="6">
        <v>1</v>
      </c>
      <c r="AC409">
        <f>SUMPRODUCT(nnetTable1[[#This Row],[SibSp]:[Ones]],$R$4:$AA$4)</f>
        <v>0.15455758116454221</v>
      </c>
      <c r="AD409">
        <f>SUMPRODUCT(nnetTable1[[#This Row],[SibSp]:[Ones]],$R$5:$AA$5)</f>
        <v>8.1311270681432998E-2</v>
      </c>
      <c r="AE409">
        <f t="shared" si="18"/>
        <v>0.15455758116454221</v>
      </c>
      <c r="AF409">
        <f t="shared" si="19"/>
        <v>8.1311270681432998E-2</v>
      </c>
      <c r="AG409">
        <f t="shared" si="20"/>
        <v>0.23586885184597522</v>
      </c>
      <c r="AH409">
        <f>(nnetTable1[Survived]-AG409)^2</f>
        <v>5.5634115271138609E-2</v>
      </c>
    </row>
    <row r="410" spans="1:34" x14ac:dyDescent="0.25">
      <c r="A410">
        <v>0</v>
      </c>
      <c r="B410" t="s">
        <v>15</v>
      </c>
      <c r="C410">
        <v>2</v>
      </c>
      <c r="D410" t="s">
        <v>13</v>
      </c>
      <c r="E410">
        <v>26</v>
      </c>
      <c r="F410" s="1">
        <v>10.5</v>
      </c>
      <c r="G410">
        <v>0</v>
      </c>
      <c r="H410">
        <v>0</v>
      </c>
      <c r="I410" s="4">
        <v>0.32500000000000001</v>
      </c>
      <c r="J410" s="4">
        <v>1.0606978403536116</v>
      </c>
      <c r="K410">
        <v>0</v>
      </c>
      <c r="L410">
        <v>1</v>
      </c>
      <c r="M410">
        <v>1</v>
      </c>
      <c r="N410">
        <v>0</v>
      </c>
      <c r="O410">
        <v>1</v>
      </c>
      <c r="P410" s="6">
        <v>1</v>
      </c>
      <c r="AC410">
        <f>SUMPRODUCT(nnetTable1[[#This Row],[SibSp]:[Ones]],$R$4:$AA$4)</f>
        <v>0.24685647254373375</v>
      </c>
      <c r="AD410">
        <f>SUMPRODUCT(nnetTable1[[#This Row],[SibSp]:[Ones]],$R$5:$AA$5)</f>
        <v>0.20402115642798063</v>
      </c>
      <c r="AE410">
        <f t="shared" si="18"/>
        <v>0.24685647254373375</v>
      </c>
      <c r="AF410">
        <f t="shared" si="19"/>
        <v>0.20402115642798063</v>
      </c>
      <c r="AG410">
        <f t="shared" si="20"/>
        <v>0.45087762897171435</v>
      </c>
      <c r="AH410">
        <f>(nnetTable1[Survived]-AG410)^2</f>
        <v>0.20329063630715491</v>
      </c>
    </row>
    <row r="411" spans="1:34" x14ac:dyDescent="0.25">
      <c r="A411">
        <v>0</v>
      </c>
      <c r="B411" t="s">
        <v>15</v>
      </c>
      <c r="C411">
        <v>3</v>
      </c>
      <c r="D411" t="s">
        <v>13</v>
      </c>
      <c r="E411">
        <v>26</v>
      </c>
      <c r="F411" s="1">
        <v>7.8958000000000004</v>
      </c>
      <c r="G411">
        <v>0</v>
      </c>
      <c r="H411">
        <v>0</v>
      </c>
      <c r="I411" s="4">
        <v>0.32500000000000001</v>
      </c>
      <c r="J411" s="4">
        <v>0.94918501031343461</v>
      </c>
      <c r="K411">
        <v>0</v>
      </c>
      <c r="L411">
        <v>0</v>
      </c>
      <c r="M411">
        <v>1</v>
      </c>
      <c r="N411">
        <v>0</v>
      </c>
      <c r="O411">
        <v>1</v>
      </c>
      <c r="P411" s="6">
        <v>1</v>
      </c>
      <c r="AC411">
        <f>SUMPRODUCT(nnetTable1[[#This Row],[SibSp]:[Ones]],$R$4:$AA$4)</f>
        <v>0.1512795828463401</v>
      </c>
      <c r="AD411">
        <f>SUMPRODUCT(nnetTable1[[#This Row],[SibSp]:[Ones]],$R$5:$AA$5)</f>
        <v>6.259503874331572E-2</v>
      </c>
      <c r="AE411">
        <f t="shared" si="18"/>
        <v>0.1512795828463401</v>
      </c>
      <c r="AF411">
        <f t="shared" si="19"/>
        <v>6.259503874331572E-2</v>
      </c>
      <c r="AG411">
        <f t="shared" si="20"/>
        <v>0.21387462158965581</v>
      </c>
      <c r="AH411">
        <f>(nnetTable1[Survived]-AG411)^2</f>
        <v>4.5742353760118468E-2</v>
      </c>
    </row>
    <row r="412" spans="1:34" x14ac:dyDescent="0.25">
      <c r="A412">
        <v>0</v>
      </c>
      <c r="B412" t="s">
        <v>15</v>
      </c>
      <c r="C412">
        <v>3</v>
      </c>
      <c r="D412" t="s">
        <v>13</v>
      </c>
      <c r="E412">
        <v>26</v>
      </c>
      <c r="F412" s="1">
        <v>7.8541999999999996</v>
      </c>
      <c r="G412">
        <v>1</v>
      </c>
      <c r="H412">
        <v>0</v>
      </c>
      <c r="I412" s="4">
        <v>0.32500000000000001</v>
      </c>
      <c r="J412" s="4">
        <v>0.94714932766263737</v>
      </c>
      <c r="K412">
        <v>0</v>
      </c>
      <c r="L412">
        <v>0</v>
      </c>
      <c r="M412">
        <v>1</v>
      </c>
      <c r="N412">
        <v>0</v>
      </c>
      <c r="O412">
        <v>1</v>
      </c>
      <c r="P412" s="6">
        <v>1</v>
      </c>
      <c r="AC412">
        <f>SUMPRODUCT(nnetTable1[[#This Row],[SibSp]:[Ones]],$R$4:$AA$4)</f>
        <v>0.15125607085437132</v>
      </c>
      <c r="AD412">
        <f>SUMPRODUCT(nnetTable1[[#This Row],[SibSp]:[Ones]],$R$5:$AA$5)</f>
        <v>6.2460793434960422E-2</v>
      </c>
      <c r="AE412">
        <f t="shared" si="18"/>
        <v>0.15125607085437132</v>
      </c>
      <c r="AF412">
        <f t="shared" si="19"/>
        <v>6.2460793434960422E-2</v>
      </c>
      <c r="AG412">
        <f t="shared" si="20"/>
        <v>0.21371686428933173</v>
      </c>
      <c r="AH412">
        <f>(nnetTable1[Survived]-AG412)^2</f>
        <v>4.5674898081664639E-2</v>
      </c>
    </row>
    <row r="413" spans="1:34" x14ac:dyDescent="0.25">
      <c r="A413">
        <v>0</v>
      </c>
      <c r="B413" t="s">
        <v>15</v>
      </c>
      <c r="C413">
        <v>3</v>
      </c>
      <c r="D413" t="s">
        <v>13</v>
      </c>
      <c r="E413">
        <v>26</v>
      </c>
      <c r="F413" s="1">
        <v>7.8875000000000002</v>
      </c>
      <c r="G413">
        <v>0</v>
      </c>
      <c r="H413">
        <v>0</v>
      </c>
      <c r="I413" s="4">
        <v>0.32500000000000001</v>
      </c>
      <c r="J413" s="4">
        <v>0.94877961373782271</v>
      </c>
      <c r="K413">
        <v>0</v>
      </c>
      <c r="L413">
        <v>0</v>
      </c>
      <c r="M413">
        <v>1</v>
      </c>
      <c r="N413">
        <v>0</v>
      </c>
      <c r="O413">
        <v>1</v>
      </c>
      <c r="P413" s="6">
        <v>1</v>
      </c>
      <c r="AC413">
        <f>SUMPRODUCT(nnetTable1[[#This Row],[SibSp]:[Ones]],$R$4:$AA$4)</f>
        <v>0.15127490054429946</v>
      </c>
      <c r="AD413">
        <f>SUMPRODUCT(nnetTable1[[#This Row],[SibSp]:[Ones]],$R$5:$AA$5)</f>
        <v>6.256830442484132E-2</v>
      </c>
      <c r="AE413">
        <f t="shared" si="18"/>
        <v>0.15127490054429946</v>
      </c>
      <c r="AF413">
        <f t="shared" si="19"/>
        <v>6.256830442484132E-2</v>
      </c>
      <c r="AG413">
        <f t="shared" si="20"/>
        <v>0.21384320496914078</v>
      </c>
      <c r="AH413">
        <f>(nnetTable1[Survived]-AG413)^2</f>
        <v>4.5728916311473952E-2</v>
      </c>
    </row>
    <row r="414" spans="1:34" x14ac:dyDescent="0.25">
      <c r="A414">
        <v>0</v>
      </c>
      <c r="B414" t="s">
        <v>15</v>
      </c>
      <c r="C414">
        <v>3</v>
      </c>
      <c r="D414" t="s">
        <v>13</v>
      </c>
      <c r="E414">
        <v>26</v>
      </c>
      <c r="F414" s="1">
        <v>7.8958000000000004</v>
      </c>
      <c r="G414">
        <v>0</v>
      </c>
      <c r="H414">
        <v>0</v>
      </c>
      <c r="I414" s="4">
        <v>0.32500000000000001</v>
      </c>
      <c r="J414" s="4">
        <v>0.94918501031343461</v>
      </c>
      <c r="K414">
        <v>0</v>
      </c>
      <c r="L414">
        <v>0</v>
      </c>
      <c r="M414">
        <v>1</v>
      </c>
      <c r="N414">
        <v>0</v>
      </c>
      <c r="O414">
        <v>1</v>
      </c>
      <c r="P414" s="6">
        <v>1</v>
      </c>
      <c r="AC414">
        <f>SUMPRODUCT(nnetTable1[[#This Row],[SibSp]:[Ones]],$R$4:$AA$4)</f>
        <v>0.1512795828463401</v>
      </c>
      <c r="AD414">
        <f>SUMPRODUCT(nnetTable1[[#This Row],[SibSp]:[Ones]],$R$5:$AA$5)</f>
        <v>6.259503874331572E-2</v>
      </c>
      <c r="AE414">
        <f t="shared" si="18"/>
        <v>0.1512795828463401</v>
      </c>
      <c r="AF414">
        <f t="shared" si="19"/>
        <v>6.259503874331572E-2</v>
      </c>
      <c r="AG414">
        <f t="shared" si="20"/>
        <v>0.21387462158965581</v>
      </c>
      <c r="AH414">
        <f>(nnetTable1[Survived]-AG414)^2</f>
        <v>4.5742353760118468E-2</v>
      </c>
    </row>
    <row r="415" spans="1:34" x14ac:dyDescent="0.25">
      <c r="A415">
        <v>1</v>
      </c>
      <c r="B415" t="s">
        <v>20</v>
      </c>
      <c r="C415">
        <v>1</v>
      </c>
      <c r="D415" t="s">
        <v>13</v>
      </c>
      <c r="E415">
        <v>25</v>
      </c>
      <c r="F415" s="1">
        <v>55.441699999999997</v>
      </c>
      <c r="G415">
        <v>1</v>
      </c>
      <c r="H415">
        <v>0</v>
      </c>
      <c r="I415" s="4">
        <v>0.3125</v>
      </c>
      <c r="J415" s="4">
        <v>1.7516000860444023</v>
      </c>
      <c r="K415">
        <v>1</v>
      </c>
      <c r="L415">
        <v>0</v>
      </c>
      <c r="M415">
        <v>0</v>
      </c>
      <c r="N415">
        <v>1</v>
      </c>
      <c r="O415">
        <v>1</v>
      </c>
      <c r="P415" s="6">
        <v>1</v>
      </c>
      <c r="AC415">
        <f>SUMPRODUCT(nnetTable1[[#This Row],[SibSp]:[Ones]],$R$4:$AA$4)</f>
        <v>0.4024240434866127</v>
      </c>
      <c r="AD415">
        <f>SUMPRODUCT(nnetTable1[[#This Row],[SibSp]:[Ones]],$R$5:$AA$5)</f>
        <v>0.32909158482998224</v>
      </c>
      <c r="AE415">
        <f t="shared" si="18"/>
        <v>0.4024240434866127</v>
      </c>
      <c r="AF415">
        <f t="shared" si="19"/>
        <v>0.32909158482998224</v>
      </c>
      <c r="AG415">
        <f t="shared" si="20"/>
        <v>0.73151562831659489</v>
      </c>
      <c r="AH415">
        <f>(nnetTable1[Survived]-AG415)^2</f>
        <v>7.2083857838232818E-2</v>
      </c>
    </row>
    <row r="416" spans="1:34" x14ac:dyDescent="0.25">
      <c r="A416">
        <v>1</v>
      </c>
      <c r="B416" t="s">
        <v>20</v>
      </c>
      <c r="C416">
        <v>1</v>
      </c>
      <c r="D416" t="s">
        <v>13</v>
      </c>
      <c r="E416">
        <v>25</v>
      </c>
      <c r="F416" s="1">
        <v>91.0792</v>
      </c>
      <c r="G416">
        <v>1</v>
      </c>
      <c r="H416">
        <v>0</v>
      </c>
      <c r="I416" s="4">
        <v>0.3125</v>
      </c>
      <c r="J416" s="4">
        <v>1.9641615374126258</v>
      </c>
      <c r="K416">
        <v>1</v>
      </c>
      <c r="L416">
        <v>0</v>
      </c>
      <c r="M416">
        <v>0</v>
      </c>
      <c r="N416">
        <v>1</v>
      </c>
      <c r="O416">
        <v>1</v>
      </c>
      <c r="P416" s="6">
        <v>1</v>
      </c>
      <c r="AC416">
        <f>SUMPRODUCT(nnetTable1[[#This Row],[SibSp]:[Ones]],$R$4:$AA$4)</f>
        <v>0.40487911335493837</v>
      </c>
      <c r="AD416">
        <f>SUMPRODUCT(nnetTable1[[#This Row],[SibSp]:[Ones]],$R$5:$AA$5)</f>
        <v>0.3431091811248666</v>
      </c>
      <c r="AE416">
        <f t="shared" si="18"/>
        <v>0.40487911335493837</v>
      </c>
      <c r="AF416">
        <f t="shared" si="19"/>
        <v>0.3431091811248666</v>
      </c>
      <c r="AG416">
        <f t="shared" si="20"/>
        <v>0.74798829447980497</v>
      </c>
      <c r="AH416">
        <f>(nnetTable1[Survived]-AG416)^2</f>
        <v>6.3509899719197502E-2</v>
      </c>
    </row>
    <row r="417" spans="1:34" x14ac:dyDescent="0.25">
      <c r="A417">
        <v>0</v>
      </c>
      <c r="B417" t="s">
        <v>20</v>
      </c>
      <c r="C417">
        <v>2</v>
      </c>
      <c r="D417" t="s">
        <v>13</v>
      </c>
      <c r="E417">
        <v>25</v>
      </c>
      <c r="F417" s="1">
        <v>41.5792</v>
      </c>
      <c r="G417">
        <v>1</v>
      </c>
      <c r="H417">
        <v>2</v>
      </c>
      <c r="I417" s="4">
        <v>0.3125</v>
      </c>
      <c r="J417" s="4">
        <v>1.6291974974299364</v>
      </c>
      <c r="K417">
        <v>0</v>
      </c>
      <c r="L417">
        <v>1</v>
      </c>
      <c r="M417">
        <v>0</v>
      </c>
      <c r="N417">
        <v>1</v>
      </c>
      <c r="O417">
        <v>1</v>
      </c>
      <c r="P417" s="6">
        <v>1</v>
      </c>
      <c r="AC417">
        <f>SUMPRODUCT(nnetTable1[[#This Row],[SibSp]:[Ones]],$R$4:$AA$4)</f>
        <v>0.34385924766312648</v>
      </c>
      <c r="AD417">
        <f>SUMPRODUCT(nnetTable1[[#This Row],[SibSp]:[Ones]],$R$5:$AA$5)</f>
        <v>0.29259396027435836</v>
      </c>
      <c r="AE417">
        <f t="shared" si="18"/>
        <v>0.34385924766312648</v>
      </c>
      <c r="AF417">
        <f t="shared" si="19"/>
        <v>0.29259396027435836</v>
      </c>
      <c r="AG417">
        <f t="shared" si="20"/>
        <v>0.63645320793748483</v>
      </c>
      <c r="AH417">
        <f>(nnetTable1[Survived]-AG417)^2</f>
        <v>0.40507268589391532</v>
      </c>
    </row>
    <row r="418" spans="1:34" x14ac:dyDescent="0.25">
      <c r="A418">
        <v>0</v>
      </c>
      <c r="B418" t="s">
        <v>20</v>
      </c>
      <c r="C418">
        <v>3</v>
      </c>
      <c r="D418" t="s">
        <v>13</v>
      </c>
      <c r="E418">
        <v>25</v>
      </c>
      <c r="F418" s="1">
        <v>7.2249999999999996</v>
      </c>
      <c r="G418">
        <v>0</v>
      </c>
      <c r="H418">
        <v>0</v>
      </c>
      <c r="I418" s="4">
        <v>0.3125</v>
      </c>
      <c r="J418" s="4">
        <v>0.91513590662201194</v>
      </c>
      <c r="K418">
        <v>0</v>
      </c>
      <c r="L418">
        <v>0</v>
      </c>
      <c r="M418">
        <v>0</v>
      </c>
      <c r="N418">
        <v>1</v>
      </c>
      <c r="O418">
        <v>1</v>
      </c>
      <c r="P418" s="6">
        <v>1</v>
      </c>
      <c r="AC418">
        <f>SUMPRODUCT(nnetTable1[[#This Row],[SibSp]:[Ones]],$R$4:$AA$4)</f>
        <v>0.23780909866774347</v>
      </c>
      <c r="AD418">
        <f>SUMPRODUCT(nnetTable1[[#This Row],[SibSp]:[Ones]],$R$5:$AA$5)</f>
        <v>0.11112947371149043</v>
      </c>
      <c r="AE418">
        <f t="shared" si="18"/>
        <v>0.23780909866774347</v>
      </c>
      <c r="AF418">
        <f t="shared" si="19"/>
        <v>0.11112947371149043</v>
      </c>
      <c r="AG418">
        <f t="shared" si="20"/>
        <v>0.34893857237923387</v>
      </c>
      <c r="AH418">
        <f>(nnetTable1[Survived]-AG418)^2</f>
        <v>0.12175812729405783</v>
      </c>
    </row>
    <row r="419" spans="1:34" x14ac:dyDescent="0.25">
      <c r="A419">
        <v>0</v>
      </c>
      <c r="B419" t="s">
        <v>27</v>
      </c>
      <c r="C419">
        <v>3</v>
      </c>
      <c r="D419" t="s">
        <v>13</v>
      </c>
      <c r="E419">
        <v>25</v>
      </c>
      <c r="F419" s="1">
        <v>7.7416999999999998</v>
      </c>
      <c r="G419">
        <v>0</v>
      </c>
      <c r="H419">
        <v>0</v>
      </c>
      <c r="I419" s="4">
        <v>0.3125</v>
      </c>
      <c r="J419" s="4">
        <v>0.94159589817511846</v>
      </c>
      <c r="K419">
        <v>0</v>
      </c>
      <c r="L419">
        <v>0</v>
      </c>
      <c r="M419">
        <v>0</v>
      </c>
      <c r="N419">
        <v>0</v>
      </c>
      <c r="O419">
        <v>1</v>
      </c>
      <c r="P419" s="6">
        <v>1</v>
      </c>
      <c r="AC419">
        <f>SUMPRODUCT(nnetTable1[[#This Row],[SibSp]:[Ones]],$R$4:$AA$4)</f>
        <v>0.15119192913294008</v>
      </c>
      <c r="AD419">
        <f>SUMPRODUCT(nnetTable1[[#This Row],[SibSp]:[Ones]],$R$5:$AA$5)</f>
        <v>6.2094566482203621E-2</v>
      </c>
      <c r="AE419">
        <f t="shared" si="18"/>
        <v>0.15119192913294008</v>
      </c>
      <c r="AF419">
        <f t="shared" si="19"/>
        <v>6.2094566482203621E-2</v>
      </c>
      <c r="AG419">
        <f t="shared" si="20"/>
        <v>0.21328649561514371</v>
      </c>
      <c r="AH419">
        <f>(nnetTable1[Survived]-AG419)^2</f>
        <v>4.5491129211788717E-2</v>
      </c>
    </row>
    <row r="420" spans="1:34" x14ac:dyDescent="0.25">
      <c r="A420">
        <v>0</v>
      </c>
      <c r="B420" t="s">
        <v>15</v>
      </c>
      <c r="C420">
        <v>3</v>
      </c>
      <c r="D420" t="s">
        <v>13</v>
      </c>
      <c r="E420">
        <v>25</v>
      </c>
      <c r="F420" s="1">
        <v>7.65</v>
      </c>
      <c r="G420">
        <v>0</v>
      </c>
      <c r="H420">
        <v>0</v>
      </c>
      <c r="I420" s="4">
        <v>0.3125</v>
      </c>
      <c r="J420" s="4">
        <v>0.93701610746481423</v>
      </c>
      <c r="K420">
        <v>0</v>
      </c>
      <c r="L420">
        <v>0</v>
      </c>
      <c r="M420">
        <v>1</v>
      </c>
      <c r="N420">
        <v>0</v>
      </c>
      <c r="O420">
        <v>1</v>
      </c>
      <c r="P420" s="6">
        <v>1</v>
      </c>
      <c r="AC420">
        <f>SUMPRODUCT(nnetTable1[[#This Row],[SibSp]:[Ones]],$R$4:$AA$4)</f>
        <v>0.15113903287115915</v>
      </c>
      <c r="AD420">
        <f>SUMPRODUCT(nnetTable1[[#This Row],[SibSp]:[Ones]],$R$5:$AA$5)</f>
        <v>6.1792547198467669E-2</v>
      </c>
      <c r="AE420">
        <f t="shared" si="18"/>
        <v>0.15113903287115915</v>
      </c>
      <c r="AF420">
        <f t="shared" si="19"/>
        <v>6.1792547198467669E-2</v>
      </c>
      <c r="AG420">
        <f t="shared" si="20"/>
        <v>0.21293158006962681</v>
      </c>
      <c r="AH420">
        <f>(nnetTable1[Survived]-AG420)^2</f>
        <v>4.5339857790947895E-2</v>
      </c>
    </row>
    <row r="421" spans="1:34" x14ac:dyDescent="0.25">
      <c r="A421">
        <v>0</v>
      </c>
      <c r="B421" t="s">
        <v>15</v>
      </c>
      <c r="C421">
        <v>2</v>
      </c>
      <c r="D421" t="s">
        <v>13</v>
      </c>
      <c r="E421">
        <v>25</v>
      </c>
      <c r="F421" s="1">
        <v>13</v>
      </c>
      <c r="G421">
        <v>0</v>
      </c>
      <c r="H421">
        <v>0</v>
      </c>
      <c r="I421" s="4">
        <v>0.3125</v>
      </c>
      <c r="J421" s="4">
        <v>1.146128035678238</v>
      </c>
      <c r="K421">
        <v>0</v>
      </c>
      <c r="L421">
        <v>1</v>
      </c>
      <c r="M421">
        <v>1</v>
      </c>
      <c r="N421">
        <v>0</v>
      </c>
      <c r="O421">
        <v>1</v>
      </c>
      <c r="P421" s="6">
        <v>1</v>
      </c>
      <c r="AC421">
        <f>SUMPRODUCT(nnetTable1[[#This Row],[SibSp]:[Ones]],$R$4:$AA$4)</f>
        <v>0.24784318531331934</v>
      </c>
      <c r="AD421">
        <f>SUMPRODUCT(nnetTable1[[#This Row],[SibSp]:[Ones]],$R$5:$AA$5)</f>
        <v>0.20965494365395904</v>
      </c>
      <c r="AE421">
        <f t="shared" si="18"/>
        <v>0.24784318531331934</v>
      </c>
      <c r="AF421">
        <f t="shared" si="19"/>
        <v>0.20965494365395904</v>
      </c>
      <c r="AG421">
        <f t="shared" si="20"/>
        <v>0.45749812896727837</v>
      </c>
      <c r="AH421">
        <f>(nnetTable1[Survived]-AG421)^2</f>
        <v>0.20930453800856047</v>
      </c>
    </row>
    <row r="422" spans="1:34" x14ac:dyDescent="0.25">
      <c r="A422">
        <v>0</v>
      </c>
      <c r="B422" t="s">
        <v>15</v>
      </c>
      <c r="C422">
        <v>3</v>
      </c>
      <c r="D422" t="s">
        <v>17</v>
      </c>
      <c r="E422">
        <v>25</v>
      </c>
      <c r="F422" s="1">
        <v>7.7750000000000004</v>
      </c>
      <c r="G422">
        <v>0</v>
      </c>
      <c r="H422">
        <v>0</v>
      </c>
      <c r="I422" s="4">
        <v>0.3125</v>
      </c>
      <c r="J422" s="4">
        <v>0.94324712513786169</v>
      </c>
      <c r="K422">
        <v>0</v>
      </c>
      <c r="L422">
        <v>0</v>
      </c>
      <c r="M422">
        <v>1</v>
      </c>
      <c r="N422">
        <v>0</v>
      </c>
      <c r="O422">
        <v>0</v>
      </c>
      <c r="P422" s="6">
        <v>1</v>
      </c>
      <c r="AC422">
        <f>SUMPRODUCT(nnetTable1[[#This Row],[SibSp]:[Ones]],$R$4:$AA$4)</f>
        <v>0.15121100068865209</v>
      </c>
      <c r="AD422">
        <f>SUMPRODUCT(nnetTable1[[#This Row],[SibSp]:[Ones]],$R$5:$AA$5)</f>
        <v>6.2203458441709797E-2</v>
      </c>
      <c r="AE422">
        <f t="shared" si="18"/>
        <v>0.15121100068865209</v>
      </c>
      <c r="AF422">
        <f t="shared" si="19"/>
        <v>6.2203458441709797E-2</v>
      </c>
      <c r="AG422">
        <f t="shared" si="20"/>
        <v>0.21341445913036189</v>
      </c>
      <c r="AH422">
        <f>(nnetTable1[Survived]-AG422)^2</f>
        <v>4.5545731365904903E-2</v>
      </c>
    </row>
    <row r="423" spans="1:34" x14ac:dyDescent="0.25">
      <c r="A423">
        <v>1</v>
      </c>
      <c r="B423" t="s">
        <v>15</v>
      </c>
      <c r="C423">
        <v>3</v>
      </c>
      <c r="D423" t="s">
        <v>13</v>
      </c>
      <c r="E423">
        <v>25</v>
      </c>
      <c r="F423" s="1">
        <v>7.7750000000000004</v>
      </c>
      <c r="G423">
        <v>1</v>
      </c>
      <c r="H423">
        <v>0</v>
      </c>
      <c r="I423" s="4">
        <v>0.3125</v>
      </c>
      <c r="J423" s="4">
        <v>0.94324712513786169</v>
      </c>
      <c r="K423">
        <v>0</v>
      </c>
      <c r="L423">
        <v>0</v>
      </c>
      <c r="M423">
        <v>1</v>
      </c>
      <c r="N423">
        <v>0</v>
      </c>
      <c r="O423">
        <v>1</v>
      </c>
      <c r="P423" s="6">
        <v>1</v>
      </c>
      <c r="AC423">
        <f>SUMPRODUCT(nnetTable1[[#This Row],[SibSp]:[Ones]],$R$4:$AA$4)</f>
        <v>0.15121100068865209</v>
      </c>
      <c r="AD423">
        <f>SUMPRODUCT(nnetTable1[[#This Row],[SibSp]:[Ones]],$R$5:$AA$5)</f>
        <v>6.2203458441709797E-2</v>
      </c>
      <c r="AE423">
        <f t="shared" si="18"/>
        <v>0.15121100068865209</v>
      </c>
      <c r="AF423">
        <f t="shared" si="19"/>
        <v>6.2203458441709797E-2</v>
      </c>
      <c r="AG423">
        <f t="shared" si="20"/>
        <v>0.21341445913036189</v>
      </c>
      <c r="AH423">
        <f>(nnetTable1[Survived]-AG423)^2</f>
        <v>0.61871681310518101</v>
      </c>
    </row>
    <row r="424" spans="1:34" x14ac:dyDescent="0.25">
      <c r="A424">
        <v>1</v>
      </c>
      <c r="B424" t="s">
        <v>15</v>
      </c>
      <c r="C424">
        <v>3</v>
      </c>
      <c r="D424" t="s">
        <v>13</v>
      </c>
      <c r="E424">
        <v>25</v>
      </c>
      <c r="F424" s="1">
        <v>0</v>
      </c>
      <c r="G424">
        <v>0</v>
      </c>
      <c r="H424">
        <v>0</v>
      </c>
      <c r="I424" s="4">
        <v>0.3125</v>
      </c>
      <c r="J424" s="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 s="6">
        <v>1</v>
      </c>
      <c r="AC424">
        <f>SUMPRODUCT(nnetTable1[[#This Row],[SibSp]:[Ones]],$R$4:$AA$4)</f>
        <v>0.14031656249016983</v>
      </c>
      <c r="AD424">
        <f>SUMPRODUCT(nnetTable1[[#This Row],[SibSp]:[Ones]],$R$5:$AA$5)</f>
        <v>0</v>
      </c>
      <c r="AE424">
        <f t="shared" si="18"/>
        <v>0.14031656249016983</v>
      </c>
      <c r="AF424">
        <f t="shared" si="19"/>
        <v>0</v>
      </c>
      <c r="AG424">
        <f t="shared" si="20"/>
        <v>0.14031656249016983</v>
      </c>
      <c r="AH424">
        <f>(nnetTable1[Survived]-AG424)^2</f>
        <v>0.739055612728718</v>
      </c>
    </row>
    <row r="425" spans="1:34" x14ac:dyDescent="0.25">
      <c r="A425">
        <v>0</v>
      </c>
      <c r="B425" t="s">
        <v>15</v>
      </c>
      <c r="C425">
        <v>2</v>
      </c>
      <c r="D425" t="s">
        <v>13</v>
      </c>
      <c r="E425">
        <v>25</v>
      </c>
      <c r="F425" s="1">
        <v>13</v>
      </c>
      <c r="G425">
        <v>0</v>
      </c>
      <c r="H425">
        <v>0</v>
      </c>
      <c r="I425" s="4">
        <v>0.3125</v>
      </c>
      <c r="J425" s="4">
        <v>1.146128035678238</v>
      </c>
      <c r="K425">
        <v>0</v>
      </c>
      <c r="L425">
        <v>1</v>
      </c>
      <c r="M425">
        <v>1</v>
      </c>
      <c r="N425">
        <v>0</v>
      </c>
      <c r="O425">
        <v>1</v>
      </c>
      <c r="P425" s="6">
        <v>1</v>
      </c>
      <c r="AC425">
        <f>SUMPRODUCT(nnetTable1[[#This Row],[SibSp]:[Ones]],$R$4:$AA$4)</f>
        <v>0.24784318531331934</v>
      </c>
      <c r="AD425">
        <f>SUMPRODUCT(nnetTable1[[#This Row],[SibSp]:[Ones]],$R$5:$AA$5)</f>
        <v>0.20965494365395904</v>
      </c>
      <c r="AE425">
        <f t="shared" si="18"/>
        <v>0.24784318531331934</v>
      </c>
      <c r="AF425">
        <f t="shared" si="19"/>
        <v>0.20965494365395904</v>
      </c>
      <c r="AG425">
        <f t="shared" si="20"/>
        <v>0.45749812896727837</v>
      </c>
      <c r="AH425">
        <f>(nnetTable1[Survived]-AG425)^2</f>
        <v>0.20930453800856047</v>
      </c>
    </row>
    <row r="426" spans="1:34" x14ac:dyDescent="0.25">
      <c r="A426">
        <v>0</v>
      </c>
      <c r="B426" t="s">
        <v>15</v>
      </c>
      <c r="C426">
        <v>3</v>
      </c>
      <c r="D426" t="s">
        <v>13</v>
      </c>
      <c r="E426">
        <v>25</v>
      </c>
      <c r="F426" s="1">
        <v>17.8</v>
      </c>
      <c r="G426">
        <v>1</v>
      </c>
      <c r="H426">
        <v>0</v>
      </c>
      <c r="I426" s="4">
        <v>0.3125</v>
      </c>
      <c r="J426" s="4">
        <v>1.2741578492636798</v>
      </c>
      <c r="K426">
        <v>0</v>
      </c>
      <c r="L426">
        <v>0</v>
      </c>
      <c r="M426">
        <v>1</v>
      </c>
      <c r="N426">
        <v>0</v>
      </c>
      <c r="O426">
        <v>1</v>
      </c>
      <c r="P426" s="6">
        <v>1</v>
      </c>
      <c r="AC426">
        <f>SUMPRODUCT(nnetTable1[[#This Row],[SibSp]:[Ones]],$R$4:$AA$4)</f>
        <v>0.15503299636415108</v>
      </c>
      <c r="AD426">
        <f>SUMPRODUCT(nnetTable1[[#This Row],[SibSp]:[Ones]],$R$5:$AA$5)</f>
        <v>8.4025726358050348E-2</v>
      </c>
      <c r="AE426">
        <f t="shared" si="18"/>
        <v>0.15503299636415108</v>
      </c>
      <c r="AF426">
        <f t="shared" si="19"/>
        <v>8.4025726358050348E-2</v>
      </c>
      <c r="AG426">
        <f t="shared" si="20"/>
        <v>0.23905872272220141</v>
      </c>
      <c r="AH426">
        <f>(nnetTable1[Survived]-AG426)^2</f>
        <v>5.7149072909570379E-2</v>
      </c>
    </row>
    <row r="427" spans="1:34" x14ac:dyDescent="0.25">
      <c r="A427">
        <v>0</v>
      </c>
      <c r="B427" t="s">
        <v>15</v>
      </c>
      <c r="C427">
        <v>3</v>
      </c>
      <c r="D427" t="s">
        <v>13</v>
      </c>
      <c r="E427">
        <v>25</v>
      </c>
      <c r="F427" s="1">
        <v>7.7750000000000004</v>
      </c>
      <c r="G427">
        <v>1</v>
      </c>
      <c r="H427">
        <v>0</v>
      </c>
      <c r="I427" s="4">
        <v>0.3125</v>
      </c>
      <c r="J427" s="4">
        <v>0.94324712513786169</v>
      </c>
      <c r="K427">
        <v>0</v>
      </c>
      <c r="L427">
        <v>0</v>
      </c>
      <c r="M427">
        <v>1</v>
      </c>
      <c r="N427">
        <v>0</v>
      </c>
      <c r="O427">
        <v>1</v>
      </c>
      <c r="P427" s="6">
        <v>1</v>
      </c>
      <c r="AC427">
        <f>SUMPRODUCT(nnetTable1[[#This Row],[SibSp]:[Ones]],$R$4:$AA$4)</f>
        <v>0.15121100068865209</v>
      </c>
      <c r="AD427">
        <f>SUMPRODUCT(nnetTable1[[#This Row],[SibSp]:[Ones]],$R$5:$AA$5)</f>
        <v>6.2203458441709797E-2</v>
      </c>
      <c r="AE427">
        <f t="shared" si="18"/>
        <v>0.15121100068865209</v>
      </c>
      <c r="AF427">
        <f t="shared" si="19"/>
        <v>6.2203458441709797E-2</v>
      </c>
      <c r="AG427">
        <f t="shared" si="20"/>
        <v>0.21341445913036189</v>
      </c>
      <c r="AH427">
        <f>(nnetTable1[Survived]-AG427)^2</f>
        <v>4.5545731365904903E-2</v>
      </c>
    </row>
    <row r="428" spans="1:34" x14ac:dyDescent="0.25">
      <c r="A428">
        <v>0</v>
      </c>
      <c r="B428" t="s">
        <v>15</v>
      </c>
      <c r="C428">
        <v>1</v>
      </c>
      <c r="D428" t="s">
        <v>17</v>
      </c>
      <c r="E428">
        <v>25</v>
      </c>
      <c r="F428" s="1">
        <v>151.55000000000001</v>
      </c>
      <c r="G428">
        <v>1</v>
      </c>
      <c r="H428">
        <v>2</v>
      </c>
      <c r="I428" s="4">
        <v>0.3125</v>
      </c>
      <c r="J428" s="4">
        <v>2.1834122119784261</v>
      </c>
      <c r="K428">
        <v>1</v>
      </c>
      <c r="L428">
        <v>0</v>
      </c>
      <c r="M428">
        <v>1</v>
      </c>
      <c r="N428">
        <v>0</v>
      </c>
      <c r="O428">
        <v>0</v>
      </c>
      <c r="P428" s="6">
        <v>1</v>
      </c>
      <c r="AC428">
        <f>SUMPRODUCT(nnetTable1[[#This Row],[SibSp]:[Ones]],$R$4:$AA$4)</f>
        <v>0.32400252603333723</v>
      </c>
      <c r="AD428">
        <f>SUMPRODUCT(nnetTable1[[#This Row],[SibSp]:[Ones]],$R$5:$AA$5)</f>
        <v>0.30709070029283847</v>
      </c>
      <c r="AE428">
        <f t="shared" si="18"/>
        <v>0.32400252603333723</v>
      </c>
      <c r="AF428">
        <f t="shared" si="19"/>
        <v>0.30709070029283847</v>
      </c>
      <c r="AG428">
        <f t="shared" si="20"/>
        <v>0.6310932263261757</v>
      </c>
      <c r="AH428">
        <f>(nnetTable1[Survived]-AG428)^2</f>
        <v>0.39827866031478165</v>
      </c>
    </row>
    <row r="429" spans="1:34" x14ac:dyDescent="0.25">
      <c r="A429">
        <v>1</v>
      </c>
      <c r="B429" t="s">
        <v>15</v>
      </c>
      <c r="C429">
        <v>2</v>
      </c>
      <c r="D429" t="s">
        <v>17</v>
      </c>
      <c r="E429">
        <v>25</v>
      </c>
      <c r="F429" s="1">
        <v>30</v>
      </c>
      <c r="G429">
        <v>1</v>
      </c>
      <c r="H429">
        <v>1</v>
      </c>
      <c r="I429" s="4">
        <v>0.3125</v>
      </c>
      <c r="J429" s="4">
        <v>1.4913616938342726</v>
      </c>
      <c r="K429">
        <v>0</v>
      </c>
      <c r="L429">
        <v>1</v>
      </c>
      <c r="M429">
        <v>1</v>
      </c>
      <c r="N429">
        <v>0</v>
      </c>
      <c r="O429">
        <v>0</v>
      </c>
      <c r="P429" s="6">
        <v>1</v>
      </c>
      <c r="AC429">
        <f>SUMPRODUCT(nnetTable1[[#This Row],[SibSp]:[Ones]],$R$4:$AA$4)</f>
        <v>0.2535875415401912</v>
      </c>
      <c r="AD429">
        <f>SUMPRODUCT(nnetTable1[[#This Row],[SibSp]:[Ones]],$R$5:$AA$5)</f>
        <v>0.23257307051774967</v>
      </c>
      <c r="AE429">
        <f t="shared" si="18"/>
        <v>0.2535875415401912</v>
      </c>
      <c r="AF429">
        <f t="shared" si="19"/>
        <v>0.23257307051774967</v>
      </c>
      <c r="AG429">
        <f t="shared" si="20"/>
        <v>0.48616061205794087</v>
      </c>
      <c r="AH429">
        <f>(nnetTable1[Survived]-AG429)^2</f>
        <v>0.26403091660066991</v>
      </c>
    </row>
    <row r="430" spans="1:34" x14ac:dyDescent="0.25">
      <c r="A430">
        <v>0</v>
      </c>
      <c r="B430" t="s">
        <v>15</v>
      </c>
      <c r="C430">
        <v>2</v>
      </c>
      <c r="D430" t="s">
        <v>13</v>
      </c>
      <c r="E430">
        <v>25</v>
      </c>
      <c r="F430" s="1">
        <v>13</v>
      </c>
      <c r="G430">
        <v>0</v>
      </c>
      <c r="H430">
        <v>0</v>
      </c>
      <c r="I430" s="4">
        <v>0.3125</v>
      </c>
      <c r="J430" s="4">
        <v>1.146128035678238</v>
      </c>
      <c r="K430">
        <v>0</v>
      </c>
      <c r="L430">
        <v>1</v>
      </c>
      <c r="M430">
        <v>1</v>
      </c>
      <c r="N430">
        <v>0</v>
      </c>
      <c r="O430">
        <v>1</v>
      </c>
      <c r="P430" s="6">
        <v>1</v>
      </c>
      <c r="AC430">
        <f>SUMPRODUCT(nnetTable1[[#This Row],[SibSp]:[Ones]],$R$4:$AA$4)</f>
        <v>0.24784318531331934</v>
      </c>
      <c r="AD430">
        <f>SUMPRODUCT(nnetTable1[[#This Row],[SibSp]:[Ones]],$R$5:$AA$5)</f>
        <v>0.20965494365395904</v>
      </c>
      <c r="AE430">
        <f t="shared" si="18"/>
        <v>0.24784318531331934</v>
      </c>
      <c r="AF430">
        <f t="shared" si="19"/>
        <v>0.20965494365395904</v>
      </c>
      <c r="AG430">
        <f t="shared" si="20"/>
        <v>0.45749812896727837</v>
      </c>
      <c r="AH430">
        <f>(nnetTable1[Survived]-AG430)^2</f>
        <v>0.20930453800856047</v>
      </c>
    </row>
    <row r="431" spans="1:34" x14ac:dyDescent="0.25">
      <c r="A431">
        <v>0</v>
      </c>
      <c r="B431" t="s">
        <v>15</v>
      </c>
      <c r="C431">
        <v>2</v>
      </c>
      <c r="D431" t="s">
        <v>13</v>
      </c>
      <c r="E431">
        <v>25</v>
      </c>
      <c r="F431" s="1">
        <v>26</v>
      </c>
      <c r="G431">
        <v>1</v>
      </c>
      <c r="H431">
        <v>0</v>
      </c>
      <c r="I431" s="4">
        <v>0.3125</v>
      </c>
      <c r="J431" s="4">
        <v>1.4313637641589874</v>
      </c>
      <c r="K431">
        <v>0</v>
      </c>
      <c r="L431">
        <v>1</v>
      </c>
      <c r="M431">
        <v>1</v>
      </c>
      <c r="N431">
        <v>0</v>
      </c>
      <c r="O431">
        <v>1</v>
      </c>
      <c r="P431" s="6">
        <v>1</v>
      </c>
      <c r="AC431">
        <f>SUMPRODUCT(nnetTable1[[#This Row],[SibSp]:[Ones]],$R$4:$AA$4)</f>
        <v>0.25113763798973582</v>
      </c>
      <c r="AD431">
        <f>SUMPRODUCT(nnetTable1[[#This Row],[SibSp]:[Ones]],$R$5:$AA$5)</f>
        <v>0.22846512426283172</v>
      </c>
      <c r="AE431">
        <f t="shared" si="18"/>
        <v>0.25113763798973582</v>
      </c>
      <c r="AF431">
        <f t="shared" si="19"/>
        <v>0.22846512426283172</v>
      </c>
      <c r="AG431">
        <f t="shared" si="20"/>
        <v>0.47960276225256754</v>
      </c>
      <c r="AH431">
        <f>(nnetTable1[Survived]-AG431)^2</f>
        <v>0.23001880956029283</v>
      </c>
    </row>
    <row r="432" spans="1:34" x14ac:dyDescent="0.25">
      <c r="A432">
        <v>0</v>
      </c>
      <c r="B432" t="s">
        <v>15</v>
      </c>
      <c r="C432">
        <v>3</v>
      </c>
      <c r="D432" t="s">
        <v>17</v>
      </c>
      <c r="E432">
        <v>25</v>
      </c>
      <c r="F432" s="1">
        <v>7.9249999999999998</v>
      </c>
      <c r="G432">
        <v>1</v>
      </c>
      <c r="H432">
        <v>0</v>
      </c>
      <c r="I432" s="4">
        <v>0.3125</v>
      </c>
      <c r="J432" s="4">
        <v>0.95060822478423079</v>
      </c>
      <c r="K432">
        <v>0</v>
      </c>
      <c r="L432">
        <v>0</v>
      </c>
      <c r="M432">
        <v>1</v>
      </c>
      <c r="N432">
        <v>0</v>
      </c>
      <c r="O432">
        <v>0</v>
      </c>
      <c r="P432" s="6">
        <v>1</v>
      </c>
      <c r="AC432">
        <f>SUMPRODUCT(nnetTable1[[#This Row],[SibSp]:[Ones]],$R$4:$AA$4)</f>
        <v>0.15129602087374783</v>
      </c>
      <c r="AD432">
        <f>SUMPRODUCT(nnetTable1[[#This Row],[SibSp]:[Ones]],$R$5:$AA$5)</f>
        <v>6.2688894170836756E-2</v>
      </c>
      <c r="AE432">
        <f t="shared" si="18"/>
        <v>0.15129602087374783</v>
      </c>
      <c r="AF432">
        <f t="shared" si="19"/>
        <v>6.2688894170836756E-2</v>
      </c>
      <c r="AG432">
        <f t="shared" si="20"/>
        <v>0.21398491504458458</v>
      </c>
      <c r="AH432">
        <f>(nnetTable1[Survived]-AG432)^2</f>
        <v>4.5789543866638083E-2</v>
      </c>
    </row>
    <row r="433" spans="1:34" x14ac:dyDescent="0.25">
      <c r="A433">
        <v>0</v>
      </c>
      <c r="B433" t="s">
        <v>15</v>
      </c>
      <c r="C433">
        <v>3</v>
      </c>
      <c r="D433" t="s">
        <v>13</v>
      </c>
      <c r="E433">
        <v>25</v>
      </c>
      <c r="F433" s="1">
        <v>7.05</v>
      </c>
      <c r="G433">
        <v>0</v>
      </c>
      <c r="H433">
        <v>0</v>
      </c>
      <c r="I433" s="4">
        <v>0.3125</v>
      </c>
      <c r="J433" s="4">
        <v>0.90579588036786851</v>
      </c>
      <c r="K433">
        <v>0</v>
      </c>
      <c r="L433">
        <v>0</v>
      </c>
      <c r="M433">
        <v>1</v>
      </c>
      <c r="N433">
        <v>0</v>
      </c>
      <c r="O433">
        <v>1</v>
      </c>
      <c r="P433" s="6">
        <v>1</v>
      </c>
      <c r="AC433">
        <f>SUMPRODUCT(nnetTable1[[#This Row],[SibSp]:[Ones]],$R$4:$AA$4)</f>
        <v>0.15077844143590771</v>
      </c>
      <c r="AD433">
        <f>SUMPRODUCT(nnetTable1[[#This Row],[SibSp]:[Ones]],$R$5:$AA$5)</f>
        <v>5.9733695337687527E-2</v>
      </c>
      <c r="AE433">
        <f t="shared" si="18"/>
        <v>0.15077844143590771</v>
      </c>
      <c r="AF433">
        <f t="shared" si="19"/>
        <v>5.9733695337687527E-2</v>
      </c>
      <c r="AG433">
        <f t="shared" si="20"/>
        <v>0.21051213677359523</v>
      </c>
      <c r="AH433">
        <f>(nnetTable1[Survived]-AG433)^2</f>
        <v>4.4315359728984864E-2</v>
      </c>
    </row>
    <row r="434" spans="1:34" x14ac:dyDescent="0.25">
      <c r="A434">
        <v>0</v>
      </c>
      <c r="B434" t="s">
        <v>15</v>
      </c>
      <c r="C434">
        <v>3</v>
      </c>
      <c r="D434" t="s">
        <v>13</v>
      </c>
      <c r="E434">
        <v>25</v>
      </c>
      <c r="F434" s="1">
        <v>7.25</v>
      </c>
      <c r="G434">
        <v>0</v>
      </c>
      <c r="H434">
        <v>0</v>
      </c>
      <c r="I434" s="4">
        <v>0.3125</v>
      </c>
      <c r="J434" s="4">
        <v>0.91645394854992512</v>
      </c>
      <c r="K434">
        <v>0</v>
      </c>
      <c r="L434">
        <v>0</v>
      </c>
      <c r="M434">
        <v>1</v>
      </c>
      <c r="N434">
        <v>0</v>
      </c>
      <c r="O434">
        <v>1</v>
      </c>
      <c r="P434" s="6">
        <v>1</v>
      </c>
      <c r="AC434">
        <f>SUMPRODUCT(nnetTable1[[#This Row],[SibSp]:[Ones]],$R$4:$AA$4)</f>
        <v>0.1509015413765597</v>
      </c>
      <c r="AD434">
        <f>SUMPRODUCT(nnetTable1[[#This Row],[SibSp]:[Ones]],$R$5:$AA$5)</f>
        <v>6.0436553245825406E-2</v>
      </c>
      <c r="AE434">
        <f t="shared" si="18"/>
        <v>0.1509015413765597</v>
      </c>
      <c r="AF434">
        <f t="shared" si="19"/>
        <v>6.0436553245825406E-2</v>
      </c>
      <c r="AG434">
        <f t="shared" si="20"/>
        <v>0.21133809462238512</v>
      </c>
      <c r="AH434">
        <f>(nnetTable1[Survived]-AG434)^2</f>
        <v>4.4663790238620209E-2</v>
      </c>
    </row>
    <row r="435" spans="1:34" x14ac:dyDescent="0.25">
      <c r="A435">
        <v>0</v>
      </c>
      <c r="B435" t="s">
        <v>15</v>
      </c>
      <c r="C435">
        <v>3</v>
      </c>
      <c r="D435" t="s">
        <v>13</v>
      </c>
      <c r="E435">
        <v>25</v>
      </c>
      <c r="F435" s="1">
        <v>7.8958000000000004</v>
      </c>
      <c r="G435">
        <v>0</v>
      </c>
      <c r="H435">
        <v>0</v>
      </c>
      <c r="I435" s="4">
        <v>0.3125</v>
      </c>
      <c r="J435" s="4">
        <v>0.94918501031343461</v>
      </c>
      <c r="K435">
        <v>0</v>
      </c>
      <c r="L435">
        <v>0</v>
      </c>
      <c r="M435">
        <v>1</v>
      </c>
      <c r="N435">
        <v>0</v>
      </c>
      <c r="O435">
        <v>1</v>
      </c>
      <c r="P435" s="6">
        <v>1</v>
      </c>
      <c r="AC435">
        <f>SUMPRODUCT(nnetTable1[[#This Row],[SibSp]:[Ones]],$R$4:$AA$4)</f>
        <v>0.1512795828463401</v>
      </c>
      <c r="AD435">
        <f>SUMPRODUCT(nnetTable1[[#This Row],[SibSp]:[Ones]],$R$5:$AA$5)</f>
        <v>6.259503874331572E-2</v>
      </c>
      <c r="AE435">
        <f t="shared" si="18"/>
        <v>0.1512795828463401</v>
      </c>
      <c r="AF435">
        <f t="shared" si="19"/>
        <v>6.259503874331572E-2</v>
      </c>
      <c r="AG435">
        <f t="shared" si="20"/>
        <v>0.21387462158965581</v>
      </c>
      <c r="AH435">
        <f>(nnetTable1[Survived]-AG435)^2</f>
        <v>4.5742353760118468E-2</v>
      </c>
    </row>
    <row r="436" spans="1:34" x14ac:dyDescent="0.25">
      <c r="A436">
        <v>1</v>
      </c>
      <c r="B436" t="s">
        <v>15</v>
      </c>
      <c r="C436">
        <v>2</v>
      </c>
      <c r="D436" t="s">
        <v>17</v>
      </c>
      <c r="E436">
        <v>25</v>
      </c>
      <c r="F436" s="1">
        <v>26</v>
      </c>
      <c r="G436">
        <v>0</v>
      </c>
      <c r="H436">
        <v>1</v>
      </c>
      <c r="I436" s="4">
        <v>0.3125</v>
      </c>
      <c r="J436" s="4">
        <v>1.4313637641589874</v>
      </c>
      <c r="K436">
        <v>0</v>
      </c>
      <c r="L436">
        <v>1</v>
      </c>
      <c r="M436">
        <v>1</v>
      </c>
      <c r="N436">
        <v>0</v>
      </c>
      <c r="O436">
        <v>0</v>
      </c>
      <c r="P436" s="6">
        <v>1</v>
      </c>
      <c r="AC436">
        <f>SUMPRODUCT(nnetTable1[[#This Row],[SibSp]:[Ones]],$R$4:$AA$4)</f>
        <v>0.25289456965672136</v>
      </c>
      <c r="AD436">
        <f>SUMPRODUCT(nnetTable1[[#This Row],[SibSp]:[Ones]],$R$5:$AA$5)</f>
        <v>0.22861644173438628</v>
      </c>
      <c r="AE436">
        <f t="shared" si="18"/>
        <v>0.25289456965672136</v>
      </c>
      <c r="AF436">
        <f t="shared" si="19"/>
        <v>0.22861644173438628</v>
      </c>
      <c r="AG436">
        <f t="shared" si="20"/>
        <v>0.48151101139110764</v>
      </c>
      <c r="AH436">
        <f>(nnetTable1[Survived]-AG436)^2</f>
        <v>0.26883083130867214</v>
      </c>
    </row>
    <row r="437" spans="1:34" x14ac:dyDescent="0.25">
      <c r="A437">
        <v>0</v>
      </c>
      <c r="B437" t="s">
        <v>15</v>
      </c>
      <c r="C437">
        <v>3</v>
      </c>
      <c r="D437" t="s">
        <v>13</v>
      </c>
      <c r="E437">
        <v>25</v>
      </c>
      <c r="F437" s="1">
        <v>7.05</v>
      </c>
      <c r="G437">
        <v>0</v>
      </c>
      <c r="H437">
        <v>0</v>
      </c>
      <c r="I437" s="4">
        <v>0.3125</v>
      </c>
      <c r="J437" s="4">
        <v>0.90579588036786851</v>
      </c>
      <c r="K437">
        <v>0</v>
      </c>
      <c r="L437">
        <v>0</v>
      </c>
      <c r="M437">
        <v>1</v>
      </c>
      <c r="N437">
        <v>0</v>
      </c>
      <c r="O437">
        <v>1</v>
      </c>
      <c r="P437" s="6">
        <v>1</v>
      </c>
      <c r="AC437">
        <f>SUMPRODUCT(nnetTable1[[#This Row],[SibSp]:[Ones]],$R$4:$AA$4)</f>
        <v>0.15077844143590771</v>
      </c>
      <c r="AD437">
        <f>SUMPRODUCT(nnetTable1[[#This Row],[SibSp]:[Ones]],$R$5:$AA$5)</f>
        <v>5.9733695337687527E-2</v>
      </c>
      <c r="AE437">
        <f t="shared" si="18"/>
        <v>0.15077844143590771</v>
      </c>
      <c r="AF437">
        <f t="shared" si="19"/>
        <v>5.9733695337687527E-2</v>
      </c>
      <c r="AG437">
        <f t="shared" si="20"/>
        <v>0.21051213677359523</v>
      </c>
      <c r="AH437">
        <f>(nnetTable1[Survived]-AG437)^2</f>
        <v>4.4315359728984864E-2</v>
      </c>
    </row>
    <row r="438" spans="1:34" x14ac:dyDescent="0.25">
      <c r="A438">
        <v>0</v>
      </c>
      <c r="B438" t="s">
        <v>15</v>
      </c>
      <c r="C438">
        <v>3</v>
      </c>
      <c r="D438" t="s">
        <v>13</v>
      </c>
      <c r="E438">
        <v>24.5</v>
      </c>
      <c r="F438" s="1">
        <v>8.0500000000000007</v>
      </c>
      <c r="G438">
        <v>0</v>
      </c>
      <c r="H438">
        <v>0</v>
      </c>
      <c r="I438" s="4">
        <v>0.30625000000000002</v>
      </c>
      <c r="J438" s="4">
        <v>0.9566485792052033</v>
      </c>
      <c r="K438">
        <v>0</v>
      </c>
      <c r="L438">
        <v>0</v>
      </c>
      <c r="M438">
        <v>1</v>
      </c>
      <c r="N438">
        <v>0</v>
      </c>
      <c r="O438">
        <v>1</v>
      </c>
      <c r="P438" s="6">
        <v>1</v>
      </c>
      <c r="AC438">
        <f>SUMPRODUCT(nnetTable1[[#This Row],[SibSp]:[Ones]],$R$4:$AA$4)</f>
        <v>0.15136578654403979</v>
      </c>
      <c r="AD438">
        <f>SUMPRODUCT(nnetTable1[[#This Row],[SibSp]:[Ones]],$R$5:$AA$5)</f>
        <v>6.308723191837376E-2</v>
      </c>
      <c r="AE438">
        <f t="shared" si="18"/>
        <v>0.15136578654403979</v>
      </c>
      <c r="AF438">
        <f t="shared" si="19"/>
        <v>6.308723191837376E-2</v>
      </c>
      <c r="AG438">
        <f t="shared" si="20"/>
        <v>0.21445301846241355</v>
      </c>
      <c r="AH438">
        <f>(nnetTable1[Survived]-AG438)^2</f>
        <v>4.5990097127640288E-2</v>
      </c>
    </row>
    <row r="439" spans="1:34" x14ac:dyDescent="0.25">
      <c r="A439">
        <v>0</v>
      </c>
      <c r="B439" t="s">
        <v>20</v>
      </c>
      <c r="C439">
        <v>1</v>
      </c>
      <c r="D439" t="s">
        <v>13</v>
      </c>
      <c r="E439">
        <v>24</v>
      </c>
      <c r="F439" s="1">
        <v>247.52080000000001</v>
      </c>
      <c r="G439">
        <v>0</v>
      </c>
      <c r="H439">
        <v>1</v>
      </c>
      <c r="I439" s="4">
        <v>0.3</v>
      </c>
      <c r="J439" s="4">
        <v>2.3953627429574396</v>
      </c>
      <c r="K439">
        <v>1</v>
      </c>
      <c r="L439">
        <v>0</v>
      </c>
      <c r="M439">
        <v>0</v>
      </c>
      <c r="N439">
        <v>1</v>
      </c>
      <c r="O439">
        <v>1</v>
      </c>
      <c r="P439" s="6">
        <v>1</v>
      </c>
      <c r="AC439">
        <f>SUMPRODUCT(nnetTable1[[#This Row],[SibSp]:[Ones]],$R$4:$AA$4)</f>
        <v>0.41161638873008249</v>
      </c>
      <c r="AD439">
        <f>SUMPRODUCT(nnetTable1[[#This Row],[SibSp]:[Ones]],$R$5:$AA$5)</f>
        <v>0.37169653148144238</v>
      </c>
      <c r="AE439">
        <f t="shared" si="18"/>
        <v>0.41161638873008249</v>
      </c>
      <c r="AF439">
        <f t="shared" si="19"/>
        <v>0.37169653148144238</v>
      </c>
      <c r="AG439">
        <f t="shared" si="20"/>
        <v>0.78331292021152488</v>
      </c>
      <c r="AH439">
        <f>(nnetTable1[Survived]-AG439)^2</f>
        <v>0.6135791309703067</v>
      </c>
    </row>
    <row r="440" spans="1:34" x14ac:dyDescent="0.25">
      <c r="A440">
        <v>0</v>
      </c>
      <c r="B440" t="s">
        <v>20</v>
      </c>
      <c r="C440">
        <v>1</v>
      </c>
      <c r="D440" t="s">
        <v>13</v>
      </c>
      <c r="E440">
        <v>24</v>
      </c>
      <c r="F440" s="1">
        <v>79.2</v>
      </c>
      <c r="G440">
        <v>0</v>
      </c>
      <c r="H440">
        <v>0</v>
      </c>
      <c r="I440" s="4">
        <v>0.3</v>
      </c>
      <c r="J440" s="4">
        <v>1.9041743682841634</v>
      </c>
      <c r="K440">
        <v>1</v>
      </c>
      <c r="L440">
        <v>0</v>
      </c>
      <c r="M440">
        <v>0</v>
      </c>
      <c r="N440">
        <v>1</v>
      </c>
      <c r="O440">
        <v>1</v>
      </c>
      <c r="P440" s="6">
        <v>1</v>
      </c>
      <c r="AC440">
        <f>SUMPRODUCT(nnetTable1[[#This Row],[SibSp]:[Ones]],$R$4:$AA$4)</f>
        <v>0.40418626575503036</v>
      </c>
      <c r="AD440">
        <f>SUMPRODUCT(nnetTable1[[#This Row],[SibSp]:[Ones]],$R$5:$AA$5)</f>
        <v>0.33915326195747686</v>
      </c>
      <c r="AE440">
        <f t="shared" si="18"/>
        <v>0.40418626575503036</v>
      </c>
      <c r="AF440">
        <f t="shared" si="19"/>
        <v>0.33915326195747686</v>
      </c>
      <c r="AG440">
        <f t="shared" si="20"/>
        <v>0.74333952771250722</v>
      </c>
      <c r="AH440">
        <f>(nnetTable1[Survived]-AG440)^2</f>
        <v>0.5525536534598533</v>
      </c>
    </row>
    <row r="441" spans="1:34" x14ac:dyDescent="0.25">
      <c r="A441">
        <v>1</v>
      </c>
      <c r="B441" t="s">
        <v>20</v>
      </c>
      <c r="C441">
        <v>1</v>
      </c>
      <c r="D441" t="s">
        <v>17</v>
      </c>
      <c r="E441">
        <v>24</v>
      </c>
      <c r="F441" s="1">
        <v>83.158299999999997</v>
      </c>
      <c r="G441">
        <v>0</v>
      </c>
      <c r="H441">
        <v>0</v>
      </c>
      <c r="I441" s="4">
        <v>0.3</v>
      </c>
      <c r="J441" s="4">
        <v>1.9250969541376577</v>
      </c>
      <c r="K441">
        <v>1</v>
      </c>
      <c r="L441">
        <v>0</v>
      </c>
      <c r="M441">
        <v>0</v>
      </c>
      <c r="N441">
        <v>1</v>
      </c>
      <c r="O441">
        <v>0</v>
      </c>
      <c r="P441" s="6">
        <v>1</v>
      </c>
      <c r="AC441">
        <f>SUMPRODUCT(nnetTable1[[#This Row],[SibSp]:[Ones]],$R$4:$AA$4)</f>
        <v>0.40442792015551421</v>
      </c>
      <c r="AD441">
        <f>SUMPRODUCT(nnetTable1[[#This Row],[SibSp]:[Ones]],$R$5:$AA$5)</f>
        <v>0.34053302465692925</v>
      </c>
      <c r="AE441">
        <f t="shared" si="18"/>
        <v>0.40442792015551421</v>
      </c>
      <c r="AF441">
        <f t="shared" si="19"/>
        <v>0.34053302465692925</v>
      </c>
      <c r="AG441">
        <f t="shared" si="20"/>
        <v>0.74496094481244346</v>
      </c>
      <c r="AH441">
        <f>(nnetTable1[Survived]-AG441)^2</f>
        <v>6.5044919670961515E-2</v>
      </c>
    </row>
    <row r="442" spans="1:34" x14ac:dyDescent="0.25">
      <c r="A442">
        <v>1</v>
      </c>
      <c r="B442" t="s">
        <v>20</v>
      </c>
      <c r="C442">
        <v>1</v>
      </c>
      <c r="D442" t="s">
        <v>17</v>
      </c>
      <c r="E442">
        <v>24</v>
      </c>
      <c r="F442" s="1">
        <v>69.3</v>
      </c>
      <c r="G442">
        <v>0</v>
      </c>
      <c r="H442">
        <v>0</v>
      </c>
      <c r="I442" s="4">
        <v>0.3</v>
      </c>
      <c r="J442" s="4">
        <v>1.8469553250198238</v>
      </c>
      <c r="K442">
        <v>1</v>
      </c>
      <c r="L442">
        <v>0</v>
      </c>
      <c r="M442">
        <v>0</v>
      </c>
      <c r="N442">
        <v>1</v>
      </c>
      <c r="O442">
        <v>0</v>
      </c>
      <c r="P442" s="6">
        <v>1</v>
      </c>
      <c r="AC442">
        <f>SUMPRODUCT(nnetTable1[[#This Row],[SibSp]:[Ones]],$R$4:$AA$4)</f>
        <v>0.40352538981487995</v>
      </c>
      <c r="AD442">
        <f>SUMPRODUCT(nnetTable1[[#This Row],[SibSp]:[Ones]],$R$5:$AA$5)</f>
        <v>0.33537988986344847</v>
      </c>
      <c r="AE442">
        <f t="shared" si="18"/>
        <v>0.40352538981487995</v>
      </c>
      <c r="AF442">
        <f t="shared" si="19"/>
        <v>0.33537988986344847</v>
      </c>
      <c r="AG442">
        <f t="shared" si="20"/>
        <v>0.73890527967832842</v>
      </c>
      <c r="AH442">
        <f>(nnetTable1[Survived]-AG442)^2</f>
        <v>6.81704529798519E-2</v>
      </c>
    </row>
    <row r="443" spans="1:34" x14ac:dyDescent="0.25">
      <c r="A443">
        <v>1</v>
      </c>
      <c r="B443" t="s">
        <v>20</v>
      </c>
      <c r="C443">
        <v>1</v>
      </c>
      <c r="D443" t="s">
        <v>17</v>
      </c>
      <c r="E443">
        <v>24</v>
      </c>
      <c r="F443" s="1">
        <v>69.3</v>
      </c>
      <c r="G443">
        <v>0</v>
      </c>
      <c r="H443">
        <v>0</v>
      </c>
      <c r="I443" s="4">
        <v>0.3</v>
      </c>
      <c r="J443" s="4">
        <v>1.8469553250198238</v>
      </c>
      <c r="K443">
        <v>1</v>
      </c>
      <c r="L443">
        <v>0</v>
      </c>
      <c r="M443">
        <v>0</v>
      </c>
      <c r="N443">
        <v>1</v>
      </c>
      <c r="O443">
        <v>0</v>
      </c>
      <c r="P443" s="6">
        <v>1</v>
      </c>
      <c r="AC443">
        <f>SUMPRODUCT(nnetTable1[[#This Row],[SibSp]:[Ones]],$R$4:$AA$4)</f>
        <v>0.40352538981487995</v>
      </c>
      <c r="AD443">
        <f>SUMPRODUCT(nnetTable1[[#This Row],[SibSp]:[Ones]],$R$5:$AA$5)</f>
        <v>0.33537988986344847</v>
      </c>
      <c r="AE443">
        <f t="shared" si="18"/>
        <v>0.40352538981487995</v>
      </c>
      <c r="AF443">
        <f t="shared" si="19"/>
        <v>0.33537988986344847</v>
      </c>
      <c r="AG443">
        <f t="shared" si="20"/>
        <v>0.73890527967832842</v>
      </c>
      <c r="AH443">
        <f>(nnetTable1[Survived]-AG443)^2</f>
        <v>6.81704529798519E-2</v>
      </c>
    </row>
    <row r="444" spans="1:34" x14ac:dyDescent="0.25">
      <c r="A444">
        <v>1</v>
      </c>
      <c r="B444" t="s">
        <v>20</v>
      </c>
      <c r="C444">
        <v>1</v>
      </c>
      <c r="D444" t="s">
        <v>17</v>
      </c>
      <c r="E444">
        <v>24</v>
      </c>
      <c r="F444" s="1">
        <v>49.504199999999997</v>
      </c>
      <c r="G444">
        <v>0</v>
      </c>
      <c r="H444">
        <v>0</v>
      </c>
      <c r="I444" s="4">
        <v>0.3</v>
      </c>
      <c r="J444" s="4">
        <v>1.7033274961578131</v>
      </c>
      <c r="K444">
        <v>1</v>
      </c>
      <c r="L444">
        <v>0</v>
      </c>
      <c r="M444">
        <v>0</v>
      </c>
      <c r="N444">
        <v>1</v>
      </c>
      <c r="O444">
        <v>0</v>
      </c>
      <c r="P444" s="6">
        <v>1</v>
      </c>
      <c r="AC444">
        <f>SUMPRODUCT(nnetTable1[[#This Row],[SibSp]:[Ones]],$R$4:$AA$4)</f>
        <v>0.40186649845606381</v>
      </c>
      <c r="AD444">
        <f>SUMPRODUCT(nnetTable1[[#This Row],[SibSp]:[Ones]],$R$5:$AA$5)</f>
        <v>0.32590819634263829</v>
      </c>
      <c r="AE444">
        <f t="shared" si="18"/>
        <v>0.40186649845606381</v>
      </c>
      <c r="AF444">
        <f t="shared" si="19"/>
        <v>0.32590819634263829</v>
      </c>
      <c r="AG444">
        <f t="shared" si="20"/>
        <v>0.72777469479870205</v>
      </c>
      <c r="AH444">
        <f>(nnetTable1[Survived]-AG444)^2</f>
        <v>7.4106616791939819E-2</v>
      </c>
    </row>
    <row r="445" spans="1:34" x14ac:dyDescent="0.25">
      <c r="A445">
        <v>1</v>
      </c>
      <c r="B445" t="s">
        <v>20</v>
      </c>
      <c r="C445">
        <v>3</v>
      </c>
      <c r="D445" t="s">
        <v>17</v>
      </c>
      <c r="E445">
        <v>24</v>
      </c>
      <c r="F445" s="1">
        <v>19.258299999999998</v>
      </c>
      <c r="G445">
        <v>0</v>
      </c>
      <c r="H445">
        <v>3</v>
      </c>
      <c r="I445" s="4">
        <v>0.3</v>
      </c>
      <c r="J445" s="4">
        <v>1.3066029982011584</v>
      </c>
      <c r="K445">
        <v>0</v>
      </c>
      <c r="L445">
        <v>0</v>
      </c>
      <c r="M445">
        <v>0</v>
      </c>
      <c r="N445">
        <v>1</v>
      </c>
      <c r="O445">
        <v>0</v>
      </c>
      <c r="P445" s="6">
        <v>1</v>
      </c>
      <c r="AC445">
        <f>SUMPRODUCT(nnetTable1[[#This Row],[SibSp]:[Ones]],$R$4:$AA$4)</f>
        <v>0.24760131114487344</v>
      </c>
      <c r="AD445">
        <f>SUMPRODUCT(nnetTable1[[#This Row],[SibSp]:[Ones]],$R$5:$AA$5)</f>
        <v>0.13739914961302013</v>
      </c>
      <c r="AE445">
        <f t="shared" si="18"/>
        <v>0.24760131114487344</v>
      </c>
      <c r="AF445">
        <f t="shared" si="19"/>
        <v>0.13739914961302013</v>
      </c>
      <c r="AG445">
        <f t="shared" si="20"/>
        <v>0.38500046075789357</v>
      </c>
      <c r="AH445">
        <f>(nnetTable1[Survived]-AG445)^2</f>
        <v>0.37822443326800315</v>
      </c>
    </row>
    <row r="446" spans="1:34" x14ac:dyDescent="0.25">
      <c r="A446">
        <v>0</v>
      </c>
      <c r="B446" t="s">
        <v>15</v>
      </c>
      <c r="C446">
        <v>3</v>
      </c>
      <c r="D446" t="s">
        <v>13</v>
      </c>
      <c r="E446">
        <v>24</v>
      </c>
      <c r="F446" s="1">
        <v>8.0500000000000007</v>
      </c>
      <c r="G446">
        <v>0</v>
      </c>
      <c r="H446">
        <v>0</v>
      </c>
      <c r="I446" s="4">
        <v>0.3</v>
      </c>
      <c r="J446" s="4">
        <v>0.9566485792052033</v>
      </c>
      <c r="K446">
        <v>0</v>
      </c>
      <c r="L446">
        <v>0</v>
      </c>
      <c r="M446">
        <v>1</v>
      </c>
      <c r="N446">
        <v>0</v>
      </c>
      <c r="O446">
        <v>1</v>
      </c>
      <c r="P446" s="6">
        <v>1</v>
      </c>
      <c r="AC446">
        <f>SUMPRODUCT(nnetTable1[[#This Row],[SibSp]:[Ones]],$R$4:$AA$4)</f>
        <v>0.15136578654403979</v>
      </c>
      <c r="AD446">
        <f>SUMPRODUCT(nnetTable1[[#This Row],[SibSp]:[Ones]],$R$5:$AA$5)</f>
        <v>6.308723191837376E-2</v>
      </c>
      <c r="AE446">
        <f t="shared" si="18"/>
        <v>0.15136578654403979</v>
      </c>
      <c r="AF446">
        <f t="shared" si="19"/>
        <v>6.308723191837376E-2</v>
      </c>
      <c r="AG446">
        <f t="shared" si="20"/>
        <v>0.21445301846241355</v>
      </c>
      <c r="AH446">
        <f>(nnetTable1[Survived]-AG446)^2</f>
        <v>4.5990097127640288E-2</v>
      </c>
    </row>
    <row r="447" spans="1:34" x14ac:dyDescent="0.25">
      <c r="A447">
        <v>1</v>
      </c>
      <c r="B447" t="s">
        <v>15</v>
      </c>
      <c r="C447">
        <v>3</v>
      </c>
      <c r="D447" t="s">
        <v>13</v>
      </c>
      <c r="E447">
        <v>24</v>
      </c>
      <c r="F447" s="1">
        <v>7.1417000000000002</v>
      </c>
      <c r="G447">
        <v>0</v>
      </c>
      <c r="H447">
        <v>0</v>
      </c>
      <c r="I447" s="4">
        <v>0.3</v>
      </c>
      <c r="J447" s="4">
        <v>0.9107150957411293</v>
      </c>
      <c r="K447">
        <v>0</v>
      </c>
      <c r="L447">
        <v>0</v>
      </c>
      <c r="M447">
        <v>1</v>
      </c>
      <c r="N447">
        <v>0</v>
      </c>
      <c r="O447">
        <v>1</v>
      </c>
      <c r="P447" s="6">
        <v>1</v>
      </c>
      <c r="AC447">
        <f>SUMPRODUCT(nnetTable1[[#This Row],[SibSp]:[Ones]],$R$4:$AA$4)</f>
        <v>0.15083525802876102</v>
      </c>
      <c r="AD447">
        <f>SUMPRODUCT(nnetTable1[[#This Row],[SibSp]:[Ones]],$R$5:$AA$5)</f>
        <v>6.0058098350303887E-2</v>
      </c>
      <c r="AE447">
        <f t="shared" si="18"/>
        <v>0.15083525802876102</v>
      </c>
      <c r="AF447">
        <f t="shared" si="19"/>
        <v>6.0058098350303887E-2</v>
      </c>
      <c r="AG447">
        <f t="shared" si="20"/>
        <v>0.21089335637906492</v>
      </c>
      <c r="AH447">
        <f>(nnetTable1[Survived]-AG447)^2</f>
        <v>0.62268929500669745</v>
      </c>
    </row>
    <row r="448" spans="1:34" x14ac:dyDescent="0.25">
      <c r="A448">
        <v>1</v>
      </c>
      <c r="B448" t="s">
        <v>15</v>
      </c>
      <c r="C448">
        <v>3</v>
      </c>
      <c r="D448" t="s">
        <v>17</v>
      </c>
      <c r="E448">
        <v>24</v>
      </c>
      <c r="F448" s="1">
        <v>15.85</v>
      </c>
      <c r="G448">
        <v>1</v>
      </c>
      <c r="H448">
        <v>0</v>
      </c>
      <c r="I448" s="4">
        <v>0.3</v>
      </c>
      <c r="J448" s="4">
        <v>1.2265999052073575</v>
      </c>
      <c r="K448">
        <v>0</v>
      </c>
      <c r="L448">
        <v>0</v>
      </c>
      <c r="M448">
        <v>1</v>
      </c>
      <c r="N448">
        <v>0</v>
      </c>
      <c r="O448">
        <v>0</v>
      </c>
      <c r="P448" s="6">
        <v>1</v>
      </c>
      <c r="AC448">
        <f>SUMPRODUCT(nnetTable1[[#This Row],[SibSp]:[Ones]],$R$4:$AA$4)</f>
        <v>0.15448370544286386</v>
      </c>
      <c r="AD448">
        <f>SUMPRODUCT(nnetTable1[[#This Row],[SibSp]:[Ones]],$R$5:$AA$5)</f>
        <v>8.0889465967913216E-2</v>
      </c>
      <c r="AE448">
        <f t="shared" si="18"/>
        <v>0.15448370544286386</v>
      </c>
      <c r="AF448">
        <f t="shared" si="19"/>
        <v>8.0889465967913216E-2</v>
      </c>
      <c r="AG448">
        <f t="shared" si="20"/>
        <v>0.23537317141077707</v>
      </c>
      <c r="AH448">
        <f>(nnetTable1[Survived]-AG448)^2</f>
        <v>0.58465418699841287</v>
      </c>
    </row>
    <row r="449" spans="1:34" x14ac:dyDescent="0.25">
      <c r="A449">
        <v>0</v>
      </c>
      <c r="B449" t="s">
        <v>15</v>
      </c>
      <c r="C449">
        <v>2</v>
      </c>
      <c r="D449" t="s">
        <v>17</v>
      </c>
      <c r="E449">
        <v>24</v>
      </c>
      <c r="F449" s="1">
        <v>13</v>
      </c>
      <c r="G449">
        <v>0</v>
      </c>
      <c r="H449">
        <v>0</v>
      </c>
      <c r="I449" s="4">
        <v>0.3</v>
      </c>
      <c r="J449" s="4">
        <v>1.146128035678238</v>
      </c>
      <c r="K449">
        <v>0</v>
      </c>
      <c r="L449">
        <v>1</v>
      </c>
      <c r="M449">
        <v>1</v>
      </c>
      <c r="N449">
        <v>0</v>
      </c>
      <c r="O449">
        <v>0</v>
      </c>
      <c r="P449" s="6">
        <v>1</v>
      </c>
      <c r="AC449">
        <f>SUMPRODUCT(nnetTable1[[#This Row],[SibSp]:[Ones]],$R$4:$AA$4)</f>
        <v>0.24784318531331934</v>
      </c>
      <c r="AD449">
        <f>SUMPRODUCT(nnetTable1[[#This Row],[SibSp]:[Ones]],$R$5:$AA$5)</f>
        <v>0.20965494365395904</v>
      </c>
      <c r="AE449">
        <f t="shared" si="18"/>
        <v>0.24784318531331934</v>
      </c>
      <c r="AF449">
        <f t="shared" si="19"/>
        <v>0.20965494365395904</v>
      </c>
      <c r="AG449">
        <f t="shared" si="20"/>
        <v>0.45749812896727837</v>
      </c>
      <c r="AH449">
        <f>(nnetTable1[Survived]-AG449)^2</f>
        <v>0.20930453800856047</v>
      </c>
    </row>
    <row r="450" spans="1:34" x14ac:dyDescent="0.25">
      <c r="A450">
        <v>0</v>
      </c>
      <c r="B450" t="s">
        <v>15</v>
      </c>
      <c r="C450">
        <v>3</v>
      </c>
      <c r="D450" t="s">
        <v>13</v>
      </c>
      <c r="E450">
        <v>24</v>
      </c>
      <c r="F450" s="1">
        <v>7.05</v>
      </c>
      <c r="G450">
        <v>0</v>
      </c>
      <c r="H450">
        <v>0</v>
      </c>
      <c r="I450" s="4">
        <v>0.3</v>
      </c>
      <c r="J450" s="4">
        <v>0.90579588036786851</v>
      </c>
      <c r="K450">
        <v>0</v>
      </c>
      <c r="L450">
        <v>0</v>
      </c>
      <c r="M450">
        <v>1</v>
      </c>
      <c r="N450">
        <v>0</v>
      </c>
      <c r="O450">
        <v>1</v>
      </c>
      <c r="P450" s="6">
        <v>1</v>
      </c>
      <c r="AC450">
        <f>SUMPRODUCT(nnetTable1[[#This Row],[SibSp]:[Ones]],$R$4:$AA$4)</f>
        <v>0.15077844143590771</v>
      </c>
      <c r="AD450">
        <f>SUMPRODUCT(nnetTable1[[#This Row],[SibSp]:[Ones]],$R$5:$AA$5)</f>
        <v>5.9733695337687527E-2</v>
      </c>
      <c r="AE450">
        <f t="shared" si="18"/>
        <v>0.15077844143590771</v>
      </c>
      <c r="AF450">
        <f t="shared" si="19"/>
        <v>5.9733695337687527E-2</v>
      </c>
      <c r="AG450">
        <f t="shared" si="20"/>
        <v>0.21051213677359523</v>
      </c>
      <c r="AH450">
        <f>(nnetTable1[Survived]-AG450)^2</f>
        <v>4.4315359728984864E-2</v>
      </c>
    </row>
    <row r="451" spans="1:34" x14ac:dyDescent="0.25">
      <c r="A451">
        <v>0</v>
      </c>
      <c r="B451" t="s">
        <v>15</v>
      </c>
      <c r="C451">
        <v>2</v>
      </c>
      <c r="D451" t="s">
        <v>13</v>
      </c>
      <c r="E451">
        <v>24</v>
      </c>
      <c r="F451" s="1">
        <v>10.5</v>
      </c>
      <c r="G451">
        <v>0</v>
      </c>
      <c r="H451">
        <v>0</v>
      </c>
      <c r="I451" s="4">
        <v>0.3</v>
      </c>
      <c r="J451" s="4">
        <v>1.0606978403536116</v>
      </c>
      <c r="K451">
        <v>0</v>
      </c>
      <c r="L451">
        <v>1</v>
      </c>
      <c r="M451">
        <v>1</v>
      </c>
      <c r="N451">
        <v>0</v>
      </c>
      <c r="O451">
        <v>1</v>
      </c>
      <c r="P451" s="6">
        <v>1</v>
      </c>
      <c r="AC451">
        <f>SUMPRODUCT(nnetTable1[[#This Row],[SibSp]:[Ones]],$R$4:$AA$4)</f>
        <v>0.24685647254373375</v>
      </c>
      <c r="AD451">
        <f>SUMPRODUCT(nnetTable1[[#This Row],[SibSp]:[Ones]],$R$5:$AA$5)</f>
        <v>0.20402115642798063</v>
      </c>
      <c r="AE451">
        <f t="shared" si="18"/>
        <v>0.24685647254373375</v>
      </c>
      <c r="AF451">
        <f t="shared" si="19"/>
        <v>0.20402115642798063</v>
      </c>
      <c r="AG451">
        <f t="shared" si="20"/>
        <v>0.45087762897171435</v>
      </c>
      <c r="AH451">
        <f>(nnetTable1[Survived]-AG451)^2</f>
        <v>0.20329063630715491</v>
      </c>
    </row>
    <row r="452" spans="1:34" x14ac:dyDescent="0.25">
      <c r="A452">
        <v>1</v>
      </c>
      <c r="B452" t="s">
        <v>15</v>
      </c>
      <c r="C452">
        <v>2</v>
      </c>
      <c r="D452" t="s">
        <v>17</v>
      </c>
      <c r="E452">
        <v>24</v>
      </c>
      <c r="F452" s="1">
        <v>14.5</v>
      </c>
      <c r="G452">
        <v>0</v>
      </c>
      <c r="H452">
        <v>2</v>
      </c>
      <c r="I452" s="4">
        <v>0.3</v>
      </c>
      <c r="J452" s="4">
        <v>1.1903316981702914</v>
      </c>
      <c r="K452">
        <v>0</v>
      </c>
      <c r="L452">
        <v>1</v>
      </c>
      <c r="M452">
        <v>1</v>
      </c>
      <c r="N452">
        <v>0</v>
      </c>
      <c r="O452">
        <v>0</v>
      </c>
      <c r="P452" s="6">
        <v>1</v>
      </c>
      <c r="AC452">
        <f>SUMPRODUCT(nnetTable1[[#This Row],[SibSp]:[Ones]],$R$4:$AA$4)</f>
        <v>0.25186759785155738</v>
      </c>
      <c r="AD452">
        <f>SUMPRODUCT(nnetTable1[[#This Row],[SibSp]:[Ones]],$R$5:$AA$5)</f>
        <v>0.21287263723813626</v>
      </c>
      <c r="AE452">
        <f t="shared" ref="AE452:AE515" si="21">IF(AC452&lt;0,0,AC452)</f>
        <v>0.25186759785155738</v>
      </c>
      <c r="AF452">
        <f t="shared" ref="AF452:AF515" si="22">IF(AD452&lt;0,0,AD452)</f>
        <v>0.21287263723813626</v>
      </c>
      <c r="AG452">
        <f t="shared" ref="AG452:AG515" si="23">AE452+AF452</f>
        <v>0.46474023508969364</v>
      </c>
      <c r="AH452">
        <f>(nnetTable1[Survived]-AG452)^2</f>
        <v>0.28650301593183641</v>
      </c>
    </row>
    <row r="453" spans="1:34" x14ac:dyDescent="0.25">
      <c r="A453">
        <v>0</v>
      </c>
      <c r="B453" t="s">
        <v>15</v>
      </c>
      <c r="C453">
        <v>3</v>
      </c>
      <c r="D453" t="s">
        <v>17</v>
      </c>
      <c r="E453">
        <v>24</v>
      </c>
      <c r="F453" s="1">
        <v>8.85</v>
      </c>
      <c r="G453">
        <v>0</v>
      </c>
      <c r="H453">
        <v>0</v>
      </c>
      <c r="I453" s="4">
        <v>0.3</v>
      </c>
      <c r="J453" s="4">
        <v>0.99343623049761176</v>
      </c>
      <c r="K453">
        <v>0</v>
      </c>
      <c r="L453">
        <v>0</v>
      </c>
      <c r="M453">
        <v>1</v>
      </c>
      <c r="N453">
        <v>0</v>
      </c>
      <c r="O453">
        <v>0</v>
      </c>
      <c r="P453" s="6">
        <v>1</v>
      </c>
      <c r="AC453">
        <f>SUMPRODUCT(nnetTable1[[#This Row],[SibSp]:[Ones]],$R$4:$AA$4)</f>
        <v>0.15179068133861856</v>
      </c>
      <c r="AD453">
        <f>SUMPRODUCT(nnetTable1[[#This Row],[SibSp]:[Ones]],$R$5:$AA$5)</f>
        <v>6.5513233628160028E-2</v>
      </c>
      <c r="AE453">
        <f t="shared" si="21"/>
        <v>0.15179068133861856</v>
      </c>
      <c r="AF453">
        <f t="shared" si="22"/>
        <v>6.5513233628160028E-2</v>
      </c>
      <c r="AG453">
        <f t="shared" si="23"/>
        <v>0.21730391496677859</v>
      </c>
      <c r="AH453">
        <f>(nnetTable1[Survived]-AG453)^2</f>
        <v>4.7220991459888936E-2</v>
      </c>
    </row>
    <row r="454" spans="1:34" x14ac:dyDescent="0.25">
      <c r="A454">
        <v>0</v>
      </c>
      <c r="B454" t="s">
        <v>15</v>
      </c>
      <c r="C454">
        <v>3</v>
      </c>
      <c r="D454" t="s">
        <v>13</v>
      </c>
      <c r="E454">
        <v>24</v>
      </c>
      <c r="F454" s="1">
        <v>7.8958000000000004</v>
      </c>
      <c r="G454">
        <v>0</v>
      </c>
      <c r="H454">
        <v>0</v>
      </c>
      <c r="I454" s="4">
        <v>0.3</v>
      </c>
      <c r="J454" s="4">
        <v>0.94918501031343461</v>
      </c>
      <c r="K454">
        <v>0</v>
      </c>
      <c r="L454">
        <v>0</v>
      </c>
      <c r="M454">
        <v>1</v>
      </c>
      <c r="N454">
        <v>0</v>
      </c>
      <c r="O454">
        <v>1</v>
      </c>
      <c r="P454" s="6">
        <v>1</v>
      </c>
      <c r="AC454">
        <f>SUMPRODUCT(nnetTable1[[#This Row],[SibSp]:[Ones]],$R$4:$AA$4)</f>
        <v>0.1512795828463401</v>
      </c>
      <c r="AD454">
        <f>SUMPRODUCT(nnetTable1[[#This Row],[SibSp]:[Ones]],$R$5:$AA$5)</f>
        <v>6.259503874331572E-2</v>
      </c>
      <c r="AE454">
        <f t="shared" si="21"/>
        <v>0.1512795828463401</v>
      </c>
      <c r="AF454">
        <f t="shared" si="22"/>
        <v>6.259503874331572E-2</v>
      </c>
      <c r="AG454">
        <f t="shared" si="23"/>
        <v>0.21387462158965581</v>
      </c>
      <c r="AH454">
        <f>(nnetTable1[Survived]-AG454)^2</f>
        <v>4.5742353760118468E-2</v>
      </c>
    </row>
    <row r="455" spans="1:34" x14ac:dyDescent="0.25">
      <c r="A455">
        <v>1</v>
      </c>
      <c r="B455" t="s">
        <v>15</v>
      </c>
      <c r="C455">
        <v>2</v>
      </c>
      <c r="D455" t="s">
        <v>17</v>
      </c>
      <c r="E455">
        <v>24</v>
      </c>
      <c r="F455" s="1">
        <v>26</v>
      </c>
      <c r="G455">
        <v>1</v>
      </c>
      <c r="H455">
        <v>0</v>
      </c>
      <c r="I455" s="4">
        <v>0.3</v>
      </c>
      <c r="J455" s="4">
        <v>1.4313637641589874</v>
      </c>
      <c r="K455">
        <v>0</v>
      </c>
      <c r="L455">
        <v>1</v>
      </c>
      <c r="M455">
        <v>1</v>
      </c>
      <c r="N455">
        <v>0</v>
      </c>
      <c r="O455">
        <v>0</v>
      </c>
      <c r="P455" s="6">
        <v>1</v>
      </c>
      <c r="AC455">
        <f>SUMPRODUCT(nnetTable1[[#This Row],[SibSp]:[Ones]],$R$4:$AA$4)</f>
        <v>0.25113763798973582</v>
      </c>
      <c r="AD455">
        <f>SUMPRODUCT(nnetTable1[[#This Row],[SibSp]:[Ones]],$R$5:$AA$5)</f>
        <v>0.22846512426283172</v>
      </c>
      <c r="AE455">
        <f t="shared" si="21"/>
        <v>0.25113763798973582</v>
      </c>
      <c r="AF455">
        <f t="shared" si="22"/>
        <v>0.22846512426283172</v>
      </c>
      <c r="AG455">
        <f t="shared" si="23"/>
        <v>0.47960276225256754</v>
      </c>
      <c r="AH455">
        <f>(nnetTable1[Survived]-AG455)^2</f>
        <v>0.27081328505515767</v>
      </c>
    </row>
    <row r="456" spans="1:34" x14ac:dyDescent="0.25">
      <c r="A456">
        <v>1</v>
      </c>
      <c r="B456" t="s">
        <v>15</v>
      </c>
      <c r="C456">
        <v>1</v>
      </c>
      <c r="D456" t="s">
        <v>17</v>
      </c>
      <c r="E456">
        <v>24</v>
      </c>
      <c r="F456" s="1">
        <v>263</v>
      </c>
      <c r="G456">
        <v>3</v>
      </c>
      <c r="H456">
        <v>2</v>
      </c>
      <c r="I456" s="4">
        <v>0.3</v>
      </c>
      <c r="J456" s="4">
        <v>2.4216039268698313</v>
      </c>
      <c r="K456">
        <v>1</v>
      </c>
      <c r="L456">
        <v>0</v>
      </c>
      <c r="M456">
        <v>1</v>
      </c>
      <c r="N456">
        <v>0</v>
      </c>
      <c r="O456">
        <v>0</v>
      </c>
      <c r="P456" s="6">
        <v>1</v>
      </c>
      <c r="AC456">
        <f>SUMPRODUCT(nnetTable1[[#This Row],[SibSp]:[Ones]],$R$4:$AA$4)</f>
        <v>0.32675362364934712</v>
      </c>
      <c r="AD456">
        <f>SUMPRODUCT(nnetTable1[[#This Row],[SibSp]:[Ones]],$R$5:$AA$5)</f>
        <v>0.32279851221565947</v>
      </c>
      <c r="AE456">
        <f t="shared" si="21"/>
        <v>0.32675362364934712</v>
      </c>
      <c r="AF456">
        <f t="shared" si="22"/>
        <v>0.32279851221565947</v>
      </c>
      <c r="AG456">
        <f t="shared" si="23"/>
        <v>0.6495521358650066</v>
      </c>
      <c r="AH456">
        <f>(nnetTable1[Survived]-AG456)^2</f>
        <v>0.12281370547677879</v>
      </c>
    </row>
    <row r="457" spans="1:34" x14ac:dyDescent="0.25">
      <c r="A457">
        <v>1</v>
      </c>
      <c r="B457" t="s">
        <v>15</v>
      </c>
      <c r="C457">
        <v>2</v>
      </c>
      <c r="D457" t="s">
        <v>17</v>
      </c>
      <c r="E457">
        <v>24</v>
      </c>
      <c r="F457" s="1">
        <v>13</v>
      </c>
      <c r="G457">
        <v>0</v>
      </c>
      <c r="H457">
        <v>0</v>
      </c>
      <c r="I457" s="4">
        <v>0.3</v>
      </c>
      <c r="J457" s="4">
        <v>1.146128035678238</v>
      </c>
      <c r="K457">
        <v>0</v>
      </c>
      <c r="L457">
        <v>1</v>
      </c>
      <c r="M457">
        <v>1</v>
      </c>
      <c r="N457">
        <v>0</v>
      </c>
      <c r="O457">
        <v>0</v>
      </c>
      <c r="P457" s="6">
        <v>1</v>
      </c>
      <c r="AC457">
        <f>SUMPRODUCT(nnetTable1[[#This Row],[SibSp]:[Ones]],$R$4:$AA$4)</f>
        <v>0.24784318531331934</v>
      </c>
      <c r="AD457">
        <f>SUMPRODUCT(nnetTable1[[#This Row],[SibSp]:[Ones]],$R$5:$AA$5)</f>
        <v>0.20965494365395904</v>
      </c>
      <c r="AE457">
        <f t="shared" si="21"/>
        <v>0.24784318531331934</v>
      </c>
      <c r="AF457">
        <f t="shared" si="22"/>
        <v>0.20965494365395904</v>
      </c>
      <c r="AG457">
        <f t="shared" si="23"/>
        <v>0.45749812896727837</v>
      </c>
      <c r="AH457">
        <f>(nnetTable1[Survived]-AG457)^2</f>
        <v>0.29430828007400373</v>
      </c>
    </row>
    <row r="458" spans="1:34" x14ac:dyDescent="0.25">
      <c r="A458">
        <v>1</v>
      </c>
      <c r="B458" t="s">
        <v>15</v>
      </c>
      <c r="C458">
        <v>3</v>
      </c>
      <c r="D458" t="s">
        <v>17</v>
      </c>
      <c r="E458">
        <v>24</v>
      </c>
      <c r="F458" s="1">
        <v>16.7</v>
      </c>
      <c r="G458">
        <v>0</v>
      </c>
      <c r="H458">
        <v>2</v>
      </c>
      <c r="I458" s="4">
        <v>0.3</v>
      </c>
      <c r="J458" s="4">
        <v>1.2479732663618066</v>
      </c>
      <c r="K458">
        <v>0</v>
      </c>
      <c r="L458">
        <v>0</v>
      </c>
      <c r="M458">
        <v>1</v>
      </c>
      <c r="N458">
        <v>0</v>
      </c>
      <c r="O458">
        <v>0</v>
      </c>
      <c r="P458" s="6">
        <v>1</v>
      </c>
      <c r="AC458">
        <f>SUMPRODUCT(nnetTable1[[#This Row],[SibSp]:[Ones]],$R$4:$AA$4)</f>
        <v>0.15824442960045734</v>
      </c>
      <c r="AD458">
        <f>SUMPRODUCT(nnetTable1[[#This Row],[SibSp]:[Ones]],$R$5:$AA$5)</f>
        <v>8.2601590478388956E-2</v>
      </c>
      <c r="AE458">
        <f t="shared" si="21"/>
        <v>0.15824442960045734</v>
      </c>
      <c r="AF458">
        <f t="shared" si="22"/>
        <v>8.2601590478388956E-2</v>
      </c>
      <c r="AG458">
        <f t="shared" si="23"/>
        <v>0.24084602007884631</v>
      </c>
      <c r="AH458">
        <f>(nnetTable1[Survived]-AG458)^2</f>
        <v>0.57631476523012748</v>
      </c>
    </row>
    <row r="459" spans="1:34" x14ac:dyDescent="0.25">
      <c r="A459">
        <v>1</v>
      </c>
      <c r="B459" t="s">
        <v>15</v>
      </c>
      <c r="C459">
        <v>2</v>
      </c>
      <c r="D459" t="s">
        <v>17</v>
      </c>
      <c r="E459">
        <v>24</v>
      </c>
      <c r="F459" s="1">
        <v>18.75</v>
      </c>
      <c r="G459">
        <v>2</v>
      </c>
      <c r="H459">
        <v>3</v>
      </c>
      <c r="I459" s="4">
        <v>0.3</v>
      </c>
      <c r="J459" s="4">
        <v>1.2955670999624791</v>
      </c>
      <c r="K459">
        <v>0</v>
      </c>
      <c r="L459">
        <v>1</v>
      </c>
      <c r="M459">
        <v>1</v>
      </c>
      <c r="N459">
        <v>0</v>
      </c>
      <c r="O459">
        <v>0</v>
      </c>
      <c r="P459" s="6">
        <v>1</v>
      </c>
      <c r="AC459">
        <f>SUMPRODUCT(nnetTable1[[#This Row],[SibSp]:[Ones]],$R$4:$AA$4)</f>
        <v>0.25483999103500377</v>
      </c>
      <c r="AD459">
        <f>SUMPRODUCT(nnetTable1[[#This Row],[SibSp]:[Ones]],$R$5:$AA$5)</f>
        <v>0.21996381783518956</v>
      </c>
      <c r="AE459">
        <f t="shared" si="21"/>
        <v>0.25483999103500377</v>
      </c>
      <c r="AF459">
        <f t="shared" si="22"/>
        <v>0.21996381783518956</v>
      </c>
      <c r="AG459">
        <f t="shared" si="23"/>
        <v>0.47480380887019336</v>
      </c>
      <c r="AH459">
        <f>(nnetTable1[Survived]-AG459)^2</f>
        <v>0.27583103917725638</v>
      </c>
    </row>
    <row r="460" spans="1:34" x14ac:dyDescent="0.25">
      <c r="A460">
        <v>0</v>
      </c>
      <c r="B460" t="s">
        <v>15</v>
      </c>
      <c r="C460">
        <v>3</v>
      </c>
      <c r="D460" t="s">
        <v>13</v>
      </c>
      <c r="E460">
        <v>24</v>
      </c>
      <c r="F460" s="1">
        <v>7.7957999999999998</v>
      </c>
      <c r="G460">
        <v>0</v>
      </c>
      <c r="H460">
        <v>0</v>
      </c>
      <c r="I460" s="4">
        <v>0.3</v>
      </c>
      <c r="J460" s="4">
        <v>0.94427534575879857</v>
      </c>
      <c r="K460">
        <v>0</v>
      </c>
      <c r="L460">
        <v>0</v>
      </c>
      <c r="M460">
        <v>1</v>
      </c>
      <c r="N460">
        <v>0</v>
      </c>
      <c r="O460">
        <v>1</v>
      </c>
      <c r="P460" s="6">
        <v>1</v>
      </c>
      <c r="AC460">
        <f>SUMPRODUCT(nnetTable1[[#This Row],[SibSp]:[Ones]],$R$4:$AA$4)</f>
        <v>0.15122287656477265</v>
      </c>
      <c r="AD460">
        <f>SUMPRODUCT(nnetTable1[[#This Row],[SibSp]:[Ones]],$R$5:$AA$5)</f>
        <v>6.2271265569830127E-2</v>
      </c>
      <c r="AE460">
        <f t="shared" si="21"/>
        <v>0.15122287656477265</v>
      </c>
      <c r="AF460">
        <f t="shared" si="22"/>
        <v>6.2271265569830127E-2</v>
      </c>
      <c r="AG460">
        <f t="shared" si="23"/>
        <v>0.21349414213460277</v>
      </c>
      <c r="AH460">
        <f>(nnetTable1[Survived]-AG460)^2</f>
        <v>4.5579748725789973E-2</v>
      </c>
    </row>
    <row r="461" spans="1:34" x14ac:dyDescent="0.25">
      <c r="A461">
        <v>0</v>
      </c>
      <c r="B461" t="s">
        <v>15</v>
      </c>
      <c r="C461">
        <v>3</v>
      </c>
      <c r="D461" t="s">
        <v>13</v>
      </c>
      <c r="E461">
        <v>24</v>
      </c>
      <c r="F461" s="1">
        <v>7.4958</v>
      </c>
      <c r="G461">
        <v>0</v>
      </c>
      <c r="H461">
        <v>0</v>
      </c>
      <c r="I461" s="4">
        <v>0.3</v>
      </c>
      <c r="J461" s="4">
        <v>0.92920428011230582</v>
      </c>
      <c r="K461">
        <v>0</v>
      </c>
      <c r="L461">
        <v>0</v>
      </c>
      <c r="M461">
        <v>1</v>
      </c>
      <c r="N461">
        <v>0</v>
      </c>
      <c r="O461">
        <v>1</v>
      </c>
      <c r="P461" s="6">
        <v>1</v>
      </c>
      <c r="AC461">
        <f>SUMPRODUCT(nnetTable1[[#This Row],[SibSp]:[Ones]],$R$4:$AA$4)</f>
        <v>0.15104880681264168</v>
      </c>
      <c r="AD461">
        <f>SUMPRODUCT(nnetTable1[[#This Row],[SibSp]:[Ones]],$R$5:$AA$5)</f>
        <v>6.1277387740118351E-2</v>
      </c>
      <c r="AE461">
        <f t="shared" si="21"/>
        <v>0.15104880681264168</v>
      </c>
      <c r="AF461">
        <f t="shared" si="22"/>
        <v>6.1277387740118351E-2</v>
      </c>
      <c r="AG461">
        <f t="shared" si="23"/>
        <v>0.21232619455276003</v>
      </c>
      <c r="AH461">
        <f>(nnetTable1[Survived]-AG461)^2</f>
        <v>4.5082412893256499E-2</v>
      </c>
    </row>
    <row r="462" spans="1:34" x14ac:dyDescent="0.25">
      <c r="A462">
        <v>0</v>
      </c>
      <c r="B462" t="s">
        <v>15</v>
      </c>
      <c r="C462">
        <v>3</v>
      </c>
      <c r="D462" t="s">
        <v>13</v>
      </c>
      <c r="E462">
        <v>24</v>
      </c>
      <c r="F462" s="1">
        <v>24.15</v>
      </c>
      <c r="G462">
        <v>2</v>
      </c>
      <c r="H462">
        <v>0</v>
      </c>
      <c r="I462" s="4">
        <v>0.3</v>
      </c>
      <c r="J462" s="4">
        <v>1.4005379893919461</v>
      </c>
      <c r="K462">
        <v>0</v>
      </c>
      <c r="L462">
        <v>0</v>
      </c>
      <c r="M462">
        <v>1</v>
      </c>
      <c r="N462">
        <v>0</v>
      </c>
      <c r="O462">
        <v>1</v>
      </c>
      <c r="P462" s="6">
        <v>1</v>
      </c>
      <c r="AC462">
        <f>SUMPRODUCT(nnetTable1[[#This Row],[SibSp]:[Ones]],$R$4:$AA$4)</f>
        <v>0.15649267812670262</v>
      </c>
      <c r="AD462">
        <f>SUMPRODUCT(nnetTable1[[#This Row],[SibSp]:[Ones]],$R$5:$AA$5)</f>
        <v>9.2360002270290315E-2</v>
      </c>
      <c r="AE462">
        <f t="shared" si="21"/>
        <v>0.15649267812670262</v>
      </c>
      <c r="AF462">
        <f t="shared" si="22"/>
        <v>9.2360002270290315E-2</v>
      </c>
      <c r="AG462">
        <f t="shared" si="23"/>
        <v>0.24885268039699293</v>
      </c>
      <c r="AH462">
        <f>(nnetTable1[Survived]-AG462)^2</f>
        <v>6.1927656540767907E-2</v>
      </c>
    </row>
    <row r="463" spans="1:34" x14ac:dyDescent="0.25">
      <c r="A463">
        <v>1</v>
      </c>
      <c r="B463" t="s">
        <v>15</v>
      </c>
      <c r="C463">
        <v>2</v>
      </c>
      <c r="D463" t="s">
        <v>17</v>
      </c>
      <c r="E463">
        <v>24</v>
      </c>
      <c r="F463" s="1">
        <v>27</v>
      </c>
      <c r="G463">
        <v>2</v>
      </c>
      <c r="H463">
        <v>1</v>
      </c>
      <c r="I463" s="4">
        <v>0.3</v>
      </c>
      <c r="J463" s="4">
        <v>1.4471580313422192</v>
      </c>
      <c r="K463">
        <v>0</v>
      </c>
      <c r="L463">
        <v>1</v>
      </c>
      <c r="M463">
        <v>1</v>
      </c>
      <c r="N463">
        <v>0</v>
      </c>
      <c r="O463">
        <v>0</v>
      </c>
      <c r="P463" s="6">
        <v>1</v>
      </c>
      <c r="AC463">
        <f>SUMPRODUCT(nnetTable1[[#This Row],[SibSp]:[Ones]],$R$4:$AA$4)</f>
        <v>0.25307699233592418</v>
      </c>
      <c r="AD463">
        <f>SUMPRODUCT(nnetTable1[[#This Row],[SibSp]:[Ones]],$R$5:$AA$5)</f>
        <v>0.2296580118766815</v>
      </c>
      <c r="AE463">
        <f t="shared" si="21"/>
        <v>0.25307699233592418</v>
      </c>
      <c r="AF463">
        <f t="shared" si="22"/>
        <v>0.2296580118766815</v>
      </c>
      <c r="AG463">
        <f t="shared" si="23"/>
        <v>0.48273500421260568</v>
      </c>
      <c r="AH463">
        <f>(nnetTable1[Survived]-AG463)^2</f>
        <v>0.26756307586693301</v>
      </c>
    </row>
    <row r="464" spans="1:34" x14ac:dyDescent="0.25">
      <c r="A464">
        <v>1</v>
      </c>
      <c r="B464" t="s">
        <v>15</v>
      </c>
      <c r="C464">
        <v>2</v>
      </c>
      <c r="D464" t="s">
        <v>17</v>
      </c>
      <c r="E464">
        <v>24</v>
      </c>
      <c r="F464" s="1">
        <v>65</v>
      </c>
      <c r="G464">
        <v>1</v>
      </c>
      <c r="H464">
        <v>2</v>
      </c>
      <c r="I464" s="4">
        <v>0.3</v>
      </c>
      <c r="J464" s="4">
        <v>1.8195439355418688</v>
      </c>
      <c r="K464">
        <v>0</v>
      </c>
      <c r="L464">
        <v>1</v>
      </c>
      <c r="M464">
        <v>1</v>
      </c>
      <c r="N464">
        <v>0</v>
      </c>
      <c r="O464">
        <v>0</v>
      </c>
      <c r="P464" s="6">
        <v>1</v>
      </c>
      <c r="AC464">
        <f>SUMPRODUCT(nnetTable1[[#This Row],[SibSp]:[Ones]],$R$4:$AA$4)</f>
        <v>0.25913495510194018</v>
      </c>
      <c r="AD464">
        <f>SUMPRODUCT(nnetTable1[[#This Row],[SibSp]:[Ones]],$R$5:$AA$5)</f>
        <v>0.25436672316247733</v>
      </c>
      <c r="AE464">
        <f t="shared" si="21"/>
        <v>0.25913495510194018</v>
      </c>
      <c r="AF464">
        <f t="shared" si="22"/>
        <v>0.25436672316247733</v>
      </c>
      <c r="AG464">
        <f t="shared" si="23"/>
        <v>0.5135016782644175</v>
      </c>
      <c r="AH464">
        <f>(nnetTable1[Survived]-AG464)^2</f>
        <v>0.23668061705153834</v>
      </c>
    </row>
    <row r="465" spans="1:34" x14ac:dyDescent="0.25">
      <c r="A465">
        <v>0</v>
      </c>
      <c r="B465" t="s">
        <v>15</v>
      </c>
      <c r="C465">
        <v>2</v>
      </c>
      <c r="D465" t="s">
        <v>13</v>
      </c>
      <c r="E465">
        <v>24</v>
      </c>
      <c r="F465" s="1">
        <v>73.5</v>
      </c>
      <c r="G465">
        <v>2</v>
      </c>
      <c r="H465">
        <v>0</v>
      </c>
      <c r="I465" s="4">
        <v>0.3</v>
      </c>
      <c r="J465" s="4">
        <v>1.8721562727482928</v>
      </c>
      <c r="K465">
        <v>0</v>
      </c>
      <c r="L465">
        <v>1</v>
      </c>
      <c r="M465">
        <v>1</v>
      </c>
      <c r="N465">
        <v>0</v>
      </c>
      <c r="O465">
        <v>1</v>
      </c>
      <c r="P465" s="6">
        <v>1</v>
      </c>
      <c r="AC465">
        <f>SUMPRODUCT(nnetTable1[[#This Row],[SibSp]:[Ones]],$R$4:$AA$4)</f>
        <v>0.25622876057595978</v>
      </c>
      <c r="AD465">
        <f>SUMPRODUCT(nnetTable1[[#This Row],[SibSp]:[Ones]],$R$5:$AA$5)</f>
        <v>0.25753366606776373</v>
      </c>
      <c r="AE465">
        <f t="shared" si="21"/>
        <v>0.25622876057595978</v>
      </c>
      <c r="AF465">
        <f t="shared" si="22"/>
        <v>0.25753366606776373</v>
      </c>
      <c r="AG465">
        <f t="shared" si="23"/>
        <v>0.51376242664372351</v>
      </c>
      <c r="AH465">
        <f>(nnetTable1[Survived]-AG465)^2</f>
        <v>0.26395183103084741</v>
      </c>
    </row>
    <row r="466" spans="1:34" x14ac:dyDescent="0.25">
      <c r="A466">
        <v>0</v>
      </c>
      <c r="B466" t="s">
        <v>15</v>
      </c>
      <c r="C466">
        <v>3</v>
      </c>
      <c r="D466" t="s">
        <v>13</v>
      </c>
      <c r="E466">
        <v>24</v>
      </c>
      <c r="F466" s="1">
        <v>16.100000000000001</v>
      </c>
      <c r="G466">
        <v>1</v>
      </c>
      <c r="H466">
        <v>0</v>
      </c>
      <c r="I466" s="4">
        <v>0.3</v>
      </c>
      <c r="J466" s="4">
        <v>1.2329961103921538</v>
      </c>
      <c r="K466">
        <v>0</v>
      </c>
      <c r="L466">
        <v>0</v>
      </c>
      <c r="M466">
        <v>1</v>
      </c>
      <c r="N466">
        <v>0</v>
      </c>
      <c r="O466">
        <v>1</v>
      </c>
      <c r="P466" s="6">
        <v>1</v>
      </c>
      <c r="AC466">
        <f>SUMPRODUCT(nnetTable1[[#This Row],[SibSp]:[Ones]],$R$4:$AA$4)</f>
        <v>0.15455758116454221</v>
      </c>
      <c r="AD466">
        <f>SUMPRODUCT(nnetTable1[[#This Row],[SibSp]:[Ones]],$R$5:$AA$5)</f>
        <v>8.1311270681432998E-2</v>
      </c>
      <c r="AE466">
        <f t="shared" si="21"/>
        <v>0.15455758116454221</v>
      </c>
      <c r="AF466">
        <f t="shared" si="22"/>
        <v>8.1311270681432998E-2</v>
      </c>
      <c r="AG466">
        <f t="shared" si="23"/>
        <v>0.23586885184597522</v>
      </c>
      <c r="AH466">
        <f>(nnetTable1[Survived]-AG466)^2</f>
        <v>5.5634115271138609E-2</v>
      </c>
    </row>
    <row r="467" spans="1:34" x14ac:dyDescent="0.25">
      <c r="A467">
        <v>0</v>
      </c>
      <c r="B467" t="s">
        <v>15</v>
      </c>
      <c r="C467">
        <v>3</v>
      </c>
      <c r="D467" t="s">
        <v>13</v>
      </c>
      <c r="E467">
        <v>24</v>
      </c>
      <c r="F467" s="1">
        <v>9.5</v>
      </c>
      <c r="G467">
        <v>0</v>
      </c>
      <c r="H467">
        <v>0</v>
      </c>
      <c r="I467" s="4">
        <v>0.3</v>
      </c>
      <c r="J467" s="4">
        <v>1.0211892990699381</v>
      </c>
      <c r="K467">
        <v>0</v>
      </c>
      <c r="L467">
        <v>0</v>
      </c>
      <c r="M467">
        <v>1</v>
      </c>
      <c r="N467">
        <v>0</v>
      </c>
      <c r="O467">
        <v>1</v>
      </c>
      <c r="P467" s="6">
        <v>1</v>
      </c>
      <c r="AC467">
        <f>SUMPRODUCT(nnetTable1[[#This Row],[SibSp]:[Ones]],$R$4:$AA$4)</f>
        <v>0.15211122733586743</v>
      </c>
      <c r="AD467">
        <f>SUMPRODUCT(nnetTable1[[#This Row],[SibSp]:[Ones]],$R$5:$AA$5)</f>
        <v>6.7343439945848307E-2</v>
      </c>
      <c r="AE467">
        <f t="shared" si="21"/>
        <v>0.15211122733586743</v>
      </c>
      <c r="AF467">
        <f t="shared" si="22"/>
        <v>6.7343439945848307E-2</v>
      </c>
      <c r="AG467">
        <f t="shared" si="23"/>
        <v>0.21945466728171575</v>
      </c>
      <c r="AH467">
        <f>(nnetTable1[Survived]-AG467)^2</f>
        <v>4.8160350991728565E-2</v>
      </c>
    </row>
    <row r="468" spans="1:34" x14ac:dyDescent="0.25">
      <c r="A468">
        <v>0</v>
      </c>
      <c r="B468" t="s">
        <v>15</v>
      </c>
      <c r="C468">
        <v>2</v>
      </c>
      <c r="D468" t="s">
        <v>13</v>
      </c>
      <c r="E468">
        <v>24</v>
      </c>
      <c r="F468" s="1">
        <v>13</v>
      </c>
      <c r="G468">
        <v>0</v>
      </c>
      <c r="H468">
        <v>0</v>
      </c>
      <c r="I468" s="4">
        <v>0.3</v>
      </c>
      <c r="J468" s="4">
        <v>1.146128035678238</v>
      </c>
      <c r="K468">
        <v>0</v>
      </c>
      <c r="L468">
        <v>1</v>
      </c>
      <c r="M468">
        <v>1</v>
      </c>
      <c r="N468">
        <v>0</v>
      </c>
      <c r="O468">
        <v>1</v>
      </c>
      <c r="P468" s="6">
        <v>1</v>
      </c>
      <c r="AC468">
        <f>SUMPRODUCT(nnetTable1[[#This Row],[SibSp]:[Ones]],$R$4:$AA$4)</f>
        <v>0.24784318531331934</v>
      </c>
      <c r="AD468">
        <f>SUMPRODUCT(nnetTable1[[#This Row],[SibSp]:[Ones]],$R$5:$AA$5)</f>
        <v>0.20965494365395904</v>
      </c>
      <c r="AE468">
        <f t="shared" si="21"/>
        <v>0.24784318531331934</v>
      </c>
      <c r="AF468">
        <f t="shared" si="22"/>
        <v>0.20965494365395904</v>
      </c>
      <c r="AG468">
        <f t="shared" si="23"/>
        <v>0.45749812896727837</v>
      </c>
      <c r="AH468">
        <f>(nnetTable1[Survived]-AG468)^2</f>
        <v>0.20930453800856047</v>
      </c>
    </row>
    <row r="469" spans="1:34" x14ac:dyDescent="0.25">
      <c r="A469">
        <v>0</v>
      </c>
      <c r="B469" t="s">
        <v>20</v>
      </c>
      <c r="C469">
        <v>3</v>
      </c>
      <c r="D469" t="s">
        <v>13</v>
      </c>
      <c r="E469">
        <v>23.5</v>
      </c>
      <c r="F469" s="1">
        <v>7.2291999999999996</v>
      </c>
      <c r="G469">
        <v>0</v>
      </c>
      <c r="H469">
        <v>0</v>
      </c>
      <c r="I469" s="4">
        <v>0.29375000000000001</v>
      </c>
      <c r="J469" s="4">
        <v>0.91535761741483168</v>
      </c>
      <c r="K469">
        <v>0</v>
      </c>
      <c r="L469">
        <v>0</v>
      </c>
      <c r="M469">
        <v>0</v>
      </c>
      <c r="N469">
        <v>1</v>
      </c>
      <c r="O469">
        <v>1</v>
      </c>
      <c r="P469" s="6">
        <v>1</v>
      </c>
      <c r="AC469">
        <f>SUMPRODUCT(nnetTable1[[#This Row],[SibSp]:[Ones]],$R$4:$AA$4)</f>
        <v>0.23781165941186441</v>
      </c>
      <c r="AD469">
        <f>SUMPRODUCT(nnetTable1[[#This Row],[SibSp]:[Ones]],$R$5:$AA$5)</f>
        <v>0.11114409467106687</v>
      </c>
      <c r="AE469">
        <f t="shared" si="21"/>
        <v>0.23781165941186441</v>
      </c>
      <c r="AF469">
        <f t="shared" si="22"/>
        <v>0.11114409467106687</v>
      </c>
      <c r="AG469">
        <f t="shared" si="23"/>
        <v>0.34895575408293128</v>
      </c>
      <c r="AH469">
        <f>(nnetTable1[Survived]-AG469)^2</f>
        <v>0.12177011830758722</v>
      </c>
    </row>
    <row r="470" spans="1:34" x14ac:dyDescent="0.25">
      <c r="A470">
        <v>1</v>
      </c>
      <c r="B470" t="s">
        <v>20</v>
      </c>
      <c r="C470">
        <v>1</v>
      </c>
      <c r="D470" t="s">
        <v>13</v>
      </c>
      <c r="E470">
        <v>23</v>
      </c>
      <c r="F470" s="1">
        <v>63.3583</v>
      </c>
      <c r="G470">
        <v>0</v>
      </c>
      <c r="H470">
        <v>1</v>
      </c>
      <c r="I470" s="4">
        <v>0.28749999999999998</v>
      </c>
      <c r="J470" s="4">
        <v>1.808604563855051</v>
      </c>
      <c r="K470">
        <v>1</v>
      </c>
      <c r="L470">
        <v>0</v>
      </c>
      <c r="M470">
        <v>0</v>
      </c>
      <c r="N470">
        <v>1</v>
      </c>
      <c r="O470">
        <v>1</v>
      </c>
      <c r="P470" s="6">
        <v>1</v>
      </c>
      <c r="AC470">
        <f>SUMPRODUCT(nnetTable1[[#This Row],[SibSp]:[Ones]],$R$4:$AA$4)</f>
        <v>0.40483937287779387</v>
      </c>
      <c r="AD470">
        <f>SUMPRODUCT(nnetTable1[[#This Row],[SibSp]:[Ones]],$R$5:$AA$5)</f>
        <v>0.33300212464315571</v>
      </c>
      <c r="AE470">
        <f t="shared" si="21"/>
        <v>0.40483937287779387</v>
      </c>
      <c r="AF470">
        <f t="shared" si="22"/>
        <v>0.33300212464315571</v>
      </c>
      <c r="AG470">
        <f t="shared" si="23"/>
        <v>0.73784149752094952</v>
      </c>
      <c r="AH470">
        <f>(nnetTable1[Survived]-AG470)^2</f>
        <v>6.8727080422058315E-2</v>
      </c>
    </row>
    <row r="471" spans="1:34" x14ac:dyDescent="0.25">
      <c r="A471">
        <v>0</v>
      </c>
      <c r="B471" t="s">
        <v>20</v>
      </c>
      <c r="C471">
        <v>2</v>
      </c>
      <c r="D471" t="s">
        <v>13</v>
      </c>
      <c r="E471">
        <v>23</v>
      </c>
      <c r="F471" s="1">
        <v>15.0458</v>
      </c>
      <c r="G471">
        <v>0</v>
      </c>
      <c r="H471">
        <v>0</v>
      </c>
      <c r="I471" s="4">
        <v>0.28749999999999998</v>
      </c>
      <c r="J471" s="4">
        <v>1.2053613747144323</v>
      </c>
      <c r="K471">
        <v>0</v>
      </c>
      <c r="L471">
        <v>1</v>
      </c>
      <c r="M471">
        <v>0</v>
      </c>
      <c r="N471">
        <v>1</v>
      </c>
      <c r="O471">
        <v>1</v>
      </c>
      <c r="P471" s="6">
        <v>1</v>
      </c>
      <c r="AC471">
        <f>SUMPRODUCT(nnetTable1[[#This Row],[SibSp]:[Ones]],$R$4:$AA$4)</f>
        <v>0.33545010681157639</v>
      </c>
      <c r="AD471">
        <f>SUMPRODUCT(nnetTable1[[#This Row],[SibSp]:[Ones]],$R$5:$AA$5)</f>
        <v>0.26434099085068991</v>
      </c>
      <c r="AE471">
        <f t="shared" si="21"/>
        <v>0.33545010681157639</v>
      </c>
      <c r="AF471">
        <f t="shared" si="22"/>
        <v>0.26434099085068991</v>
      </c>
      <c r="AG471">
        <f t="shared" si="23"/>
        <v>0.59979109766226624</v>
      </c>
      <c r="AH471">
        <f>(nnetTable1[Survived]-AG471)^2</f>
        <v>0.35974936083490622</v>
      </c>
    </row>
    <row r="472" spans="1:34" x14ac:dyDescent="0.25">
      <c r="A472">
        <v>1</v>
      </c>
      <c r="B472" t="s">
        <v>20</v>
      </c>
      <c r="C472">
        <v>1</v>
      </c>
      <c r="D472" t="s">
        <v>17</v>
      </c>
      <c r="E472">
        <v>23</v>
      </c>
      <c r="F472" s="1">
        <v>113.27500000000001</v>
      </c>
      <c r="G472">
        <v>1</v>
      </c>
      <c r="H472">
        <v>0</v>
      </c>
      <c r="I472" s="4">
        <v>0.28749999999999998</v>
      </c>
      <c r="J472" s="4">
        <v>2.0579512299613683</v>
      </c>
      <c r="K472">
        <v>1</v>
      </c>
      <c r="L472">
        <v>0</v>
      </c>
      <c r="M472">
        <v>0</v>
      </c>
      <c r="N472">
        <v>1</v>
      </c>
      <c r="O472">
        <v>0</v>
      </c>
      <c r="P472" s="6">
        <v>1</v>
      </c>
      <c r="AC472">
        <f>SUMPRODUCT(nnetTable1[[#This Row],[SibSp]:[Ones]],$R$4:$AA$4)</f>
        <v>0.4059623777316812</v>
      </c>
      <c r="AD472">
        <f>SUMPRODUCT(nnetTable1[[#This Row],[SibSp]:[Ones]],$R$5:$AA$5)</f>
        <v>0.3492942444950452</v>
      </c>
      <c r="AE472">
        <f t="shared" si="21"/>
        <v>0.4059623777316812</v>
      </c>
      <c r="AF472">
        <f t="shared" si="22"/>
        <v>0.3492942444950452</v>
      </c>
      <c r="AG472">
        <f t="shared" si="23"/>
        <v>0.7552566222267264</v>
      </c>
      <c r="AH472">
        <f>(nnetTable1[Survived]-AG472)^2</f>
        <v>5.9899320963871315E-2</v>
      </c>
    </row>
    <row r="473" spans="1:34" x14ac:dyDescent="0.25">
      <c r="A473">
        <v>1</v>
      </c>
      <c r="B473" t="s">
        <v>20</v>
      </c>
      <c r="C473">
        <v>2</v>
      </c>
      <c r="D473" t="s">
        <v>17</v>
      </c>
      <c r="E473">
        <v>23</v>
      </c>
      <c r="F473" s="1">
        <v>13.791700000000001</v>
      </c>
      <c r="G473">
        <v>0</v>
      </c>
      <c r="H473">
        <v>0</v>
      </c>
      <c r="I473" s="4">
        <v>0.28749999999999998</v>
      </c>
      <c r="J473" s="4">
        <v>1.1700180900341755</v>
      </c>
      <c r="K473">
        <v>0</v>
      </c>
      <c r="L473">
        <v>1</v>
      </c>
      <c r="M473">
        <v>0</v>
      </c>
      <c r="N473">
        <v>1</v>
      </c>
      <c r="O473">
        <v>0</v>
      </c>
      <c r="P473" s="6">
        <v>1</v>
      </c>
      <c r="AC473">
        <f>SUMPRODUCT(nnetTable1[[#This Row],[SibSp]:[Ones]],$R$4:$AA$4)</f>
        <v>0.3350418943501558</v>
      </c>
      <c r="AD473">
        <f>SUMPRODUCT(nnetTable1[[#This Row],[SibSp]:[Ones]],$R$5:$AA$5)</f>
        <v>0.2620102394694116</v>
      </c>
      <c r="AE473">
        <f t="shared" si="21"/>
        <v>0.3350418943501558</v>
      </c>
      <c r="AF473">
        <f t="shared" si="22"/>
        <v>0.2620102394694116</v>
      </c>
      <c r="AG473">
        <f t="shared" si="23"/>
        <v>0.59705213381956734</v>
      </c>
      <c r="AH473">
        <f>(nnetTable1[Survived]-AG473)^2</f>
        <v>0.16236698285936385</v>
      </c>
    </row>
    <row r="474" spans="1:34" x14ac:dyDescent="0.25">
      <c r="A474">
        <v>1</v>
      </c>
      <c r="B474" t="s">
        <v>15</v>
      </c>
      <c r="C474">
        <v>1</v>
      </c>
      <c r="D474" t="s">
        <v>17</v>
      </c>
      <c r="E474">
        <v>23</v>
      </c>
      <c r="F474" s="1">
        <v>263</v>
      </c>
      <c r="G474">
        <v>3</v>
      </c>
      <c r="H474">
        <v>2</v>
      </c>
      <c r="I474" s="4">
        <v>0.28749999999999998</v>
      </c>
      <c r="J474" s="4">
        <v>2.4216039268698313</v>
      </c>
      <c r="K474">
        <v>1</v>
      </c>
      <c r="L474">
        <v>0</v>
      </c>
      <c r="M474">
        <v>1</v>
      </c>
      <c r="N474">
        <v>0</v>
      </c>
      <c r="O474">
        <v>0</v>
      </c>
      <c r="P474" s="6">
        <v>1</v>
      </c>
      <c r="AC474">
        <f>SUMPRODUCT(nnetTable1[[#This Row],[SibSp]:[Ones]],$R$4:$AA$4)</f>
        <v>0.32675362364934712</v>
      </c>
      <c r="AD474">
        <f>SUMPRODUCT(nnetTable1[[#This Row],[SibSp]:[Ones]],$R$5:$AA$5)</f>
        <v>0.32279851221565947</v>
      </c>
      <c r="AE474">
        <f t="shared" si="21"/>
        <v>0.32675362364934712</v>
      </c>
      <c r="AF474">
        <f t="shared" si="22"/>
        <v>0.32279851221565947</v>
      </c>
      <c r="AG474">
        <f t="shared" si="23"/>
        <v>0.6495521358650066</v>
      </c>
      <c r="AH474">
        <f>(nnetTable1[Survived]-AG474)^2</f>
        <v>0.12281370547677879</v>
      </c>
    </row>
    <row r="475" spans="1:34" x14ac:dyDescent="0.25">
      <c r="A475">
        <v>0</v>
      </c>
      <c r="B475" t="s">
        <v>15</v>
      </c>
      <c r="C475">
        <v>3</v>
      </c>
      <c r="D475" t="s">
        <v>13</v>
      </c>
      <c r="E475">
        <v>23</v>
      </c>
      <c r="F475" s="1">
        <v>9.2249999999999996</v>
      </c>
      <c r="G475">
        <v>0</v>
      </c>
      <c r="H475">
        <v>0</v>
      </c>
      <c r="I475" s="4">
        <v>0.28749999999999998</v>
      </c>
      <c r="J475" s="4">
        <v>1.0096633166793794</v>
      </c>
      <c r="K475">
        <v>0</v>
      </c>
      <c r="L475">
        <v>0</v>
      </c>
      <c r="M475">
        <v>1</v>
      </c>
      <c r="N475">
        <v>0</v>
      </c>
      <c r="O475">
        <v>1</v>
      </c>
      <c r="P475" s="6">
        <v>1</v>
      </c>
      <c r="AC475">
        <f>SUMPRODUCT(nnetTable1[[#This Row],[SibSp]:[Ones]],$R$4:$AA$4)</f>
        <v>0.15197810304692524</v>
      </c>
      <c r="AD475">
        <f>SUMPRODUCT(nnetTable1[[#This Row],[SibSp]:[Ones]],$R$5:$AA$5)</f>
        <v>6.6583346490460132E-2</v>
      </c>
      <c r="AE475">
        <f t="shared" si="21"/>
        <v>0.15197810304692524</v>
      </c>
      <c r="AF475">
        <f t="shared" si="22"/>
        <v>6.6583346490460132E-2</v>
      </c>
      <c r="AG475">
        <f t="shared" si="23"/>
        <v>0.21856144953738538</v>
      </c>
      <c r="AH475">
        <f>(nnetTable1[Survived]-AG475)^2</f>
        <v>4.7769107223883056E-2</v>
      </c>
    </row>
    <row r="476" spans="1:34" x14ac:dyDescent="0.25">
      <c r="A476">
        <v>0</v>
      </c>
      <c r="B476" t="s">
        <v>15</v>
      </c>
      <c r="C476">
        <v>2</v>
      </c>
      <c r="D476" t="s">
        <v>13</v>
      </c>
      <c r="E476">
        <v>23</v>
      </c>
      <c r="F476" s="1">
        <v>10.5</v>
      </c>
      <c r="G476">
        <v>0</v>
      </c>
      <c r="H476">
        <v>0</v>
      </c>
      <c r="I476" s="4">
        <v>0.28749999999999998</v>
      </c>
      <c r="J476" s="4">
        <v>1.0606978403536116</v>
      </c>
      <c r="K476">
        <v>0</v>
      </c>
      <c r="L476">
        <v>1</v>
      </c>
      <c r="M476">
        <v>1</v>
      </c>
      <c r="N476">
        <v>0</v>
      </c>
      <c r="O476">
        <v>1</v>
      </c>
      <c r="P476" s="6">
        <v>1</v>
      </c>
      <c r="AC476">
        <f>SUMPRODUCT(nnetTable1[[#This Row],[SibSp]:[Ones]],$R$4:$AA$4)</f>
        <v>0.24685647254373375</v>
      </c>
      <c r="AD476">
        <f>SUMPRODUCT(nnetTable1[[#This Row],[SibSp]:[Ones]],$R$5:$AA$5)</f>
        <v>0.20402115642798063</v>
      </c>
      <c r="AE476">
        <f t="shared" si="21"/>
        <v>0.24685647254373375</v>
      </c>
      <c r="AF476">
        <f t="shared" si="22"/>
        <v>0.20402115642798063</v>
      </c>
      <c r="AG476">
        <f t="shared" si="23"/>
        <v>0.45087762897171435</v>
      </c>
      <c r="AH476">
        <f>(nnetTable1[Survived]-AG476)^2</f>
        <v>0.20329063630715491</v>
      </c>
    </row>
    <row r="477" spans="1:34" x14ac:dyDescent="0.25">
      <c r="A477">
        <v>0</v>
      </c>
      <c r="B477" t="s">
        <v>15</v>
      </c>
      <c r="C477">
        <v>2</v>
      </c>
      <c r="D477" t="s">
        <v>13</v>
      </c>
      <c r="E477">
        <v>23</v>
      </c>
      <c r="F477" s="1">
        <v>11.5</v>
      </c>
      <c r="G477">
        <v>2</v>
      </c>
      <c r="H477">
        <v>1</v>
      </c>
      <c r="I477" s="4">
        <v>0.28749999999999998</v>
      </c>
      <c r="J477" s="4">
        <v>1.0969100130080565</v>
      </c>
      <c r="K477">
        <v>0</v>
      </c>
      <c r="L477">
        <v>1</v>
      </c>
      <c r="M477">
        <v>1</v>
      </c>
      <c r="N477">
        <v>0</v>
      </c>
      <c r="O477">
        <v>1</v>
      </c>
      <c r="P477" s="6">
        <v>1</v>
      </c>
      <c r="AC477">
        <f>SUMPRODUCT(nnetTable1[[#This Row],[SibSp]:[Ones]],$R$4:$AA$4)</f>
        <v>0.24903165226735552</v>
      </c>
      <c r="AD477">
        <f>SUMPRODUCT(nnetTable1[[#This Row],[SibSp]:[Ones]],$R$5:$AA$5)</f>
        <v>0.20656052504410194</v>
      </c>
      <c r="AE477">
        <f t="shared" si="21"/>
        <v>0.24903165226735552</v>
      </c>
      <c r="AF477">
        <f t="shared" si="22"/>
        <v>0.20656052504410194</v>
      </c>
      <c r="AG477">
        <f t="shared" si="23"/>
        <v>0.45559217731145746</v>
      </c>
      <c r="AH477">
        <f>(nnetTable1[Survived]-AG477)^2</f>
        <v>0.20756423202739449</v>
      </c>
    </row>
    <row r="478" spans="1:34" x14ac:dyDescent="0.25">
      <c r="A478">
        <v>1</v>
      </c>
      <c r="B478" t="s">
        <v>15</v>
      </c>
      <c r="C478">
        <v>3</v>
      </c>
      <c r="D478" t="s">
        <v>17</v>
      </c>
      <c r="E478">
        <v>23</v>
      </c>
      <c r="F478" s="1">
        <v>7.55</v>
      </c>
      <c r="G478">
        <v>0</v>
      </c>
      <c r="H478">
        <v>0</v>
      </c>
      <c r="I478" s="4">
        <v>0.28749999999999998</v>
      </c>
      <c r="J478" s="4">
        <v>0.9319661147281727</v>
      </c>
      <c r="K478">
        <v>0</v>
      </c>
      <c r="L478">
        <v>0</v>
      </c>
      <c r="M478">
        <v>1</v>
      </c>
      <c r="N478">
        <v>0</v>
      </c>
      <c r="O478">
        <v>0</v>
      </c>
      <c r="P478" s="6">
        <v>1</v>
      </c>
      <c r="AC478">
        <f>SUMPRODUCT(nnetTable1[[#This Row],[SibSp]:[Ones]],$R$4:$AA$4)</f>
        <v>0.15108070580892285</v>
      </c>
      <c r="AD478">
        <f>SUMPRODUCT(nnetTable1[[#This Row],[SibSp]:[Ones]],$R$5:$AA$5)</f>
        <v>6.1459519930265064E-2</v>
      </c>
      <c r="AE478">
        <f t="shared" si="21"/>
        <v>0.15108070580892285</v>
      </c>
      <c r="AF478">
        <f t="shared" si="22"/>
        <v>6.1459519930265064E-2</v>
      </c>
      <c r="AG478">
        <f t="shared" si="23"/>
        <v>0.2125402257391879</v>
      </c>
      <c r="AH478">
        <f>(nnetTable1[Survived]-AG478)^2</f>
        <v>0.62009289607888907</v>
      </c>
    </row>
    <row r="479" spans="1:34" x14ac:dyDescent="0.25">
      <c r="A479">
        <v>0</v>
      </c>
      <c r="B479" t="s">
        <v>15</v>
      </c>
      <c r="C479">
        <v>2</v>
      </c>
      <c r="D479" t="s">
        <v>13</v>
      </c>
      <c r="E479">
        <v>23</v>
      </c>
      <c r="F479" s="1">
        <v>13</v>
      </c>
      <c r="G479">
        <v>0</v>
      </c>
      <c r="H479">
        <v>0</v>
      </c>
      <c r="I479" s="4">
        <v>0.28749999999999998</v>
      </c>
      <c r="J479" s="4">
        <v>1.146128035678238</v>
      </c>
      <c r="K479">
        <v>0</v>
      </c>
      <c r="L479">
        <v>1</v>
      </c>
      <c r="M479">
        <v>1</v>
      </c>
      <c r="N479">
        <v>0</v>
      </c>
      <c r="O479">
        <v>1</v>
      </c>
      <c r="P479" s="6">
        <v>1</v>
      </c>
      <c r="AC479">
        <f>SUMPRODUCT(nnetTable1[[#This Row],[SibSp]:[Ones]],$R$4:$AA$4)</f>
        <v>0.24784318531331934</v>
      </c>
      <c r="AD479">
        <f>SUMPRODUCT(nnetTable1[[#This Row],[SibSp]:[Ones]],$R$5:$AA$5)</f>
        <v>0.20965494365395904</v>
      </c>
      <c r="AE479">
        <f t="shared" si="21"/>
        <v>0.24784318531331934</v>
      </c>
      <c r="AF479">
        <f t="shared" si="22"/>
        <v>0.20965494365395904</v>
      </c>
      <c r="AG479">
        <f t="shared" si="23"/>
        <v>0.45749812896727837</v>
      </c>
      <c r="AH479">
        <f>(nnetTable1[Survived]-AG479)^2</f>
        <v>0.20930453800856047</v>
      </c>
    </row>
    <row r="480" spans="1:34" x14ac:dyDescent="0.25">
      <c r="A480">
        <v>0</v>
      </c>
      <c r="B480" t="s">
        <v>15</v>
      </c>
      <c r="C480">
        <v>2</v>
      </c>
      <c r="D480" t="s">
        <v>13</v>
      </c>
      <c r="E480">
        <v>23</v>
      </c>
      <c r="F480" s="1">
        <v>13</v>
      </c>
      <c r="G480">
        <v>0</v>
      </c>
      <c r="H480">
        <v>0</v>
      </c>
      <c r="I480" s="4">
        <v>0.28749999999999998</v>
      </c>
      <c r="J480" s="4">
        <v>1.146128035678238</v>
      </c>
      <c r="K480">
        <v>0</v>
      </c>
      <c r="L480">
        <v>1</v>
      </c>
      <c r="M480">
        <v>1</v>
      </c>
      <c r="N480">
        <v>0</v>
      </c>
      <c r="O480">
        <v>1</v>
      </c>
      <c r="P480" s="6">
        <v>1</v>
      </c>
      <c r="AC480">
        <f>SUMPRODUCT(nnetTable1[[#This Row],[SibSp]:[Ones]],$R$4:$AA$4)</f>
        <v>0.24784318531331934</v>
      </c>
      <c r="AD480">
        <f>SUMPRODUCT(nnetTable1[[#This Row],[SibSp]:[Ones]],$R$5:$AA$5)</f>
        <v>0.20965494365395904</v>
      </c>
      <c r="AE480">
        <f t="shared" si="21"/>
        <v>0.24784318531331934</v>
      </c>
      <c r="AF480">
        <f t="shared" si="22"/>
        <v>0.20965494365395904</v>
      </c>
      <c r="AG480">
        <f t="shared" si="23"/>
        <v>0.45749812896727837</v>
      </c>
      <c r="AH480">
        <f>(nnetTable1[Survived]-AG480)^2</f>
        <v>0.20930453800856047</v>
      </c>
    </row>
    <row r="481" spans="1:34" x14ac:dyDescent="0.25">
      <c r="A481">
        <v>0</v>
      </c>
      <c r="B481" t="s">
        <v>15</v>
      </c>
      <c r="C481">
        <v>2</v>
      </c>
      <c r="D481" t="s">
        <v>13</v>
      </c>
      <c r="E481">
        <v>23</v>
      </c>
      <c r="F481" s="1">
        <v>13</v>
      </c>
      <c r="G481">
        <v>0</v>
      </c>
      <c r="H481">
        <v>0</v>
      </c>
      <c r="I481" s="4">
        <v>0.28749999999999998</v>
      </c>
      <c r="J481" s="4">
        <v>1.146128035678238</v>
      </c>
      <c r="K481">
        <v>0</v>
      </c>
      <c r="L481">
        <v>1</v>
      </c>
      <c r="M481">
        <v>1</v>
      </c>
      <c r="N481">
        <v>0</v>
      </c>
      <c r="O481">
        <v>1</v>
      </c>
      <c r="P481" s="6">
        <v>1</v>
      </c>
      <c r="AC481">
        <f>SUMPRODUCT(nnetTable1[[#This Row],[SibSp]:[Ones]],$R$4:$AA$4)</f>
        <v>0.24784318531331934</v>
      </c>
      <c r="AD481">
        <f>SUMPRODUCT(nnetTable1[[#This Row],[SibSp]:[Ones]],$R$5:$AA$5)</f>
        <v>0.20965494365395904</v>
      </c>
      <c r="AE481">
        <f t="shared" si="21"/>
        <v>0.24784318531331934</v>
      </c>
      <c r="AF481">
        <f t="shared" si="22"/>
        <v>0.20965494365395904</v>
      </c>
      <c r="AG481">
        <f t="shared" si="23"/>
        <v>0.45749812896727837</v>
      </c>
      <c r="AH481">
        <f>(nnetTable1[Survived]-AG481)^2</f>
        <v>0.20930453800856047</v>
      </c>
    </row>
    <row r="482" spans="1:34" x14ac:dyDescent="0.25">
      <c r="A482">
        <v>0</v>
      </c>
      <c r="B482" t="s">
        <v>15</v>
      </c>
      <c r="C482">
        <v>3</v>
      </c>
      <c r="D482" t="s">
        <v>13</v>
      </c>
      <c r="E482">
        <v>23</v>
      </c>
      <c r="F482" s="1">
        <v>7.8958000000000004</v>
      </c>
      <c r="G482">
        <v>0</v>
      </c>
      <c r="H482">
        <v>0</v>
      </c>
      <c r="I482" s="4">
        <v>0.28749999999999998</v>
      </c>
      <c r="J482" s="4">
        <v>0.94918501031343461</v>
      </c>
      <c r="K482">
        <v>0</v>
      </c>
      <c r="L482">
        <v>0</v>
      </c>
      <c r="M482">
        <v>1</v>
      </c>
      <c r="N482">
        <v>0</v>
      </c>
      <c r="O482">
        <v>1</v>
      </c>
      <c r="P482" s="6">
        <v>1</v>
      </c>
      <c r="AC482">
        <f>SUMPRODUCT(nnetTable1[[#This Row],[SibSp]:[Ones]],$R$4:$AA$4)</f>
        <v>0.1512795828463401</v>
      </c>
      <c r="AD482">
        <f>SUMPRODUCT(nnetTable1[[#This Row],[SibSp]:[Ones]],$R$5:$AA$5)</f>
        <v>6.259503874331572E-2</v>
      </c>
      <c r="AE482">
        <f t="shared" si="21"/>
        <v>0.1512795828463401</v>
      </c>
      <c r="AF482">
        <f t="shared" si="22"/>
        <v>6.259503874331572E-2</v>
      </c>
      <c r="AG482">
        <f t="shared" si="23"/>
        <v>0.21387462158965581</v>
      </c>
      <c r="AH482">
        <f>(nnetTable1[Survived]-AG482)^2</f>
        <v>4.5742353760118468E-2</v>
      </c>
    </row>
    <row r="483" spans="1:34" x14ac:dyDescent="0.25">
      <c r="A483">
        <v>0</v>
      </c>
      <c r="B483" t="s">
        <v>15</v>
      </c>
      <c r="C483">
        <v>3</v>
      </c>
      <c r="D483" t="s">
        <v>17</v>
      </c>
      <c r="E483">
        <v>23</v>
      </c>
      <c r="F483" s="1">
        <v>7.9249999999999998</v>
      </c>
      <c r="G483">
        <v>0</v>
      </c>
      <c r="H483">
        <v>0</v>
      </c>
      <c r="I483" s="4">
        <v>0.28749999999999998</v>
      </c>
      <c r="J483" s="4">
        <v>0.95060822478423079</v>
      </c>
      <c r="K483">
        <v>0</v>
      </c>
      <c r="L483">
        <v>0</v>
      </c>
      <c r="M483">
        <v>1</v>
      </c>
      <c r="N483">
        <v>0</v>
      </c>
      <c r="O483">
        <v>0</v>
      </c>
      <c r="P483" s="6">
        <v>1</v>
      </c>
      <c r="AC483">
        <f>SUMPRODUCT(nnetTable1[[#This Row],[SibSp]:[Ones]],$R$4:$AA$4)</f>
        <v>0.15129602087374783</v>
      </c>
      <c r="AD483">
        <f>SUMPRODUCT(nnetTable1[[#This Row],[SibSp]:[Ones]],$R$5:$AA$5)</f>
        <v>6.2688894170836756E-2</v>
      </c>
      <c r="AE483">
        <f t="shared" si="21"/>
        <v>0.15129602087374783</v>
      </c>
      <c r="AF483">
        <f t="shared" si="22"/>
        <v>6.2688894170836756E-2</v>
      </c>
      <c r="AG483">
        <f t="shared" si="23"/>
        <v>0.21398491504458458</v>
      </c>
      <c r="AH483">
        <f>(nnetTable1[Survived]-AG483)^2</f>
        <v>4.5789543866638083E-2</v>
      </c>
    </row>
    <row r="484" spans="1:34" x14ac:dyDescent="0.25">
      <c r="A484">
        <v>0</v>
      </c>
      <c r="B484" t="s">
        <v>15</v>
      </c>
      <c r="C484">
        <v>3</v>
      </c>
      <c r="D484" t="s">
        <v>13</v>
      </c>
      <c r="E484">
        <v>23</v>
      </c>
      <c r="F484" s="1">
        <v>7.8541999999999996</v>
      </c>
      <c r="G484">
        <v>0</v>
      </c>
      <c r="H484">
        <v>0</v>
      </c>
      <c r="I484" s="4">
        <v>0.28749999999999998</v>
      </c>
      <c r="J484" s="4">
        <v>0.94714932766263737</v>
      </c>
      <c r="K484">
        <v>0</v>
      </c>
      <c r="L484">
        <v>0</v>
      </c>
      <c r="M484">
        <v>1</v>
      </c>
      <c r="N484">
        <v>0</v>
      </c>
      <c r="O484">
        <v>1</v>
      </c>
      <c r="P484" s="6">
        <v>1</v>
      </c>
      <c r="AC484">
        <f>SUMPRODUCT(nnetTable1[[#This Row],[SibSp]:[Ones]],$R$4:$AA$4)</f>
        <v>0.15125607085437132</v>
      </c>
      <c r="AD484">
        <f>SUMPRODUCT(nnetTable1[[#This Row],[SibSp]:[Ones]],$R$5:$AA$5)</f>
        <v>6.2460793434960422E-2</v>
      </c>
      <c r="AE484">
        <f t="shared" si="21"/>
        <v>0.15125607085437132</v>
      </c>
      <c r="AF484">
        <f t="shared" si="22"/>
        <v>6.2460793434960422E-2</v>
      </c>
      <c r="AG484">
        <f t="shared" si="23"/>
        <v>0.21371686428933173</v>
      </c>
      <c r="AH484">
        <f>(nnetTable1[Survived]-AG484)^2</f>
        <v>4.5674898081664639E-2</v>
      </c>
    </row>
    <row r="485" spans="1:34" x14ac:dyDescent="0.25">
      <c r="A485">
        <v>0</v>
      </c>
      <c r="B485" t="s">
        <v>20</v>
      </c>
      <c r="C485">
        <v>3</v>
      </c>
      <c r="D485" t="s">
        <v>13</v>
      </c>
      <c r="E485">
        <v>22</v>
      </c>
      <c r="F485" s="1">
        <v>7.2291999999999996</v>
      </c>
      <c r="G485">
        <v>0</v>
      </c>
      <c r="H485">
        <v>0</v>
      </c>
      <c r="I485" s="4">
        <v>0.27500000000000002</v>
      </c>
      <c r="J485" s="4">
        <v>0.91535761741483168</v>
      </c>
      <c r="K485">
        <v>0</v>
      </c>
      <c r="L485">
        <v>0</v>
      </c>
      <c r="M485">
        <v>0</v>
      </c>
      <c r="N485">
        <v>1</v>
      </c>
      <c r="O485">
        <v>1</v>
      </c>
      <c r="P485" s="6">
        <v>1</v>
      </c>
      <c r="AC485">
        <f>SUMPRODUCT(nnetTable1[[#This Row],[SibSp]:[Ones]],$R$4:$AA$4)</f>
        <v>0.23781165941186441</v>
      </c>
      <c r="AD485">
        <f>SUMPRODUCT(nnetTable1[[#This Row],[SibSp]:[Ones]],$R$5:$AA$5)</f>
        <v>0.11114409467106687</v>
      </c>
      <c r="AE485">
        <f t="shared" si="21"/>
        <v>0.23781165941186441</v>
      </c>
      <c r="AF485">
        <f t="shared" si="22"/>
        <v>0.11114409467106687</v>
      </c>
      <c r="AG485">
        <f t="shared" si="23"/>
        <v>0.34895575408293128</v>
      </c>
      <c r="AH485">
        <f>(nnetTable1[Survived]-AG485)^2</f>
        <v>0.12177011830758722</v>
      </c>
    </row>
    <row r="486" spans="1:34" x14ac:dyDescent="0.25">
      <c r="A486">
        <v>0</v>
      </c>
      <c r="B486" t="s">
        <v>20</v>
      </c>
      <c r="C486">
        <v>1</v>
      </c>
      <c r="D486" t="s">
        <v>13</v>
      </c>
      <c r="E486">
        <v>22</v>
      </c>
      <c r="F486" s="1">
        <v>135.63329999999999</v>
      </c>
      <c r="G486">
        <v>0</v>
      </c>
      <c r="H486">
        <v>0</v>
      </c>
      <c r="I486" s="4">
        <v>0.27500000000000002</v>
      </c>
      <c r="J486" s="4">
        <v>2.1355565576455011</v>
      </c>
      <c r="K486">
        <v>1</v>
      </c>
      <c r="L486">
        <v>0</v>
      </c>
      <c r="M486">
        <v>0</v>
      </c>
      <c r="N486">
        <v>1</v>
      </c>
      <c r="O486">
        <v>1</v>
      </c>
      <c r="P486" s="6">
        <v>1</v>
      </c>
      <c r="AC486">
        <f>SUMPRODUCT(nnetTable1[[#This Row],[SibSp]:[Ones]],$R$4:$AA$4)</f>
        <v>0.40685871382833688</v>
      </c>
      <c r="AD486">
        <f>SUMPRODUCT(nnetTable1[[#This Row],[SibSp]:[Ones]],$R$5:$AA$5)</f>
        <v>0.35441201230668806</v>
      </c>
      <c r="AE486">
        <f t="shared" si="21"/>
        <v>0.40685871382833688</v>
      </c>
      <c r="AF486">
        <f t="shared" si="22"/>
        <v>0.35441201230668806</v>
      </c>
      <c r="AG486">
        <f t="shared" si="23"/>
        <v>0.76127072613502489</v>
      </c>
      <c r="AH486">
        <f>(nnetTable1[Survived]-AG486)^2</f>
        <v>0.5795331184701481</v>
      </c>
    </row>
    <row r="487" spans="1:34" x14ac:dyDescent="0.25">
      <c r="A487">
        <v>1</v>
      </c>
      <c r="B487" t="s">
        <v>20</v>
      </c>
      <c r="C487">
        <v>1</v>
      </c>
      <c r="D487" t="s">
        <v>17</v>
      </c>
      <c r="E487">
        <v>22</v>
      </c>
      <c r="F487" s="1">
        <v>49.5</v>
      </c>
      <c r="G487">
        <v>0</v>
      </c>
      <c r="H487">
        <v>2</v>
      </c>
      <c r="I487" s="4">
        <v>0.27500000000000002</v>
      </c>
      <c r="J487" s="4">
        <v>1.7032913781186614</v>
      </c>
      <c r="K487">
        <v>1</v>
      </c>
      <c r="L487">
        <v>0</v>
      </c>
      <c r="M487">
        <v>0</v>
      </c>
      <c r="N487">
        <v>1</v>
      </c>
      <c r="O487">
        <v>0</v>
      </c>
      <c r="P487" s="6">
        <v>1</v>
      </c>
      <c r="AC487">
        <f>SUMPRODUCT(nnetTable1[[#This Row],[SibSp]:[Ones]],$R$4:$AA$4)</f>
        <v>0.40537994462921362</v>
      </c>
      <c r="AD487">
        <f>SUMPRODUCT(nnetTable1[[#This Row],[SibSp]:[Ones]],$R$5:$AA$5)</f>
        <v>0.32620844944233907</v>
      </c>
      <c r="AE487">
        <f t="shared" si="21"/>
        <v>0.40537994462921362</v>
      </c>
      <c r="AF487">
        <f t="shared" si="22"/>
        <v>0.32620844944233907</v>
      </c>
      <c r="AG487">
        <f t="shared" si="23"/>
        <v>0.73158839407155263</v>
      </c>
      <c r="AH487">
        <f>(nnetTable1[Survived]-AG487)^2</f>
        <v>7.2044790197088121E-2</v>
      </c>
    </row>
    <row r="488" spans="1:34" x14ac:dyDescent="0.25">
      <c r="A488">
        <v>1</v>
      </c>
      <c r="B488" t="s">
        <v>20</v>
      </c>
      <c r="C488">
        <v>3</v>
      </c>
      <c r="D488" t="s">
        <v>13</v>
      </c>
      <c r="E488">
        <v>22</v>
      </c>
      <c r="F488" s="1">
        <v>7.2249999999999996</v>
      </c>
      <c r="G488">
        <v>0</v>
      </c>
      <c r="H488">
        <v>0</v>
      </c>
      <c r="I488" s="4">
        <v>0.27500000000000002</v>
      </c>
      <c r="J488" s="4">
        <v>0.91513590662201194</v>
      </c>
      <c r="K488">
        <v>0</v>
      </c>
      <c r="L488">
        <v>0</v>
      </c>
      <c r="M488">
        <v>0</v>
      </c>
      <c r="N488">
        <v>1</v>
      </c>
      <c r="O488">
        <v>1</v>
      </c>
      <c r="P488" s="6">
        <v>1</v>
      </c>
      <c r="AC488">
        <f>SUMPRODUCT(nnetTable1[[#This Row],[SibSp]:[Ones]],$R$4:$AA$4)</f>
        <v>0.23780909866774347</v>
      </c>
      <c r="AD488">
        <f>SUMPRODUCT(nnetTable1[[#This Row],[SibSp]:[Ones]],$R$5:$AA$5)</f>
        <v>0.11112947371149043</v>
      </c>
      <c r="AE488">
        <f t="shared" si="21"/>
        <v>0.23780909866774347</v>
      </c>
      <c r="AF488">
        <f t="shared" si="22"/>
        <v>0.11112947371149043</v>
      </c>
      <c r="AG488">
        <f t="shared" si="23"/>
        <v>0.34893857237923387</v>
      </c>
      <c r="AH488">
        <f>(nnetTable1[Survived]-AG488)^2</f>
        <v>0.42388098253559009</v>
      </c>
    </row>
    <row r="489" spans="1:34" x14ac:dyDescent="0.25">
      <c r="A489">
        <v>1</v>
      </c>
      <c r="B489" t="s">
        <v>20</v>
      </c>
      <c r="C489">
        <v>2</v>
      </c>
      <c r="D489" t="s">
        <v>17</v>
      </c>
      <c r="E489">
        <v>22</v>
      </c>
      <c r="F489" s="1">
        <v>41.5792</v>
      </c>
      <c r="G489">
        <v>1</v>
      </c>
      <c r="H489">
        <v>2</v>
      </c>
      <c r="I489" s="4">
        <v>0.27500000000000002</v>
      </c>
      <c r="J489" s="4">
        <v>1.6291974974299364</v>
      </c>
      <c r="K489">
        <v>0</v>
      </c>
      <c r="L489">
        <v>1</v>
      </c>
      <c r="M489">
        <v>0</v>
      </c>
      <c r="N489">
        <v>1</v>
      </c>
      <c r="O489">
        <v>0</v>
      </c>
      <c r="P489" s="6">
        <v>1</v>
      </c>
      <c r="AC489">
        <f>SUMPRODUCT(nnetTable1[[#This Row],[SibSp]:[Ones]],$R$4:$AA$4)</f>
        <v>0.34385924766312648</v>
      </c>
      <c r="AD489">
        <f>SUMPRODUCT(nnetTable1[[#This Row],[SibSp]:[Ones]],$R$5:$AA$5)</f>
        <v>0.29259396027435836</v>
      </c>
      <c r="AE489">
        <f t="shared" si="21"/>
        <v>0.34385924766312648</v>
      </c>
      <c r="AF489">
        <f t="shared" si="22"/>
        <v>0.29259396027435836</v>
      </c>
      <c r="AG489">
        <f t="shared" si="23"/>
        <v>0.63645320793748483</v>
      </c>
      <c r="AH489">
        <f>(nnetTable1[Survived]-AG489)^2</f>
        <v>0.13216627001894565</v>
      </c>
    </row>
    <row r="490" spans="1:34" x14ac:dyDescent="0.25">
      <c r="A490">
        <v>1</v>
      </c>
      <c r="B490" t="s">
        <v>27</v>
      </c>
      <c r="C490">
        <v>3</v>
      </c>
      <c r="D490" t="s">
        <v>17</v>
      </c>
      <c r="E490">
        <v>22</v>
      </c>
      <c r="F490" s="1">
        <v>7.75</v>
      </c>
      <c r="G490">
        <v>0</v>
      </c>
      <c r="H490">
        <v>0</v>
      </c>
      <c r="I490" s="4">
        <v>0.27500000000000002</v>
      </c>
      <c r="J490" s="4">
        <v>0.94200805302231327</v>
      </c>
      <c r="K490">
        <v>0</v>
      </c>
      <c r="L490">
        <v>0</v>
      </c>
      <c r="M490">
        <v>0</v>
      </c>
      <c r="N490">
        <v>0</v>
      </c>
      <c r="O490">
        <v>0</v>
      </c>
      <c r="P490" s="6">
        <v>1</v>
      </c>
      <c r="AC490">
        <f>SUMPRODUCT(nnetTable1[[#This Row],[SibSp]:[Ones]],$R$4:$AA$4)</f>
        <v>0.15119668949254395</v>
      </c>
      <c r="AD490">
        <f>SUMPRODUCT(nnetTable1[[#This Row],[SibSp]:[Ones]],$R$5:$AA$5)</f>
        <v>6.2121746482254284E-2</v>
      </c>
      <c r="AE490">
        <f t="shared" si="21"/>
        <v>0.15119668949254395</v>
      </c>
      <c r="AF490">
        <f t="shared" si="22"/>
        <v>6.2121746482254284E-2</v>
      </c>
      <c r="AG490">
        <f t="shared" si="23"/>
        <v>0.21331843597479822</v>
      </c>
      <c r="AH490">
        <f>(nnetTable1[Survived]-AG490)^2</f>
        <v>0.6188678831771377</v>
      </c>
    </row>
    <row r="491" spans="1:34" x14ac:dyDescent="0.25">
      <c r="A491">
        <v>0</v>
      </c>
      <c r="B491" t="s">
        <v>15</v>
      </c>
      <c r="C491">
        <v>3</v>
      </c>
      <c r="D491" t="s">
        <v>13</v>
      </c>
      <c r="E491">
        <v>22</v>
      </c>
      <c r="F491" s="1">
        <v>7.25</v>
      </c>
      <c r="G491">
        <v>1</v>
      </c>
      <c r="H491">
        <v>0</v>
      </c>
      <c r="I491" s="4">
        <v>0.27500000000000002</v>
      </c>
      <c r="J491" s="4">
        <v>0.91645394854992512</v>
      </c>
      <c r="K491">
        <v>0</v>
      </c>
      <c r="L491">
        <v>0</v>
      </c>
      <c r="M491">
        <v>1</v>
      </c>
      <c r="N491">
        <v>0</v>
      </c>
      <c r="O491">
        <v>1</v>
      </c>
      <c r="P491" s="6">
        <v>1</v>
      </c>
      <c r="AC491">
        <f>SUMPRODUCT(nnetTable1[[#This Row],[SibSp]:[Ones]],$R$4:$AA$4)</f>
        <v>0.1509015413765597</v>
      </c>
      <c r="AD491">
        <f>SUMPRODUCT(nnetTable1[[#This Row],[SibSp]:[Ones]],$R$5:$AA$5)</f>
        <v>6.0436553245825406E-2</v>
      </c>
      <c r="AE491">
        <f t="shared" si="21"/>
        <v>0.1509015413765597</v>
      </c>
      <c r="AF491">
        <f t="shared" si="22"/>
        <v>6.0436553245825406E-2</v>
      </c>
      <c r="AG491">
        <f t="shared" si="23"/>
        <v>0.21133809462238512</v>
      </c>
      <c r="AH491">
        <f>(nnetTable1[Survived]-AG491)^2</f>
        <v>4.4663790238620209E-2</v>
      </c>
    </row>
    <row r="492" spans="1:34" x14ac:dyDescent="0.25">
      <c r="A492">
        <v>0</v>
      </c>
      <c r="B492" t="s">
        <v>15</v>
      </c>
      <c r="C492">
        <v>3</v>
      </c>
      <c r="D492" t="s">
        <v>13</v>
      </c>
      <c r="E492">
        <v>22</v>
      </c>
      <c r="F492" s="1">
        <v>9</v>
      </c>
      <c r="G492">
        <v>0</v>
      </c>
      <c r="H492">
        <v>0</v>
      </c>
      <c r="I492" s="4">
        <v>0.27500000000000002</v>
      </c>
      <c r="J492" s="4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 s="6">
        <v>1</v>
      </c>
      <c r="AC492">
        <f>SUMPRODUCT(nnetTable1[[#This Row],[SibSp]:[Ones]],$R$4:$AA$4)</f>
        <v>0.15186649241642322</v>
      </c>
      <c r="AD492">
        <f>SUMPRODUCT(nnetTable1[[#This Row],[SibSp]:[Ones]],$R$5:$AA$5)</f>
        <v>6.5946088553006044E-2</v>
      </c>
      <c r="AE492">
        <f t="shared" si="21"/>
        <v>0.15186649241642322</v>
      </c>
      <c r="AF492">
        <f t="shared" si="22"/>
        <v>6.5946088553006044E-2</v>
      </c>
      <c r="AG492">
        <f t="shared" si="23"/>
        <v>0.21781258096942926</v>
      </c>
      <c r="AH492">
        <f>(nnetTable1[Survived]-AG492)^2</f>
        <v>4.744232042856418E-2</v>
      </c>
    </row>
    <row r="493" spans="1:34" x14ac:dyDescent="0.25">
      <c r="A493">
        <v>0</v>
      </c>
      <c r="B493" t="s">
        <v>15</v>
      </c>
      <c r="C493">
        <v>3</v>
      </c>
      <c r="D493" t="s">
        <v>13</v>
      </c>
      <c r="E493">
        <v>22</v>
      </c>
      <c r="F493" s="1">
        <v>8.0500000000000007</v>
      </c>
      <c r="G493">
        <v>0</v>
      </c>
      <c r="H493">
        <v>0</v>
      </c>
      <c r="I493" s="4">
        <v>0.27500000000000002</v>
      </c>
      <c r="J493" s="4">
        <v>0.9566485792052033</v>
      </c>
      <c r="K493">
        <v>0</v>
      </c>
      <c r="L493">
        <v>0</v>
      </c>
      <c r="M493">
        <v>1</v>
      </c>
      <c r="N493">
        <v>0</v>
      </c>
      <c r="O493">
        <v>1</v>
      </c>
      <c r="P493" s="6">
        <v>1</v>
      </c>
      <c r="AC493">
        <f>SUMPRODUCT(nnetTable1[[#This Row],[SibSp]:[Ones]],$R$4:$AA$4)</f>
        <v>0.15136578654403979</v>
      </c>
      <c r="AD493">
        <f>SUMPRODUCT(nnetTable1[[#This Row],[SibSp]:[Ones]],$R$5:$AA$5)</f>
        <v>6.308723191837376E-2</v>
      </c>
      <c r="AE493">
        <f t="shared" si="21"/>
        <v>0.15136578654403979</v>
      </c>
      <c r="AF493">
        <f t="shared" si="22"/>
        <v>6.308723191837376E-2</v>
      </c>
      <c r="AG493">
        <f t="shared" si="23"/>
        <v>0.21445301846241355</v>
      </c>
      <c r="AH493">
        <f>(nnetTable1[Survived]-AG493)^2</f>
        <v>4.5990097127640288E-2</v>
      </c>
    </row>
    <row r="494" spans="1:34" x14ac:dyDescent="0.25">
      <c r="A494">
        <v>1</v>
      </c>
      <c r="B494" t="s">
        <v>15</v>
      </c>
      <c r="C494">
        <v>3</v>
      </c>
      <c r="D494" t="s">
        <v>17</v>
      </c>
      <c r="E494">
        <v>22</v>
      </c>
      <c r="F494" s="1">
        <v>7.75</v>
      </c>
      <c r="G494">
        <v>0</v>
      </c>
      <c r="H494">
        <v>0</v>
      </c>
      <c r="I494" s="4">
        <v>0.27500000000000002</v>
      </c>
      <c r="J494" s="4">
        <v>0.94200805302231327</v>
      </c>
      <c r="K494">
        <v>0</v>
      </c>
      <c r="L494">
        <v>0</v>
      </c>
      <c r="M494">
        <v>1</v>
      </c>
      <c r="N494">
        <v>0</v>
      </c>
      <c r="O494">
        <v>0</v>
      </c>
      <c r="P494" s="6">
        <v>1</v>
      </c>
      <c r="AC494">
        <f>SUMPRODUCT(nnetTable1[[#This Row],[SibSp]:[Ones]],$R$4:$AA$4)</f>
        <v>0.15119668949254395</v>
      </c>
      <c r="AD494">
        <f>SUMPRODUCT(nnetTable1[[#This Row],[SibSp]:[Ones]],$R$5:$AA$5)</f>
        <v>6.2121746482254284E-2</v>
      </c>
      <c r="AE494">
        <f t="shared" si="21"/>
        <v>0.15119668949254395</v>
      </c>
      <c r="AF494">
        <f t="shared" si="22"/>
        <v>6.2121746482254284E-2</v>
      </c>
      <c r="AG494">
        <f t="shared" si="23"/>
        <v>0.21331843597479822</v>
      </c>
      <c r="AH494">
        <f>(nnetTable1[Survived]-AG494)^2</f>
        <v>0.6188678831771377</v>
      </c>
    </row>
    <row r="495" spans="1:34" x14ac:dyDescent="0.25">
      <c r="A495">
        <v>1</v>
      </c>
      <c r="B495" t="s">
        <v>15</v>
      </c>
      <c r="C495">
        <v>1</v>
      </c>
      <c r="D495" t="s">
        <v>17</v>
      </c>
      <c r="E495">
        <v>22</v>
      </c>
      <c r="F495" s="1">
        <v>66.599999999999994</v>
      </c>
      <c r="G495">
        <v>1</v>
      </c>
      <c r="H495">
        <v>0</v>
      </c>
      <c r="I495" s="4">
        <v>0.27500000000000002</v>
      </c>
      <c r="J495" s="4">
        <v>1.8299466959416359</v>
      </c>
      <c r="K495">
        <v>1</v>
      </c>
      <c r="L495">
        <v>0</v>
      </c>
      <c r="M495">
        <v>1</v>
      </c>
      <c r="N495">
        <v>0</v>
      </c>
      <c r="O495">
        <v>0</v>
      </c>
      <c r="P495" s="6">
        <v>1</v>
      </c>
      <c r="AC495">
        <f>SUMPRODUCT(nnetTable1[[#This Row],[SibSp]:[Ones]],$R$4:$AA$4)</f>
        <v>0.31640616075779426</v>
      </c>
      <c r="AD495">
        <f>SUMPRODUCT(nnetTable1[[#This Row],[SibSp]:[Ones]],$R$5:$AA$5)</f>
        <v>0.28347839712873329</v>
      </c>
      <c r="AE495">
        <f t="shared" si="21"/>
        <v>0.31640616075779426</v>
      </c>
      <c r="AF495">
        <f t="shared" si="22"/>
        <v>0.28347839712873329</v>
      </c>
      <c r="AG495">
        <f t="shared" si="23"/>
        <v>0.5998845578865275</v>
      </c>
      <c r="AH495">
        <f>(nnetTable1[Survived]-AG495)^2</f>
        <v>0.16009236701765955</v>
      </c>
    </row>
    <row r="496" spans="1:34" x14ac:dyDescent="0.25">
      <c r="A496">
        <v>0</v>
      </c>
      <c r="B496" t="s">
        <v>15</v>
      </c>
      <c r="C496">
        <v>3</v>
      </c>
      <c r="D496" t="s">
        <v>13</v>
      </c>
      <c r="E496">
        <v>22</v>
      </c>
      <c r="F496" s="1">
        <v>7.25</v>
      </c>
      <c r="G496">
        <v>0</v>
      </c>
      <c r="H496">
        <v>0</v>
      </c>
      <c r="I496" s="4">
        <v>0.27500000000000002</v>
      </c>
      <c r="J496" s="4">
        <v>0.91645394854992512</v>
      </c>
      <c r="K496">
        <v>0</v>
      </c>
      <c r="L496">
        <v>0</v>
      </c>
      <c r="M496">
        <v>1</v>
      </c>
      <c r="N496">
        <v>0</v>
      </c>
      <c r="O496">
        <v>1</v>
      </c>
      <c r="P496" s="6">
        <v>1</v>
      </c>
      <c r="AC496">
        <f>SUMPRODUCT(nnetTable1[[#This Row],[SibSp]:[Ones]],$R$4:$AA$4)</f>
        <v>0.1509015413765597</v>
      </c>
      <c r="AD496">
        <f>SUMPRODUCT(nnetTable1[[#This Row],[SibSp]:[Ones]],$R$5:$AA$5)</f>
        <v>6.0436553245825406E-2</v>
      </c>
      <c r="AE496">
        <f t="shared" si="21"/>
        <v>0.1509015413765597</v>
      </c>
      <c r="AF496">
        <f t="shared" si="22"/>
        <v>6.0436553245825406E-2</v>
      </c>
      <c r="AG496">
        <f t="shared" si="23"/>
        <v>0.21133809462238512</v>
      </c>
      <c r="AH496">
        <f>(nnetTable1[Survived]-AG496)^2</f>
        <v>4.4663790238620209E-2</v>
      </c>
    </row>
    <row r="497" spans="1:34" x14ac:dyDescent="0.25">
      <c r="A497">
        <v>0</v>
      </c>
      <c r="B497" t="s">
        <v>15</v>
      </c>
      <c r="C497">
        <v>3</v>
      </c>
      <c r="D497" t="s">
        <v>13</v>
      </c>
      <c r="E497">
        <v>22</v>
      </c>
      <c r="F497" s="1">
        <v>9.35</v>
      </c>
      <c r="G497">
        <v>0</v>
      </c>
      <c r="H497">
        <v>0</v>
      </c>
      <c r="I497" s="4">
        <v>0.27500000000000002</v>
      </c>
      <c r="J497" s="4">
        <v>1.0149403497929366</v>
      </c>
      <c r="K497">
        <v>0</v>
      </c>
      <c r="L497">
        <v>0</v>
      </c>
      <c r="M497">
        <v>1</v>
      </c>
      <c r="N497">
        <v>0</v>
      </c>
      <c r="O497">
        <v>1</v>
      </c>
      <c r="P497" s="6">
        <v>1</v>
      </c>
      <c r="AC497">
        <f>SUMPRODUCT(nnetTable1[[#This Row],[SibSp]:[Ones]],$R$4:$AA$4)</f>
        <v>0.15203905240960536</v>
      </c>
      <c r="AD497">
        <f>SUMPRODUCT(nnetTable1[[#This Row],[SibSp]:[Ones]],$R$5:$AA$5)</f>
        <v>6.6931346183463927E-2</v>
      </c>
      <c r="AE497">
        <f t="shared" si="21"/>
        <v>0.15203905240960536</v>
      </c>
      <c r="AF497">
        <f t="shared" si="22"/>
        <v>6.6931346183463927E-2</v>
      </c>
      <c r="AG497">
        <f t="shared" si="23"/>
        <v>0.21897039859306927</v>
      </c>
      <c r="AH497">
        <f>(nnetTable1[Survived]-AG497)^2</f>
        <v>4.7948035460007636E-2</v>
      </c>
    </row>
    <row r="498" spans="1:34" x14ac:dyDescent="0.25">
      <c r="A498">
        <v>0</v>
      </c>
      <c r="B498" t="s">
        <v>15</v>
      </c>
      <c r="C498">
        <v>3</v>
      </c>
      <c r="D498" t="s">
        <v>13</v>
      </c>
      <c r="E498">
        <v>22</v>
      </c>
      <c r="F498" s="1">
        <v>7.125</v>
      </c>
      <c r="G498">
        <v>0</v>
      </c>
      <c r="H498">
        <v>0</v>
      </c>
      <c r="I498" s="4">
        <v>0.27500000000000002</v>
      </c>
      <c r="J498" s="4">
        <v>0.90982336965091204</v>
      </c>
      <c r="K498">
        <v>0</v>
      </c>
      <c r="L498">
        <v>0</v>
      </c>
      <c r="M498">
        <v>1</v>
      </c>
      <c r="N498">
        <v>0</v>
      </c>
      <c r="O498">
        <v>1</v>
      </c>
      <c r="P498" s="6">
        <v>1</v>
      </c>
      <c r="AC498">
        <f>SUMPRODUCT(nnetTable1[[#This Row],[SibSp]:[Ones]],$R$4:$AA$4)</f>
        <v>0.15082495865490561</v>
      </c>
      <c r="AD498">
        <f>SUMPRODUCT(nnetTable1[[#This Row],[SibSp]:[Ones]],$R$5:$AA$5)</f>
        <v>5.99992925025934E-2</v>
      </c>
      <c r="AE498">
        <f t="shared" si="21"/>
        <v>0.15082495865490561</v>
      </c>
      <c r="AF498">
        <f t="shared" si="22"/>
        <v>5.99992925025934E-2</v>
      </c>
      <c r="AG498">
        <f t="shared" si="23"/>
        <v>0.210824251157499</v>
      </c>
      <c r="AH498">
        <f>(nnetTable1[Survived]-AG498)^2</f>
        <v>4.4446864876120221E-2</v>
      </c>
    </row>
    <row r="499" spans="1:34" x14ac:dyDescent="0.25">
      <c r="A499">
        <v>0</v>
      </c>
      <c r="B499" t="s">
        <v>15</v>
      </c>
      <c r="C499">
        <v>3</v>
      </c>
      <c r="D499" t="s">
        <v>13</v>
      </c>
      <c r="E499">
        <v>22</v>
      </c>
      <c r="F499" s="1">
        <v>7.8958000000000004</v>
      </c>
      <c r="G499">
        <v>0</v>
      </c>
      <c r="H499">
        <v>0</v>
      </c>
      <c r="I499" s="4">
        <v>0.27500000000000002</v>
      </c>
      <c r="J499" s="4">
        <v>0.94918501031343461</v>
      </c>
      <c r="K499">
        <v>0</v>
      </c>
      <c r="L499">
        <v>0</v>
      </c>
      <c r="M499">
        <v>1</v>
      </c>
      <c r="N499">
        <v>0</v>
      </c>
      <c r="O499">
        <v>1</v>
      </c>
      <c r="P499" s="6">
        <v>1</v>
      </c>
      <c r="AC499">
        <f>SUMPRODUCT(nnetTable1[[#This Row],[SibSp]:[Ones]],$R$4:$AA$4)</f>
        <v>0.1512795828463401</v>
      </c>
      <c r="AD499">
        <f>SUMPRODUCT(nnetTable1[[#This Row],[SibSp]:[Ones]],$R$5:$AA$5)</f>
        <v>6.259503874331572E-2</v>
      </c>
      <c r="AE499">
        <f t="shared" si="21"/>
        <v>0.1512795828463401</v>
      </c>
      <c r="AF499">
        <f t="shared" si="22"/>
        <v>6.259503874331572E-2</v>
      </c>
      <c r="AG499">
        <f t="shared" si="23"/>
        <v>0.21387462158965581</v>
      </c>
      <c r="AH499">
        <f>(nnetTable1[Survived]-AG499)^2</f>
        <v>4.5742353760118468E-2</v>
      </c>
    </row>
    <row r="500" spans="1:34" x14ac:dyDescent="0.25">
      <c r="A500">
        <v>0</v>
      </c>
      <c r="B500" t="s">
        <v>15</v>
      </c>
      <c r="C500">
        <v>3</v>
      </c>
      <c r="D500" t="s">
        <v>13</v>
      </c>
      <c r="E500">
        <v>22</v>
      </c>
      <c r="F500" s="1">
        <v>7.25</v>
      </c>
      <c r="G500">
        <v>0</v>
      </c>
      <c r="H500">
        <v>0</v>
      </c>
      <c r="I500" s="4">
        <v>0.27500000000000002</v>
      </c>
      <c r="J500" s="4">
        <v>0.91645394854992512</v>
      </c>
      <c r="K500">
        <v>0</v>
      </c>
      <c r="L500">
        <v>0</v>
      </c>
      <c r="M500">
        <v>1</v>
      </c>
      <c r="N500">
        <v>0</v>
      </c>
      <c r="O500">
        <v>1</v>
      </c>
      <c r="P500" s="6">
        <v>1</v>
      </c>
      <c r="AC500">
        <f>SUMPRODUCT(nnetTable1[[#This Row],[SibSp]:[Ones]],$R$4:$AA$4)</f>
        <v>0.1509015413765597</v>
      </c>
      <c r="AD500">
        <f>SUMPRODUCT(nnetTable1[[#This Row],[SibSp]:[Ones]],$R$5:$AA$5)</f>
        <v>6.0436553245825406E-2</v>
      </c>
      <c r="AE500">
        <f t="shared" si="21"/>
        <v>0.1509015413765597</v>
      </c>
      <c r="AF500">
        <f t="shared" si="22"/>
        <v>6.0436553245825406E-2</v>
      </c>
      <c r="AG500">
        <f t="shared" si="23"/>
        <v>0.21133809462238512</v>
      </c>
      <c r="AH500">
        <f>(nnetTable1[Survived]-AG500)^2</f>
        <v>4.4663790238620209E-2</v>
      </c>
    </row>
    <row r="501" spans="1:34" x14ac:dyDescent="0.25">
      <c r="A501">
        <v>1</v>
      </c>
      <c r="B501" t="s">
        <v>15</v>
      </c>
      <c r="C501">
        <v>2</v>
      </c>
      <c r="D501" t="s">
        <v>17</v>
      </c>
      <c r="E501">
        <v>22</v>
      </c>
      <c r="F501" s="1">
        <v>29</v>
      </c>
      <c r="G501">
        <v>1</v>
      </c>
      <c r="H501">
        <v>1</v>
      </c>
      <c r="I501" s="4">
        <v>0.27500000000000002</v>
      </c>
      <c r="J501" s="4">
        <v>1.4771212547196624</v>
      </c>
      <c r="K501">
        <v>0</v>
      </c>
      <c r="L501">
        <v>1</v>
      </c>
      <c r="M501">
        <v>1</v>
      </c>
      <c r="N501">
        <v>0</v>
      </c>
      <c r="O501">
        <v>0</v>
      </c>
      <c r="P501" s="6">
        <v>1</v>
      </c>
      <c r="AC501">
        <f>SUMPRODUCT(nnetTable1[[#This Row],[SibSp]:[Ones]],$R$4:$AA$4)</f>
        <v>0.25342306546629834</v>
      </c>
      <c r="AD501">
        <f>SUMPRODUCT(nnetTable1[[#This Row],[SibSp]:[Ones]],$R$5:$AA$5)</f>
        <v>0.23163396925886387</v>
      </c>
      <c r="AE501">
        <f t="shared" si="21"/>
        <v>0.25342306546629834</v>
      </c>
      <c r="AF501">
        <f t="shared" si="22"/>
        <v>0.23163396925886387</v>
      </c>
      <c r="AG501">
        <f t="shared" si="23"/>
        <v>0.48505703472516221</v>
      </c>
      <c r="AH501">
        <f>(nnetTable1[Survived]-AG501)^2</f>
        <v>0.26516625748604283</v>
      </c>
    </row>
    <row r="502" spans="1:34" x14ac:dyDescent="0.25">
      <c r="A502">
        <v>1</v>
      </c>
      <c r="B502" t="s">
        <v>15</v>
      </c>
      <c r="C502">
        <v>1</v>
      </c>
      <c r="D502" t="s">
        <v>17</v>
      </c>
      <c r="E502">
        <v>22</v>
      </c>
      <c r="F502" s="1">
        <v>55</v>
      </c>
      <c r="G502">
        <v>0</v>
      </c>
      <c r="H502">
        <v>1</v>
      </c>
      <c r="I502" s="4">
        <v>0.27500000000000002</v>
      </c>
      <c r="J502" s="4">
        <v>1.7481880270062005</v>
      </c>
      <c r="K502">
        <v>1</v>
      </c>
      <c r="L502">
        <v>0</v>
      </c>
      <c r="M502">
        <v>1</v>
      </c>
      <c r="N502">
        <v>0</v>
      </c>
      <c r="O502">
        <v>0</v>
      </c>
      <c r="P502" s="6">
        <v>1</v>
      </c>
      <c r="AC502">
        <f>SUMPRODUCT(nnetTable1[[#This Row],[SibSp]:[Ones]],$R$4:$AA$4)</f>
        <v>0.31721878552771177</v>
      </c>
      <c r="AD502">
        <f>SUMPRODUCT(nnetTable1[[#This Row],[SibSp]:[Ones]],$R$5:$AA$5)</f>
        <v>0.27823805017869568</v>
      </c>
      <c r="AE502">
        <f t="shared" si="21"/>
        <v>0.31721878552771177</v>
      </c>
      <c r="AF502">
        <f t="shared" si="22"/>
        <v>0.27823805017869568</v>
      </c>
      <c r="AG502">
        <f t="shared" si="23"/>
        <v>0.59545683570640739</v>
      </c>
      <c r="AH502">
        <f>(nnetTable1[Survived]-AG502)^2</f>
        <v>0.16365517177667266</v>
      </c>
    </row>
    <row r="503" spans="1:34" x14ac:dyDescent="0.25">
      <c r="A503">
        <v>1</v>
      </c>
      <c r="B503" t="s">
        <v>15</v>
      </c>
      <c r="C503">
        <v>3</v>
      </c>
      <c r="D503" t="s">
        <v>17</v>
      </c>
      <c r="E503">
        <v>22</v>
      </c>
      <c r="F503" s="1">
        <v>7.25</v>
      </c>
      <c r="G503">
        <v>0</v>
      </c>
      <c r="H503">
        <v>0</v>
      </c>
      <c r="I503" s="4">
        <v>0.27500000000000002</v>
      </c>
      <c r="J503" s="4">
        <v>0.91645394854992512</v>
      </c>
      <c r="K503">
        <v>0</v>
      </c>
      <c r="L503">
        <v>0</v>
      </c>
      <c r="M503">
        <v>1</v>
      </c>
      <c r="N503">
        <v>0</v>
      </c>
      <c r="O503">
        <v>0</v>
      </c>
      <c r="P503" s="6">
        <v>1</v>
      </c>
      <c r="AC503">
        <f>SUMPRODUCT(nnetTable1[[#This Row],[SibSp]:[Ones]],$R$4:$AA$4)</f>
        <v>0.1509015413765597</v>
      </c>
      <c r="AD503">
        <f>SUMPRODUCT(nnetTable1[[#This Row],[SibSp]:[Ones]],$R$5:$AA$5)</f>
        <v>6.0436553245825406E-2</v>
      </c>
      <c r="AE503">
        <f t="shared" si="21"/>
        <v>0.1509015413765597</v>
      </c>
      <c r="AF503">
        <f t="shared" si="22"/>
        <v>6.0436553245825406E-2</v>
      </c>
      <c r="AG503">
        <f t="shared" si="23"/>
        <v>0.21133809462238512</v>
      </c>
      <c r="AH503">
        <f>(nnetTable1[Survived]-AG503)^2</f>
        <v>0.62198760099385009</v>
      </c>
    </row>
    <row r="504" spans="1:34" x14ac:dyDescent="0.25">
      <c r="A504">
        <v>0</v>
      </c>
      <c r="B504" t="s">
        <v>15</v>
      </c>
      <c r="C504">
        <v>3</v>
      </c>
      <c r="D504" t="s">
        <v>13</v>
      </c>
      <c r="E504">
        <v>22</v>
      </c>
      <c r="F504" s="1">
        <v>7.7957999999999998</v>
      </c>
      <c r="G504">
        <v>0</v>
      </c>
      <c r="H504">
        <v>0</v>
      </c>
      <c r="I504" s="4">
        <v>0.27500000000000002</v>
      </c>
      <c r="J504" s="4">
        <v>0.94427534575879857</v>
      </c>
      <c r="K504">
        <v>0</v>
      </c>
      <c r="L504">
        <v>0</v>
      </c>
      <c r="M504">
        <v>1</v>
      </c>
      <c r="N504">
        <v>0</v>
      </c>
      <c r="O504">
        <v>1</v>
      </c>
      <c r="P504" s="6">
        <v>1</v>
      </c>
      <c r="AC504">
        <f>SUMPRODUCT(nnetTable1[[#This Row],[SibSp]:[Ones]],$R$4:$AA$4)</f>
        <v>0.15122287656477265</v>
      </c>
      <c r="AD504">
        <f>SUMPRODUCT(nnetTable1[[#This Row],[SibSp]:[Ones]],$R$5:$AA$5)</f>
        <v>6.2271265569830127E-2</v>
      </c>
      <c r="AE504">
        <f t="shared" si="21"/>
        <v>0.15122287656477265</v>
      </c>
      <c r="AF504">
        <f t="shared" si="22"/>
        <v>6.2271265569830127E-2</v>
      </c>
      <c r="AG504">
        <f t="shared" si="23"/>
        <v>0.21349414213460277</v>
      </c>
      <c r="AH504">
        <f>(nnetTable1[Survived]-AG504)^2</f>
        <v>4.5579748725789973E-2</v>
      </c>
    </row>
    <row r="505" spans="1:34" x14ac:dyDescent="0.25">
      <c r="A505">
        <v>0</v>
      </c>
      <c r="B505" t="s">
        <v>15</v>
      </c>
      <c r="C505">
        <v>3</v>
      </c>
      <c r="D505" t="s">
        <v>17</v>
      </c>
      <c r="E505">
        <v>22</v>
      </c>
      <c r="F505" s="1">
        <v>9.8375000000000004</v>
      </c>
      <c r="G505">
        <v>0</v>
      </c>
      <c r="H505">
        <v>0</v>
      </c>
      <c r="I505" s="4">
        <v>0.27500000000000002</v>
      </c>
      <c r="J505" s="4">
        <v>1.0349291104842666</v>
      </c>
      <c r="K505">
        <v>0</v>
      </c>
      <c r="L505">
        <v>0</v>
      </c>
      <c r="M505">
        <v>1</v>
      </c>
      <c r="N505">
        <v>0</v>
      </c>
      <c r="O505">
        <v>0</v>
      </c>
      <c r="P505" s="6">
        <v>1</v>
      </c>
      <c r="AC505">
        <f>SUMPRODUCT(nnetTable1[[#This Row],[SibSp]:[Ones]],$R$4:$AA$4)</f>
        <v>0.15226992119490287</v>
      </c>
      <c r="AD505">
        <f>SUMPRODUCT(nnetTable1[[#This Row],[SibSp]:[Ones]],$R$5:$AA$5)</f>
        <v>6.8249526766079219E-2</v>
      </c>
      <c r="AE505">
        <f t="shared" si="21"/>
        <v>0.15226992119490287</v>
      </c>
      <c r="AF505">
        <f t="shared" si="22"/>
        <v>6.8249526766079219E-2</v>
      </c>
      <c r="AG505">
        <f t="shared" si="23"/>
        <v>0.22051944796098211</v>
      </c>
      <c r="AH505">
        <f>(nnetTable1[Survived]-AG505)^2</f>
        <v>4.8628826929016294E-2</v>
      </c>
    </row>
    <row r="506" spans="1:34" x14ac:dyDescent="0.25">
      <c r="A506">
        <v>0</v>
      </c>
      <c r="B506" t="s">
        <v>15</v>
      </c>
      <c r="C506">
        <v>3</v>
      </c>
      <c r="D506" t="s">
        <v>13</v>
      </c>
      <c r="E506">
        <v>22</v>
      </c>
      <c r="F506" s="1">
        <v>7.5208000000000004</v>
      </c>
      <c r="G506">
        <v>0</v>
      </c>
      <c r="H506">
        <v>0</v>
      </c>
      <c r="I506" s="4">
        <v>0.27500000000000002</v>
      </c>
      <c r="J506" s="4">
        <v>0.93048037167691311</v>
      </c>
      <c r="K506">
        <v>0</v>
      </c>
      <c r="L506">
        <v>0</v>
      </c>
      <c r="M506">
        <v>1</v>
      </c>
      <c r="N506">
        <v>0</v>
      </c>
      <c r="O506">
        <v>1</v>
      </c>
      <c r="P506" s="6">
        <v>1</v>
      </c>
      <c r="AC506">
        <f>SUMPRODUCT(nnetTable1[[#This Row],[SibSp]:[Ones]],$R$4:$AA$4)</f>
        <v>0.15106354558079238</v>
      </c>
      <c r="AD506">
        <f>SUMPRODUCT(nnetTable1[[#This Row],[SibSp]:[Ones]],$R$5:$AA$5)</f>
        <v>6.1361540987439692E-2</v>
      </c>
      <c r="AE506">
        <f t="shared" si="21"/>
        <v>0.15106354558079238</v>
      </c>
      <c r="AF506">
        <f t="shared" si="22"/>
        <v>6.1361540987439692E-2</v>
      </c>
      <c r="AG506">
        <f t="shared" si="23"/>
        <v>0.21242508656823206</v>
      </c>
      <c r="AH506">
        <f>(nnetTable1[Survived]-AG506)^2</f>
        <v>4.5124417403520883E-2</v>
      </c>
    </row>
    <row r="507" spans="1:34" x14ac:dyDescent="0.25">
      <c r="A507">
        <v>0</v>
      </c>
      <c r="B507" t="s">
        <v>15</v>
      </c>
      <c r="C507">
        <v>3</v>
      </c>
      <c r="D507" t="s">
        <v>13</v>
      </c>
      <c r="E507">
        <v>22</v>
      </c>
      <c r="F507" s="1">
        <v>7.8958000000000004</v>
      </c>
      <c r="G507">
        <v>0</v>
      </c>
      <c r="H507">
        <v>0</v>
      </c>
      <c r="I507" s="4">
        <v>0.27500000000000002</v>
      </c>
      <c r="J507" s="4">
        <v>0.94918501031343461</v>
      </c>
      <c r="K507">
        <v>0</v>
      </c>
      <c r="L507">
        <v>0</v>
      </c>
      <c r="M507">
        <v>1</v>
      </c>
      <c r="N507">
        <v>0</v>
      </c>
      <c r="O507">
        <v>1</v>
      </c>
      <c r="P507" s="6">
        <v>1</v>
      </c>
      <c r="AC507">
        <f>SUMPRODUCT(nnetTable1[[#This Row],[SibSp]:[Ones]],$R$4:$AA$4)</f>
        <v>0.1512795828463401</v>
      </c>
      <c r="AD507">
        <f>SUMPRODUCT(nnetTable1[[#This Row],[SibSp]:[Ones]],$R$5:$AA$5)</f>
        <v>6.259503874331572E-2</v>
      </c>
      <c r="AE507">
        <f t="shared" si="21"/>
        <v>0.1512795828463401</v>
      </c>
      <c r="AF507">
        <f t="shared" si="22"/>
        <v>6.259503874331572E-2</v>
      </c>
      <c r="AG507">
        <f t="shared" si="23"/>
        <v>0.21387462158965581</v>
      </c>
      <c r="AH507">
        <f>(nnetTable1[Survived]-AG507)^2</f>
        <v>4.5742353760118468E-2</v>
      </c>
    </row>
    <row r="508" spans="1:34" x14ac:dyDescent="0.25">
      <c r="A508">
        <v>1</v>
      </c>
      <c r="B508" t="s">
        <v>15</v>
      </c>
      <c r="C508">
        <v>3</v>
      </c>
      <c r="D508" t="s">
        <v>17</v>
      </c>
      <c r="E508">
        <v>22</v>
      </c>
      <c r="F508" s="1">
        <v>7.7750000000000004</v>
      </c>
      <c r="G508">
        <v>0</v>
      </c>
      <c r="H508">
        <v>0</v>
      </c>
      <c r="I508" s="4">
        <v>0.27500000000000002</v>
      </c>
      <c r="J508" s="4">
        <v>0.94324712513786169</v>
      </c>
      <c r="K508">
        <v>0</v>
      </c>
      <c r="L508">
        <v>0</v>
      </c>
      <c r="M508">
        <v>1</v>
      </c>
      <c r="N508">
        <v>0</v>
      </c>
      <c r="O508">
        <v>0</v>
      </c>
      <c r="P508" s="6">
        <v>1</v>
      </c>
      <c r="AC508">
        <f>SUMPRODUCT(nnetTable1[[#This Row],[SibSp]:[Ones]],$R$4:$AA$4)</f>
        <v>0.15121100068865209</v>
      </c>
      <c r="AD508">
        <f>SUMPRODUCT(nnetTable1[[#This Row],[SibSp]:[Ones]],$R$5:$AA$5)</f>
        <v>6.2203458441709797E-2</v>
      </c>
      <c r="AE508">
        <f t="shared" si="21"/>
        <v>0.15121100068865209</v>
      </c>
      <c r="AF508">
        <f t="shared" si="22"/>
        <v>6.2203458441709797E-2</v>
      </c>
      <c r="AG508">
        <f t="shared" si="23"/>
        <v>0.21341445913036189</v>
      </c>
      <c r="AH508">
        <f>(nnetTable1[Survived]-AG508)^2</f>
        <v>0.61871681310518101</v>
      </c>
    </row>
    <row r="509" spans="1:34" x14ac:dyDescent="0.25">
      <c r="A509">
        <v>0</v>
      </c>
      <c r="B509" t="s">
        <v>15</v>
      </c>
      <c r="C509">
        <v>3</v>
      </c>
      <c r="D509" t="s">
        <v>13</v>
      </c>
      <c r="E509">
        <v>22</v>
      </c>
      <c r="F509" s="1">
        <v>8.0500000000000007</v>
      </c>
      <c r="G509">
        <v>0</v>
      </c>
      <c r="H509">
        <v>0</v>
      </c>
      <c r="I509" s="4">
        <v>0.27500000000000002</v>
      </c>
      <c r="J509" s="4">
        <v>0.9566485792052033</v>
      </c>
      <c r="K509">
        <v>0</v>
      </c>
      <c r="L509">
        <v>0</v>
      </c>
      <c r="M509">
        <v>1</v>
      </c>
      <c r="N509">
        <v>0</v>
      </c>
      <c r="O509">
        <v>1</v>
      </c>
      <c r="P509" s="6">
        <v>1</v>
      </c>
      <c r="AC509">
        <f>SUMPRODUCT(nnetTable1[[#This Row],[SibSp]:[Ones]],$R$4:$AA$4)</f>
        <v>0.15136578654403979</v>
      </c>
      <c r="AD509">
        <f>SUMPRODUCT(nnetTable1[[#This Row],[SibSp]:[Ones]],$R$5:$AA$5)</f>
        <v>6.308723191837376E-2</v>
      </c>
      <c r="AE509">
        <f t="shared" si="21"/>
        <v>0.15136578654403979</v>
      </c>
      <c r="AF509">
        <f t="shared" si="22"/>
        <v>6.308723191837376E-2</v>
      </c>
      <c r="AG509">
        <f t="shared" si="23"/>
        <v>0.21445301846241355</v>
      </c>
      <c r="AH509">
        <f>(nnetTable1[Survived]-AG509)^2</f>
        <v>4.5990097127640288E-2</v>
      </c>
    </row>
    <row r="510" spans="1:34" x14ac:dyDescent="0.25">
      <c r="A510">
        <v>1</v>
      </c>
      <c r="B510" t="s">
        <v>15</v>
      </c>
      <c r="C510">
        <v>1</v>
      </c>
      <c r="D510" t="s">
        <v>17</v>
      </c>
      <c r="E510">
        <v>22</v>
      </c>
      <c r="F510" s="1">
        <v>151.55000000000001</v>
      </c>
      <c r="G510">
        <v>0</v>
      </c>
      <c r="H510">
        <v>0</v>
      </c>
      <c r="I510" s="4">
        <v>0.27500000000000002</v>
      </c>
      <c r="J510" s="4">
        <v>2.1834122119784261</v>
      </c>
      <c r="K510">
        <v>1</v>
      </c>
      <c r="L510">
        <v>0</v>
      </c>
      <c r="M510">
        <v>1</v>
      </c>
      <c r="N510">
        <v>0</v>
      </c>
      <c r="O510">
        <v>0</v>
      </c>
      <c r="P510" s="6">
        <v>1</v>
      </c>
      <c r="AC510">
        <f>SUMPRODUCT(nnetTable1[[#This Row],[SibSp]:[Ones]],$R$4:$AA$4)</f>
        <v>0.32048866269936616</v>
      </c>
      <c r="AD510">
        <f>SUMPRODUCT(nnetTable1[[#This Row],[SibSp]:[Ones]],$R$5:$AA$5)</f>
        <v>0.30678806534972947</v>
      </c>
      <c r="AE510">
        <f t="shared" si="21"/>
        <v>0.32048866269936616</v>
      </c>
      <c r="AF510">
        <f t="shared" si="22"/>
        <v>0.30678806534972947</v>
      </c>
      <c r="AG510">
        <f t="shared" si="23"/>
        <v>0.62727672804909562</v>
      </c>
      <c r="AH510">
        <f>(nnetTable1[Survived]-AG510)^2</f>
        <v>0.13892263745378783</v>
      </c>
    </row>
    <row r="511" spans="1:34" x14ac:dyDescent="0.25">
      <c r="A511">
        <v>0</v>
      </c>
      <c r="B511" t="s">
        <v>15</v>
      </c>
      <c r="C511">
        <v>3</v>
      </c>
      <c r="D511" t="s">
        <v>17</v>
      </c>
      <c r="E511">
        <v>22</v>
      </c>
      <c r="F511" s="1">
        <v>10.5167</v>
      </c>
      <c r="G511">
        <v>0</v>
      </c>
      <c r="H511">
        <v>0</v>
      </c>
      <c r="I511" s="4">
        <v>0.27500000000000002</v>
      </c>
      <c r="J511" s="4">
        <v>1.0613280539915777</v>
      </c>
      <c r="K511">
        <v>0</v>
      </c>
      <c r="L511">
        <v>0</v>
      </c>
      <c r="M511">
        <v>1</v>
      </c>
      <c r="N511">
        <v>0</v>
      </c>
      <c r="O511">
        <v>0</v>
      </c>
      <c r="P511" s="6">
        <v>1</v>
      </c>
      <c r="AC511">
        <f>SUMPRODUCT(nnetTable1[[#This Row],[SibSp]:[Ones]],$R$4:$AA$4)</f>
        <v>0.15257482714253942</v>
      </c>
      <c r="AD511">
        <f>SUMPRODUCT(nnetTable1[[#This Row],[SibSp]:[Ones]],$R$5:$AA$5)</f>
        <v>6.9990433832318164E-2</v>
      </c>
      <c r="AE511">
        <f t="shared" si="21"/>
        <v>0.15257482714253942</v>
      </c>
      <c r="AF511">
        <f t="shared" si="22"/>
        <v>6.9990433832318164E-2</v>
      </c>
      <c r="AG511">
        <f t="shared" si="23"/>
        <v>0.22256526097485757</v>
      </c>
      <c r="AH511">
        <f>(nnetTable1[Survived]-AG511)^2</f>
        <v>4.9535295392806461E-2</v>
      </c>
    </row>
    <row r="512" spans="1:34" x14ac:dyDescent="0.25">
      <c r="A512">
        <v>1</v>
      </c>
      <c r="B512" t="s">
        <v>20</v>
      </c>
      <c r="C512">
        <v>1</v>
      </c>
      <c r="D512" t="s">
        <v>17</v>
      </c>
      <c r="E512">
        <v>21</v>
      </c>
      <c r="F512" s="1">
        <v>262.375</v>
      </c>
      <c r="G512">
        <v>2</v>
      </c>
      <c r="H512">
        <v>2</v>
      </c>
      <c r="I512" s="4">
        <v>0.26250000000000001</v>
      </c>
      <c r="J512" s="4">
        <v>2.4205745486161567</v>
      </c>
      <c r="K512">
        <v>1</v>
      </c>
      <c r="L512">
        <v>0</v>
      </c>
      <c r="M512">
        <v>0</v>
      </c>
      <c r="N512">
        <v>1</v>
      </c>
      <c r="O512">
        <v>0</v>
      </c>
      <c r="P512" s="6">
        <v>1</v>
      </c>
      <c r="AC512">
        <f>SUMPRODUCT(nnetTable1[[#This Row],[SibSp]:[Ones]],$R$4:$AA$4)</f>
        <v>0.41366451498574053</v>
      </c>
      <c r="AD512">
        <f>SUMPRODUCT(nnetTable1[[#This Row],[SibSp]:[Ones]],$R$5:$AA$5)</f>
        <v>0.37351046892154782</v>
      </c>
      <c r="AE512">
        <f t="shared" si="21"/>
        <v>0.41366451498574053</v>
      </c>
      <c r="AF512">
        <f t="shared" si="22"/>
        <v>0.37351046892154782</v>
      </c>
      <c r="AG512">
        <f t="shared" si="23"/>
        <v>0.78717498390728835</v>
      </c>
      <c r="AH512">
        <f>(nnetTable1[Survived]-AG512)^2</f>
        <v>4.529448747486297E-2</v>
      </c>
    </row>
    <row r="513" spans="1:34" x14ac:dyDescent="0.25">
      <c r="A513">
        <v>0</v>
      </c>
      <c r="B513" t="s">
        <v>27</v>
      </c>
      <c r="C513">
        <v>3</v>
      </c>
      <c r="D513" t="s">
        <v>13</v>
      </c>
      <c r="E513">
        <v>21</v>
      </c>
      <c r="F513" s="1">
        <v>7.7332999999999998</v>
      </c>
      <c r="G513">
        <v>0</v>
      </c>
      <c r="H513">
        <v>0</v>
      </c>
      <c r="I513" s="4">
        <v>0.26250000000000001</v>
      </c>
      <c r="J513" s="4">
        <v>0.94117837898439327</v>
      </c>
      <c r="K513">
        <v>0</v>
      </c>
      <c r="L513">
        <v>0</v>
      </c>
      <c r="M513">
        <v>0</v>
      </c>
      <c r="N513">
        <v>0</v>
      </c>
      <c r="O513">
        <v>1</v>
      </c>
      <c r="P513" s="6">
        <v>1</v>
      </c>
      <c r="AC513">
        <f>SUMPRODUCT(nnetTable1[[#This Row],[SibSp]:[Ones]],$R$4:$AA$4)</f>
        <v>0.15118710681554434</v>
      </c>
      <c r="AD513">
        <f>SUMPRODUCT(nnetTable1[[#This Row],[SibSp]:[Ones]],$R$5:$AA$5)</f>
        <v>6.2067032724679484E-2</v>
      </c>
      <c r="AE513">
        <f t="shared" si="21"/>
        <v>0.15118710681554434</v>
      </c>
      <c r="AF513">
        <f t="shared" si="22"/>
        <v>6.2067032724679484E-2</v>
      </c>
      <c r="AG513">
        <f t="shared" si="23"/>
        <v>0.21325413954022382</v>
      </c>
      <c r="AH513">
        <f>(nnetTable1[Survived]-AG513)^2</f>
        <v>4.547732803104125E-2</v>
      </c>
    </row>
    <row r="514" spans="1:34" x14ac:dyDescent="0.25">
      <c r="A514">
        <v>0</v>
      </c>
      <c r="B514" t="s">
        <v>27</v>
      </c>
      <c r="C514">
        <v>3</v>
      </c>
      <c r="D514" t="s">
        <v>17</v>
      </c>
      <c r="E514">
        <v>21</v>
      </c>
      <c r="F514" s="1">
        <v>7.75</v>
      </c>
      <c r="G514">
        <v>0</v>
      </c>
      <c r="H514">
        <v>0</v>
      </c>
      <c r="I514" s="4">
        <v>0.26250000000000001</v>
      </c>
      <c r="J514" s="4">
        <v>0.94200805302231327</v>
      </c>
      <c r="K514">
        <v>0</v>
      </c>
      <c r="L514">
        <v>0</v>
      </c>
      <c r="M514">
        <v>0</v>
      </c>
      <c r="N514">
        <v>0</v>
      </c>
      <c r="O514">
        <v>0</v>
      </c>
      <c r="P514" s="6">
        <v>1</v>
      </c>
      <c r="AC514">
        <f>SUMPRODUCT(nnetTable1[[#This Row],[SibSp]:[Ones]],$R$4:$AA$4)</f>
        <v>0.15119668949254395</v>
      </c>
      <c r="AD514">
        <f>SUMPRODUCT(nnetTable1[[#This Row],[SibSp]:[Ones]],$R$5:$AA$5)</f>
        <v>6.2121746482254284E-2</v>
      </c>
      <c r="AE514">
        <f t="shared" si="21"/>
        <v>0.15119668949254395</v>
      </c>
      <c r="AF514">
        <f t="shared" si="22"/>
        <v>6.2121746482254284E-2</v>
      </c>
      <c r="AG514">
        <f t="shared" si="23"/>
        <v>0.21331843597479822</v>
      </c>
      <c r="AH514">
        <f>(nnetTable1[Survived]-AG514)^2</f>
        <v>4.5504755126734082E-2</v>
      </c>
    </row>
    <row r="515" spans="1:34" x14ac:dyDescent="0.25">
      <c r="A515">
        <v>0</v>
      </c>
      <c r="B515" t="s">
        <v>15</v>
      </c>
      <c r="C515">
        <v>3</v>
      </c>
      <c r="D515" t="s">
        <v>13</v>
      </c>
      <c r="E515">
        <v>21</v>
      </c>
      <c r="F515" s="1">
        <v>8.0500000000000007</v>
      </c>
      <c r="G515">
        <v>0</v>
      </c>
      <c r="H515">
        <v>0</v>
      </c>
      <c r="I515" s="4">
        <v>0.26250000000000001</v>
      </c>
      <c r="J515" s="4">
        <v>0.9566485792052033</v>
      </c>
      <c r="K515">
        <v>0</v>
      </c>
      <c r="L515">
        <v>0</v>
      </c>
      <c r="M515">
        <v>1</v>
      </c>
      <c r="N515">
        <v>0</v>
      </c>
      <c r="O515">
        <v>1</v>
      </c>
      <c r="P515" s="6">
        <v>1</v>
      </c>
      <c r="AC515">
        <f>SUMPRODUCT(nnetTable1[[#This Row],[SibSp]:[Ones]],$R$4:$AA$4)</f>
        <v>0.15136578654403979</v>
      </c>
      <c r="AD515">
        <f>SUMPRODUCT(nnetTable1[[#This Row],[SibSp]:[Ones]],$R$5:$AA$5)</f>
        <v>6.308723191837376E-2</v>
      </c>
      <c r="AE515">
        <f t="shared" si="21"/>
        <v>0.15136578654403979</v>
      </c>
      <c r="AF515">
        <f t="shared" si="22"/>
        <v>6.308723191837376E-2</v>
      </c>
      <c r="AG515">
        <f t="shared" si="23"/>
        <v>0.21445301846241355</v>
      </c>
      <c r="AH515">
        <f>(nnetTable1[Survived]-AG515)^2</f>
        <v>4.5990097127640288E-2</v>
      </c>
    </row>
    <row r="516" spans="1:34" x14ac:dyDescent="0.25">
      <c r="A516">
        <v>0</v>
      </c>
      <c r="B516" t="s">
        <v>15</v>
      </c>
      <c r="C516">
        <v>3</v>
      </c>
      <c r="D516" t="s">
        <v>13</v>
      </c>
      <c r="E516">
        <v>21</v>
      </c>
      <c r="F516" s="1">
        <v>7.8</v>
      </c>
      <c r="G516">
        <v>0</v>
      </c>
      <c r="H516">
        <v>0</v>
      </c>
      <c r="I516" s="4">
        <v>0.26250000000000001</v>
      </c>
      <c r="J516" s="4">
        <v>0.94448267215016868</v>
      </c>
      <c r="K516">
        <v>0</v>
      </c>
      <c r="L516">
        <v>0</v>
      </c>
      <c r="M516">
        <v>1</v>
      </c>
      <c r="N516">
        <v>0</v>
      </c>
      <c r="O516">
        <v>1</v>
      </c>
      <c r="P516" s="6">
        <v>1</v>
      </c>
      <c r="AC516">
        <f>SUMPRODUCT(nnetTable1[[#This Row],[SibSp]:[Ones]],$R$4:$AA$4)</f>
        <v>0.15122527117006485</v>
      </c>
      <c r="AD516">
        <f>SUMPRODUCT(nnetTable1[[#This Row],[SibSp]:[Ones]],$R$5:$AA$5)</f>
        <v>6.2284937934394796E-2</v>
      </c>
      <c r="AE516">
        <f t="shared" ref="AE516:AE579" si="24">IF(AC516&lt;0,0,AC516)</f>
        <v>0.15122527117006485</v>
      </c>
      <c r="AF516">
        <f t="shared" ref="AF516:AF579" si="25">IF(AD516&lt;0,0,AD516)</f>
        <v>6.2284937934394796E-2</v>
      </c>
      <c r="AG516">
        <f t="shared" ref="AG516:AG579" si="26">AE516+AF516</f>
        <v>0.21351020910445964</v>
      </c>
      <c r="AH516">
        <f>(nnetTable1[Survived]-AG516)^2</f>
        <v>4.5586609391830082E-2</v>
      </c>
    </row>
    <row r="517" spans="1:34" x14ac:dyDescent="0.25">
      <c r="A517">
        <v>1</v>
      </c>
      <c r="B517" t="s">
        <v>15</v>
      </c>
      <c r="C517">
        <v>2</v>
      </c>
      <c r="D517" t="s">
        <v>17</v>
      </c>
      <c r="E517">
        <v>21</v>
      </c>
      <c r="F517" s="1">
        <v>10.5</v>
      </c>
      <c r="G517">
        <v>0</v>
      </c>
      <c r="H517">
        <v>0</v>
      </c>
      <c r="I517" s="4">
        <v>0.26250000000000001</v>
      </c>
      <c r="J517" s="4">
        <v>1.0606978403536116</v>
      </c>
      <c r="K517">
        <v>0</v>
      </c>
      <c r="L517">
        <v>1</v>
      </c>
      <c r="M517">
        <v>1</v>
      </c>
      <c r="N517">
        <v>0</v>
      </c>
      <c r="O517">
        <v>0</v>
      </c>
      <c r="P517" s="6">
        <v>1</v>
      </c>
      <c r="AC517">
        <f>SUMPRODUCT(nnetTable1[[#This Row],[SibSp]:[Ones]],$R$4:$AA$4)</f>
        <v>0.24685647254373375</v>
      </c>
      <c r="AD517">
        <f>SUMPRODUCT(nnetTable1[[#This Row],[SibSp]:[Ones]],$R$5:$AA$5)</f>
        <v>0.20402115642798063</v>
      </c>
      <c r="AE517">
        <f t="shared" si="24"/>
        <v>0.24685647254373375</v>
      </c>
      <c r="AF517">
        <f t="shared" si="25"/>
        <v>0.20402115642798063</v>
      </c>
      <c r="AG517">
        <f t="shared" si="26"/>
        <v>0.45087762897171435</v>
      </c>
      <c r="AH517">
        <f>(nnetTable1[Survived]-AG517)^2</f>
        <v>0.30153537836372618</v>
      </c>
    </row>
    <row r="518" spans="1:34" x14ac:dyDescent="0.25">
      <c r="A518">
        <v>0</v>
      </c>
      <c r="B518" t="s">
        <v>15</v>
      </c>
      <c r="C518">
        <v>2</v>
      </c>
      <c r="D518" t="s">
        <v>13</v>
      </c>
      <c r="E518">
        <v>21</v>
      </c>
      <c r="F518" s="1">
        <v>73.5</v>
      </c>
      <c r="G518">
        <v>0</v>
      </c>
      <c r="H518">
        <v>0</v>
      </c>
      <c r="I518" s="4">
        <v>0.26250000000000001</v>
      </c>
      <c r="J518" s="4">
        <v>1.8721562727482928</v>
      </c>
      <c r="K518">
        <v>0</v>
      </c>
      <c r="L518">
        <v>1</v>
      </c>
      <c r="M518">
        <v>1</v>
      </c>
      <c r="N518">
        <v>0</v>
      </c>
      <c r="O518">
        <v>1</v>
      </c>
      <c r="P518" s="6">
        <v>1</v>
      </c>
      <c r="AC518">
        <f>SUMPRODUCT(nnetTable1[[#This Row],[SibSp]:[Ones]],$R$4:$AA$4)</f>
        <v>0.25622876057595978</v>
      </c>
      <c r="AD518">
        <f>SUMPRODUCT(nnetTable1[[#This Row],[SibSp]:[Ones]],$R$5:$AA$5)</f>
        <v>0.25753366606776373</v>
      </c>
      <c r="AE518">
        <f t="shared" si="24"/>
        <v>0.25622876057595978</v>
      </c>
      <c r="AF518">
        <f t="shared" si="25"/>
        <v>0.25753366606776373</v>
      </c>
      <c r="AG518">
        <f t="shared" si="26"/>
        <v>0.51376242664372351</v>
      </c>
      <c r="AH518">
        <f>(nnetTable1[Survived]-AG518)^2</f>
        <v>0.26395183103084741</v>
      </c>
    </row>
    <row r="519" spans="1:34" x14ac:dyDescent="0.25">
      <c r="A519">
        <v>0</v>
      </c>
      <c r="B519" t="s">
        <v>15</v>
      </c>
      <c r="C519">
        <v>1</v>
      </c>
      <c r="D519" t="s">
        <v>13</v>
      </c>
      <c r="E519">
        <v>21</v>
      </c>
      <c r="F519" s="1">
        <v>77.287499999999994</v>
      </c>
      <c r="G519">
        <v>0</v>
      </c>
      <c r="H519">
        <v>1</v>
      </c>
      <c r="I519" s="4">
        <v>0.26250000000000001</v>
      </c>
      <c r="J519" s="4">
        <v>1.8936924247093643</v>
      </c>
      <c r="K519">
        <v>1</v>
      </c>
      <c r="L519">
        <v>0</v>
      </c>
      <c r="M519">
        <v>1</v>
      </c>
      <c r="N519">
        <v>0</v>
      </c>
      <c r="O519">
        <v>1</v>
      </c>
      <c r="P519" s="6">
        <v>1</v>
      </c>
      <c r="AC519">
        <f>SUMPRODUCT(nnetTable1[[#This Row],[SibSp]:[Ones]],$R$4:$AA$4)</f>
        <v>0.318899351125145</v>
      </c>
      <c r="AD519">
        <f>SUMPRODUCT(nnetTable1[[#This Row],[SibSp]:[Ones]],$R$5:$AA$5)</f>
        <v>0.28783349607448039</v>
      </c>
      <c r="AE519">
        <f t="shared" si="24"/>
        <v>0.318899351125145</v>
      </c>
      <c r="AF519">
        <f t="shared" si="25"/>
        <v>0.28783349607448039</v>
      </c>
      <c r="AG519">
        <f t="shared" si="26"/>
        <v>0.60673284719962539</v>
      </c>
      <c r="AH519">
        <f>(nnetTable1[Survived]-AG519)^2</f>
        <v>0.368124747870964</v>
      </c>
    </row>
    <row r="520" spans="1:34" x14ac:dyDescent="0.25">
      <c r="A520">
        <v>1</v>
      </c>
      <c r="B520" t="s">
        <v>15</v>
      </c>
      <c r="C520">
        <v>3</v>
      </c>
      <c r="D520" t="s">
        <v>17</v>
      </c>
      <c r="E520">
        <v>21</v>
      </c>
      <c r="F520" s="1">
        <v>7.65</v>
      </c>
      <c r="G520">
        <v>0</v>
      </c>
      <c r="H520">
        <v>0</v>
      </c>
      <c r="I520" s="4">
        <v>0.26250000000000001</v>
      </c>
      <c r="J520" s="4">
        <v>0.93701610746481423</v>
      </c>
      <c r="K520">
        <v>0</v>
      </c>
      <c r="L520">
        <v>0</v>
      </c>
      <c r="M520">
        <v>1</v>
      </c>
      <c r="N520">
        <v>0</v>
      </c>
      <c r="O520">
        <v>0</v>
      </c>
      <c r="P520" s="6">
        <v>1</v>
      </c>
      <c r="AC520">
        <f>SUMPRODUCT(nnetTable1[[#This Row],[SibSp]:[Ones]],$R$4:$AA$4)</f>
        <v>0.15113903287115915</v>
      </c>
      <c r="AD520">
        <f>SUMPRODUCT(nnetTable1[[#This Row],[SibSp]:[Ones]],$R$5:$AA$5)</f>
        <v>6.1792547198467669E-2</v>
      </c>
      <c r="AE520">
        <f t="shared" si="24"/>
        <v>0.15113903287115915</v>
      </c>
      <c r="AF520">
        <f t="shared" si="25"/>
        <v>6.1792547198467669E-2</v>
      </c>
      <c r="AG520">
        <f t="shared" si="26"/>
        <v>0.21293158006962681</v>
      </c>
      <c r="AH520">
        <f>(nnetTable1[Survived]-AG520)^2</f>
        <v>0.61947669765169433</v>
      </c>
    </row>
    <row r="521" spans="1:34" x14ac:dyDescent="0.25">
      <c r="A521">
        <v>0</v>
      </c>
      <c r="B521" t="s">
        <v>15</v>
      </c>
      <c r="C521">
        <v>3</v>
      </c>
      <c r="D521" t="s">
        <v>13</v>
      </c>
      <c r="E521">
        <v>21</v>
      </c>
      <c r="F521" s="1">
        <v>7.9249999999999998</v>
      </c>
      <c r="G521">
        <v>0</v>
      </c>
      <c r="H521">
        <v>0</v>
      </c>
      <c r="I521" s="4">
        <v>0.26250000000000001</v>
      </c>
      <c r="J521" s="4">
        <v>0.95060822478423079</v>
      </c>
      <c r="K521">
        <v>0</v>
      </c>
      <c r="L521">
        <v>0</v>
      </c>
      <c r="M521">
        <v>1</v>
      </c>
      <c r="N521">
        <v>0</v>
      </c>
      <c r="O521">
        <v>1</v>
      </c>
      <c r="P521" s="6">
        <v>1</v>
      </c>
      <c r="AC521">
        <f>SUMPRODUCT(nnetTable1[[#This Row],[SibSp]:[Ones]],$R$4:$AA$4)</f>
        <v>0.15129602087374783</v>
      </c>
      <c r="AD521">
        <f>SUMPRODUCT(nnetTable1[[#This Row],[SibSp]:[Ones]],$R$5:$AA$5)</f>
        <v>6.2688894170836756E-2</v>
      </c>
      <c r="AE521">
        <f t="shared" si="24"/>
        <v>0.15129602087374783</v>
      </c>
      <c r="AF521">
        <f t="shared" si="25"/>
        <v>6.2688894170836756E-2</v>
      </c>
      <c r="AG521">
        <f t="shared" si="26"/>
        <v>0.21398491504458458</v>
      </c>
      <c r="AH521">
        <f>(nnetTable1[Survived]-AG521)^2</f>
        <v>4.5789543866638083E-2</v>
      </c>
    </row>
    <row r="522" spans="1:34" x14ac:dyDescent="0.25">
      <c r="A522">
        <v>0</v>
      </c>
      <c r="B522" t="s">
        <v>15</v>
      </c>
      <c r="C522">
        <v>2</v>
      </c>
      <c r="D522" t="s">
        <v>13</v>
      </c>
      <c r="E522">
        <v>21</v>
      </c>
      <c r="F522" s="1">
        <v>73.5</v>
      </c>
      <c r="G522">
        <v>2</v>
      </c>
      <c r="H522">
        <v>0</v>
      </c>
      <c r="I522" s="4">
        <v>0.26250000000000001</v>
      </c>
      <c r="J522" s="4">
        <v>1.8721562727482928</v>
      </c>
      <c r="K522">
        <v>0</v>
      </c>
      <c r="L522">
        <v>1</v>
      </c>
      <c r="M522">
        <v>1</v>
      </c>
      <c r="N522">
        <v>0</v>
      </c>
      <c r="O522">
        <v>1</v>
      </c>
      <c r="P522" s="6">
        <v>1</v>
      </c>
      <c r="AC522">
        <f>SUMPRODUCT(nnetTable1[[#This Row],[SibSp]:[Ones]],$R$4:$AA$4)</f>
        <v>0.25622876057595978</v>
      </c>
      <c r="AD522">
        <f>SUMPRODUCT(nnetTable1[[#This Row],[SibSp]:[Ones]],$R$5:$AA$5)</f>
        <v>0.25753366606776373</v>
      </c>
      <c r="AE522">
        <f t="shared" si="24"/>
        <v>0.25622876057595978</v>
      </c>
      <c r="AF522">
        <f t="shared" si="25"/>
        <v>0.25753366606776373</v>
      </c>
      <c r="AG522">
        <f t="shared" si="26"/>
        <v>0.51376242664372351</v>
      </c>
      <c r="AH522">
        <f>(nnetTable1[Survived]-AG522)^2</f>
        <v>0.26395183103084741</v>
      </c>
    </row>
    <row r="523" spans="1:34" x14ac:dyDescent="0.25">
      <c r="A523">
        <v>0</v>
      </c>
      <c r="B523" t="s">
        <v>15</v>
      </c>
      <c r="C523">
        <v>3</v>
      </c>
      <c r="D523" t="s">
        <v>13</v>
      </c>
      <c r="E523">
        <v>21</v>
      </c>
      <c r="F523" s="1">
        <v>7.9249999999999998</v>
      </c>
      <c r="G523">
        <v>0</v>
      </c>
      <c r="H523">
        <v>0</v>
      </c>
      <c r="I523" s="4">
        <v>0.26250000000000001</v>
      </c>
      <c r="J523" s="4">
        <v>0.95060822478423079</v>
      </c>
      <c r="K523">
        <v>0</v>
      </c>
      <c r="L523">
        <v>0</v>
      </c>
      <c r="M523">
        <v>1</v>
      </c>
      <c r="N523">
        <v>0</v>
      </c>
      <c r="O523">
        <v>1</v>
      </c>
      <c r="P523" s="6">
        <v>1</v>
      </c>
      <c r="AC523">
        <f>SUMPRODUCT(nnetTable1[[#This Row],[SibSp]:[Ones]],$R$4:$AA$4)</f>
        <v>0.15129602087374783</v>
      </c>
      <c r="AD523">
        <f>SUMPRODUCT(nnetTable1[[#This Row],[SibSp]:[Ones]],$R$5:$AA$5)</f>
        <v>6.2688894170836756E-2</v>
      </c>
      <c r="AE523">
        <f t="shared" si="24"/>
        <v>0.15129602087374783</v>
      </c>
      <c r="AF523">
        <f t="shared" si="25"/>
        <v>6.2688894170836756E-2</v>
      </c>
      <c r="AG523">
        <f t="shared" si="26"/>
        <v>0.21398491504458458</v>
      </c>
      <c r="AH523">
        <f>(nnetTable1[Survived]-AG523)^2</f>
        <v>4.5789543866638083E-2</v>
      </c>
    </row>
    <row r="524" spans="1:34" x14ac:dyDescent="0.25">
      <c r="A524">
        <v>1</v>
      </c>
      <c r="B524" t="s">
        <v>15</v>
      </c>
      <c r="C524">
        <v>3</v>
      </c>
      <c r="D524" t="s">
        <v>13</v>
      </c>
      <c r="E524">
        <v>21</v>
      </c>
      <c r="F524" s="1">
        <v>7.7957999999999998</v>
      </c>
      <c r="G524">
        <v>0</v>
      </c>
      <c r="H524">
        <v>0</v>
      </c>
      <c r="I524" s="4">
        <v>0.26250000000000001</v>
      </c>
      <c r="J524" s="4">
        <v>0.94427534575879857</v>
      </c>
      <c r="K524">
        <v>0</v>
      </c>
      <c r="L524">
        <v>0</v>
      </c>
      <c r="M524">
        <v>1</v>
      </c>
      <c r="N524">
        <v>0</v>
      </c>
      <c r="O524">
        <v>1</v>
      </c>
      <c r="P524" s="6">
        <v>1</v>
      </c>
      <c r="AC524">
        <f>SUMPRODUCT(nnetTable1[[#This Row],[SibSp]:[Ones]],$R$4:$AA$4)</f>
        <v>0.15122287656477265</v>
      </c>
      <c r="AD524">
        <f>SUMPRODUCT(nnetTable1[[#This Row],[SibSp]:[Ones]],$R$5:$AA$5)</f>
        <v>6.2271265569830127E-2</v>
      </c>
      <c r="AE524">
        <f t="shared" si="24"/>
        <v>0.15122287656477265</v>
      </c>
      <c r="AF524">
        <f t="shared" si="25"/>
        <v>6.2271265569830127E-2</v>
      </c>
      <c r="AG524">
        <f t="shared" si="26"/>
        <v>0.21349414213460277</v>
      </c>
      <c r="AH524">
        <f>(nnetTable1[Survived]-AG524)^2</f>
        <v>0.61859146445658431</v>
      </c>
    </row>
    <row r="525" spans="1:34" x14ac:dyDescent="0.25">
      <c r="A525">
        <v>0</v>
      </c>
      <c r="B525" t="s">
        <v>15</v>
      </c>
      <c r="C525">
        <v>3</v>
      </c>
      <c r="D525" t="s">
        <v>17</v>
      </c>
      <c r="E525">
        <v>21</v>
      </c>
      <c r="F525" s="1">
        <v>9.8249999999999993</v>
      </c>
      <c r="G525">
        <v>1</v>
      </c>
      <c r="H525">
        <v>0</v>
      </c>
      <c r="I525" s="4">
        <v>0.26250000000000001</v>
      </c>
      <c r="J525" s="4">
        <v>1.034427905025403</v>
      </c>
      <c r="K525">
        <v>0</v>
      </c>
      <c r="L525">
        <v>0</v>
      </c>
      <c r="M525">
        <v>1</v>
      </c>
      <c r="N525">
        <v>0</v>
      </c>
      <c r="O525">
        <v>0</v>
      </c>
      <c r="P525" s="6">
        <v>1</v>
      </c>
      <c r="AC525">
        <f>SUMPRODUCT(nnetTable1[[#This Row],[SibSp]:[Ones]],$R$4:$AA$4)</f>
        <v>0.15226413230697433</v>
      </c>
      <c r="AD525">
        <f>SUMPRODUCT(nnetTable1[[#This Row],[SibSp]:[Ones]],$R$5:$AA$5)</f>
        <v>6.8216474226505758E-2</v>
      </c>
      <c r="AE525">
        <f t="shared" si="24"/>
        <v>0.15226413230697433</v>
      </c>
      <c r="AF525">
        <f t="shared" si="25"/>
        <v>6.8216474226505758E-2</v>
      </c>
      <c r="AG525">
        <f t="shared" si="26"/>
        <v>0.22048060653348009</v>
      </c>
      <c r="AH525">
        <f>(nnetTable1[Survived]-AG525)^2</f>
        <v>4.861169785737126E-2</v>
      </c>
    </row>
    <row r="526" spans="1:34" x14ac:dyDescent="0.25">
      <c r="A526">
        <v>0</v>
      </c>
      <c r="B526" t="s">
        <v>15</v>
      </c>
      <c r="C526">
        <v>3</v>
      </c>
      <c r="D526" t="s">
        <v>13</v>
      </c>
      <c r="E526">
        <v>21</v>
      </c>
      <c r="F526" s="1">
        <v>7.7750000000000004</v>
      </c>
      <c r="G526">
        <v>0</v>
      </c>
      <c r="H526">
        <v>0</v>
      </c>
      <c r="I526" s="4">
        <v>0.26250000000000001</v>
      </c>
      <c r="J526" s="4">
        <v>0.94324712513786169</v>
      </c>
      <c r="K526">
        <v>0</v>
      </c>
      <c r="L526">
        <v>0</v>
      </c>
      <c r="M526">
        <v>1</v>
      </c>
      <c r="N526">
        <v>0</v>
      </c>
      <c r="O526">
        <v>1</v>
      </c>
      <c r="P526" s="6">
        <v>1</v>
      </c>
      <c r="AC526">
        <f>SUMPRODUCT(nnetTable1[[#This Row],[SibSp]:[Ones]],$R$4:$AA$4)</f>
        <v>0.15121100068865209</v>
      </c>
      <c r="AD526">
        <f>SUMPRODUCT(nnetTable1[[#This Row],[SibSp]:[Ones]],$R$5:$AA$5)</f>
        <v>6.2203458441709797E-2</v>
      </c>
      <c r="AE526">
        <f t="shared" si="24"/>
        <v>0.15121100068865209</v>
      </c>
      <c r="AF526">
        <f t="shared" si="25"/>
        <v>6.2203458441709797E-2</v>
      </c>
      <c r="AG526">
        <f t="shared" si="26"/>
        <v>0.21341445913036189</v>
      </c>
      <c r="AH526">
        <f>(nnetTable1[Survived]-AG526)^2</f>
        <v>4.5545731365904903E-2</v>
      </c>
    </row>
    <row r="527" spans="1:34" x14ac:dyDescent="0.25">
      <c r="A527">
        <v>0</v>
      </c>
      <c r="B527" t="s">
        <v>15</v>
      </c>
      <c r="C527">
        <v>3</v>
      </c>
      <c r="D527" t="s">
        <v>17</v>
      </c>
      <c r="E527">
        <v>21</v>
      </c>
      <c r="F527" s="1">
        <v>34.375</v>
      </c>
      <c r="G527">
        <v>2</v>
      </c>
      <c r="H527">
        <v>2</v>
      </c>
      <c r="I527" s="4">
        <v>0.26250000000000001</v>
      </c>
      <c r="J527" s="4">
        <v>1.5486964485323467</v>
      </c>
      <c r="K527">
        <v>0</v>
      </c>
      <c r="L527">
        <v>0</v>
      </c>
      <c r="M527">
        <v>1</v>
      </c>
      <c r="N527">
        <v>0</v>
      </c>
      <c r="O527">
        <v>0</v>
      </c>
      <c r="P527" s="6">
        <v>1</v>
      </c>
      <c r="AC527">
        <f>SUMPRODUCT(nnetTable1[[#This Row],[SibSp]:[Ones]],$R$4:$AA$4)</f>
        <v>0.16171776128172699</v>
      </c>
      <c r="AD527">
        <f>SUMPRODUCT(nnetTable1[[#This Row],[SibSp]:[Ones]],$R$5:$AA$5)</f>
        <v>0.10243310807974916</v>
      </c>
      <c r="AE527">
        <f t="shared" si="24"/>
        <v>0.16171776128172699</v>
      </c>
      <c r="AF527">
        <f t="shared" si="25"/>
        <v>0.10243310807974916</v>
      </c>
      <c r="AG527">
        <f t="shared" si="26"/>
        <v>0.26415086936147614</v>
      </c>
      <c r="AH527">
        <f>(nnetTable1[Survived]-AG527)^2</f>
        <v>6.9775681784423629E-2</v>
      </c>
    </row>
    <row r="528" spans="1:34" x14ac:dyDescent="0.25">
      <c r="A528">
        <v>0</v>
      </c>
      <c r="B528" t="s">
        <v>15</v>
      </c>
      <c r="C528">
        <v>3</v>
      </c>
      <c r="D528" t="s">
        <v>13</v>
      </c>
      <c r="E528">
        <v>21</v>
      </c>
      <c r="F528" s="1">
        <v>7.25</v>
      </c>
      <c r="G528">
        <v>0</v>
      </c>
      <c r="H528">
        <v>0</v>
      </c>
      <c r="I528" s="4">
        <v>0.26250000000000001</v>
      </c>
      <c r="J528" s="4">
        <v>0.91645394854992512</v>
      </c>
      <c r="K528">
        <v>0</v>
      </c>
      <c r="L528">
        <v>0</v>
      </c>
      <c r="M528">
        <v>1</v>
      </c>
      <c r="N528">
        <v>0</v>
      </c>
      <c r="O528">
        <v>1</v>
      </c>
      <c r="P528" s="6">
        <v>1</v>
      </c>
      <c r="AC528">
        <f>SUMPRODUCT(nnetTable1[[#This Row],[SibSp]:[Ones]],$R$4:$AA$4)</f>
        <v>0.1509015413765597</v>
      </c>
      <c r="AD528">
        <f>SUMPRODUCT(nnetTable1[[#This Row],[SibSp]:[Ones]],$R$5:$AA$5)</f>
        <v>6.0436553245825406E-2</v>
      </c>
      <c r="AE528">
        <f t="shared" si="24"/>
        <v>0.1509015413765597</v>
      </c>
      <c r="AF528">
        <f t="shared" si="25"/>
        <v>6.0436553245825406E-2</v>
      </c>
      <c r="AG528">
        <f t="shared" si="26"/>
        <v>0.21133809462238512</v>
      </c>
      <c r="AH528">
        <f>(nnetTable1[Survived]-AG528)^2</f>
        <v>4.4663790238620209E-2</v>
      </c>
    </row>
    <row r="529" spans="1:34" x14ac:dyDescent="0.25">
      <c r="A529">
        <v>0</v>
      </c>
      <c r="B529" t="s">
        <v>15</v>
      </c>
      <c r="C529">
        <v>3</v>
      </c>
      <c r="D529" t="s">
        <v>13</v>
      </c>
      <c r="E529">
        <v>21</v>
      </c>
      <c r="F529" s="1">
        <v>8.0500000000000007</v>
      </c>
      <c r="G529">
        <v>0</v>
      </c>
      <c r="H529">
        <v>0</v>
      </c>
      <c r="I529" s="4">
        <v>0.26250000000000001</v>
      </c>
      <c r="J529" s="4">
        <v>0.9566485792052033</v>
      </c>
      <c r="K529">
        <v>0</v>
      </c>
      <c r="L529">
        <v>0</v>
      </c>
      <c r="M529">
        <v>1</v>
      </c>
      <c r="N529">
        <v>0</v>
      </c>
      <c r="O529">
        <v>1</v>
      </c>
      <c r="P529" s="6">
        <v>1</v>
      </c>
      <c r="AC529">
        <f>SUMPRODUCT(nnetTable1[[#This Row],[SibSp]:[Ones]],$R$4:$AA$4)</f>
        <v>0.15136578654403979</v>
      </c>
      <c r="AD529">
        <f>SUMPRODUCT(nnetTable1[[#This Row],[SibSp]:[Ones]],$R$5:$AA$5)</f>
        <v>6.308723191837376E-2</v>
      </c>
      <c r="AE529">
        <f t="shared" si="24"/>
        <v>0.15136578654403979</v>
      </c>
      <c r="AF529">
        <f t="shared" si="25"/>
        <v>6.308723191837376E-2</v>
      </c>
      <c r="AG529">
        <f t="shared" si="26"/>
        <v>0.21445301846241355</v>
      </c>
      <c r="AH529">
        <f>(nnetTable1[Survived]-AG529)^2</f>
        <v>4.5990097127640288E-2</v>
      </c>
    </row>
    <row r="530" spans="1:34" x14ac:dyDescent="0.25">
      <c r="A530">
        <v>0</v>
      </c>
      <c r="B530" t="s">
        <v>15</v>
      </c>
      <c r="C530">
        <v>3</v>
      </c>
      <c r="D530" t="s">
        <v>13</v>
      </c>
      <c r="E530">
        <v>21</v>
      </c>
      <c r="F530" s="1">
        <v>7.8541999999999996</v>
      </c>
      <c r="G530">
        <v>0</v>
      </c>
      <c r="H530">
        <v>0</v>
      </c>
      <c r="I530" s="4">
        <v>0.26250000000000001</v>
      </c>
      <c r="J530" s="4">
        <v>0.94714932766263737</v>
      </c>
      <c r="K530">
        <v>0</v>
      </c>
      <c r="L530">
        <v>0</v>
      </c>
      <c r="M530">
        <v>1</v>
      </c>
      <c r="N530">
        <v>0</v>
      </c>
      <c r="O530">
        <v>1</v>
      </c>
      <c r="P530" s="6">
        <v>1</v>
      </c>
      <c r="AC530">
        <f>SUMPRODUCT(nnetTable1[[#This Row],[SibSp]:[Ones]],$R$4:$AA$4)</f>
        <v>0.15125607085437132</v>
      </c>
      <c r="AD530">
        <f>SUMPRODUCT(nnetTable1[[#This Row],[SibSp]:[Ones]],$R$5:$AA$5)</f>
        <v>6.2460793434960422E-2</v>
      </c>
      <c r="AE530">
        <f t="shared" si="24"/>
        <v>0.15125607085437132</v>
      </c>
      <c r="AF530">
        <f t="shared" si="25"/>
        <v>6.2460793434960422E-2</v>
      </c>
      <c r="AG530">
        <f t="shared" si="26"/>
        <v>0.21371686428933173</v>
      </c>
      <c r="AH530">
        <f>(nnetTable1[Survived]-AG530)^2</f>
        <v>4.5674898081664639E-2</v>
      </c>
    </row>
    <row r="531" spans="1:34" x14ac:dyDescent="0.25">
      <c r="A531">
        <v>0</v>
      </c>
      <c r="B531" t="s">
        <v>15</v>
      </c>
      <c r="C531">
        <v>3</v>
      </c>
      <c r="D531" t="s">
        <v>13</v>
      </c>
      <c r="E531">
        <v>21</v>
      </c>
      <c r="F531" s="1">
        <v>16.100000000000001</v>
      </c>
      <c r="G531">
        <v>0</v>
      </c>
      <c r="H531">
        <v>0</v>
      </c>
      <c r="I531" s="4">
        <v>0.26250000000000001</v>
      </c>
      <c r="J531" s="4">
        <v>1.2329961103921538</v>
      </c>
      <c r="K531">
        <v>0</v>
      </c>
      <c r="L531">
        <v>0</v>
      </c>
      <c r="M531">
        <v>1</v>
      </c>
      <c r="N531">
        <v>0</v>
      </c>
      <c r="O531">
        <v>1</v>
      </c>
      <c r="P531" s="6">
        <v>1</v>
      </c>
      <c r="AC531">
        <f>SUMPRODUCT(nnetTable1[[#This Row],[SibSp]:[Ones]],$R$4:$AA$4)</f>
        <v>0.15455758116454221</v>
      </c>
      <c r="AD531">
        <f>SUMPRODUCT(nnetTable1[[#This Row],[SibSp]:[Ones]],$R$5:$AA$5)</f>
        <v>8.1311270681432998E-2</v>
      </c>
      <c r="AE531">
        <f t="shared" si="24"/>
        <v>0.15455758116454221</v>
      </c>
      <c r="AF531">
        <f t="shared" si="25"/>
        <v>8.1311270681432998E-2</v>
      </c>
      <c r="AG531">
        <f t="shared" si="26"/>
        <v>0.23586885184597522</v>
      </c>
      <c r="AH531">
        <f>(nnetTable1[Survived]-AG531)^2</f>
        <v>5.5634115271138609E-2</v>
      </c>
    </row>
    <row r="532" spans="1:34" x14ac:dyDescent="0.25">
      <c r="A532">
        <v>1</v>
      </c>
      <c r="B532" t="s">
        <v>15</v>
      </c>
      <c r="C532">
        <v>1</v>
      </c>
      <c r="D532" t="s">
        <v>17</v>
      </c>
      <c r="E532">
        <v>21</v>
      </c>
      <c r="F532" s="1">
        <v>77.958299999999994</v>
      </c>
      <c r="G532">
        <v>0</v>
      </c>
      <c r="H532">
        <v>0</v>
      </c>
      <c r="I532" s="4">
        <v>0.26250000000000001</v>
      </c>
      <c r="J532" s="4">
        <v>1.8973977892491294</v>
      </c>
      <c r="K532">
        <v>1</v>
      </c>
      <c r="L532">
        <v>0</v>
      </c>
      <c r="M532">
        <v>1</v>
      </c>
      <c r="N532">
        <v>0</v>
      </c>
      <c r="O532">
        <v>0</v>
      </c>
      <c r="P532" s="6">
        <v>1</v>
      </c>
      <c r="AC532">
        <f>SUMPRODUCT(nnetTable1[[#This Row],[SibSp]:[Ones]],$R$4:$AA$4)</f>
        <v>0.31718521615894496</v>
      </c>
      <c r="AD532">
        <f>SUMPRODUCT(nnetTable1[[#This Row],[SibSp]:[Ones]],$R$5:$AA$5)</f>
        <v>0.28792653290098635</v>
      </c>
      <c r="AE532">
        <f t="shared" si="24"/>
        <v>0.31718521615894496</v>
      </c>
      <c r="AF532">
        <f t="shared" si="25"/>
        <v>0.28792653290098635</v>
      </c>
      <c r="AG532">
        <f t="shared" si="26"/>
        <v>0.60511174905993137</v>
      </c>
      <c r="AH532">
        <f>(nnetTable1[Survived]-AG532)^2</f>
        <v>0.15593673073050662</v>
      </c>
    </row>
    <row r="533" spans="1:34" x14ac:dyDescent="0.25">
      <c r="A533">
        <v>0</v>
      </c>
      <c r="B533" t="s">
        <v>15</v>
      </c>
      <c r="C533">
        <v>3</v>
      </c>
      <c r="D533" t="s">
        <v>13</v>
      </c>
      <c r="E533">
        <v>21</v>
      </c>
      <c r="F533" s="1">
        <v>8.4332999999999991</v>
      </c>
      <c r="G533">
        <v>0</v>
      </c>
      <c r="H533">
        <v>0</v>
      </c>
      <c r="I533" s="4">
        <v>0.26250000000000001</v>
      </c>
      <c r="J533" s="4">
        <v>0.97466364619243973</v>
      </c>
      <c r="K533">
        <v>0</v>
      </c>
      <c r="L533">
        <v>0</v>
      </c>
      <c r="M533">
        <v>1</v>
      </c>
      <c r="N533">
        <v>0</v>
      </c>
      <c r="O533">
        <v>1</v>
      </c>
      <c r="P533" s="6">
        <v>1</v>
      </c>
      <c r="AC533">
        <f>SUMPRODUCT(nnetTable1[[#This Row],[SibSp]:[Ones]],$R$4:$AA$4)</f>
        <v>0.15157385930535913</v>
      </c>
      <c r="AD533">
        <f>SUMPRODUCT(nnetTable1[[#This Row],[SibSp]:[Ones]],$R$5:$AA$5)</f>
        <v>6.4275255121202385E-2</v>
      </c>
      <c r="AE533">
        <f t="shared" si="24"/>
        <v>0.15157385930535913</v>
      </c>
      <c r="AF533">
        <f t="shared" si="25"/>
        <v>6.4275255121202385E-2</v>
      </c>
      <c r="AG533">
        <f t="shared" si="26"/>
        <v>0.21584911442656152</v>
      </c>
      <c r="AH533">
        <f>(nnetTable1[Survived]-AG533)^2</f>
        <v>4.6590840198730846E-2</v>
      </c>
    </row>
    <row r="534" spans="1:34" x14ac:dyDescent="0.25">
      <c r="A534">
        <v>0</v>
      </c>
      <c r="B534" t="s">
        <v>15</v>
      </c>
      <c r="C534">
        <v>3</v>
      </c>
      <c r="D534" t="s">
        <v>13</v>
      </c>
      <c r="E534">
        <v>21</v>
      </c>
      <c r="F534" s="1">
        <v>8.6624999999999996</v>
      </c>
      <c r="G534">
        <v>0</v>
      </c>
      <c r="H534">
        <v>0</v>
      </c>
      <c r="I534" s="4">
        <v>0.26250000000000001</v>
      </c>
      <c r="J534" s="4">
        <v>0.98508950692638131</v>
      </c>
      <c r="K534">
        <v>0</v>
      </c>
      <c r="L534">
        <v>0</v>
      </c>
      <c r="M534">
        <v>1</v>
      </c>
      <c r="N534">
        <v>0</v>
      </c>
      <c r="O534">
        <v>1</v>
      </c>
      <c r="P534" s="6">
        <v>1</v>
      </c>
      <c r="AC534">
        <f>SUMPRODUCT(nnetTable1[[#This Row],[SibSp]:[Ones]],$R$4:$AA$4)</f>
        <v>0.15169427726625703</v>
      </c>
      <c r="AD534">
        <f>SUMPRODUCT(nnetTable1[[#This Row],[SibSp]:[Ones]],$R$5:$AA$5)</f>
        <v>6.4962799856404199E-2</v>
      </c>
      <c r="AE534">
        <f t="shared" si="24"/>
        <v>0.15169427726625703</v>
      </c>
      <c r="AF534">
        <f t="shared" si="25"/>
        <v>6.4962799856404199E-2</v>
      </c>
      <c r="AG534">
        <f t="shared" si="26"/>
        <v>0.21665707712266125</v>
      </c>
      <c r="AH534">
        <f>(nnetTable1[Survived]-AG534)^2</f>
        <v>4.694028906733478E-2</v>
      </c>
    </row>
    <row r="535" spans="1:34" x14ac:dyDescent="0.25">
      <c r="A535">
        <v>0</v>
      </c>
      <c r="B535" t="s">
        <v>15</v>
      </c>
      <c r="C535">
        <v>2</v>
      </c>
      <c r="D535" t="s">
        <v>13</v>
      </c>
      <c r="E535">
        <v>21</v>
      </c>
      <c r="F535" s="1">
        <v>11.5</v>
      </c>
      <c r="G535">
        <v>1</v>
      </c>
      <c r="H535">
        <v>0</v>
      </c>
      <c r="I535" s="4">
        <v>0.26250000000000001</v>
      </c>
      <c r="J535" s="4">
        <v>1.0969100130080565</v>
      </c>
      <c r="K535">
        <v>0</v>
      </c>
      <c r="L535">
        <v>1</v>
      </c>
      <c r="M535">
        <v>1</v>
      </c>
      <c r="N535">
        <v>0</v>
      </c>
      <c r="O535">
        <v>1</v>
      </c>
      <c r="P535" s="6">
        <v>1</v>
      </c>
      <c r="AC535">
        <f>SUMPRODUCT(nnetTable1[[#This Row],[SibSp]:[Ones]],$R$4:$AA$4)</f>
        <v>0.24727472060036998</v>
      </c>
      <c r="AD535">
        <f>SUMPRODUCT(nnetTable1[[#This Row],[SibSp]:[Ones]],$R$5:$AA$5)</f>
        <v>0.20640920757254738</v>
      </c>
      <c r="AE535">
        <f t="shared" si="24"/>
        <v>0.24727472060036998</v>
      </c>
      <c r="AF535">
        <f t="shared" si="25"/>
        <v>0.20640920757254738</v>
      </c>
      <c r="AG535">
        <f t="shared" si="26"/>
        <v>0.45368392817291736</v>
      </c>
      <c r="AH535">
        <f>(nnetTable1[Survived]-AG535)^2</f>
        <v>0.20582910668240884</v>
      </c>
    </row>
    <row r="536" spans="1:34" x14ac:dyDescent="0.25">
      <c r="A536">
        <v>0</v>
      </c>
      <c r="B536" t="s">
        <v>15</v>
      </c>
      <c r="C536">
        <v>3</v>
      </c>
      <c r="D536" t="s">
        <v>13</v>
      </c>
      <c r="E536">
        <v>20.5</v>
      </c>
      <c r="F536" s="1">
        <v>7.25</v>
      </c>
      <c r="G536">
        <v>0</v>
      </c>
      <c r="H536">
        <v>0</v>
      </c>
      <c r="I536" s="4">
        <v>0.25624999999999998</v>
      </c>
      <c r="J536" s="4">
        <v>0.91645394854992512</v>
      </c>
      <c r="K536">
        <v>0</v>
      </c>
      <c r="L536">
        <v>0</v>
      </c>
      <c r="M536">
        <v>1</v>
      </c>
      <c r="N536">
        <v>0</v>
      </c>
      <c r="O536">
        <v>1</v>
      </c>
      <c r="P536" s="6">
        <v>1</v>
      </c>
      <c r="AC536">
        <f>SUMPRODUCT(nnetTable1[[#This Row],[SibSp]:[Ones]],$R$4:$AA$4)</f>
        <v>0.1509015413765597</v>
      </c>
      <c r="AD536">
        <f>SUMPRODUCT(nnetTable1[[#This Row],[SibSp]:[Ones]],$R$5:$AA$5)</f>
        <v>6.0436553245825406E-2</v>
      </c>
      <c r="AE536">
        <f t="shared" si="24"/>
        <v>0.1509015413765597</v>
      </c>
      <c r="AF536">
        <f t="shared" si="25"/>
        <v>6.0436553245825406E-2</v>
      </c>
      <c r="AG536">
        <f t="shared" si="26"/>
        <v>0.21133809462238512</v>
      </c>
      <c r="AH536">
        <f>(nnetTable1[Survived]-AG536)^2</f>
        <v>4.4663790238620209E-2</v>
      </c>
    </row>
    <row r="537" spans="1:34" x14ac:dyDescent="0.25">
      <c r="A537">
        <v>0</v>
      </c>
      <c r="B537" t="s">
        <v>20</v>
      </c>
      <c r="C537">
        <v>3</v>
      </c>
      <c r="D537" t="s">
        <v>13</v>
      </c>
      <c r="E537">
        <v>20</v>
      </c>
      <c r="F537" s="1">
        <v>4.0125000000000002</v>
      </c>
      <c r="G537">
        <v>0</v>
      </c>
      <c r="H537">
        <v>0</v>
      </c>
      <c r="I537" s="4">
        <v>0.25</v>
      </c>
      <c r="J537" s="4">
        <v>0.70005438562823874</v>
      </c>
      <c r="K537">
        <v>0</v>
      </c>
      <c r="L537">
        <v>0</v>
      </c>
      <c r="M537">
        <v>0</v>
      </c>
      <c r="N537">
        <v>1</v>
      </c>
      <c r="O537">
        <v>1</v>
      </c>
      <c r="P537" s="6">
        <v>1</v>
      </c>
      <c r="AC537">
        <f>SUMPRODUCT(nnetTable1[[#This Row],[SibSp]:[Ones]],$R$4:$AA$4)</f>
        <v>0.23532492217183337</v>
      </c>
      <c r="AD537">
        <f>SUMPRODUCT(nnetTable1[[#This Row],[SibSp]:[Ones]],$R$5:$AA$5)</f>
        <v>9.6945688681919828E-2</v>
      </c>
      <c r="AE537">
        <f t="shared" si="24"/>
        <v>0.23532492217183337</v>
      </c>
      <c r="AF537">
        <f t="shared" si="25"/>
        <v>9.6945688681919828E-2</v>
      </c>
      <c r="AG537">
        <f t="shared" si="26"/>
        <v>0.3322706108537532</v>
      </c>
      <c r="AH537">
        <f>(nnetTable1[Survived]-AG537)^2</f>
        <v>0.11040375883712629</v>
      </c>
    </row>
    <row r="538" spans="1:34" x14ac:dyDescent="0.25">
      <c r="A538">
        <v>1</v>
      </c>
      <c r="B538" t="s">
        <v>20</v>
      </c>
      <c r="C538">
        <v>3</v>
      </c>
      <c r="D538" t="s">
        <v>13</v>
      </c>
      <c r="E538">
        <v>20</v>
      </c>
      <c r="F538" s="1">
        <v>15.7417</v>
      </c>
      <c r="G538">
        <v>1</v>
      </c>
      <c r="H538">
        <v>1</v>
      </c>
      <c r="I538" s="4">
        <v>0.25</v>
      </c>
      <c r="J538" s="4">
        <v>1.2237995553975871</v>
      </c>
      <c r="K538">
        <v>0</v>
      </c>
      <c r="L538">
        <v>0</v>
      </c>
      <c r="M538">
        <v>0</v>
      </c>
      <c r="N538">
        <v>1</v>
      </c>
      <c r="O538">
        <v>1</v>
      </c>
      <c r="P538" s="6">
        <v>1</v>
      </c>
      <c r="AC538">
        <f>SUMPRODUCT(nnetTable1[[#This Row],[SibSp]:[Ones]],$R$4:$AA$4)</f>
        <v>0.24313107384886856</v>
      </c>
      <c r="AD538">
        <f>SUMPRODUCT(nnetTable1[[#This Row],[SibSp]:[Ones]],$R$5:$AA$5)</f>
        <v>0.13163595149829299</v>
      </c>
      <c r="AE538">
        <f t="shared" si="24"/>
        <v>0.24313107384886856</v>
      </c>
      <c r="AF538">
        <f t="shared" si="25"/>
        <v>0.13163595149829299</v>
      </c>
      <c r="AG538">
        <f t="shared" si="26"/>
        <v>0.37476702534716155</v>
      </c>
      <c r="AH538">
        <f>(nnetTable1[Survived]-AG538)^2</f>
        <v>0.39091627259323691</v>
      </c>
    </row>
    <row r="539" spans="1:34" x14ac:dyDescent="0.25">
      <c r="A539">
        <v>1</v>
      </c>
      <c r="B539" t="s">
        <v>20</v>
      </c>
      <c r="C539">
        <v>3</v>
      </c>
      <c r="D539" t="s">
        <v>13</v>
      </c>
      <c r="E539">
        <v>20</v>
      </c>
      <c r="F539" s="1">
        <v>7.2291999999999996</v>
      </c>
      <c r="G539">
        <v>0</v>
      </c>
      <c r="H539">
        <v>0</v>
      </c>
      <c r="I539" s="4">
        <v>0.25</v>
      </c>
      <c r="J539" s="4">
        <v>0.91535761741483168</v>
      </c>
      <c r="K539">
        <v>0</v>
      </c>
      <c r="L539">
        <v>0</v>
      </c>
      <c r="M539">
        <v>0</v>
      </c>
      <c r="N539">
        <v>1</v>
      </c>
      <c r="O539">
        <v>1</v>
      </c>
      <c r="P539" s="6">
        <v>1</v>
      </c>
      <c r="AC539">
        <f>SUMPRODUCT(nnetTable1[[#This Row],[SibSp]:[Ones]],$R$4:$AA$4)</f>
        <v>0.23781165941186441</v>
      </c>
      <c r="AD539">
        <f>SUMPRODUCT(nnetTable1[[#This Row],[SibSp]:[Ones]],$R$5:$AA$5)</f>
        <v>0.11114409467106687</v>
      </c>
      <c r="AE539">
        <f t="shared" si="24"/>
        <v>0.23781165941186441</v>
      </c>
      <c r="AF539">
        <f t="shared" si="25"/>
        <v>0.11114409467106687</v>
      </c>
      <c r="AG539">
        <f t="shared" si="26"/>
        <v>0.34895575408293128</v>
      </c>
      <c r="AH539">
        <f>(nnetTable1[Survived]-AG539)^2</f>
        <v>0.4238586101417246</v>
      </c>
    </row>
    <row r="540" spans="1:34" x14ac:dyDescent="0.25">
      <c r="A540">
        <v>0</v>
      </c>
      <c r="B540" t="s">
        <v>15</v>
      </c>
      <c r="C540">
        <v>3</v>
      </c>
      <c r="D540" t="s">
        <v>13</v>
      </c>
      <c r="E540">
        <v>20</v>
      </c>
      <c r="F540" s="1">
        <v>8.0500000000000007</v>
      </c>
      <c r="G540">
        <v>0</v>
      </c>
      <c r="H540">
        <v>0</v>
      </c>
      <c r="I540" s="4">
        <v>0.25</v>
      </c>
      <c r="J540" s="4">
        <v>0.9566485792052033</v>
      </c>
      <c r="K540">
        <v>0</v>
      </c>
      <c r="L540">
        <v>0</v>
      </c>
      <c r="M540">
        <v>1</v>
      </c>
      <c r="N540">
        <v>0</v>
      </c>
      <c r="O540">
        <v>1</v>
      </c>
      <c r="P540" s="6">
        <v>1</v>
      </c>
      <c r="AC540">
        <f>SUMPRODUCT(nnetTable1[[#This Row],[SibSp]:[Ones]],$R$4:$AA$4)</f>
        <v>0.15136578654403979</v>
      </c>
      <c r="AD540">
        <f>SUMPRODUCT(nnetTable1[[#This Row],[SibSp]:[Ones]],$R$5:$AA$5)</f>
        <v>6.308723191837376E-2</v>
      </c>
      <c r="AE540">
        <f t="shared" si="24"/>
        <v>0.15136578654403979</v>
      </c>
      <c r="AF540">
        <f t="shared" si="25"/>
        <v>6.308723191837376E-2</v>
      </c>
      <c r="AG540">
        <f t="shared" si="26"/>
        <v>0.21445301846241355</v>
      </c>
      <c r="AH540">
        <f>(nnetTable1[Survived]-AG540)^2</f>
        <v>4.5990097127640288E-2</v>
      </c>
    </row>
    <row r="541" spans="1:34" x14ac:dyDescent="0.25">
      <c r="A541">
        <v>0</v>
      </c>
      <c r="B541" t="s">
        <v>15</v>
      </c>
      <c r="C541">
        <v>3</v>
      </c>
      <c r="D541" t="s">
        <v>13</v>
      </c>
      <c r="E541">
        <v>20</v>
      </c>
      <c r="F541" s="1">
        <v>7.8541999999999996</v>
      </c>
      <c r="G541">
        <v>0</v>
      </c>
      <c r="H541">
        <v>0</v>
      </c>
      <c r="I541" s="4">
        <v>0.25</v>
      </c>
      <c r="J541" s="4">
        <v>0.94714932766263737</v>
      </c>
      <c r="K541">
        <v>0</v>
      </c>
      <c r="L541">
        <v>0</v>
      </c>
      <c r="M541">
        <v>1</v>
      </c>
      <c r="N541">
        <v>0</v>
      </c>
      <c r="O541">
        <v>1</v>
      </c>
      <c r="P541" s="6">
        <v>1</v>
      </c>
      <c r="AC541">
        <f>SUMPRODUCT(nnetTable1[[#This Row],[SibSp]:[Ones]],$R$4:$AA$4)</f>
        <v>0.15125607085437132</v>
      </c>
      <c r="AD541">
        <f>SUMPRODUCT(nnetTable1[[#This Row],[SibSp]:[Ones]],$R$5:$AA$5)</f>
        <v>6.2460793434960422E-2</v>
      </c>
      <c r="AE541">
        <f t="shared" si="24"/>
        <v>0.15125607085437132</v>
      </c>
      <c r="AF541">
        <f t="shared" si="25"/>
        <v>6.2460793434960422E-2</v>
      </c>
      <c r="AG541">
        <f t="shared" si="26"/>
        <v>0.21371686428933173</v>
      </c>
      <c r="AH541">
        <f>(nnetTable1[Survived]-AG541)^2</f>
        <v>4.5674898081664639E-2</v>
      </c>
    </row>
    <row r="542" spans="1:34" x14ac:dyDescent="0.25">
      <c r="A542">
        <v>0</v>
      </c>
      <c r="B542" t="s">
        <v>15</v>
      </c>
      <c r="C542">
        <v>3</v>
      </c>
      <c r="D542" t="s">
        <v>17</v>
      </c>
      <c r="E542">
        <v>20</v>
      </c>
      <c r="F542" s="1">
        <v>9.8249999999999993</v>
      </c>
      <c r="G542">
        <v>1</v>
      </c>
      <c r="H542">
        <v>0</v>
      </c>
      <c r="I542" s="4">
        <v>0.25</v>
      </c>
      <c r="J542" s="4">
        <v>1.034427905025403</v>
      </c>
      <c r="K542">
        <v>0</v>
      </c>
      <c r="L542">
        <v>0</v>
      </c>
      <c r="M542">
        <v>1</v>
      </c>
      <c r="N542">
        <v>0</v>
      </c>
      <c r="O542">
        <v>0</v>
      </c>
      <c r="P542" s="6">
        <v>1</v>
      </c>
      <c r="AC542">
        <f>SUMPRODUCT(nnetTable1[[#This Row],[SibSp]:[Ones]],$R$4:$AA$4)</f>
        <v>0.15226413230697433</v>
      </c>
      <c r="AD542">
        <f>SUMPRODUCT(nnetTable1[[#This Row],[SibSp]:[Ones]],$R$5:$AA$5)</f>
        <v>6.8216474226505758E-2</v>
      </c>
      <c r="AE542">
        <f t="shared" si="24"/>
        <v>0.15226413230697433</v>
      </c>
      <c r="AF542">
        <f t="shared" si="25"/>
        <v>6.8216474226505758E-2</v>
      </c>
      <c r="AG542">
        <f t="shared" si="26"/>
        <v>0.22048060653348009</v>
      </c>
      <c r="AH542">
        <f>(nnetTable1[Survived]-AG542)^2</f>
        <v>4.861169785737126E-2</v>
      </c>
    </row>
    <row r="543" spans="1:34" x14ac:dyDescent="0.25">
      <c r="A543">
        <v>0</v>
      </c>
      <c r="B543" t="s">
        <v>15</v>
      </c>
      <c r="C543">
        <v>3</v>
      </c>
      <c r="D543" t="s">
        <v>13</v>
      </c>
      <c r="E543">
        <v>20</v>
      </c>
      <c r="F543" s="1">
        <v>7.05</v>
      </c>
      <c r="G543">
        <v>0</v>
      </c>
      <c r="H543">
        <v>0</v>
      </c>
      <c r="I543" s="4">
        <v>0.25</v>
      </c>
      <c r="J543" s="4">
        <v>0.90579588036786851</v>
      </c>
      <c r="K543">
        <v>0</v>
      </c>
      <c r="L543">
        <v>0</v>
      </c>
      <c r="M543">
        <v>1</v>
      </c>
      <c r="N543">
        <v>0</v>
      </c>
      <c r="O543">
        <v>1</v>
      </c>
      <c r="P543" s="6">
        <v>1</v>
      </c>
      <c r="AC543">
        <f>SUMPRODUCT(nnetTable1[[#This Row],[SibSp]:[Ones]],$R$4:$AA$4)</f>
        <v>0.15077844143590771</v>
      </c>
      <c r="AD543">
        <f>SUMPRODUCT(nnetTable1[[#This Row],[SibSp]:[Ones]],$R$5:$AA$5)</f>
        <v>5.9733695337687527E-2</v>
      </c>
      <c r="AE543">
        <f t="shared" si="24"/>
        <v>0.15077844143590771</v>
      </c>
      <c r="AF543">
        <f t="shared" si="25"/>
        <v>5.9733695337687527E-2</v>
      </c>
      <c r="AG543">
        <f t="shared" si="26"/>
        <v>0.21051213677359523</v>
      </c>
      <c r="AH543">
        <f>(nnetTable1[Survived]-AG543)^2</f>
        <v>4.4315359728984864E-2</v>
      </c>
    </row>
    <row r="544" spans="1:34" x14ac:dyDescent="0.25">
      <c r="A544">
        <v>0</v>
      </c>
      <c r="B544" t="s">
        <v>15</v>
      </c>
      <c r="C544">
        <v>3</v>
      </c>
      <c r="D544" t="s">
        <v>17</v>
      </c>
      <c r="E544">
        <v>20</v>
      </c>
      <c r="F544" s="1">
        <v>8.6624999999999996</v>
      </c>
      <c r="G544">
        <v>0</v>
      </c>
      <c r="H544">
        <v>0</v>
      </c>
      <c r="I544" s="4">
        <v>0.25</v>
      </c>
      <c r="J544" s="4">
        <v>0.98508950692638131</v>
      </c>
      <c r="K544">
        <v>0</v>
      </c>
      <c r="L544">
        <v>0</v>
      </c>
      <c r="M544">
        <v>1</v>
      </c>
      <c r="N544">
        <v>0</v>
      </c>
      <c r="O544">
        <v>0</v>
      </c>
      <c r="P544" s="6">
        <v>1</v>
      </c>
      <c r="AC544">
        <f>SUMPRODUCT(nnetTable1[[#This Row],[SibSp]:[Ones]],$R$4:$AA$4)</f>
        <v>0.15169427726625703</v>
      </c>
      <c r="AD544">
        <f>SUMPRODUCT(nnetTable1[[#This Row],[SibSp]:[Ones]],$R$5:$AA$5)</f>
        <v>6.4962799856404199E-2</v>
      </c>
      <c r="AE544">
        <f t="shared" si="24"/>
        <v>0.15169427726625703</v>
      </c>
      <c r="AF544">
        <f t="shared" si="25"/>
        <v>6.4962799856404199E-2</v>
      </c>
      <c r="AG544">
        <f t="shared" si="26"/>
        <v>0.21665707712266125</v>
      </c>
      <c r="AH544">
        <f>(nnetTable1[Survived]-AG544)^2</f>
        <v>4.694028906733478E-2</v>
      </c>
    </row>
    <row r="545" spans="1:34" x14ac:dyDescent="0.25">
      <c r="A545">
        <v>0</v>
      </c>
      <c r="B545" t="s">
        <v>15</v>
      </c>
      <c r="C545">
        <v>3</v>
      </c>
      <c r="D545" t="s">
        <v>13</v>
      </c>
      <c r="E545">
        <v>20</v>
      </c>
      <c r="F545" s="1">
        <v>9.5</v>
      </c>
      <c r="G545">
        <v>0</v>
      </c>
      <c r="H545">
        <v>0</v>
      </c>
      <c r="I545" s="4">
        <v>0.25</v>
      </c>
      <c r="J545" s="4">
        <v>1.0211892990699381</v>
      </c>
      <c r="K545">
        <v>0</v>
      </c>
      <c r="L545">
        <v>0</v>
      </c>
      <c r="M545">
        <v>1</v>
      </c>
      <c r="N545">
        <v>0</v>
      </c>
      <c r="O545">
        <v>1</v>
      </c>
      <c r="P545" s="6">
        <v>1</v>
      </c>
      <c r="AC545">
        <f>SUMPRODUCT(nnetTable1[[#This Row],[SibSp]:[Ones]],$R$4:$AA$4)</f>
        <v>0.15211122733586743</v>
      </c>
      <c r="AD545">
        <f>SUMPRODUCT(nnetTable1[[#This Row],[SibSp]:[Ones]],$R$5:$AA$5)</f>
        <v>6.7343439945848307E-2</v>
      </c>
      <c r="AE545">
        <f t="shared" si="24"/>
        <v>0.15211122733586743</v>
      </c>
      <c r="AF545">
        <f t="shared" si="25"/>
        <v>6.7343439945848307E-2</v>
      </c>
      <c r="AG545">
        <f t="shared" si="26"/>
        <v>0.21945466728171575</v>
      </c>
      <c r="AH545">
        <f>(nnetTable1[Survived]-AG545)^2</f>
        <v>4.8160350991728565E-2</v>
      </c>
    </row>
    <row r="546" spans="1:34" x14ac:dyDescent="0.25">
      <c r="A546">
        <v>0</v>
      </c>
      <c r="B546" t="s">
        <v>15</v>
      </c>
      <c r="C546">
        <v>3</v>
      </c>
      <c r="D546" t="s">
        <v>13</v>
      </c>
      <c r="E546">
        <v>20</v>
      </c>
      <c r="F546" s="1">
        <v>7.8541999999999996</v>
      </c>
      <c r="G546">
        <v>0</v>
      </c>
      <c r="H546">
        <v>0</v>
      </c>
      <c r="I546" s="4">
        <v>0.25</v>
      </c>
      <c r="J546" s="4">
        <v>0.94714932766263737</v>
      </c>
      <c r="K546">
        <v>0</v>
      </c>
      <c r="L546">
        <v>0</v>
      </c>
      <c r="M546">
        <v>1</v>
      </c>
      <c r="N546">
        <v>0</v>
      </c>
      <c r="O546">
        <v>1</v>
      </c>
      <c r="P546" s="6">
        <v>1</v>
      </c>
      <c r="AC546">
        <f>SUMPRODUCT(nnetTable1[[#This Row],[SibSp]:[Ones]],$R$4:$AA$4)</f>
        <v>0.15125607085437132</v>
      </c>
      <c r="AD546">
        <f>SUMPRODUCT(nnetTable1[[#This Row],[SibSp]:[Ones]],$R$5:$AA$5)</f>
        <v>6.2460793434960422E-2</v>
      </c>
      <c r="AE546">
        <f t="shared" si="24"/>
        <v>0.15125607085437132</v>
      </c>
      <c r="AF546">
        <f t="shared" si="25"/>
        <v>6.2460793434960422E-2</v>
      </c>
      <c r="AG546">
        <f t="shared" si="26"/>
        <v>0.21371686428933173</v>
      </c>
      <c r="AH546">
        <f>(nnetTable1[Survived]-AG546)^2</f>
        <v>4.5674898081664639E-2</v>
      </c>
    </row>
    <row r="547" spans="1:34" x14ac:dyDescent="0.25">
      <c r="A547">
        <v>1</v>
      </c>
      <c r="B547" t="s">
        <v>15</v>
      </c>
      <c r="C547">
        <v>3</v>
      </c>
      <c r="D547" t="s">
        <v>13</v>
      </c>
      <c r="E547">
        <v>20</v>
      </c>
      <c r="F547" s="1">
        <v>7.9249999999999998</v>
      </c>
      <c r="G547">
        <v>1</v>
      </c>
      <c r="H547">
        <v>0</v>
      </c>
      <c r="I547" s="4">
        <v>0.25</v>
      </c>
      <c r="J547" s="4">
        <v>0.95060822478423079</v>
      </c>
      <c r="K547">
        <v>0</v>
      </c>
      <c r="L547">
        <v>0</v>
      </c>
      <c r="M547">
        <v>1</v>
      </c>
      <c r="N547">
        <v>0</v>
      </c>
      <c r="O547">
        <v>1</v>
      </c>
      <c r="P547" s="6">
        <v>1</v>
      </c>
      <c r="AC547">
        <f>SUMPRODUCT(nnetTable1[[#This Row],[SibSp]:[Ones]],$R$4:$AA$4)</f>
        <v>0.15129602087374783</v>
      </c>
      <c r="AD547">
        <f>SUMPRODUCT(nnetTable1[[#This Row],[SibSp]:[Ones]],$R$5:$AA$5)</f>
        <v>6.2688894170836756E-2</v>
      </c>
      <c r="AE547">
        <f t="shared" si="24"/>
        <v>0.15129602087374783</v>
      </c>
      <c r="AF547">
        <f t="shared" si="25"/>
        <v>6.2688894170836756E-2</v>
      </c>
      <c r="AG547">
        <f t="shared" si="26"/>
        <v>0.21398491504458458</v>
      </c>
      <c r="AH547">
        <f>(nnetTable1[Survived]-AG547)^2</f>
        <v>0.61781971377746892</v>
      </c>
    </row>
    <row r="548" spans="1:34" x14ac:dyDescent="0.25">
      <c r="A548">
        <v>0</v>
      </c>
      <c r="B548" t="s">
        <v>15</v>
      </c>
      <c r="C548">
        <v>3</v>
      </c>
      <c r="D548" t="s">
        <v>13</v>
      </c>
      <c r="E548">
        <v>20</v>
      </c>
      <c r="F548" s="1">
        <v>9.2249999999999996</v>
      </c>
      <c r="G548">
        <v>0</v>
      </c>
      <c r="H548">
        <v>0</v>
      </c>
      <c r="I548" s="4">
        <v>0.25</v>
      </c>
      <c r="J548" s="4">
        <v>1.0096633166793794</v>
      </c>
      <c r="K548">
        <v>0</v>
      </c>
      <c r="L548">
        <v>0</v>
      </c>
      <c r="M548">
        <v>1</v>
      </c>
      <c r="N548">
        <v>0</v>
      </c>
      <c r="O548">
        <v>1</v>
      </c>
      <c r="P548" s="6">
        <v>1</v>
      </c>
      <c r="AC548">
        <f>SUMPRODUCT(nnetTable1[[#This Row],[SibSp]:[Ones]],$R$4:$AA$4)</f>
        <v>0.15197810304692524</v>
      </c>
      <c r="AD548">
        <f>SUMPRODUCT(nnetTable1[[#This Row],[SibSp]:[Ones]],$R$5:$AA$5)</f>
        <v>6.6583346490460132E-2</v>
      </c>
      <c r="AE548">
        <f t="shared" si="24"/>
        <v>0.15197810304692524</v>
      </c>
      <c r="AF548">
        <f t="shared" si="25"/>
        <v>6.6583346490460132E-2</v>
      </c>
      <c r="AG548">
        <f t="shared" si="26"/>
        <v>0.21856144953738538</v>
      </c>
      <c r="AH548">
        <f>(nnetTable1[Survived]-AG548)^2</f>
        <v>4.7769107223883056E-2</v>
      </c>
    </row>
    <row r="549" spans="1:34" x14ac:dyDescent="0.25">
      <c r="A549">
        <v>0</v>
      </c>
      <c r="B549" t="s">
        <v>15</v>
      </c>
      <c r="C549">
        <v>3</v>
      </c>
      <c r="D549" t="s">
        <v>13</v>
      </c>
      <c r="E549">
        <v>20</v>
      </c>
      <c r="F549" s="1">
        <v>8.6624999999999996</v>
      </c>
      <c r="G549">
        <v>0</v>
      </c>
      <c r="H549">
        <v>0</v>
      </c>
      <c r="I549" s="4">
        <v>0.25</v>
      </c>
      <c r="J549" s="4">
        <v>0.98508950692638131</v>
      </c>
      <c r="K549">
        <v>0</v>
      </c>
      <c r="L549">
        <v>0</v>
      </c>
      <c r="M549">
        <v>1</v>
      </c>
      <c r="N549">
        <v>0</v>
      </c>
      <c r="O549">
        <v>1</v>
      </c>
      <c r="P549" s="6">
        <v>1</v>
      </c>
      <c r="AC549">
        <f>SUMPRODUCT(nnetTable1[[#This Row],[SibSp]:[Ones]],$R$4:$AA$4)</f>
        <v>0.15169427726625703</v>
      </c>
      <c r="AD549">
        <f>SUMPRODUCT(nnetTable1[[#This Row],[SibSp]:[Ones]],$R$5:$AA$5)</f>
        <v>6.4962799856404199E-2</v>
      </c>
      <c r="AE549">
        <f t="shared" si="24"/>
        <v>0.15169427726625703</v>
      </c>
      <c r="AF549">
        <f t="shared" si="25"/>
        <v>6.4962799856404199E-2</v>
      </c>
      <c r="AG549">
        <f t="shared" si="26"/>
        <v>0.21665707712266125</v>
      </c>
      <c r="AH549">
        <f>(nnetTable1[Survived]-AG549)^2</f>
        <v>4.694028906733478E-2</v>
      </c>
    </row>
    <row r="550" spans="1:34" x14ac:dyDescent="0.25">
      <c r="A550">
        <v>0</v>
      </c>
      <c r="B550" t="s">
        <v>15</v>
      </c>
      <c r="C550">
        <v>3</v>
      </c>
      <c r="D550" t="s">
        <v>13</v>
      </c>
      <c r="E550">
        <v>20</v>
      </c>
      <c r="F550" s="1">
        <v>7.9249999999999998</v>
      </c>
      <c r="G550">
        <v>0</v>
      </c>
      <c r="H550">
        <v>0</v>
      </c>
      <c r="I550" s="4">
        <v>0.25</v>
      </c>
      <c r="J550" s="4">
        <v>0.95060822478423079</v>
      </c>
      <c r="K550">
        <v>0</v>
      </c>
      <c r="L550">
        <v>0</v>
      </c>
      <c r="M550">
        <v>1</v>
      </c>
      <c r="N550">
        <v>0</v>
      </c>
      <c r="O550">
        <v>1</v>
      </c>
      <c r="P550" s="6">
        <v>1</v>
      </c>
      <c r="AC550">
        <f>SUMPRODUCT(nnetTable1[[#This Row],[SibSp]:[Ones]],$R$4:$AA$4)</f>
        <v>0.15129602087374783</v>
      </c>
      <c r="AD550">
        <f>SUMPRODUCT(nnetTable1[[#This Row],[SibSp]:[Ones]],$R$5:$AA$5)</f>
        <v>6.2688894170836756E-2</v>
      </c>
      <c r="AE550">
        <f t="shared" si="24"/>
        <v>0.15129602087374783</v>
      </c>
      <c r="AF550">
        <f t="shared" si="25"/>
        <v>6.2688894170836756E-2</v>
      </c>
      <c r="AG550">
        <f t="shared" si="26"/>
        <v>0.21398491504458458</v>
      </c>
      <c r="AH550">
        <f>(nnetTable1[Survived]-AG550)^2</f>
        <v>4.5789543866638083E-2</v>
      </c>
    </row>
    <row r="551" spans="1:34" x14ac:dyDescent="0.25">
      <c r="A551">
        <v>0</v>
      </c>
      <c r="B551" t="s">
        <v>15</v>
      </c>
      <c r="C551">
        <v>3</v>
      </c>
      <c r="D551" t="s">
        <v>13</v>
      </c>
      <c r="E551">
        <v>20</v>
      </c>
      <c r="F551" s="1">
        <v>9.8458000000000006</v>
      </c>
      <c r="G551">
        <v>0</v>
      </c>
      <c r="H551">
        <v>0</v>
      </c>
      <c r="I551" s="4">
        <v>0.25</v>
      </c>
      <c r="J551" s="4">
        <v>1.0352615916449619</v>
      </c>
      <c r="K551">
        <v>0</v>
      </c>
      <c r="L551">
        <v>0</v>
      </c>
      <c r="M551">
        <v>1</v>
      </c>
      <c r="N551">
        <v>0</v>
      </c>
      <c r="O551">
        <v>1</v>
      </c>
      <c r="P551" s="6">
        <v>1</v>
      </c>
      <c r="AC551">
        <f>SUMPRODUCT(nnetTable1[[#This Row],[SibSp]:[Ones]],$R$4:$AA$4)</f>
        <v>0.15227376132901069</v>
      </c>
      <c r="AD551">
        <f>SUMPRODUCT(nnetTable1[[#This Row],[SibSp]:[Ones]],$R$5:$AA$5)</f>
        <v>6.8271452598144641E-2</v>
      </c>
      <c r="AE551">
        <f t="shared" si="24"/>
        <v>0.15227376132901069</v>
      </c>
      <c r="AF551">
        <f t="shared" si="25"/>
        <v>6.8271452598144641E-2</v>
      </c>
      <c r="AG551">
        <f t="shared" si="26"/>
        <v>0.22054521392715531</v>
      </c>
      <c r="AH551">
        <f>(nnetTable1[Survived]-AG551)^2</f>
        <v>4.8640191386174703E-2</v>
      </c>
    </row>
    <row r="552" spans="1:34" x14ac:dyDescent="0.25">
      <c r="A552">
        <v>1</v>
      </c>
      <c r="B552" t="s">
        <v>20</v>
      </c>
      <c r="C552">
        <v>1</v>
      </c>
      <c r="D552" t="s">
        <v>17</v>
      </c>
      <c r="E552">
        <v>19</v>
      </c>
      <c r="F552" s="1">
        <v>91.0792</v>
      </c>
      <c r="G552">
        <v>1</v>
      </c>
      <c r="H552">
        <v>0</v>
      </c>
      <c r="I552" s="4">
        <v>0.23749999999999999</v>
      </c>
      <c r="J552" s="4">
        <v>1.9641615374126258</v>
      </c>
      <c r="K552">
        <v>1</v>
      </c>
      <c r="L552">
        <v>0</v>
      </c>
      <c r="M552">
        <v>0</v>
      </c>
      <c r="N552">
        <v>1</v>
      </c>
      <c r="O552">
        <v>0</v>
      </c>
      <c r="P552" s="6">
        <v>1</v>
      </c>
      <c r="AC552">
        <f>SUMPRODUCT(nnetTable1[[#This Row],[SibSp]:[Ones]],$R$4:$AA$4)</f>
        <v>0.40487911335493837</v>
      </c>
      <c r="AD552">
        <f>SUMPRODUCT(nnetTable1[[#This Row],[SibSp]:[Ones]],$R$5:$AA$5)</f>
        <v>0.3431091811248666</v>
      </c>
      <c r="AE552">
        <f t="shared" si="24"/>
        <v>0.40487911335493837</v>
      </c>
      <c r="AF552">
        <f t="shared" si="25"/>
        <v>0.3431091811248666</v>
      </c>
      <c r="AG552">
        <f t="shared" si="26"/>
        <v>0.74798829447980497</v>
      </c>
      <c r="AH552">
        <f>(nnetTable1[Survived]-AG552)^2</f>
        <v>6.3509899719197502E-2</v>
      </c>
    </row>
    <row r="553" spans="1:34" x14ac:dyDescent="0.25">
      <c r="A553">
        <v>1</v>
      </c>
      <c r="B553" t="s">
        <v>27</v>
      </c>
      <c r="C553">
        <v>3</v>
      </c>
      <c r="D553" t="s">
        <v>17</v>
      </c>
      <c r="E553">
        <v>19</v>
      </c>
      <c r="F553" s="1">
        <v>7.8792</v>
      </c>
      <c r="G553">
        <v>0</v>
      </c>
      <c r="H553">
        <v>0</v>
      </c>
      <c r="I553" s="4">
        <v>0.23749999999999999</v>
      </c>
      <c r="J553" s="4">
        <v>0.94837383838707923</v>
      </c>
      <c r="K553">
        <v>0</v>
      </c>
      <c r="L553">
        <v>0</v>
      </c>
      <c r="M553">
        <v>0</v>
      </c>
      <c r="N553">
        <v>0</v>
      </c>
      <c r="O553">
        <v>0</v>
      </c>
      <c r="P553" s="6">
        <v>1</v>
      </c>
      <c r="AC553">
        <f>SUMPRODUCT(nnetTable1[[#This Row],[SibSp]:[Ones]],$R$4:$AA$4)</f>
        <v>0.15127021386743256</v>
      </c>
      <c r="AD553">
        <f>SUMPRODUCT(nnetTable1[[#This Row],[SibSp]:[Ones]],$R$5:$AA$5)</f>
        <v>6.2541545127628564E-2</v>
      </c>
      <c r="AE553">
        <f t="shared" si="24"/>
        <v>0.15127021386743256</v>
      </c>
      <c r="AF553">
        <f t="shared" si="25"/>
        <v>6.2541545127628564E-2</v>
      </c>
      <c r="AG553">
        <f t="shared" si="26"/>
        <v>0.21381175899506111</v>
      </c>
      <c r="AH553">
        <f>(nnetTable1[Survived]-AG553)^2</f>
        <v>0.61809195029443986</v>
      </c>
    </row>
    <row r="554" spans="1:34" x14ac:dyDescent="0.25">
      <c r="A554">
        <v>0</v>
      </c>
      <c r="B554" t="s">
        <v>27</v>
      </c>
      <c r="C554">
        <v>3</v>
      </c>
      <c r="D554" t="s">
        <v>13</v>
      </c>
      <c r="E554">
        <v>19</v>
      </c>
      <c r="F554" s="1">
        <v>6.75</v>
      </c>
      <c r="G554">
        <v>0</v>
      </c>
      <c r="H554">
        <v>0</v>
      </c>
      <c r="I554" s="4">
        <v>0.23749999999999999</v>
      </c>
      <c r="J554" s="4">
        <v>0.88930170250631024</v>
      </c>
      <c r="K554">
        <v>0</v>
      </c>
      <c r="L554">
        <v>0</v>
      </c>
      <c r="M554">
        <v>0</v>
      </c>
      <c r="N554">
        <v>0</v>
      </c>
      <c r="O554">
        <v>1</v>
      </c>
      <c r="P554" s="6">
        <v>1</v>
      </c>
      <c r="AC554">
        <f>SUMPRODUCT(nnetTable1[[#This Row],[SibSp]:[Ones]],$R$4:$AA$4)</f>
        <v>0.15058793483741556</v>
      </c>
      <c r="AD554">
        <f>SUMPRODUCT(nnetTable1[[#This Row],[SibSp]:[Ones]],$R$5:$AA$5)</f>
        <v>5.8645968823820172E-2</v>
      </c>
      <c r="AE554">
        <f t="shared" si="24"/>
        <v>0.15058793483741556</v>
      </c>
      <c r="AF554">
        <f t="shared" si="25"/>
        <v>5.8645968823820172E-2</v>
      </c>
      <c r="AG554">
        <f t="shared" si="26"/>
        <v>0.20923390366123573</v>
      </c>
      <c r="AH554">
        <f>(nnetTable1[Survived]-AG554)^2</f>
        <v>4.3778826441319273E-2</v>
      </c>
    </row>
    <row r="555" spans="1:34" x14ac:dyDescent="0.25">
      <c r="A555">
        <v>0</v>
      </c>
      <c r="B555" t="s">
        <v>15</v>
      </c>
      <c r="C555">
        <v>1</v>
      </c>
      <c r="D555" t="s">
        <v>13</v>
      </c>
      <c r="E555">
        <v>19</v>
      </c>
      <c r="F555" s="1">
        <v>263</v>
      </c>
      <c r="G555">
        <v>3</v>
      </c>
      <c r="H555">
        <v>2</v>
      </c>
      <c r="I555" s="4">
        <v>0.23749999999999999</v>
      </c>
      <c r="J555" s="4">
        <v>2.4216039268698313</v>
      </c>
      <c r="K555">
        <v>1</v>
      </c>
      <c r="L555">
        <v>0</v>
      </c>
      <c r="M555">
        <v>1</v>
      </c>
      <c r="N555">
        <v>0</v>
      </c>
      <c r="O555">
        <v>1</v>
      </c>
      <c r="P555" s="6">
        <v>1</v>
      </c>
      <c r="AC555">
        <f>SUMPRODUCT(nnetTable1[[#This Row],[SibSp]:[Ones]],$R$4:$AA$4)</f>
        <v>0.32675362364934712</v>
      </c>
      <c r="AD555">
        <f>SUMPRODUCT(nnetTable1[[#This Row],[SibSp]:[Ones]],$R$5:$AA$5)</f>
        <v>0.32279851221565947</v>
      </c>
      <c r="AE555">
        <f t="shared" si="24"/>
        <v>0.32675362364934712</v>
      </c>
      <c r="AF555">
        <f t="shared" si="25"/>
        <v>0.32279851221565947</v>
      </c>
      <c r="AG555">
        <f t="shared" si="26"/>
        <v>0.6495521358650066</v>
      </c>
      <c r="AH555">
        <f>(nnetTable1[Survived]-AG555)^2</f>
        <v>0.42191797720679197</v>
      </c>
    </row>
    <row r="556" spans="1:34" x14ac:dyDescent="0.25">
      <c r="A556">
        <v>0</v>
      </c>
      <c r="B556" t="s">
        <v>15</v>
      </c>
      <c r="C556">
        <v>3</v>
      </c>
      <c r="D556" t="s">
        <v>13</v>
      </c>
      <c r="E556">
        <v>19</v>
      </c>
      <c r="F556" s="1">
        <v>8.1583000000000006</v>
      </c>
      <c r="G556">
        <v>0</v>
      </c>
      <c r="H556">
        <v>0</v>
      </c>
      <c r="I556" s="4">
        <v>0.23749999999999999</v>
      </c>
      <c r="J556" s="4">
        <v>0.96181486568333707</v>
      </c>
      <c r="K556">
        <v>0</v>
      </c>
      <c r="L556">
        <v>0</v>
      </c>
      <c r="M556">
        <v>1</v>
      </c>
      <c r="N556">
        <v>0</v>
      </c>
      <c r="O556">
        <v>1</v>
      </c>
      <c r="P556" s="6">
        <v>1</v>
      </c>
      <c r="AC556">
        <f>SUMPRODUCT(nnetTable1[[#This Row],[SibSp]:[Ones]],$R$4:$AA$4)</f>
        <v>0.15142545679084118</v>
      </c>
      <c r="AD556">
        <f>SUMPRODUCT(nnetTable1[[#This Row],[SibSp]:[Ones]],$R$5:$AA$5)</f>
        <v>6.3427928303950956E-2</v>
      </c>
      <c r="AE556">
        <f t="shared" si="24"/>
        <v>0.15142545679084118</v>
      </c>
      <c r="AF556">
        <f t="shared" si="25"/>
        <v>6.3427928303950956E-2</v>
      </c>
      <c r="AG556">
        <f t="shared" si="26"/>
        <v>0.21485338509479213</v>
      </c>
      <c r="AH556">
        <f>(nnetTable1[Survived]-AG556)^2</f>
        <v>4.6161977086691043E-2</v>
      </c>
    </row>
    <row r="557" spans="1:34" x14ac:dyDescent="0.25">
      <c r="A557">
        <v>1</v>
      </c>
      <c r="B557" t="s">
        <v>15</v>
      </c>
      <c r="C557">
        <v>1</v>
      </c>
      <c r="D557" t="s">
        <v>17</v>
      </c>
      <c r="E557">
        <v>19</v>
      </c>
      <c r="F557" s="1">
        <v>26.283300000000001</v>
      </c>
      <c r="G557">
        <v>0</v>
      </c>
      <c r="H557">
        <v>2</v>
      </c>
      <c r="I557" s="4">
        <v>0.23749999999999999</v>
      </c>
      <c r="J557" s="4">
        <v>1.4358968984299505</v>
      </c>
      <c r="K557">
        <v>1</v>
      </c>
      <c r="L557">
        <v>0</v>
      </c>
      <c r="M557">
        <v>1</v>
      </c>
      <c r="N557">
        <v>0</v>
      </c>
      <c r="O557">
        <v>0</v>
      </c>
      <c r="P557" s="6">
        <v>1</v>
      </c>
      <c r="AC557">
        <f>SUMPRODUCT(nnetTable1[[#This Row],[SibSp]:[Ones]],$R$4:$AA$4)</f>
        <v>0.31536877654305101</v>
      </c>
      <c r="AD557">
        <f>SUMPRODUCT(nnetTable1[[#This Row],[SibSp]:[Ones]],$R$5:$AA$5)</f>
        <v>0.25779498923084265</v>
      </c>
      <c r="AE557">
        <f t="shared" si="24"/>
        <v>0.31536877654305101</v>
      </c>
      <c r="AF557">
        <f t="shared" si="25"/>
        <v>0.25779498923084265</v>
      </c>
      <c r="AG557">
        <f t="shared" si="26"/>
        <v>0.57316376577389372</v>
      </c>
      <c r="AH557">
        <f>(nnetTable1[Survived]-AG557)^2</f>
        <v>0.18218917084832345</v>
      </c>
    </row>
    <row r="558" spans="1:34" x14ac:dyDescent="0.25">
      <c r="A558">
        <v>0</v>
      </c>
      <c r="B558" t="s">
        <v>15</v>
      </c>
      <c r="C558">
        <v>2</v>
      </c>
      <c r="D558" t="s">
        <v>13</v>
      </c>
      <c r="E558">
        <v>19</v>
      </c>
      <c r="F558" s="1">
        <v>36.75</v>
      </c>
      <c r="G558">
        <v>1</v>
      </c>
      <c r="H558">
        <v>1</v>
      </c>
      <c r="I558" s="4">
        <v>0.23749999999999999</v>
      </c>
      <c r="J558" s="4">
        <v>1.576916955965207</v>
      </c>
      <c r="K558">
        <v>0</v>
      </c>
      <c r="L558">
        <v>1</v>
      </c>
      <c r="M558">
        <v>1</v>
      </c>
      <c r="N558">
        <v>0</v>
      </c>
      <c r="O558">
        <v>1</v>
      </c>
      <c r="P558" s="6">
        <v>1</v>
      </c>
      <c r="AC558">
        <f>SUMPRODUCT(nnetTable1[[#This Row],[SibSp]:[Ones]],$R$4:$AA$4)</f>
        <v>0.25457569882262571</v>
      </c>
      <c r="AD558">
        <f>SUMPRODUCT(nnetTable1[[#This Row],[SibSp]:[Ones]],$R$5:$AA$5)</f>
        <v>0.23821510541041191</v>
      </c>
      <c r="AE558">
        <f t="shared" si="24"/>
        <v>0.25457569882262571</v>
      </c>
      <c r="AF558">
        <f t="shared" si="25"/>
        <v>0.23821510541041191</v>
      </c>
      <c r="AG558">
        <f t="shared" si="26"/>
        <v>0.49279080423303762</v>
      </c>
      <c r="AH558">
        <f>(nnetTable1[Survived]-AG558)^2</f>
        <v>0.24284277673664401</v>
      </c>
    </row>
    <row r="559" spans="1:34" x14ac:dyDescent="0.25">
      <c r="A559">
        <v>0</v>
      </c>
      <c r="B559" t="s">
        <v>15</v>
      </c>
      <c r="C559">
        <v>2</v>
      </c>
      <c r="D559" t="s">
        <v>13</v>
      </c>
      <c r="E559">
        <v>19</v>
      </c>
      <c r="F559" s="1">
        <v>13</v>
      </c>
      <c r="G559">
        <v>0</v>
      </c>
      <c r="H559">
        <v>0</v>
      </c>
      <c r="I559" s="4">
        <v>0.23749999999999999</v>
      </c>
      <c r="J559" s="4">
        <v>1.146128035678238</v>
      </c>
      <c r="K559">
        <v>0</v>
      </c>
      <c r="L559">
        <v>1</v>
      </c>
      <c r="M559">
        <v>1</v>
      </c>
      <c r="N559">
        <v>0</v>
      </c>
      <c r="O559">
        <v>1</v>
      </c>
      <c r="P559" s="6">
        <v>1</v>
      </c>
      <c r="AC559">
        <f>SUMPRODUCT(nnetTable1[[#This Row],[SibSp]:[Ones]],$R$4:$AA$4)</f>
        <v>0.24784318531331934</v>
      </c>
      <c r="AD559">
        <f>SUMPRODUCT(nnetTable1[[#This Row],[SibSp]:[Ones]],$R$5:$AA$5)</f>
        <v>0.20965494365395904</v>
      </c>
      <c r="AE559">
        <f t="shared" si="24"/>
        <v>0.24784318531331934</v>
      </c>
      <c r="AF559">
        <f t="shared" si="25"/>
        <v>0.20965494365395904</v>
      </c>
      <c r="AG559">
        <f t="shared" si="26"/>
        <v>0.45749812896727837</v>
      </c>
      <c r="AH559">
        <f>(nnetTable1[Survived]-AG559)^2</f>
        <v>0.20930453800856047</v>
      </c>
    </row>
    <row r="560" spans="1:34" x14ac:dyDescent="0.25">
      <c r="A560">
        <v>1</v>
      </c>
      <c r="B560" t="s">
        <v>15</v>
      </c>
      <c r="C560">
        <v>3</v>
      </c>
      <c r="D560" t="s">
        <v>17</v>
      </c>
      <c r="E560">
        <v>19</v>
      </c>
      <c r="F560" s="1">
        <v>7.8541999999999996</v>
      </c>
      <c r="G560">
        <v>1</v>
      </c>
      <c r="H560">
        <v>0</v>
      </c>
      <c r="I560" s="4">
        <v>0.23749999999999999</v>
      </c>
      <c r="J560" s="4">
        <v>0.94714932766263737</v>
      </c>
      <c r="K560">
        <v>0</v>
      </c>
      <c r="L560">
        <v>0</v>
      </c>
      <c r="M560">
        <v>1</v>
      </c>
      <c r="N560">
        <v>0</v>
      </c>
      <c r="O560">
        <v>0</v>
      </c>
      <c r="P560" s="6">
        <v>1</v>
      </c>
      <c r="AC560">
        <f>SUMPRODUCT(nnetTable1[[#This Row],[SibSp]:[Ones]],$R$4:$AA$4)</f>
        <v>0.15125607085437132</v>
      </c>
      <c r="AD560">
        <f>SUMPRODUCT(nnetTable1[[#This Row],[SibSp]:[Ones]],$R$5:$AA$5)</f>
        <v>6.2460793434960422E-2</v>
      </c>
      <c r="AE560">
        <f t="shared" si="24"/>
        <v>0.15125607085437132</v>
      </c>
      <c r="AF560">
        <f t="shared" si="25"/>
        <v>6.2460793434960422E-2</v>
      </c>
      <c r="AG560">
        <f t="shared" si="26"/>
        <v>0.21371686428933173</v>
      </c>
      <c r="AH560">
        <f>(nnetTable1[Survived]-AG560)^2</f>
        <v>0.61824116950300123</v>
      </c>
    </row>
    <row r="561" spans="1:34" x14ac:dyDescent="0.25">
      <c r="A561">
        <v>1</v>
      </c>
      <c r="B561" t="s">
        <v>15</v>
      </c>
      <c r="C561">
        <v>2</v>
      </c>
      <c r="D561" t="s">
        <v>13</v>
      </c>
      <c r="E561">
        <v>19</v>
      </c>
      <c r="F561" s="1">
        <v>10.5</v>
      </c>
      <c r="G561">
        <v>0</v>
      </c>
      <c r="H561">
        <v>0</v>
      </c>
      <c r="I561" s="4">
        <v>0.23749999999999999</v>
      </c>
      <c r="J561" s="4">
        <v>1.0606978403536116</v>
      </c>
      <c r="K561">
        <v>0</v>
      </c>
      <c r="L561">
        <v>1</v>
      </c>
      <c r="M561">
        <v>1</v>
      </c>
      <c r="N561">
        <v>0</v>
      </c>
      <c r="O561">
        <v>1</v>
      </c>
      <c r="P561" s="6">
        <v>1</v>
      </c>
      <c r="AC561">
        <f>SUMPRODUCT(nnetTable1[[#This Row],[SibSp]:[Ones]],$R$4:$AA$4)</f>
        <v>0.24685647254373375</v>
      </c>
      <c r="AD561">
        <f>SUMPRODUCT(nnetTable1[[#This Row],[SibSp]:[Ones]],$R$5:$AA$5)</f>
        <v>0.20402115642798063</v>
      </c>
      <c r="AE561">
        <f t="shared" si="24"/>
        <v>0.24685647254373375</v>
      </c>
      <c r="AF561">
        <f t="shared" si="25"/>
        <v>0.20402115642798063</v>
      </c>
      <c r="AG561">
        <f t="shared" si="26"/>
        <v>0.45087762897171435</v>
      </c>
      <c r="AH561">
        <f>(nnetTable1[Survived]-AG561)^2</f>
        <v>0.30153537836372618</v>
      </c>
    </row>
    <row r="562" spans="1:34" x14ac:dyDescent="0.25">
      <c r="A562">
        <v>0</v>
      </c>
      <c r="B562" t="s">
        <v>15</v>
      </c>
      <c r="C562">
        <v>2</v>
      </c>
      <c r="D562" t="s">
        <v>13</v>
      </c>
      <c r="E562">
        <v>19</v>
      </c>
      <c r="F562" s="1">
        <v>10.5</v>
      </c>
      <c r="G562">
        <v>0</v>
      </c>
      <c r="H562">
        <v>0</v>
      </c>
      <c r="I562" s="4">
        <v>0.23749999999999999</v>
      </c>
      <c r="J562" s="4">
        <v>1.0606978403536116</v>
      </c>
      <c r="K562">
        <v>0</v>
      </c>
      <c r="L562">
        <v>1</v>
      </c>
      <c r="M562">
        <v>1</v>
      </c>
      <c r="N562">
        <v>0</v>
      </c>
      <c r="O562">
        <v>1</v>
      </c>
      <c r="P562" s="6">
        <v>1</v>
      </c>
      <c r="AC562">
        <f>SUMPRODUCT(nnetTable1[[#This Row],[SibSp]:[Ones]],$R$4:$AA$4)</f>
        <v>0.24685647254373375</v>
      </c>
      <c r="AD562">
        <f>SUMPRODUCT(nnetTable1[[#This Row],[SibSp]:[Ones]],$R$5:$AA$5)</f>
        <v>0.20402115642798063</v>
      </c>
      <c r="AE562">
        <f t="shared" si="24"/>
        <v>0.24685647254373375</v>
      </c>
      <c r="AF562">
        <f t="shared" si="25"/>
        <v>0.20402115642798063</v>
      </c>
      <c r="AG562">
        <f t="shared" si="26"/>
        <v>0.45087762897171435</v>
      </c>
      <c r="AH562">
        <f>(nnetTable1[Survived]-AG562)^2</f>
        <v>0.20329063630715491</v>
      </c>
    </row>
    <row r="563" spans="1:34" x14ac:dyDescent="0.25">
      <c r="A563">
        <v>1</v>
      </c>
      <c r="B563" t="s">
        <v>15</v>
      </c>
      <c r="C563">
        <v>3</v>
      </c>
      <c r="D563" t="s">
        <v>13</v>
      </c>
      <c r="E563">
        <v>19</v>
      </c>
      <c r="F563" s="1">
        <v>8.0500000000000007</v>
      </c>
      <c r="G563">
        <v>0</v>
      </c>
      <c r="H563">
        <v>0</v>
      </c>
      <c r="I563" s="4">
        <v>0.23749999999999999</v>
      </c>
      <c r="J563" s="4">
        <v>0.9566485792052033</v>
      </c>
      <c r="K563">
        <v>0</v>
      </c>
      <c r="L563">
        <v>0</v>
      </c>
      <c r="M563">
        <v>1</v>
      </c>
      <c r="N563">
        <v>0</v>
      </c>
      <c r="O563">
        <v>1</v>
      </c>
      <c r="P563" s="6">
        <v>1</v>
      </c>
      <c r="AC563">
        <f>SUMPRODUCT(nnetTable1[[#This Row],[SibSp]:[Ones]],$R$4:$AA$4)</f>
        <v>0.15136578654403979</v>
      </c>
      <c r="AD563">
        <f>SUMPRODUCT(nnetTable1[[#This Row],[SibSp]:[Ones]],$R$5:$AA$5)</f>
        <v>6.308723191837376E-2</v>
      </c>
      <c r="AE563">
        <f t="shared" si="24"/>
        <v>0.15136578654403979</v>
      </c>
      <c r="AF563">
        <f t="shared" si="25"/>
        <v>6.308723191837376E-2</v>
      </c>
      <c r="AG563">
        <f t="shared" si="26"/>
        <v>0.21445301846241355</v>
      </c>
      <c r="AH563">
        <f>(nnetTable1[Survived]-AG563)^2</f>
        <v>0.61708406020281314</v>
      </c>
    </row>
    <row r="564" spans="1:34" x14ac:dyDescent="0.25">
      <c r="A564">
        <v>0</v>
      </c>
      <c r="B564" t="s">
        <v>15</v>
      </c>
      <c r="C564">
        <v>3</v>
      </c>
      <c r="D564" t="s">
        <v>13</v>
      </c>
      <c r="E564">
        <v>19</v>
      </c>
      <c r="F564" s="1">
        <v>0</v>
      </c>
      <c r="G564">
        <v>0</v>
      </c>
      <c r="H564">
        <v>0</v>
      </c>
      <c r="I564" s="4">
        <v>0.23749999999999999</v>
      </c>
      <c r="J564" s="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 s="6">
        <v>1</v>
      </c>
      <c r="AC564">
        <f>SUMPRODUCT(nnetTable1[[#This Row],[SibSp]:[Ones]],$R$4:$AA$4)</f>
        <v>0.14031656249016983</v>
      </c>
      <c r="AD564">
        <f>SUMPRODUCT(nnetTable1[[#This Row],[SibSp]:[Ones]],$R$5:$AA$5)</f>
        <v>0</v>
      </c>
      <c r="AE564">
        <f t="shared" si="24"/>
        <v>0.14031656249016983</v>
      </c>
      <c r="AF564">
        <f t="shared" si="25"/>
        <v>0</v>
      </c>
      <c r="AG564">
        <f t="shared" si="26"/>
        <v>0.14031656249016983</v>
      </c>
      <c r="AH564">
        <f>(nnetTable1[Survived]-AG564)^2</f>
        <v>1.9688737709057734E-2</v>
      </c>
    </row>
    <row r="565" spans="1:34" x14ac:dyDescent="0.25">
      <c r="A565">
        <v>0</v>
      </c>
      <c r="B565" t="s">
        <v>15</v>
      </c>
      <c r="C565">
        <v>3</v>
      </c>
      <c r="D565" t="s">
        <v>13</v>
      </c>
      <c r="E565">
        <v>19</v>
      </c>
      <c r="F565" s="1">
        <v>8.0500000000000007</v>
      </c>
      <c r="G565">
        <v>0</v>
      </c>
      <c r="H565">
        <v>0</v>
      </c>
      <c r="I565" s="4">
        <v>0.23749999999999999</v>
      </c>
      <c r="J565" s="4">
        <v>0.9566485792052033</v>
      </c>
      <c r="K565">
        <v>0</v>
      </c>
      <c r="L565">
        <v>0</v>
      </c>
      <c r="M565">
        <v>1</v>
      </c>
      <c r="N565">
        <v>0</v>
      </c>
      <c r="O565">
        <v>1</v>
      </c>
      <c r="P565" s="6">
        <v>1</v>
      </c>
      <c r="AC565">
        <f>SUMPRODUCT(nnetTable1[[#This Row],[SibSp]:[Ones]],$R$4:$AA$4)</f>
        <v>0.15136578654403979</v>
      </c>
      <c r="AD565">
        <f>SUMPRODUCT(nnetTable1[[#This Row],[SibSp]:[Ones]],$R$5:$AA$5)</f>
        <v>6.308723191837376E-2</v>
      </c>
      <c r="AE565">
        <f t="shared" si="24"/>
        <v>0.15136578654403979</v>
      </c>
      <c r="AF565">
        <f t="shared" si="25"/>
        <v>6.308723191837376E-2</v>
      </c>
      <c r="AG565">
        <f t="shared" si="26"/>
        <v>0.21445301846241355</v>
      </c>
      <c r="AH565">
        <f>(nnetTable1[Survived]-AG565)^2</f>
        <v>4.5990097127640288E-2</v>
      </c>
    </row>
    <row r="566" spans="1:34" x14ac:dyDescent="0.25">
      <c r="A566">
        <v>0</v>
      </c>
      <c r="B566" t="s">
        <v>15</v>
      </c>
      <c r="C566">
        <v>3</v>
      </c>
      <c r="D566" t="s">
        <v>13</v>
      </c>
      <c r="E566">
        <v>19</v>
      </c>
      <c r="F566" s="1">
        <v>7.7750000000000004</v>
      </c>
      <c r="G566">
        <v>0</v>
      </c>
      <c r="H566">
        <v>0</v>
      </c>
      <c r="I566" s="4">
        <v>0.23749999999999999</v>
      </c>
      <c r="J566" s="4">
        <v>0.94324712513786169</v>
      </c>
      <c r="K566">
        <v>0</v>
      </c>
      <c r="L566">
        <v>0</v>
      </c>
      <c r="M566">
        <v>1</v>
      </c>
      <c r="N566">
        <v>0</v>
      </c>
      <c r="O566">
        <v>1</v>
      </c>
      <c r="P566" s="6">
        <v>1</v>
      </c>
      <c r="AC566">
        <f>SUMPRODUCT(nnetTable1[[#This Row],[SibSp]:[Ones]],$R$4:$AA$4)</f>
        <v>0.15121100068865209</v>
      </c>
      <c r="AD566">
        <f>SUMPRODUCT(nnetTable1[[#This Row],[SibSp]:[Ones]],$R$5:$AA$5)</f>
        <v>6.2203458441709797E-2</v>
      </c>
      <c r="AE566">
        <f t="shared" si="24"/>
        <v>0.15121100068865209</v>
      </c>
      <c r="AF566">
        <f t="shared" si="25"/>
        <v>6.2203458441709797E-2</v>
      </c>
      <c r="AG566">
        <f t="shared" si="26"/>
        <v>0.21341445913036189</v>
      </c>
      <c r="AH566">
        <f>(nnetTable1[Survived]-AG566)^2</f>
        <v>4.5545731365904903E-2</v>
      </c>
    </row>
    <row r="567" spans="1:34" x14ac:dyDescent="0.25">
      <c r="A567">
        <v>1</v>
      </c>
      <c r="B567" t="s">
        <v>15</v>
      </c>
      <c r="C567">
        <v>2</v>
      </c>
      <c r="D567" t="s">
        <v>17</v>
      </c>
      <c r="E567">
        <v>19</v>
      </c>
      <c r="F567" s="1">
        <v>26</v>
      </c>
      <c r="G567">
        <v>0</v>
      </c>
      <c r="H567">
        <v>0</v>
      </c>
      <c r="I567" s="4">
        <v>0.23749999999999999</v>
      </c>
      <c r="J567" s="4">
        <v>1.4313637641589874</v>
      </c>
      <c r="K567">
        <v>0</v>
      </c>
      <c r="L567">
        <v>1</v>
      </c>
      <c r="M567">
        <v>1</v>
      </c>
      <c r="N567">
        <v>0</v>
      </c>
      <c r="O567">
        <v>0</v>
      </c>
      <c r="P567" s="6">
        <v>1</v>
      </c>
      <c r="AC567">
        <f>SUMPRODUCT(nnetTable1[[#This Row],[SibSp]:[Ones]],$R$4:$AA$4)</f>
        <v>0.25113763798973582</v>
      </c>
      <c r="AD567">
        <f>SUMPRODUCT(nnetTable1[[#This Row],[SibSp]:[Ones]],$R$5:$AA$5)</f>
        <v>0.22846512426283172</v>
      </c>
      <c r="AE567">
        <f t="shared" si="24"/>
        <v>0.25113763798973582</v>
      </c>
      <c r="AF567">
        <f t="shared" si="25"/>
        <v>0.22846512426283172</v>
      </c>
      <c r="AG567">
        <f t="shared" si="26"/>
        <v>0.47960276225256754</v>
      </c>
      <c r="AH567">
        <f>(nnetTable1[Survived]-AG567)^2</f>
        <v>0.27081328505515767</v>
      </c>
    </row>
    <row r="568" spans="1:34" x14ac:dyDescent="0.25">
      <c r="A568">
        <v>1</v>
      </c>
      <c r="B568" t="s">
        <v>15</v>
      </c>
      <c r="C568">
        <v>2</v>
      </c>
      <c r="D568" t="s">
        <v>17</v>
      </c>
      <c r="E568">
        <v>19</v>
      </c>
      <c r="F568" s="1">
        <v>26</v>
      </c>
      <c r="G568">
        <v>1</v>
      </c>
      <c r="H568">
        <v>0</v>
      </c>
      <c r="I568" s="4">
        <v>0.23749999999999999</v>
      </c>
      <c r="J568" s="4">
        <v>1.4313637641589874</v>
      </c>
      <c r="K568">
        <v>0</v>
      </c>
      <c r="L568">
        <v>1</v>
      </c>
      <c r="M568">
        <v>1</v>
      </c>
      <c r="N568">
        <v>0</v>
      </c>
      <c r="O568">
        <v>0</v>
      </c>
      <c r="P568" s="6">
        <v>1</v>
      </c>
      <c r="AC568">
        <f>SUMPRODUCT(nnetTable1[[#This Row],[SibSp]:[Ones]],$R$4:$AA$4)</f>
        <v>0.25113763798973582</v>
      </c>
      <c r="AD568">
        <f>SUMPRODUCT(nnetTable1[[#This Row],[SibSp]:[Ones]],$R$5:$AA$5)</f>
        <v>0.22846512426283172</v>
      </c>
      <c r="AE568">
        <f t="shared" si="24"/>
        <v>0.25113763798973582</v>
      </c>
      <c r="AF568">
        <f t="shared" si="25"/>
        <v>0.22846512426283172</v>
      </c>
      <c r="AG568">
        <f t="shared" si="26"/>
        <v>0.47960276225256754</v>
      </c>
      <c r="AH568">
        <f>(nnetTable1[Survived]-AG568)^2</f>
        <v>0.27081328505515767</v>
      </c>
    </row>
    <row r="569" spans="1:34" x14ac:dyDescent="0.25">
      <c r="A569">
        <v>0</v>
      </c>
      <c r="B569" t="s">
        <v>15</v>
      </c>
      <c r="C569">
        <v>3</v>
      </c>
      <c r="D569" t="s">
        <v>13</v>
      </c>
      <c r="E569">
        <v>19</v>
      </c>
      <c r="F569" s="1">
        <v>7.8958000000000004</v>
      </c>
      <c r="G569">
        <v>0</v>
      </c>
      <c r="H569">
        <v>0</v>
      </c>
      <c r="I569" s="4">
        <v>0.23749999999999999</v>
      </c>
      <c r="J569" s="4">
        <v>0.94918501031343461</v>
      </c>
      <c r="K569">
        <v>0</v>
      </c>
      <c r="L569">
        <v>0</v>
      </c>
      <c r="M569">
        <v>1</v>
      </c>
      <c r="N569">
        <v>0</v>
      </c>
      <c r="O569">
        <v>1</v>
      </c>
      <c r="P569" s="6">
        <v>1</v>
      </c>
      <c r="AC569">
        <f>SUMPRODUCT(nnetTable1[[#This Row],[SibSp]:[Ones]],$R$4:$AA$4)</f>
        <v>0.1512795828463401</v>
      </c>
      <c r="AD569">
        <f>SUMPRODUCT(nnetTable1[[#This Row],[SibSp]:[Ones]],$R$5:$AA$5)</f>
        <v>6.259503874331572E-2</v>
      </c>
      <c r="AE569">
        <f t="shared" si="24"/>
        <v>0.1512795828463401</v>
      </c>
      <c r="AF569">
        <f t="shared" si="25"/>
        <v>6.259503874331572E-2</v>
      </c>
      <c r="AG569">
        <f t="shared" si="26"/>
        <v>0.21387462158965581</v>
      </c>
      <c r="AH569">
        <f>(nnetTable1[Survived]-AG569)^2</f>
        <v>4.5742353760118468E-2</v>
      </c>
    </row>
    <row r="570" spans="1:34" x14ac:dyDescent="0.25">
      <c r="A570">
        <v>0</v>
      </c>
      <c r="B570" t="s">
        <v>15</v>
      </c>
      <c r="C570">
        <v>3</v>
      </c>
      <c r="D570" t="s">
        <v>13</v>
      </c>
      <c r="E570">
        <v>19</v>
      </c>
      <c r="F570" s="1">
        <v>14.5</v>
      </c>
      <c r="G570">
        <v>0</v>
      </c>
      <c r="H570">
        <v>0</v>
      </c>
      <c r="I570" s="4">
        <v>0.23749999999999999</v>
      </c>
      <c r="J570" s="4">
        <v>1.1903316981702914</v>
      </c>
      <c r="K570">
        <v>0</v>
      </c>
      <c r="L570">
        <v>0</v>
      </c>
      <c r="M570">
        <v>1</v>
      </c>
      <c r="N570">
        <v>0</v>
      </c>
      <c r="O570">
        <v>1</v>
      </c>
      <c r="P570" s="6">
        <v>1</v>
      </c>
      <c r="AC570">
        <f>SUMPRODUCT(nnetTable1[[#This Row],[SibSp]:[Ones]],$R$4:$AA$4)</f>
        <v>0.15406481019303489</v>
      </c>
      <c r="AD570">
        <f>SUMPRODUCT(nnetTable1[[#This Row],[SibSp]:[Ones]],$R$5:$AA$5)</f>
        <v>7.8497719574988092E-2</v>
      </c>
      <c r="AE570">
        <f t="shared" si="24"/>
        <v>0.15406481019303489</v>
      </c>
      <c r="AF570">
        <f t="shared" si="25"/>
        <v>7.8497719574988092E-2</v>
      </c>
      <c r="AG570">
        <f t="shared" si="26"/>
        <v>0.232562529768023</v>
      </c>
      <c r="AH570">
        <f>(nnetTable1[Survived]-AG570)^2</f>
        <v>5.4085330252102583E-2</v>
      </c>
    </row>
    <row r="571" spans="1:34" x14ac:dyDescent="0.25">
      <c r="A571">
        <v>0</v>
      </c>
      <c r="B571" t="s">
        <v>15</v>
      </c>
      <c r="C571">
        <v>3</v>
      </c>
      <c r="D571" t="s">
        <v>13</v>
      </c>
      <c r="E571">
        <v>19</v>
      </c>
      <c r="F571" s="1">
        <v>7.8958000000000004</v>
      </c>
      <c r="G571">
        <v>0</v>
      </c>
      <c r="H571">
        <v>0</v>
      </c>
      <c r="I571" s="4">
        <v>0.23749999999999999</v>
      </c>
      <c r="J571" s="4">
        <v>0.94918501031343461</v>
      </c>
      <c r="K571">
        <v>0</v>
      </c>
      <c r="L571">
        <v>0</v>
      </c>
      <c r="M571">
        <v>1</v>
      </c>
      <c r="N571">
        <v>0</v>
      </c>
      <c r="O571">
        <v>1</v>
      </c>
      <c r="P571" s="6">
        <v>1</v>
      </c>
      <c r="AC571">
        <f>SUMPRODUCT(nnetTable1[[#This Row],[SibSp]:[Ones]],$R$4:$AA$4)</f>
        <v>0.1512795828463401</v>
      </c>
      <c r="AD571">
        <f>SUMPRODUCT(nnetTable1[[#This Row],[SibSp]:[Ones]],$R$5:$AA$5)</f>
        <v>6.259503874331572E-2</v>
      </c>
      <c r="AE571">
        <f t="shared" si="24"/>
        <v>0.1512795828463401</v>
      </c>
      <c r="AF571">
        <f t="shared" si="25"/>
        <v>6.259503874331572E-2</v>
      </c>
      <c r="AG571">
        <f t="shared" si="26"/>
        <v>0.21387462158965581</v>
      </c>
      <c r="AH571">
        <f>(nnetTable1[Survived]-AG571)^2</f>
        <v>4.5742353760118468E-2</v>
      </c>
    </row>
    <row r="572" spans="1:34" x14ac:dyDescent="0.25">
      <c r="A572">
        <v>0</v>
      </c>
      <c r="B572" t="s">
        <v>15</v>
      </c>
      <c r="C572">
        <v>3</v>
      </c>
      <c r="D572" t="s">
        <v>13</v>
      </c>
      <c r="E572">
        <v>19</v>
      </c>
      <c r="F572" s="1">
        <v>10.1708</v>
      </c>
      <c r="G572">
        <v>0</v>
      </c>
      <c r="H572">
        <v>0</v>
      </c>
      <c r="I572" s="4">
        <v>0.23749999999999999</v>
      </c>
      <c r="J572" s="4">
        <v>1.0480842763514531</v>
      </c>
      <c r="K572">
        <v>0</v>
      </c>
      <c r="L572">
        <v>0</v>
      </c>
      <c r="M572">
        <v>1</v>
      </c>
      <c r="N572">
        <v>0</v>
      </c>
      <c r="O572">
        <v>1</v>
      </c>
      <c r="P572" s="6">
        <v>1</v>
      </c>
      <c r="AC572">
        <f>SUMPRODUCT(nnetTable1[[#This Row],[SibSp]:[Ones]],$R$4:$AA$4)</f>
        <v>0.1524218624388371</v>
      </c>
      <c r="AD572">
        <f>SUMPRODUCT(nnetTable1[[#This Row],[SibSp]:[Ones]],$R$5:$AA$5)</f>
        <v>6.9117058499286177E-2</v>
      </c>
      <c r="AE572">
        <f t="shared" si="24"/>
        <v>0.1524218624388371</v>
      </c>
      <c r="AF572">
        <f t="shared" si="25"/>
        <v>6.9117058499286177E-2</v>
      </c>
      <c r="AG572">
        <f t="shared" si="26"/>
        <v>0.22153892093812327</v>
      </c>
      <c r="AH572">
        <f>(nnetTable1[Survived]-AG572)^2</f>
        <v>4.9079493490428033E-2</v>
      </c>
    </row>
    <row r="573" spans="1:34" x14ac:dyDescent="0.25">
      <c r="A573">
        <v>0</v>
      </c>
      <c r="B573" t="s">
        <v>15</v>
      </c>
      <c r="C573">
        <v>3</v>
      </c>
      <c r="D573" t="s">
        <v>13</v>
      </c>
      <c r="E573">
        <v>19</v>
      </c>
      <c r="F573" s="1">
        <v>7.65</v>
      </c>
      <c r="G573">
        <v>0</v>
      </c>
      <c r="H573">
        <v>0</v>
      </c>
      <c r="I573" s="4">
        <v>0.23749999999999999</v>
      </c>
      <c r="J573" s="4">
        <v>0.93701610746481423</v>
      </c>
      <c r="K573">
        <v>0</v>
      </c>
      <c r="L573">
        <v>0</v>
      </c>
      <c r="M573">
        <v>1</v>
      </c>
      <c r="N573">
        <v>0</v>
      </c>
      <c r="O573">
        <v>1</v>
      </c>
      <c r="P573" s="6">
        <v>1</v>
      </c>
      <c r="AC573">
        <f>SUMPRODUCT(nnetTable1[[#This Row],[SibSp]:[Ones]],$R$4:$AA$4)</f>
        <v>0.15113903287115915</v>
      </c>
      <c r="AD573">
        <f>SUMPRODUCT(nnetTable1[[#This Row],[SibSp]:[Ones]],$R$5:$AA$5)</f>
        <v>6.1792547198467669E-2</v>
      </c>
      <c r="AE573">
        <f t="shared" si="24"/>
        <v>0.15113903287115915</v>
      </c>
      <c r="AF573">
        <f t="shared" si="25"/>
        <v>6.1792547198467669E-2</v>
      </c>
      <c r="AG573">
        <f t="shared" si="26"/>
        <v>0.21293158006962681</v>
      </c>
      <c r="AH573">
        <f>(nnetTable1[Survived]-AG573)^2</f>
        <v>4.5339857790947895E-2</v>
      </c>
    </row>
    <row r="574" spans="1:34" x14ac:dyDescent="0.25">
      <c r="A574">
        <v>0</v>
      </c>
      <c r="B574" t="s">
        <v>15</v>
      </c>
      <c r="C574">
        <v>1</v>
      </c>
      <c r="D574" t="s">
        <v>13</v>
      </c>
      <c r="E574">
        <v>19</v>
      </c>
      <c r="F574" s="1">
        <v>53.1</v>
      </c>
      <c r="G574">
        <v>1</v>
      </c>
      <c r="H574">
        <v>0</v>
      </c>
      <c r="I574" s="4">
        <v>0.23749999999999999</v>
      </c>
      <c r="J574" s="4">
        <v>1.7331972651065695</v>
      </c>
      <c r="K574">
        <v>1</v>
      </c>
      <c r="L574">
        <v>0</v>
      </c>
      <c r="M574">
        <v>1</v>
      </c>
      <c r="N574">
        <v>0</v>
      </c>
      <c r="O574">
        <v>1</v>
      </c>
      <c r="P574" s="6">
        <v>1</v>
      </c>
      <c r="AC574">
        <f>SUMPRODUCT(nnetTable1[[#This Row],[SibSp]:[Ones]],$R$4:$AA$4)</f>
        <v>0.31528871161124433</v>
      </c>
      <c r="AD574">
        <f>SUMPRODUCT(nnetTable1[[#This Row],[SibSp]:[Ones]],$R$5:$AA$5)</f>
        <v>0.27709815059543108</v>
      </c>
      <c r="AE574">
        <f t="shared" si="24"/>
        <v>0.31528871161124433</v>
      </c>
      <c r="AF574">
        <f t="shared" si="25"/>
        <v>0.27709815059543108</v>
      </c>
      <c r="AG574">
        <f t="shared" si="26"/>
        <v>0.59238686220667547</v>
      </c>
      <c r="AH574">
        <f>(nnetTable1[Survived]-AG574)^2</f>
        <v>0.35092219451507073</v>
      </c>
    </row>
    <row r="575" spans="1:34" x14ac:dyDescent="0.25">
      <c r="A575">
        <v>0</v>
      </c>
      <c r="B575" t="s">
        <v>15</v>
      </c>
      <c r="C575">
        <v>3</v>
      </c>
      <c r="D575" t="s">
        <v>13</v>
      </c>
      <c r="E575">
        <v>19</v>
      </c>
      <c r="F575" s="1">
        <v>7.8958000000000004</v>
      </c>
      <c r="G575">
        <v>0</v>
      </c>
      <c r="H575">
        <v>0</v>
      </c>
      <c r="I575" s="4">
        <v>0.23749999999999999</v>
      </c>
      <c r="J575" s="4">
        <v>0.94918501031343461</v>
      </c>
      <c r="K575">
        <v>0</v>
      </c>
      <c r="L575">
        <v>0</v>
      </c>
      <c r="M575">
        <v>1</v>
      </c>
      <c r="N575">
        <v>0</v>
      </c>
      <c r="O575">
        <v>1</v>
      </c>
      <c r="P575" s="6">
        <v>1</v>
      </c>
      <c r="AC575">
        <f>SUMPRODUCT(nnetTable1[[#This Row],[SibSp]:[Ones]],$R$4:$AA$4)</f>
        <v>0.1512795828463401</v>
      </c>
      <c r="AD575">
        <f>SUMPRODUCT(nnetTable1[[#This Row],[SibSp]:[Ones]],$R$5:$AA$5)</f>
        <v>6.259503874331572E-2</v>
      </c>
      <c r="AE575">
        <f t="shared" si="24"/>
        <v>0.1512795828463401</v>
      </c>
      <c r="AF575">
        <f t="shared" si="25"/>
        <v>6.259503874331572E-2</v>
      </c>
      <c r="AG575">
        <f t="shared" si="26"/>
        <v>0.21387462158965581</v>
      </c>
      <c r="AH575">
        <f>(nnetTable1[Survived]-AG575)^2</f>
        <v>4.5742353760118468E-2</v>
      </c>
    </row>
    <row r="576" spans="1:34" x14ac:dyDescent="0.25">
      <c r="A576">
        <v>1</v>
      </c>
      <c r="B576" t="s">
        <v>15</v>
      </c>
      <c r="C576">
        <v>1</v>
      </c>
      <c r="D576" t="s">
        <v>17</v>
      </c>
      <c r="E576">
        <v>19</v>
      </c>
      <c r="F576" s="1">
        <v>30</v>
      </c>
      <c r="G576">
        <v>0</v>
      </c>
      <c r="H576">
        <v>0</v>
      </c>
      <c r="I576" s="4">
        <v>0.23749999999999999</v>
      </c>
      <c r="J576" s="4">
        <v>1.4913616938342726</v>
      </c>
      <c r="K576">
        <v>1</v>
      </c>
      <c r="L576">
        <v>0</v>
      </c>
      <c r="M576">
        <v>1</v>
      </c>
      <c r="N576">
        <v>0</v>
      </c>
      <c r="O576">
        <v>0</v>
      </c>
      <c r="P576" s="6">
        <v>1</v>
      </c>
      <c r="AC576">
        <f>SUMPRODUCT(nnetTable1[[#This Row],[SibSp]:[Ones]],$R$4:$AA$4)</f>
        <v>0.31249552770937383</v>
      </c>
      <c r="AD576">
        <f>SUMPRODUCT(nnetTable1[[#This Row],[SibSp]:[Ones]],$R$5:$AA$5)</f>
        <v>0.26115004059704139</v>
      </c>
      <c r="AE576">
        <f t="shared" si="24"/>
        <v>0.31249552770937383</v>
      </c>
      <c r="AF576">
        <f t="shared" si="25"/>
        <v>0.26115004059704139</v>
      </c>
      <c r="AG576">
        <f t="shared" si="26"/>
        <v>0.57364556830641522</v>
      </c>
      <c r="AH576">
        <f>(nnetTable1[Survived]-AG576)^2</f>
        <v>0.18177810142475964</v>
      </c>
    </row>
    <row r="577" spans="1:34" x14ac:dyDescent="0.25">
      <c r="A577">
        <v>1</v>
      </c>
      <c r="B577" t="s">
        <v>20</v>
      </c>
      <c r="C577">
        <v>1</v>
      </c>
      <c r="D577" t="s">
        <v>17</v>
      </c>
      <c r="E577">
        <v>18</v>
      </c>
      <c r="F577" s="1">
        <v>262.375</v>
      </c>
      <c r="G577">
        <v>2</v>
      </c>
      <c r="H577">
        <v>2</v>
      </c>
      <c r="I577" s="4">
        <v>0.22500000000000001</v>
      </c>
      <c r="J577" s="4">
        <v>2.4205745486161567</v>
      </c>
      <c r="K577">
        <v>1</v>
      </c>
      <c r="L577">
        <v>0</v>
      </c>
      <c r="M577">
        <v>0</v>
      </c>
      <c r="N577">
        <v>1</v>
      </c>
      <c r="O577">
        <v>0</v>
      </c>
      <c r="P577" s="6">
        <v>1</v>
      </c>
      <c r="AC577">
        <f>SUMPRODUCT(nnetTable1[[#This Row],[SibSp]:[Ones]],$R$4:$AA$4)</f>
        <v>0.41366451498574053</v>
      </c>
      <c r="AD577">
        <f>SUMPRODUCT(nnetTable1[[#This Row],[SibSp]:[Ones]],$R$5:$AA$5)</f>
        <v>0.37351046892154782</v>
      </c>
      <c r="AE577">
        <f t="shared" si="24"/>
        <v>0.41366451498574053</v>
      </c>
      <c r="AF577">
        <f t="shared" si="25"/>
        <v>0.37351046892154782</v>
      </c>
      <c r="AG577">
        <f t="shared" si="26"/>
        <v>0.78717498390728835</v>
      </c>
      <c r="AH577">
        <f>(nnetTable1[Survived]-AG577)^2</f>
        <v>4.529448747486297E-2</v>
      </c>
    </row>
    <row r="578" spans="1:34" x14ac:dyDescent="0.25">
      <c r="A578">
        <v>0</v>
      </c>
      <c r="B578" t="s">
        <v>20</v>
      </c>
      <c r="C578">
        <v>1</v>
      </c>
      <c r="D578" t="s">
        <v>13</v>
      </c>
      <c r="E578">
        <v>18</v>
      </c>
      <c r="F578" s="1">
        <v>108.9</v>
      </c>
      <c r="G578">
        <v>1</v>
      </c>
      <c r="H578">
        <v>0</v>
      </c>
      <c r="I578" s="4">
        <v>0.22500000000000001</v>
      </c>
      <c r="J578" s="4">
        <v>2.0409976924234905</v>
      </c>
      <c r="K578">
        <v>1</v>
      </c>
      <c r="L578">
        <v>0</v>
      </c>
      <c r="M578">
        <v>0</v>
      </c>
      <c r="N578">
        <v>1</v>
      </c>
      <c r="O578">
        <v>1</v>
      </c>
      <c r="P578" s="6">
        <v>1</v>
      </c>
      <c r="AC578">
        <f>SUMPRODUCT(nnetTable1[[#This Row],[SibSp]:[Ones]],$R$4:$AA$4)</f>
        <v>0.40576656556111662</v>
      </c>
      <c r="AD578">
        <f>SUMPRODUCT(nnetTable1[[#This Row],[SibSp]:[Ones]],$R$5:$AA$5)</f>
        <v>0.34817622500728562</v>
      </c>
      <c r="AE578">
        <f t="shared" si="24"/>
        <v>0.40576656556111662</v>
      </c>
      <c r="AF578">
        <f t="shared" si="25"/>
        <v>0.34817622500728562</v>
      </c>
      <c r="AG578">
        <f t="shared" si="26"/>
        <v>0.75394279056840219</v>
      </c>
      <c r="AH578">
        <f>(nnetTable1[Survived]-AG578)^2</f>
        <v>0.56842973145006959</v>
      </c>
    </row>
    <row r="579" spans="1:34" x14ac:dyDescent="0.25">
      <c r="A579">
        <v>1</v>
      </c>
      <c r="B579" t="s">
        <v>20</v>
      </c>
      <c r="C579">
        <v>1</v>
      </c>
      <c r="D579" t="s">
        <v>17</v>
      </c>
      <c r="E579">
        <v>18</v>
      </c>
      <c r="F579" s="1">
        <v>227.52500000000001</v>
      </c>
      <c r="G579">
        <v>1</v>
      </c>
      <c r="H579">
        <v>0</v>
      </c>
      <c r="I579" s="4">
        <v>0.22500000000000001</v>
      </c>
      <c r="J579" s="4">
        <v>2.3589337176143736</v>
      </c>
      <c r="K579">
        <v>1</v>
      </c>
      <c r="L579">
        <v>0</v>
      </c>
      <c r="M579">
        <v>0</v>
      </c>
      <c r="N579">
        <v>1</v>
      </c>
      <c r="O579">
        <v>0</v>
      </c>
      <c r="P579" s="6">
        <v>1</v>
      </c>
      <c r="AC579">
        <f>SUMPRODUCT(nnetTable1[[#This Row],[SibSp]:[Ones]],$R$4:$AA$4)</f>
        <v>0.40943870437310287</v>
      </c>
      <c r="AD579">
        <f>SUMPRODUCT(nnetTable1[[#This Row],[SibSp]:[Ones]],$R$5:$AA$5)</f>
        <v>0.36914286227871435</v>
      </c>
      <c r="AE579">
        <f t="shared" si="24"/>
        <v>0.40943870437310287</v>
      </c>
      <c r="AF579">
        <f t="shared" si="25"/>
        <v>0.36914286227871435</v>
      </c>
      <c r="AG579">
        <f t="shared" si="26"/>
        <v>0.77858156665181721</v>
      </c>
      <c r="AH579">
        <f>(nnetTable1[Survived]-AG579)^2</f>
        <v>4.9026122626363661E-2</v>
      </c>
    </row>
    <row r="580" spans="1:34" x14ac:dyDescent="0.25">
      <c r="A580">
        <v>0</v>
      </c>
      <c r="B580" t="s">
        <v>20</v>
      </c>
      <c r="C580">
        <v>3</v>
      </c>
      <c r="D580" t="s">
        <v>17</v>
      </c>
      <c r="E580">
        <v>18</v>
      </c>
      <c r="F580" s="1">
        <v>14.4542</v>
      </c>
      <c r="G580">
        <v>0</v>
      </c>
      <c r="H580">
        <v>1</v>
      </c>
      <c r="I580" s="4">
        <v>0.22500000000000001</v>
      </c>
      <c r="J580" s="4">
        <v>1.1890465283525415</v>
      </c>
      <c r="K580">
        <v>0</v>
      </c>
      <c r="L580">
        <v>0</v>
      </c>
      <c r="M580">
        <v>0</v>
      </c>
      <c r="N580">
        <v>1</v>
      </c>
      <c r="O580">
        <v>0</v>
      </c>
      <c r="P580" s="6">
        <v>1</v>
      </c>
      <c r="AC580">
        <f>SUMPRODUCT(nnetTable1[[#This Row],[SibSp]:[Ones]],$R$4:$AA$4)</f>
        <v>0.2427296788217731</v>
      </c>
      <c r="AD580">
        <f>SUMPRODUCT(nnetTable1[[#This Row],[SibSp]:[Ones]],$R$5:$AA$5)</f>
        <v>0.1293441252992954</v>
      </c>
      <c r="AE580">
        <f t="shared" ref="AE580:AE643" si="27">IF(AC580&lt;0,0,AC580)</f>
        <v>0.2427296788217731</v>
      </c>
      <c r="AF580">
        <f t="shared" ref="AF580:AF643" si="28">IF(AD580&lt;0,0,AD580)</f>
        <v>0.1293441252992954</v>
      </c>
      <c r="AG580">
        <f t="shared" ref="AG580:AG643" si="29">AE580+AF580</f>
        <v>0.3720738041210685</v>
      </c>
      <c r="AH580">
        <f>(nnetTable1[Survived]-AG580)^2</f>
        <v>0.13843891571312325</v>
      </c>
    </row>
    <row r="581" spans="1:34" x14ac:dyDescent="0.25">
      <c r="A581">
        <v>0</v>
      </c>
      <c r="B581" t="s">
        <v>27</v>
      </c>
      <c r="C581">
        <v>3</v>
      </c>
      <c r="D581" t="s">
        <v>17</v>
      </c>
      <c r="E581">
        <v>18</v>
      </c>
      <c r="F581" s="1">
        <v>6.75</v>
      </c>
      <c r="G581">
        <v>0</v>
      </c>
      <c r="H581">
        <v>0</v>
      </c>
      <c r="I581" s="4">
        <v>0.22500000000000001</v>
      </c>
      <c r="J581" s="4">
        <v>0.88930170250631024</v>
      </c>
      <c r="K581">
        <v>0</v>
      </c>
      <c r="L581">
        <v>0</v>
      </c>
      <c r="M581">
        <v>0</v>
      </c>
      <c r="N581">
        <v>0</v>
      </c>
      <c r="O581">
        <v>0</v>
      </c>
      <c r="P581" s="6">
        <v>1</v>
      </c>
      <c r="AC581">
        <f>SUMPRODUCT(nnetTable1[[#This Row],[SibSp]:[Ones]],$R$4:$AA$4)</f>
        <v>0.15058793483741556</v>
      </c>
      <c r="AD581">
        <f>SUMPRODUCT(nnetTable1[[#This Row],[SibSp]:[Ones]],$R$5:$AA$5)</f>
        <v>5.8645968823820172E-2</v>
      </c>
      <c r="AE581">
        <f t="shared" si="27"/>
        <v>0.15058793483741556</v>
      </c>
      <c r="AF581">
        <f t="shared" si="28"/>
        <v>5.8645968823820172E-2</v>
      </c>
      <c r="AG581">
        <f t="shared" si="29"/>
        <v>0.20923390366123573</v>
      </c>
      <c r="AH581">
        <f>(nnetTable1[Survived]-AG581)^2</f>
        <v>4.3778826441319273E-2</v>
      </c>
    </row>
    <row r="582" spans="1:34" x14ac:dyDescent="0.25">
      <c r="A582">
        <v>0</v>
      </c>
      <c r="B582" t="s">
        <v>15</v>
      </c>
      <c r="C582">
        <v>3</v>
      </c>
      <c r="D582" t="s">
        <v>17</v>
      </c>
      <c r="E582">
        <v>18</v>
      </c>
      <c r="F582" s="1">
        <v>18</v>
      </c>
      <c r="G582">
        <v>2</v>
      </c>
      <c r="H582">
        <v>0</v>
      </c>
      <c r="I582" s="4">
        <v>0.22500000000000001</v>
      </c>
      <c r="J582" s="4">
        <v>1.2787536009528289</v>
      </c>
      <c r="K582">
        <v>0</v>
      </c>
      <c r="L582">
        <v>0</v>
      </c>
      <c r="M582">
        <v>1</v>
      </c>
      <c r="N582">
        <v>0</v>
      </c>
      <c r="O582">
        <v>0</v>
      </c>
      <c r="P582" s="6">
        <v>1</v>
      </c>
      <c r="AC582">
        <f>SUMPRODUCT(nnetTable1[[#This Row],[SibSp]:[Ones]],$R$4:$AA$4)</f>
        <v>0.15508607697411919</v>
      </c>
      <c r="AD582">
        <f>SUMPRODUCT(nnetTable1[[#This Row],[SibSp]:[Ones]],$R$5:$AA$5)</f>
        <v>8.4328798205910604E-2</v>
      </c>
      <c r="AE582">
        <f t="shared" si="27"/>
        <v>0.15508607697411919</v>
      </c>
      <c r="AF582">
        <f t="shared" si="28"/>
        <v>8.4328798205910604E-2</v>
      </c>
      <c r="AG582">
        <f t="shared" si="29"/>
        <v>0.2394148751800298</v>
      </c>
      <c r="AH582">
        <f>(nnetTable1[Survived]-AG582)^2</f>
        <v>5.7319482457469248E-2</v>
      </c>
    </row>
    <row r="583" spans="1:34" x14ac:dyDescent="0.25">
      <c r="A583">
        <v>0</v>
      </c>
      <c r="B583" t="s">
        <v>15</v>
      </c>
      <c r="C583">
        <v>3</v>
      </c>
      <c r="D583" t="s">
        <v>17</v>
      </c>
      <c r="E583">
        <v>18</v>
      </c>
      <c r="F583" s="1">
        <v>17.8</v>
      </c>
      <c r="G583">
        <v>1</v>
      </c>
      <c r="H583">
        <v>0</v>
      </c>
      <c r="I583" s="4">
        <v>0.22500000000000001</v>
      </c>
      <c r="J583" s="4">
        <v>1.2741578492636798</v>
      </c>
      <c r="K583">
        <v>0</v>
      </c>
      <c r="L583">
        <v>0</v>
      </c>
      <c r="M583">
        <v>1</v>
      </c>
      <c r="N583">
        <v>0</v>
      </c>
      <c r="O583">
        <v>0</v>
      </c>
      <c r="P583" s="6">
        <v>1</v>
      </c>
      <c r="AC583">
        <f>SUMPRODUCT(nnetTable1[[#This Row],[SibSp]:[Ones]],$R$4:$AA$4)</f>
        <v>0.15503299636415108</v>
      </c>
      <c r="AD583">
        <f>SUMPRODUCT(nnetTable1[[#This Row],[SibSp]:[Ones]],$R$5:$AA$5)</f>
        <v>8.4025726358050348E-2</v>
      </c>
      <c r="AE583">
        <f t="shared" si="27"/>
        <v>0.15503299636415108</v>
      </c>
      <c r="AF583">
        <f t="shared" si="28"/>
        <v>8.4025726358050348E-2</v>
      </c>
      <c r="AG583">
        <f t="shared" si="29"/>
        <v>0.23905872272220141</v>
      </c>
      <c r="AH583">
        <f>(nnetTable1[Survived]-AG583)^2</f>
        <v>5.7149072909570379E-2</v>
      </c>
    </row>
    <row r="584" spans="1:34" x14ac:dyDescent="0.25">
      <c r="A584">
        <v>0</v>
      </c>
      <c r="B584" t="s">
        <v>15</v>
      </c>
      <c r="C584">
        <v>2</v>
      </c>
      <c r="D584" t="s">
        <v>13</v>
      </c>
      <c r="E584">
        <v>18</v>
      </c>
      <c r="F584" s="1">
        <v>11.5</v>
      </c>
      <c r="G584">
        <v>0</v>
      </c>
      <c r="H584">
        <v>0</v>
      </c>
      <c r="I584" s="4">
        <v>0.22500000000000001</v>
      </c>
      <c r="J584" s="4">
        <v>1.0969100130080565</v>
      </c>
      <c r="K584">
        <v>0</v>
      </c>
      <c r="L584">
        <v>1</v>
      </c>
      <c r="M584">
        <v>1</v>
      </c>
      <c r="N584">
        <v>0</v>
      </c>
      <c r="O584">
        <v>1</v>
      </c>
      <c r="P584" s="6">
        <v>1</v>
      </c>
      <c r="AC584">
        <f>SUMPRODUCT(nnetTable1[[#This Row],[SibSp]:[Ones]],$R$4:$AA$4)</f>
        <v>0.24727472060036998</v>
      </c>
      <c r="AD584">
        <f>SUMPRODUCT(nnetTable1[[#This Row],[SibSp]:[Ones]],$R$5:$AA$5)</f>
        <v>0.20640920757254738</v>
      </c>
      <c r="AE584">
        <f t="shared" si="27"/>
        <v>0.24727472060036998</v>
      </c>
      <c r="AF584">
        <f t="shared" si="28"/>
        <v>0.20640920757254738</v>
      </c>
      <c r="AG584">
        <f t="shared" si="29"/>
        <v>0.45368392817291736</v>
      </c>
      <c r="AH584">
        <f>(nnetTable1[Survived]-AG584)^2</f>
        <v>0.20582910668240884</v>
      </c>
    </row>
    <row r="585" spans="1:34" x14ac:dyDescent="0.25">
      <c r="A585">
        <v>0</v>
      </c>
      <c r="B585" t="s">
        <v>15</v>
      </c>
      <c r="C585">
        <v>3</v>
      </c>
      <c r="D585" t="s">
        <v>13</v>
      </c>
      <c r="E585">
        <v>18</v>
      </c>
      <c r="F585" s="1">
        <v>7.8541999999999996</v>
      </c>
      <c r="G585">
        <v>1</v>
      </c>
      <c r="H585">
        <v>1</v>
      </c>
      <c r="I585" s="4">
        <v>0.22500000000000001</v>
      </c>
      <c r="J585" s="4">
        <v>0.94714932766263737</v>
      </c>
      <c r="K585">
        <v>0</v>
      </c>
      <c r="L585">
        <v>0</v>
      </c>
      <c r="M585">
        <v>1</v>
      </c>
      <c r="N585">
        <v>0</v>
      </c>
      <c r="O585">
        <v>1</v>
      </c>
      <c r="P585" s="6">
        <v>1</v>
      </c>
      <c r="AC585">
        <f>SUMPRODUCT(nnetTable1[[#This Row],[SibSp]:[Ones]],$R$4:$AA$4)</f>
        <v>0.15301300252135686</v>
      </c>
      <c r="AD585">
        <f>SUMPRODUCT(nnetTable1[[#This Row],[SibSp]:[Ones]],$R$5:$AA$5)</f>
        <v>6.2612110906514959E-2</v>
      </c>
      <c r="AE585">
        <f t="shared" si="27"/>
        <v>0.15301300252135686</v>
      </c>
      <c r="AF585">
        <f t="shared" si="28"/>
        <v>6.2612110906514959E-2</v>
      </c>
      <c r="AG585">
        <f t="shared" si="29"/>
        <v>0.21562511342787183</v>
      </c>
      <c r="AH585">
        <f>(nnetTable1[Survived]-AG585)^2</f>
        <v>4.6494189540782591E-2</v>
      </c>
    </row>
    <row r="586" spans="1:34" x14ac:dyDescent="0.25">
      <c r="A586">
        <v>1</v>
      </c>
      <c r="B586" t="s">
        <v>15</v>
      </c>
      <c r="C586">
        <v>3</v>
      </c>
      <c r="D586" t="s">
        <v>13</v>
      </c>
      <c r="E586">
        <v>18</v>
      </c>
      <c r="F586" s="1">
        <v>8.0500000000000007</v>
      </c>
      <c r="G586">
        <v>0</v>
      </c>
      <c r="H586">
        <v>0</v>
      </c>
      <c r="I586" s="4">
        <v>0.22500000000000001</v>
      </c>
      <c r="J586" s="4">
        <v>0.9566485792052033</v>
      </c>
      <c r="K586">
        <v>0</v>
      </c>
      <c r="L586">
        <v>0</v>
      </c>
      <c r="M586">
        <v>1</v>
      </c>
      <c r="N586">
        <v>0</v>
      </c>
      <c r="O586">
        <v>1</v>
      </c>
      <c r="P586" s="6">
        <v>1</v>
      </c>
      <c r="AC586">
        <f>SUMPRODUCT(nnetTable1[[#This Row],[SibSp]:[Ones]],$R$4:$AA$4)</f>
        <v>0.15136578654403979</v>
      </c>
      <c r="AD586">
        <f>SUMPRODUCT(nnetTable1[[#This Row],[SibSp]:[Ones]],$R$5:$AA$5)</f>
        <v>6.308723191837376E-2</v>
      </c>
      <c r="AE586">
        <f t="shared" si="27"/>
        <v>0.15136578654403979</v>
      </c>
      <c r="AF586">
        <f t="shared" si="28"/>
        <v>6.308723191837376E-2</v>
      </c>
      <c r="AG586">
        <f t="shared" si="29"/>
        <v>0.21445301846241355</v>
      </c>
      <c r="AH586">
        <f>(nnetTable1[Survived]-AG586)^2</f>
        <v>0.61708406020281314</v>
      </c>
    </row>
    <row r="587" spans="1:34" x14ac:dyDescent="0.25">
      <c r="A587">
        <v>0</v>
      </c>
      <c r="B587" t="s">
        <v>15</v>
      </c>
      <c r="C587">
        <v>2</v>
      </c>
      <c r="D587" t="s">
        <v>13</v>
      </c>
      <c r="E587">
        <v>18</v>
      </c>
      <c r="F587" s="1">
        <v>13</v>
      </c>
      <c r="G587">
        <v>0</v>
      </c>
      <c r="H587">
        <v>0</v>
      </c>
      <c r="I587" s="4">
        <v>0.22500000000000001</v>
      </c>
      <c r="J587" s="4">
        <v>1.146128035678238</v>
      </c>
      <c r="K587">
        <v>0</v>
      </c>
      <c r="L587">
        <v>1</v>
      </c>
      <c r="M587">
        <v>1</v>
      </c>
      <c r="N587">
        <v>0</v>
      </c>
      <c r="O587">
        <v>1</v>
      </c>
      <c r="P587" s="6">
        <v>1</v>
      </c>
      <c r="AC587">
        <f>SUMPRODUCT(nnetTable1[[#This Row],[SibSp]:[Ones]],$R$4:$AA$4)</f>
        <v>0.24784318531331934</v>
      </c>
      <c r="AD587">
        <f>SUMPRODUCT(nnetTable1[[#This Row],[SibSp]:[Ones]],$R$5:$AA$5)</f>
        <v>0.20965494365395904</v>
      </c>
      <c r="AE587">
        <f t="shared" si="27"/>
        <v>0.24784318531331934</v>
      </c>
      <c r="AF587">
        <f t="shared" si="28"/>
        <v>0.20965494365395904</v>
      </c>
      <c r="AG587">
        <f t="shared" si="29"/>
        <v>0.45749812896727837</v>
      </c>
      <c r="AH587">
        <f>(nnetTable1[Survived]-AG587)^2</f>
        <v>0.20930453800856047</v>
      </c>
    </row>
    <row r="588" spans="1:34" x14ac:dyDescent="0.25">
      <c r="A588">
        <v>0</v>
      </c>
      <c r="B588" t="s">
        <v>15</v>
      </c>
      <c r="C588">
        <v>3</v>
      </c>
      <c r="D588" t="s">
        <v>13</v>
      </c>
      <c r="E588">
        <v>18</v>
      </c>
      <c r="F588" s="1">
        <v>6.4958</v>
      </c>
      <c r="G588">
        <v>1</v>
      </c>
      <c r="H588">
        <v>0</v>
      </c>
      <c r="I588" s="4">
        <v>0.22500000000000001</v>
      </c>
      <c r="J588" s="4">
        <v>0.87481799035902574</v>
      </c>
      <c r="K588">
        <v>0</v>
      </c>
      <c r="L588">
        <v>0</v>
      </c>
      <c r="M588">
        <v>1</v>
      </c>
      <c r="N588">
        <v>0</v>
      </c>
      <c r="O588">
        <v>1</v>
      </c>
      <c r="P588" s="6">
        <v>1</v>
      </c>
      <c r="AC588">
        <f>SUMPRODUCT(nnetTable1[[#This Row],[SibSp]:[Ones]],$R$4:$AA$4)</f>
        <v>0.15042064897704238</v>
      </c>
      <c r="AD588">
        <f>SUMPRODUCT(nnetTable1[[#This Row],[SibSp]:[Ones]],$R$5:$AA$5)</f>
        <v>5.7690824659979101E-2</v>
      </c>
      <c r="AE588">
        <f t="shared" si="27"/>
        <v>0.15042064897704238</v>
      </c>
      <c r="AF588">
        <f t="shared" si="28"/>
        <v>5.7690824659979101E-2</v>
      </c>
      <c r="AG588">
        <f t="shared" si="29"/>
        <v>0.20811147363702148</v>
      </c>
      <c r="AH588">
        <f>(nnetTable1[Survived]-AG588)^2</f>
        <v>4.3310385459372686E-2</v>
      </c>
    </row>
    <row r="589" spans="1:34" x14ac:dyDescent="0.25">
      <c r="A589">
        <v>0</v>
      </c>
      <c r="B589" t="s">
        <v>15</v>
      </c>
      <c r="C589">
        <v>2</v>
      </c>
      <c r="D589" t="s">
        <v>13</v>
      </c>
      <c r="E589">
        <v>18</v>
      </c>
      <c r="F589" s="1">
        <v>73.5</v>
      </c>
      <c r="G589">
        <v>0</v>
      </c>
      <c r="H589">
        <v>0</v>
      </c>
      <c r="I589" s="4">
        <v>0.22500000000000001</v>
      </c>
      <c r="J589" s="4">
        <v>1.8721562727482928</v>
      </c>
      <c r="K589">
        <v>0</v>
      </c>
      <c r="L589">
        <v>1</v>
      </c>
      <c r="M589">
        <v>1</v>
      </c>
      <c r="N589">
        <v>0</v>
      </c>
      <c r="O589">
        <v>1</v>
      </c>
      <c r="P589" s="6">
        <v>1</v>
      </c>
      <c r="AC589">
        <f>SUMPRODUCT(nnetTable1[[#This Row],[SibSp]:[Ones]],$R$4:$AA$4)</f>
        <v>0.25622876057595978</v>
      </c>
      <c r="AD589">
        <f>SUMPRODUCT(nnetTable1[[#This Row],[SibSp]:[Ones]],$R$5:$AA$5)</f>
        <v>0.25753366606776373</v>
      </c>
      <c r="AE589">
        <f t="shared" si="27"/>
        <v>0.25622876057595978</v>
      </c>
      <c r="AF589">
        <f t="shared" si="28"/>
        <v>0.25753366606776373</v>
      </c>
      <c r="AG589">
        <f t="shared" si="29"/>
        <v>0.51376242664372351</v>
      </c>
      <c r="AH589">
        <f>(nnetTable1[Survived]-AG589)^2</f>
        <v>0.26395183103084741</v>
      </c>
    </row>
    <row r="590" spans="1:34" x14ac:dyDescent="0.25">
      <c r="A590">
        <v>1</v>
      </c>
      <c r="B590" t="s">
        <v>15</v>
      </c>
      <c r="C590">
        <v>2</v>
      </c>
      <c r="D590" t="s">
        <v>17</v>
      </c>
      <c r="E590">
        <v>18</v>
      </c>
      <c r="F590" s="1">
        <v>13</v>
      </c>
      <c r="G590">
        <v>0</v>
      </c>
      <c r="H590">
        <v>2</v>
      </c>
      <c r="I590" s="4">
        <v>0.22500000000000001</v>
      </c>
      <c r="J590" s="4">
        <v>1.146128035678238</v>
      </c>
      <c r="K590">
        <v>0</v>
      </c>
      <c r="L590">
        <v>1</v>
      </c>
      <c r="M590">
        <v>1</v>
      </c>
      <c r="N590">
        <v>0</v>
      </c>
      <c r="O590">
        <v>0</v>
      </c>
      <c r="P590" s="6">
        <v>1</v>
      </c>
      <c r="AC590">
        <f>SUMPRODUCT(nnetTable1[[#This Row],[SibSp]:[Ones]],$R$4:$AA$4)</f>
        <v>0.25135704864729042</v>
      </c>
      <c r="AD590">
        <f>SUMPRODUCT(nnetTable1[[#This Row],[SibSp]:[Ones]],$R$5:$AA$5)</f>
        <v>0.2099575785970681</v>
      </c>
      <c r="AE590">
        <f t="shared" si="27"/>
        <v>0.25135704864729042</v>
      </c>
      <c r="AF590">
        <f t="shared" si="28"/>
        <v>0.2099575785970681</v>
      </c>
      <c r="AG590">
        <f t="shared" si="29"/>
        <v>0.46131462724435851</v>
      </c>
      <c r="AH590">
        <f>(nnetTable1[Survived]-AG590)^2</f>
        <v>0.2901819308208845</v>
      </c>
    </row>
    <row r="591" spans="1:34" x14ac:dyDescent="0.25">
      <c r="A591">
        <v>0</v>
      </c>
      <c r="B591" t="s">
        <v>15</v>
      </c>
      <c r="C591">
        <v>3</v>
      </c>
      <c r="D591" t="s">
        <v>13</v>
      </c>
      <c r="E591">
        <v>18</v>
      </c>
      <c r="F591" s="1">
        <v>20.212499999999999</v>
      </c>
      <c r="G591">
        <v>1</v>
      </c>
      <c r="H591">
        <v>1</v>
      </c>
      <c r="I591" s="4">
        <v>0.22500000000000001</v>
      </c>
      <c r="J591" s="4">
        <v>1.3265918553257321</v>
      </c>
      <c r="K591">
        <v>0</v>
      </c>
      <c r="L591">
        <v>0</v>
      </c>
      <c r="M591">
        <v>1</v>
      </c>
      <c r="N591">
        <v>0</v>
      </c>
      <c r="O591">
        <v>1</v>
      </c>
      <c r="P591" s="6">
        <v>1</v>
      </c>
      <c r="AC591">
        <f>SUMPRODUCT(nnetTable1[[#This Row],[SibSp]:[Ones]],$R$4:$AA$4)</f>
        <v>0.15739553712690604</v>
      </c>
      <c r="AD591">
        <f>SUMPRODUCT(nnetTable1[[#This Row],[SibSp]:[Ones]],$R$5:$AA$5)</f>
        <v>8.7634861436561837E-2</v>
      </c>
      <c r="AE591">
        <f t="shared" si="27"/>
        <v>0.15739553712690604</v>
      </c>
      <c r="AF591">
        <f t="shared" si="28"/>
        <v>8.7634861436561837E-2</v>
      </c>
      <c r="AG591">
        <f t="shared" si="29"/>
        <v>0.24503039856346787</v>
      </c>
      <c r="AH591">
        <f>(nnetTable1[Survived]-AG591)^2</f>
        <v>6.0039896220171918E-2</v>
      </c>
    </row>
    <row r="592" spans="1:34" x14ac:dyDescent="0.25">
      <c r="A592">
        <v>1</v>
      </c>
      <c r="B592" t="s">
        <v>15</v>
      </c>
      <c r="C592">
        <v>1</v>
      </c>
      <c r="D592" t="s">
        <v>17</v>
      </c>
      <c r="E592">
        <v>18</v>
      </c>
      <c r="F592" s="1">
        <v>79.650000000000006</v>
      </c>
      <c r="G592">
        <v>0</v>
      </c>
      <c r="H592">
        <v>2</v>
      </c>
      <c r="I592" s="4">
        <v>0.22500000000000001</v>
      </c>
      <c r="J592" s="4">
        <v>1.9066043717249803</v>
      </c>
      <c r="K592">
        <v>1</v>
      </c>
      <c r="L592">
        <v>0</v>
      </c>
      <c r="M592">
        <v>1</v>
      </c>
      <c r="N592">
        <v>0</v>
      </c>
      <c r="O592">
        <v>0</v>
      </c>
      <c r="P592" s="6">
        <v>1</v>
      </c>
      <c r="AC592">
        <f>SUMPRODUCT(nnetTable1[[#This Row],[SibSp]:[Ones]],$R$4:$AA$4)</f>
        <v>0.3208054148753724</v>
      </c>
      <c r="AD592">
        <f>SUMPRODUCT(nnetTable1[[#This Row],[SibSp]:[Ones]],$R$5:$AA$5)</f>
        <v>0.28883630594731841</v>
      </c>
      <c r="AE592">
        <f t="shared" si="27"/>
        <v>0.3208054148753724</v>
      </c>
      <c r="AF592">
        <f t="shared" si="28"/>
        <v>0.28883630594731841</v>
      </c>
      <c r="AG592">
        <f t="shared" si="29"/>
        <v>0.60964172082269075</v>
      </c>
      <c r="AH592">
        <f>(nnetTable1[Survived]-AG592)^2</f>
        <v>0.15237958612227012</v>
      </c>
    </row>
    <row r="593" spans="1:34" x14ac:dyDescent="0.25">
      <c r="A593">
        <v>1</v>
      </c>
      <c r="B593" t="s">
        <v>15</v>
      </c>
      <c r="C593">
        <v>2</v>
      </c>
      <c r="D593" t="s">
        <v>17</v>
      </c>
      <c r="E593">
        <v>18</v>
      </c>
      <c r="F593" s="1">
        <v>23</v>
      </c>
      <c r="G593">
        <v>0</v>
      </c>
      <c r="H593">
        <v>1</v>
      </c>
      <c r="I593" s="4">
        <v>0.22500000000000001</v>
      </c>
      <c r="J593" s="4">
        <v>1.3802112417116059</v>
      </c>
      <c r="K593">
        <v>0</v>
      </c>
      <c r="L593">
        <v>1</v>
      </c>
      <c r="M593">
        <v>1</v>
      </c>
      <c r="N593">
        <v>0</v>
      </c>
      <c r="O593">
        <v>0</v>
      </c>
      <c r="P593" s="6">
        <v>1</v>
      </c>
      <c r="AC593">
        <f>SUMPRODUCT(nnetTable1[[#This Row],[SibSp]:[Ones]],$R$4:$AA$4)</f>
        <v>0.25230376160690299</v>
      </c>
      <c r="AD593">
        <f>SUMPRODUCT(nnetTable1[[#This Row],[SibSp]:[Ones]],$R$5:$AA$5)</f>
        <v>0.2252431329593616</v>
      </c>
      <c r="AE593">
        <f t="shared" si="27"/>
        <v>0.25230376160690299</v>
      </c>
      <c r="AF593">
        <f t="shared" si="28"/>
        <v>0.2252431329593616</v>
      </c>
      <c r="AG593">
        <f t="shared" si="29"/>
        <v>0.47754689456626459</v>
      </c>
      <c r="AH593">
        <f>(nnetTable1[Survived]-AG593)^2</f>
        <v>0.27295724737735377</v>
      </c>
    </row>
    <row r="594" spans="1:34" x14ac:dyDescent="0.25">
      <c r="A594">
        <v>0</v>
      </c>
      <c r="B594" t="s">
        <v>15</v>
      </c>
      <c r="C594">
        <v>3</v>
      </c>
      <c r="D594" t="s">
        <v>13</v>
      </c>
      <c r="E594">
        <v>18</v>
      </c>
      <c r="F594" s="1">
        <v>7.7750000000000004</v>
      </c>
      <c r="G594">
        <v>0</v>
      </c>
      <c r="H594">
        <v>0</v>
      </c>
      <c r="I594" s="4">
        <v>0.22500000000000001</v>
      </c>
      <c r="J594" s="4">
        <v>0.94324712513786169</v>
      </c>
      <c r="K594">
        <v>0</v>
      </c>
      <c r="L594">
        <v>0</v>
      </c>
      <c r="M594">
        <v>1</v>
      </c>
      <c r="N594">
        <v>0</v>
      </c>
      <c r="O594">
        <v>1</v>
      </c>
      <c r="P594" s="6">
        <v>1</v>
      </c>
      <c r="AC594">
        <f>SUMPRODUCT(nnetTable1[[#This Row],[SibSp]:[Ones]],$R$4:$AA$4)</f>
        <v>0.15121100068865209</v>
      </c>
      <c r="AD594">
        <f>SUMPRODUCT(nnetTable1[[#This Row],[SibSp]:[Ones]],$R$5:$AA$5)</f>
        <v>6.2203458441709797E-2</v>
      </c>
      <c r="AE594">
        <f t="shared" si="27"/>
        <v>0.15121100068865209</v>
      </c>
      <c r="AF594">
        <f t="shared" si="28"/>
        <v>6.2203458441709797E-2</v>
      </c>
      <c r="AG594">
        <f t="shared" si="29"/>
        <v>0.21341445913036189</v>
      </c>
      <c r="AH594">
        <f>(nnetTable1[Survived]-AG594)^2</f>
        <v>4.5545731365904903E-2</v>
      </c>
    </row>
    <row r="595" spans="1:34" x14ac:dyDescent="0.25">
      <c r="A595">
        <v>1</v>
      </c>
      <c r="B595" t="s">
        <v>15</v>
      </c>
      <c r="C595">
        <v>3</v>
      </c>
      <c r="D595" t="s">
        <v>17</v>
      </c>
      <c r="E595">
        <v>18</v>
      </c>
      <c r="F595" s="1">
        <v>9.8416999999999994</v>
      </c>
      <c r="G595">
        <v>0</v>
      </c>
      <c r="H595">
        <v>0</v>
      </c>
      <c r="I595" s="4">
        <v>0.22500000000000001</v>
      </c>
      <c r="J595" s="4">
        <v>1.0350973857754964</v>
      </c>
      <c r="K595">
        <v>0</v>
      </c>
      <c r="L595">
        <v>0</v>
      </c>
      <c r="M595">
        <v>1</v>
      </c>
      <c r="N595">
        <v>0</v>
      </c>
      <c r="O595">
        <v>0</v>
      </c>
      <c r="P595" s="6">
        <v>1</v>
      </c>
      <c r="AC595">
        <f>SUMPRODUCT(nnetTable1[[#This Row],[SibSp]:[Ones]],$R$4:$AA$4)</f>
        <v>0.15227186476272489</v>
      </c>
      <c r="AD595">
        <f>SUMPRODUCT(nnetTable1[[#This Row],[SibSp]:[Ones]],$R$5:$AA$5)</f>
        <v>6.8260623863335937E-2</v>
      </c>
      <c r="AE595">
        <f t="shared" si="27"/>
        <v>0.15227186476272489</v>
      </c>
      <c r="AF595">
        <f t="shared" si="28"/>
        <v>6.8260623863335937E-2</v>
      </c>
      <c r="AG595">
        <f t="shared" si="29"/>
        <v>0.22053248862606084</v>
      </c>
      <c r="AH595">
        <f>(nnetTable1[Survived]-AG595)^2</f>
        <v>0.60756960128748183</v>
      </c>
    </row>
    <row r="596" spans="1:34" x14ac:dyDescent="0.25">
      <c r="A596">
        <v>0</v>
      </c>
      <c r="B596" t="s">
        <v>15</v>
      </c>
      <c r="C596">
        <v>3</v>
      </c>
      <c r="D596" t="s">
        <v>13</v>
      </c>
      <c r="E596">
        <v>18</v>
      </c>
      <c r="F596" s="1">
        <v>7.7957999999999998</v>
      </c>
      <c r="G596">
        <v>0</v>
      </c>
      <c r="H596">
        <v>0</v>
      </c>
      <c r="I596" s="4">
        <v>0.22500000000000001</v>
      </c>
      <c r="J596" s="4">
        <v>0.94427534575879857</v>
      </c>
      <c r="K596">
        <v>0</v>
      </c>
      <c r="L596">
        <v>0</v>
      </c>
      <c r="M596">
        <v>1</v>
      </c>
      <c r="N596">
        <v>0</v>
      </c>
      <c r="O596">
        <v>1</v>
      </c>
      <c r="P596" s="6">
        <v>1</v>
      </c>
      <c r="AC596">
        <f>SUMPRODUCT(nnetTable1[[#This Row],[SibSp]:[Ones]],$R$4:$AA$4)</f>
        <v>0.15122287656477265</v>
      </c>
      <c r="AD596">
        <f>SUMPRODUCT(nnetTable1[[#This Row],[SibSp]:[Ones]],$R$5:$AA$5)</f>
        <v>6.2271265569830127E-2</v>
      </c>
      <c r="AE596">
        <f t="shared" si="27"/>
        <v>0.15122287656477265</v>
      </c>
      <c r="AF596">
        <f t="shared" si="28"/>
        <v>6.2271265569830127E-2</v>
      </c>
      <c r="AG596">
        <f t="shared" si="29"/>
        <v>0.21349414213460277</v>
      </c>
      <c r="AH596">
        <f>(nnetTable1[Survived]-AG596)^2</f>
        <v>4.5579748725789973E-2</v>
      </c>
    </row>
    <row r="597" spans="1:34" x14ac:dyDescent="0.25">
      <c r="A597">
        <v>0</v>
      </c>
      <c r="B597" t="s">
        <v>15</v>
      </c>
      <c r="C597">
        <v>2</v>
      </c>
      <c r="D597" t="s">
        <v>13</v>
      </c>
      <c r="E597">
        <v>18</v>
      </c>
      <c r="F597" s="1">
        <v>11.5</v>
      </c>
      <c r="G597">
        <v>0</v>
      </c>
      <c r="H597">
        <v>0</v>
      </c>
      <c r="I597" s="4">
        <v>0.22500000000000001</v>
      </c>
      <c r="J597" s="4">
        <v>1.0969100130080565</v>
      </c>
      <c r="K597">
        <v>0</v>
      </c>
      <c r="L597">
        <v>1</v>
      </c>
      <c r="M597">
        <v>1</v>
      </c>
      <c r="N597">
        <v>0</v>
      </c>
      <c r="O597">
        <v>1</v>
      </c>
      <c r="P597" s="6">
        <v>1</v>
      </c>
      <c r="AC597">
        <f>SUMPRODUCT(nnetTable1[[#This Row],[SibSp]:[Ones]],$R$4:$AA$4)</f>
        <v>0.24727472060036998</v>
      </c>
      <c r="AD597">
        <f>SUMPRODUCT(nnetTable1[[#This Row],[SibSp]:[Ones]],$R$5:$AA$5)</f>
        <v>0.20640920757254738</v>
      </c>
      <c r="AE597">
        <f t="shared" si="27"/>
        <v>0.24727472060036998</v>
      </c>
      <c r="AF597">
        <f t="shared" si="28"/>
        <v>0.20640920757254738</v>
      </c>
      <c r="AG597">
        <f t="shared" si="29"/>
        <v>0.45368392817291736</v>
      </c>
      <c r="AH597">
        <f>(nnetTable1[Survived]-AG597)^2</f>
        <v>0.20582910668240884</v>
      </c>
    </row>
    <row r="598" spans="1:34" x14ac:dyDescent="0.25">
      <c r="A598">
        <v>0</v>
      </c>
      <c r="B598" t="s">
        <v>15</v>
      </c>
      <c r="C598">
        <v>3</v>
      </c>
      <c r="D598" t="s">
        <v>13</v>
      </c>
      <c r="E598">
        <v>18</v>
      </c>
      <c r="F598" s="1">
        <v>7.75</v>
      </c>
      <c r="G598">
        <v>0</v>
      </c>
      <c r="H598">
        <v>0</v>
      </c>
      <c r="I598" s="4">
        <v>0.22500000000000001</v>
      </c>
      <c r="J598" s="4">
        <v>0.94200805302231327</v>
      </c>
      <c r="K598">
        <v>0</v>
      </c>
      <c r="L598">
        <v>0</v>
      </c>
      <c r="M598">
        <v>1</v>
      </c>
      <c r="N598">
        <v>0</v>
      </c>
      <c r="O598">
        <v>1</v>
      </c>
      <c r="P598" s="6">
        <v>1</v>
      </c>
      <c r="AC598">
        <f>SUMPRODUCT(nnetTable1[[#This Row],[SibSp]:[Ones]],$R$4:$AA$4)</f>
        <v>0.15119668949254395</v>
      </c>
      <c r="AD598">
        <f>SUMPRODUCT(nnetTable1[[#This Row],[SibSp]:[Ones]],$R$5:$AA$5)</f>
        <v>6.2121746482254284E-2</v>
      </c>
      <c r="AE598">
        <f t="shared" si="27"/>
        <v>0.15119668949254395</v>
      </c>
      <c r="AF598">
        <f t="shared" si="28"/>
        <v>6.2121746482254284E-2</v>
      </c>
      <c r="AG598">
        <f t="shared" si="29"/>
        <v>0.21331843597479822</v>
      </c>
      <c r="AH598">
        <f>(nnetTable1[Survived]-AG598)^2</f>
        <v>4.5504755126734082E-2</v>
      </c>
    </row>
    <row r="599" spans="1:34" x14ac:dyDescent="0.25">
      <c r="A599">
        <v>1</v>
      </c>
      <c r="B599" t="s">
        <v>15</v>
      </c>
      <c r="C599">
        <v>3</v>
      </c>
      <c r="D599" t="s">
        <v>17</v>
      </c>
      <c r="E599">
        <v>18</v>
      </c>
      <c r="F599" s="1">
        <v>7.4958</v>
      </c>
      <c r="G599">
        <v>0</v>
      </c>
      <c r="H599">
        <v>0</v>
      </c>
      <c r="I599" s="4">
        <v>0.22500000000000001</v>
      </c>
      <c r="J599" s="4">
        <v>0.92920428011230582</v>
      </c>
      <c r="K599">
        <v>0</v>
      </c>
      <c r="L599">
        <v>0</v>
      </c>
      <c r="M599">
        <v>1</v>
      </c>
      <c r="N599">
        <v>0</v>
      </c>
      <c r="O599">
        <v>0</v>
      </c>
      <c r="P599" s="6">
        <v>1</v>
      </c>
      <c r="AC599">
        <f>SUMPRODUCT(nnetTable1[[#This Row],[SibSp]:[Ones]],$R$4:$AA$4)</f>
        <v>0.15104880681264168</v>
      </c>
      <c r="AD599">
        <f>SUMPRODUCT(nnetTable1[[#This Row],[SibSp]:[Ones]],$R$5:$AA$5)</f>
        <v>6.1277387740118351E-2</v>
      </c>
      <c r="AE599">
        <f t="shared" si="27"/>
        <v>0.15104880681264168</v>
      </c>
      <c r="AF599">
        <f t="shared" si="28"/>
        <v>6.1277387740118351E-2</v>
      </c>
      <c r="AG599">
        <f t="shared" si="29"/>
        <v>0.21232619455276003</v>
      </c>
      <c r="AH599">
        <f>(nnetTable1[Survived]-AG599)^2</f>
        <v>0.62043002378773648</v>
      </c>
    </row>
    <row r="600" spans="1:34" x14ac:dyDescent="0.25">
      <c r="A600">
        <v>0</v>
      </c>
      <c r="B600" t="s">
        <v>15</v>
      </c>
      <c r="C600">
        <v>3</v>
      </c>
      <c r="D600" t="s">
        <v>17</v>
      </c>
      <c r="E600">
        <v>18</v>
      </c>
      <c r="F600" s="1">
        <v>7.7750000000000004</v>
      </c>
      <c r="G600">
        <v>0</v>
      </c>
      <c r="H600">
        <v>0</v>
      </c>
      <c r="I600" s="4">
        <v>0.22500000000000001</v>
      </c>
      <c r="J600" s="4">
        <v>0.94324712513786169</v>
      </c>
      <c r="K600">
        <v>0</v>
      </c>
      <c r="L600">
        <v>0</v>
      </c>
      <c r="M600">
        <v>1</v>
      </c>
      <c r="N600">
        <v>0</v>
      </c>
      <c r="O600">
        <v>0</v>
      </c>
      <c r="P600" s="6">
        <v>1</v>
      </c>
      <c r="AC600">
        <f>SUMPRODUCT(nnetTable1[[#This Row],[SibSp]:[Ones]],$R$4:$AA$4)</f>
        <v>0.15121100068865209</v>
      </c>
      <c r="AD600">
        <f>SUMPRODUCT(nnetTable1[[#This Row],[SibSp]:[Ones]],$R$5:$AA$5)</f>
        <v>6.2203458441709797E-2</v>
      </c>
      <c r="AE600">
        <f t="shared" si="27"/>
        <v>0.15121100068865209</v>
      </c>
      <c r="AF600">
        <f t="shared" si="28"/>
        <v>6.2203458441709797E-2</v>
      </c>
      <c r="AG600">
        <f t="shared" si="29"/>
        <v>0.21341445913036189</v>
      </c>
      <c r="AH600">
        <f>(nnetTable1[Survived]-AG600)^2</f>
        <v>4.5545731365904903E-2</v>
      </c>
    </row>
    <row r="601" spans="1:34" x14ac:dyDescent="0.25">
      <c r="A601">
        <v>0</v>
      </c>
      <c r="B601" t="s">
        <v>15</v>
      </c>
      <c r="C601">
        <v>3</v>
      </c>
      <c r="D601" t="s">
        <v>13</v>
      </c>
      <c r="E601">
        <v>18</v>
      </c>
      <c r="F601" s="1">
        <v>8.3000000000000007</v>
      </c>
      <c r="G601">
        <v>0</v>
      </c>
      <c r="H601">
        <v>0</v>
      </c>
      <c r="I601" s="4">
        <v>0.22500000000000001</v>
      </c>
      <c r="J601" s="4">
        <v>0.96848294855393513</v>
      </c>
      <c r="K601">
        <v>0</v>
      </c>
      <c r="L601">
        <v>0</v>
      </c>
      <c r="M601">
        <v>1</v>
      </c>
      <c r="N601">
        <v>0</v>
      </c>
      <c r="O601">
        <v>1</v>
      </c>
      <c r="P601" s="6">
        <v>1</v>
      </c>
      <c r="AC601">
        <f>SUMPRODUCT(nnetTable1[[#This Row],[SibSp]:[Ones]],$R$4:$AA$4)</f>
        <v>0.15150247268073905</v>
      </c>
      <c r="AD601">
        <f>SUMPRODUCT(nnetTable1[[#This Row],[SibSp]:[Ones]],$R$5:$AA$5)</f>
        <v>6.3867662287414209E-2</v>
      </c>
      <c r="AE601">
        <f t="shared" si="27"/>
        <v>0.15150247268073905</v>
      </c>
      <c r="AF601">
        <f t="shared" si="28"/>
        <v>6.3867662287414209E-2</v>
      </c>
      <c r="AG601">
        <f t="shared" si="29"/>
        <v>0.21537013496815327</v>
      </c>
      <c r="AH601">
        <f>(nnetTable1[Survived]-AG601)^2</f>
        <v>4.6384295036200555E-2</v>
      </c>
    </row>
    <row r="602" spans="1:34" x14ac:dyDescent="0.25">
      <c r="A602">
        <v>1</v>
      </c>
      <c r="B602" t="s">
        <v>15</v>
      </c>
      <c r="C602">
        <v>3</v>
      </c>
      <c r="D602" t="s">
        <v>17</v>
      </c>
      <c r="E602">
        <v>18</v>
      </c>
      <c r="F602" s="1">
        <v>9.35</v>
      </c>
      <c r="G602">
        <v>0</v>
      </c>
      <c r="H602">
        <v>1</v>
      </c>
      <c r="I602" s="4">
        <v>0.22500000000000001</v>
      </c>
      <c r="J602" s="4">
        <v>1.0149403497929366</v>
      </c>
      <c r="K602">
        <v>0</v>
      </c>
      <c r="L602">
        <v>0</v>
      </c>
      <c r="M602">
        <v>1</v>
      </c>
      <c r="N602">
        <v>0</v>
      </c>
      <c r="O602">
        <v>0</v>
      </c>
      <c r="P602" s="6">
        <v>1</v>
      </c>
      <c r="AC602">
        <f>SUMPRODUCT(nnetTable1[[#This Row],[SibSp]:[Ones]],$R$4:$AA$4)</f>
        <v>0.1537959840765909</v>
      </c>
      <c r="AD602">
        <f>SUMPRODUCT(nnetTable1[[#This Row],[SibSp]:[Ones]],$R$5:$AA$5)</f>
        <v>6.7082663655018457E-2</v>
      </c>
      <c r="AE602">
        <f t="shared" si="27"/>
        <v>0.1537959840765909</v>
      </c>
      <c r="AF602">
        <f t="shared" si="28"/>
        <v>6.7082663655018457E-2</v>
      </c>
      <c r="AG602">
        <f t="shared" si="29"/>
        <v>0.22087864773160937</v>
      </c>
      <c r="AH602">
        <f>(nnetTable1[Survived]-AG602)^2</f>
        <v>0.60703008156052563</v>
      </c>
    </row>
    <row r="603" spans="1:34" x14ac:dyDescent="0.25">
      <c r="A603">
        <v>0</v>
      </c>
      <c r="B603" t="s">
        <v>20</v>
      </c>
      <c r="C603">
        <v>3</v>
      </c>
      <c r="D603" t="s">
        <v>17</v>
      </c>
      <c r="E603">
        <v>17</v>
      </c>
      <c r="F603" s="1">
        <v>14.458299999999999</v>
      </c>
      <c r="G603">
        <v>0</v>
      </c>
      <c r="H603">
        <v>0</v>
      </c>
      <c r="I603" s="4">
        <v>0.21249999999999999</v>
      </c>
      <c r="J603" s="4">
        <v>1.1891617314183722</v>
      </c>
      <c r="K603">
        <v>0</v>
      </c>
      <c r="L603">
        <v>0</v>
      </c>
      <c r="M603">
        <v>0</v>
      </c>
      <c r="N603">
        <v>1</v>
      </c>
      <c r="O603">
        <v>0</v>
      </c>
      <c r="P603" s="6">
        <v>1</v>
      </c>
      <c r="AC603">
        <f>SUMPRODUCT(nnetTable1[[#This Row],[SibSp]:[Ones]],$R$4:$AA$4)</f>
        <v>0.2409740777421252</v>
      </c>
      <c r="AD603">
        <f>SUMPRODUCT(nnetTable1[[#This Row],[SibSp]:[Ones]],$R$5:$AA$5)</f>
        <v>0.12920040501932173</v>
      </c>
      <c r="AE603">
        <f t="shared" si="27"/>
        <v>0.2409740777421252</v>
      </c>
      <c r="AF603">
        <f t="shared" si="28"/>
        <v>0.12920040501932173</v>
      </c>
      <c r="AG603">
        <f t="shared" si="29"/>
        <v>0.37017448276144693</v>
      </c>
      <c r="AH603">
        <f>(nnetTable1[Survived]-AG603)^2</f>
        <v>0.13702914768770477</v>
      </c>
    </row>
    <row r="604" spans="1:34" x14ac:dyDescent="0.25">
      <c r="A604">
        <v>1</v>
      </c>
      <c r="B604" t="s">
        <v>20</v>
      </c>
      <c r="C604">
        <v>1</v>
      </c>
      <c r="D604" t="s">
        <v>17</v>
      </c>
      <c r="E604">
        <v>17</v>
      </c>
      <c r="F604" s="1">
        <v>108.9</v>
      </c>
      <c r="G604">
        <v>1</v>
      </c>
      <c r="H604">
        <v>0</v>
      </c>
      <c r="I604" s="4">
        <v>0.21249999999999999</v>
      </c>
      <c r="J604" s="4">
        <v>2.0409976924234905</v>
      </c>
      <c r="K604">
        <v>1</v>
      </c>
      <c r="L604">
        <v>0</v>
      </c>
      <c r="M604">
        <v>0</v>
      </c>
      <c r="N604">
        <v>1</v>
      </c>
      <c r="O604">
        <v>0</v>
      </c>
      <c r="P604" s="6">
        <v>1</v>
      </c>
      <c r="AC604">
        <f>SUMPRODUCT(nnetTable1[[#This Row],[SibSp]:[Ones]],$R$4:$AA$4)</f>
        <v>0.40576656556111662</v>
      </c>
      <c r="AD604">
        <f>SUMPRODUCT(nnetTable1[[#This Row],[SibSp]:[Ones]],$R$5:$AA$5)</f>
        <v>0.34817622500728562</v>
      </c>
      <c r="AE604">
        <f t="shared" si="27"/>
        <v>0.40576656556111662</v>
      </c>
      <c r="AF604">
        <f t="shared" si="28"/>
        <v>0.34817622500728562</v>
      </c>
      <c r="AG604">
        <f t="shared" si="29"/>
        <v>0.75394279056840219</v>
      </c>
      <c r="AH604">
        <f>(nnetTable1[Survived]-AG604)^2</f>
        <v>6.054415031326519E-2</v>
      </c>
    </row>
    <row r="605" spans="1:34" x14ac:dyDescent="0.25">
      <c r="A605">
        <v>1</v>
      </c>
      <c r="B605" t="s">
        <v>20</v>
      </c>
      <c r="C605">
        <v>2</v>
      </c>
      <c r="D605" t="s">
        <v>17</v>
      </c>
      <c r="E605">
        <v>17</v>
      </c>
      <c r="F605" s="1">
        <v>12</v>
      </c>
      <c r="G605">
        <v>0</v>
      </c>
      <c r="H605">
        <v>0</v>
      </c>
      <c r="I605" s="4">
        <v>0.21249999999999999</v>
      </c>
      <c r="J605" s="4">
        <v>1.1139433523068367</v>
      </c>
      <c r="K605">
        <v>0</v>
      </c>
      <c r="L605">
        <v>1</v>
      </c>
      <c r="M605">
        <v>0</v>
      </c>
      <c r="N605">
        <v>1</v>
      </c>
      <c r="O605">
        <v>0</v>
      </c>
      <c r="P605" s="6">
        <v>1</v>
      </c>
      <c r="AC605">
        <f>SUMPRODUCT(nnetTable1[[#This Row],[SibSp]:[Ones]],$R$4:$AA$4)</f>
        <v>0.33439423505877197</v>
      </c>
      <c r="AD605">
        <f>SUMPRODUCT(nnetTable1[[#This Row],[SibSp]:[Ones]],$R$5:$AA$5)</f>
        <v>0.25831232984965791</v>
      </c>
      <c r="AE605">
        <f t="shared" si="27"/>
        <v>0.33439423505877197</v>
      </c>
      <c r="AF605">
        <f t="shared" si="28"/>
        <v>0.25831232984965791</v>
      </c>
      <c r="AG605">
        <f t="shared" si="29"/>
        <v>0.59270656490842988</v>
      </c>
      <c r="AH605">
        <f>(nnetTable1[Survived]-AG605)^2</f>
        <v>0.16588794226869105</v>
      </c>
    </row>
    <row r="606" spans="1:34" x14ac:dyDescent="0.25">
      <c r="A606">
        <v>0</v>
      </c>
      <c r="B606" t="s">
        <v>20</v>
      </c>
      <c r="C606">
        <v>3</v>
      </c>
      <c r="D606" t="s">
        <v>13</v>
      </c>
      <c r="E606">
        <v>17</v>
      </c>
      <c r="F606" s="1">
        <v>7.2291999999999996</v>
      </c>
      <c r="G606">
        <v>1</v>
      </c>
      <c r="H606">
        <v>1</v>
      </c>
      <c r="I606" s="4">
        <v>0.21249999999999999</v>
      </c>
      <c r="J606" s="4">
        <v>0.91535761741483168</v>
      </c>
      <c r="K606">
        <v>0</v>
      </c>
      <c r="L606">
        <v>0</v>
      </c>
      <c r="M606">
        <v>0</v>
      </c>
      <c r="N606">
        <v>1</v>
      </c>
      <c r="O606">
        <v>1</v>
      </c>
      <c r="P606" s="6">
        <v>1</v>
      </c>
      <c r="AC606">
        <f>SUMPRODUCT(nnetTable1[[#This Row],[SibSp]:[Ones]],$R$4:$AA$4)</f>
        <v>0.23956859107884995</v>
      </c>
      <c r="AD606">
        <f>SUMPRODUCT(nnetTable1[[#This Row],[SibSp]:[Ones]],$R$5:$AA$5)</f>
        <v>0.1112954121426214</v>
      </c>
      <c r="AE606">
        <f t="shared" si="27"/>
        <v>0.23956859107884995</v>
      </c>
      <c r="AF606">
        <f t="shared" si="28"/>
        <v>0.1112954121426214</v>
      </c>
      <c r="AG606">
        <f t="shared" si="29"/>
        <v>0.35086400322147138</v>
      </c>
      <c r="AH606">
        <f>(nnetTable1[Survived]-AG606)^2</f>
        <v>0.12310554875659668</v>
      </c>
    </row>
    <row r="607" spans="1:34" x14ac:dyDescent="0.25">
      <c r="A607">
        <v>1</v>
      </c>
      <c r="B607" t="s">
        <v>20</v>
      </c>
      <c r="C607">
        <v>1</v>
      </c>
      <c r="D607" t="s">
        <v>13</v>
      </c>
      <c r="E607">
        <v>17</v>
      </c>
      <c r="F607" s="1">
        <v>110.88330000000001</v>
      </c>
      <c r="G607">
        <v>0</v>
      </c>
      <c r="H607">
        <v>2</v>
      </c>
      <c r="I607" s="4">
        <v>0.21249999999999999</v>
      </c>
      <c r="J607" s="4">
        <v>2.048765267412167</v>
      </c>
      <c r="K607">
        <v>1</v>
      </c>
      <c r="L607">
        <v>0</v>
      </c>
      <c r="M607">
        <v>0</v>
      </c>
      <c r="N607">
        <v>1</v>
      </c>
      <c r="O607">
        <v>1</v>
      </c>
      <c r="P607" s="6">
        <v>1</v>
      </c>
      <c r="AC607">
        <f>SUMPRODUCT(nnetTable1[[#This Row],[SibSp]:[Ones]],$R$4:$AA$4)</f>
        <v>0.40937014384190384</v>
      </c>
      <c r="AD607">
        <f>SUMPRODUCT(nnetTable1[[#This Row],[SibSp]:[Ones]],$R$5:$AA$5)</f>
        <v>0.34899110113844001</v>
      </c>
      <c r="AE607">
        <f t="shared" si="27"/>
        <v>0.40937014384190384</v>
      </c>
      <c r="AF607">
        <f t="shared" si="28"/>
        <v>0.34899110113844001</v>
      </c>
      <c r="AG607">
        <f t="shared" si="29"/>
        <v>0.75836124498034385</v>
      </c>
      <c r="AH607">
        <f>(nnetTable1[Survived]-AG607)^2</f>
        <v>5.83892879274494E-2</v>
      </c>
    </row>
    <row r="608" spans="1:34" x14ac:dyDescent="0.25">
      <c r="A608">
        <v>1</v>
      </c>
      <c r="B608" t="s">
        <v>15</v>
      </c>
      <c r="C608">
        <v>3</v>
      </c>
      <c r="D608" t="s">
        <v>17</v>
      </c>
      <c r="E608">
        <v>17</v>
      </c>
      <c r="F608" s="1">
        <v>7.9249999999999998</v>
      </c>
      <c r="G608">
        <v>4</v>
      </c>
      <c r="H608">
        <v>2</v>
      </c>
      <c r="I608" s="4">
        <v>0.21249999999999999</v>
      </c>
      <c r="J608" s="4">
        <v>0.95060822478423079</v>
      </c>
      <c r="K608">
        <v>0</v>
      </c>
      <c r="L608">
        <v>0</v>
      </c>
      <c r="M608">
        <v>1</v>
      </c>
      <c r="N608">
        <v>0</v>
      </c>
      <c r="O608">
        <v>0</v>
      </c>
      <c r="P608" s="6">
        <v>1</v>
      </c>
      <c r="AC608">
        <f>SUMPRODUCT(nnetTable1[[#This Row],[SibSp]:[Ones]],$R$4:$AA$4)</f>
        <v>0.15480988420771891</v>
      </c>
      <c r="AD608">
        <f>SUMPRODUCT(nnetTable1[[#This Row],[SibSp]:[Ones]],$R$5:$AA$5)</f>
        <v>6.2991529113945816E-2</v>
      </c>
      <c r="AE608">
        <f t="shared" si="27"/>
        <v>0.15480988420771891</v>
      </c>
      <c r="AF608">
        <f t="shared" si="28"/>
        <v>6.2991529113945816E-2</v>
      </c>
      <c r="AG608">
        <f t="shared" si="29"/>
        <v>0.21780141332166472</v>
      </c>
      <c r="AH608">
        <f>(nnetTable1[Survived]-AG608)^2</f>
        <v>0.61183462900158525</v>
      </c>
    </row>
    <row r="609" spans="1:34" x14ac:dyDescent="0.25">
      <c r="A609">
        <v>1</v>
      </c>
      <c r="B609" t="s">
        <v>15</v>
      </c>
      <c r="C609">
        <v>2</v>
      </c>
      <c r="D609" t="s">
        <v>17</v>
      </c>
      <c r="E609">
        <v>17</v>
      </c>
      <c r="F609" s="1">
        <v>10.5</v>
      </c>
      <c r="G609">
        <v>0</v>
      </c>
      <c r="H609">
        <v>0</v>
      </c>
      <c r="I609" s="4">
        <v>0.21249999999999999</v>
      </c>
      <c r="J609" s="4">
        <v>1.0606978403536116</v>
      </c>
      <c r="K609">
        <v>0</v>
      </c>
      <c r="L609">
        <v>1</v>
      </c>
      <c r="M609">
        <v>1</v>
      </c>
      <c r="N609">
        <v>0</v>
      </c>
      <c r="O609">
        <v>0</v>
      </c>
      <c r="P609" s="6">
        <v>1</v>
      </c>
      <c r="AC609">
        <f>SUMPRODUCT(nnetTable1[[#This Row],[SibSp]:[Ones]],$R$4:$AA$4)</f>
        <v>0.24685647254373375</v>
      </c>
      <c r="AD609">
        <f>SUMPRODUCT(nnetTable1[[#This Row],[SibSp]:[Ones]],$R$5:$AA$5)</f>
        <v>0.20402115642798063</v>
      </c>
      <c r="AE609">
        <f t="shared" si="27"/>
        <v>0.24685647254373375</v>
      </c>
      <c r="AF609">
        <f t="shared" si="28"/>
        <v>0.20402115642798063</v>
      </c>
      <c r="AG609">
        <f t="shared" si="29"/>
        <v>0.45087762897171435</v>
      </c>
      <c r="AH609">
        <f>(nnetTable1[Survived]-AG609)^2</f>
        <v>0.30153537836372618</v>
      </c>
    </row>
    <row r="610" spans="1:34" x14ac:dyDescent="0.25">
      <c r="A610">
        <v>0</v>
      </c>
      <c r="B610" t="s">
        <v>15</v>
      </c>
      <c r="C610">
        <v>3</v>
      </c>
      <c r="D610" t="s">
        <v>13</v>
      </c>
      <c r="E610">
        <v>17</v>
      </c>
      <c r="F610" s="1">
        <v>8.6624999999999996</v>
      </c>
      <c r="G610">
        <v>0</v>
      </c>
      <c r="H610">
        <v>0</v>
      </c>
      <c r="I610" s="4">
        <v>0.21249999999999999</v>
      </c>
      <c r="J610" s="4">
        <v>0.98508950692638131</v>
      </c>
      <c r="K610">
        <v>0</v>
      </c>
      <c r="L610">
        <v>0</v>
      </c>
      <c r="M610">
        <v>1</v>
      </c>
      <c r="N610">
        <v>0</v>
      </c>
      <c r="O610">
        <v>1</v>
      </c>
      <c r="P610" s="6">
        <v>1</v>
      </c>
      <c r="AC610">
        <f>SUMPRODUCT(nnetTable1[[#This Row],[SibSp]:[Ones]],$R$4:$AA$4)</f>
        <v>0.15169427726625703</v>
      </c>
      <c r="AD610">
        <f>SUMPRODUCT(nnetTable1[[#This Row],[SibSp]:[Ones]],$R$5:$AA$5)</f>
        <v>6.4962799856404199E-2</v>
      </c>
      <c r="AE610">
        <f t="shared" si="27"/>
        <v>0.15169427726625703</v>
      </c>
      <c r="AF610">
        <f t="shared" si="28"/>
        <v>6.4962799856404199E-2</v>
      </c>
      <c r="AG610">
        <f t="shared" si="29"/>
        <v>0.21665707712266125</v>
      </c>
      <c r="AH610">
        <f>(nnetTable1[Survived]-AG610)^2</f>
        <v>4.694028906733478E-2</v>
      </c>
    </row>
    <row r="611" spans="1:34" x14ac:dyDescent="0.25">
      <c r="A611">
        <v>0</v>
      </c>
      <c r="B611" t="s">
        <v>15</v>
      </c>
      <c r="C611">
        <v>3</v>
      </c>
      <c r="D611" t="s">
        <v>13</v>
      </c>
      <c r="E611">
        <v>17</v>
      </c>
      <c r="F611" s="1">
        <v>7.125</v>
      </c>
      <c r="G611">
        <v>0</v>
      </c>
      <c r="H611">
        <v>0</v>
      </c>
      <c r="I611" s="4">
        <v>0.21249999999999999</v>
      </c>
      <c r="J611" s="4">
        <v>0.90982336965091204</v>
      </c>
      <c r="K611">
        <v>0</v>
      </c>
      <c r="L611">
        <v>0</v>
      </c>
      <c r="M611">
        <v>1</v>
      </c>
      <c r="N611">
        <v>0</v>
      </c>
      <c r="O611">
        <v>1</v>
      </c>
      <c r="P611" s="6">
        <v>1</v>
      </c>
      <c r="AC611">
        <f>SUMPRODUCT(nnetTable1[[#This Row],[SibSp]:[Ones]],$R$4:$AA$4)</f>
        <v>0.15082495865490561</v>
      </c>
      <c r="AD611">
        <f>SUMPRODUCT(nnetTable1[[#This Row],[SibSp]:[Ones]],$R$5:$AA$5)</f>
        <v>5.99992925025934E-2</v>
      </c>
      <c r="AE611">
        <f t="shared" si="27"/>
        <v>0.15082495865490561</v>
      </c>
      <c r="AF611">
        <f t="shared" si="28"/>
        <v>5.99992925025934E-2</v>
      </c>
      <c r="AG611">
        <f t="shared" si="29"/>
        <v>0.210824251157499</v>
      </c>
      <c r="AH611">
        <f>(nnetTable1[Survived]-AG611)^2</f>
        <v>4.4446864876120221E-2</v>
      </c>
    </row>
    <row r="612" spans="1:34" x14ac:dyDescent="0.25">
      <c r="A612">
        <v>0</v>
      </c>
      <c r="B612" t="s">
        <v>15</v>
      </c>
      <c r="C612">
        <v>3</v>
      </c>
      <c r="D612" t="s">
        <v>13</v>
      </c>
      <c r="E612">
        <v>17</v>
      </c>
      <c r="F612" s="1">
        <v>8.6624999999999996</v>
      </c>
      <c r="G612">
        <v>0</v>
      </c>
      <c r="H612">
        <v>0</v>
      </c>
      <c r="I612" s="4">
        <v>0.21249999999999999</v>
      </c>
      <c r="J612" s="4">
        <v>0.98508950692638131</v>
      </c>
      <c r="K612">
        <v>0</v>
      </c>
      <c r="L612">
        <v>0</v>
      </c>
      <c r="M612">
        <v>1</v>
      </c>
      <c r="N612">
        <v>0</v>
      </c>
      <c r="O612">
        <v>1</v>
      </c>
      <c r="P612" s="6">
        <v>1</v>
      </c>
      <c r="AC612">
        <f>SUMPRODUCT(nnetTable1[[#This Row],[SibSp]:[Ones]],$R$4:$AA$4)</f>
        <v>0.15169427726625703</v>
      </c>
      <c r="AD612">
        <f>SUMPRODUCT(nnetTable1[[#This Row],[SibSp]:[Ones]],$R$5:$AA$5)</f>
        <v>6.4962799856404199E-2</v>
      </c>
      <c r="AE612">
        <f t="shared" si="27"/>
        <v>0.15169427726625703</v>
      </c>
      <c r="AF612">
        <f t="shared" si="28"/>
        <v>6.4962799856404199E-2</v>
      </c>
      <c r="AG612">
        <f t="shared" si="29"/>
        <v>0.21665707712266125</v>
      </c>
      <c r="AH612">
        <f>(nnetTable1[Survived]-AG612)^2</f>
        <v>4.694028906733478E-2</v>
      </c>
    </row>
    <row r="613" spans="1:34" x14ac:dyDescent="0.25">
      <c r="A613">
        <v>0</v>
      </c>
      <c r="B613" t="s">
        <v>15</v>
      </c>
      <c r="C613">
        <v>3</v>
      </c>
      <c r="D613" t="s">
        <v>13</v>
      </c>
      <c r="E613">
        <v>17</v>
      </c>
      <c r="F613" s="1">
        <v>7.0541999999999998</v>
      </c>
      <c r="G613">
        <v>1</v>
      </c>
      <c r="H613">
        <v>0</v>
      </c>
      <c r="I613" s="4">
        <v>0.21249999999999999</v>
      </c>
      <c r="J613" s="4">
        <v>0.90602240970373726</v>
      </c>
      <c r="K613">
        <v>0</v>
      </c>
      <c r="L613">
        <v>0</v>
      </c>
      <c r="M613">
        <v>1</v>
      </c>
      <c r="N613">
        <v>0</v>
      </c>
      <c r="O613">
        <v>1</v>
      </c>
      <c r="P613" s="6">
        <v>1</v>
      </c>
      <c r="AC613">
        <f>SUMPRODUCT(nnetTable1[[#This Row],[SibSp]:[Ones]],$R$4:$AA$4)</f>
        <v>0.15078105783386325</v>
      </c>
      <c r="AD613">
        <f>SUMPRODUCT(nnetTable1[[#This Row],[SibSp]:[Ones]],$R$5:$AA$5)</f>
        <v>5.9748634061330581E-2</v>
      </c>
      <c r="AE613">
        <f t="shared" si="27"/>
        <v>0.15078105783386325</v>
      </c>
      <c r="AF613">
        <f t="shared" si="28"/>
        <v>5.9748634061330581E-2</v>
      </c>
      <c r="AG613">
        <f t="shared" si="29"/>
        <v>0.21052969189519383</v>
      </c>
      <c r="AH613">
        <f>(nnetTable1[Survived]-AG613)^2</f>
        <v>4.4322751169485239E-2</v>
      </c>
    </row>
    <row r="614" spans="1:34" x14ac:dyDescent="0.25">
      <c r="A614">
        <v>1</v>
      </c>
      <c r="B614" t="s">
        <v>15</v>
      </c>
      <c r="C614">
        <v>1</v>
      </c>
      <c r="D614" t="s">
        <v>17</v>
      </c>
      <c r="E614">
        <v>17</v>
      </c>
      <c r="F614" s="1">
        <v>57</v>
      </c>
      <c r="G614">
        <v>1</v>
      </c>
      <c r="H614">
        <v>0</v>
      </c>
      <c r="I614" s="4">
        <v>0.21249999999999999</v>
      </c>
      <c r="J614" s="4">
        <v>1.7634279935629373</v>
      </c>
      <c r="K614">
        <v>1</v>
      </c>
      <c r="L614">
        <v>0</v>
      </c>
      <c r="M614">
        <v>1</v>
      </c>
      <c r="N614">
        <v>0</v>
      </c>
      <c r="O614">
        <v>0</v>
      </c>
      <c r="P614" s="6">
        <v>1</v>
      </c>
      <c r="AC614">
        <f>SUMPRODUCT(nnetTable1[[#This Row],[SibSp]:[Ones]],$R$4:$AA$4)</f>
        <v>0.31563787440653496</v>
      </c>
      <c r="AD614">
        <f>SUMPRODUCT(nnetTable1[[#This Row],[SibSp]:[Ones]],$R$5:$AA$5)</f>
        <v>0.27909174889123656</v>
      </c>
      <c r="AE614">
        <f t="shared" si="27"/>
        <v>0.31563787440653496</v>
      </c>
      <c r="AF614">
        <f t="shared" si="28"/>
        <v>0.27909174889123656</v>
      </c>
      <c r="AG614">
        <f t="shared" si="29"/>
        <v>0.59472962329777146</v>
      </c>
      <c r="AH614">
        <f>(nnetTable1[Survived]-AG614)^2</f>
        <v>0.16424407823236623</v>
      </c>
    </row>
    <row r="615" spans="1:34" x14ac:dyDescent="0.25">
      <c r="A615">
        <v>0</v>
      </c>
      <c r="B615" t="s">
        <v>15</v>
      </c>
      <c r="C615">
        <v>3</v>
      </c>
      <c r="D615" t="s">
        <v>13</v>
      </c>
      <c r="E615">
        <v>17</v>
      </c>
      <c r="F615" s="1">
        <v>8.6624999999999996</v>
      </c>
      <c r="G615">
        <v>0</v>
      </c>
      <c r="H615">
        <v>0</v>
      </c>
      <c r="I615" s="4">
        <v>0.21249999999999999</v>
      </c>
      <c r="J615" s="4">
        <v>0.98508950692638131</v>
      </c>
      <c r="K615">
        <v>0</v>
      </c>
      <c r="L615">
        <v>0</v>
      </c>
      <c r="M615">
        <v>1</v>
      </c>
      <c r="N615">
        <v>0</v>
      </c>
      <c r="O615">
        <v>1</v>
      </c>
      <c r="P615" s="6">
        <v>1</v>
      </c>
      <c r="AC615">
        <f>SUMPRODUCT(nnetTable1[[#This Row],[SibSp]:[Ones]],$R$4:$AA$4)</f>
        <v>0.15169427726625703</v>
      </c>
      <c r="AD615">
        <f>SUMPRODUCT(nnetTable1[[#This Row],[SibSp]:[Ones]],$R$5:$AA$5)</f>
        <v>6.4962799856404199E-2</v>
      </c>
      <c r="AE615">
        <f t="shared" si="27"/>
        <v>0.15169427726625703</v>
      </c>
      <c r="AF615">
        <f t="shared" si="28"/>
        <v>6.4962799856404199E-2</v>
      </c>
      <c r="AG615">
        <f t="shared" si="29"/>
        <v>0.21665707712266125</v>
      </c>
      <c r="AH615">
        <f>(nnetTable1[Survived]-AG615)^2</f>
        <v>4.694028906733478E-2</v>
      </c>
    </row>
    <row r="616" spans="1:34" x14ac:dyDescent="0.25">
      <c r="A616">
        <v>1</v>
      </c>
      <c r="B616" t="s">
        <v>20</v>
      </c>
      <c r="C616">
        <v>1</v>
      </c>
      <c r="D616" t="s">
        <v>17</v>
      </c>
      <c r="E616">
        <v>16</v>
      </c>
      <c r="F616" s="1">
        <v>57.979199999999999</v>
      </c>
      <c r="G616">
        <v>0</v>
      </c>
      <c r="H616">
        <v>1</v>
      </c>
      <c r="I616" s="4">
        <v>0.2</v>
      </c>
      <c r="J616" s="4">
        <v>1.770698877440231</v>
      </c>
      <c r="K616">
        <v>1</v>
      </c>
      <c r="L616">
        <v>0</v>
      </c>
      <c r="M616">
        <v>0</v>
      </c>
      <c r="N616">
        <v>1</v>
      </c>
      <c r="O616">
        <v>0</v>
      </c>
      <c r="P616" s="6">
        <v>1</v>
      </c>
      <c r="AC616">
        <f>SUMPRODUCT(nnetTable1[[#This Row],[SibSp]:[Ones]],$R$4:$AA$4)</f>
        <v>0.40440156485589618</v>
      </c>
      <c r="AD616">
        <f>SUMPRODUCT(nnetTable1[[#This Row],[SibSp]:[Ones]],$R$5:$AA$5)</f>
        <v>0.33050239289018146</v>
      </c>
      <c r="AE616">
        <f t="shared" si="27"/>
        <v>0.40440156485589618</v>
      </c>
      <c r="AF616">
        <f t="shared" si="28"/>
        <v>0.33050239289018146</v>
      </c>
      <c r="AG616">
        <f t="shared" si="29"/>
        <v>0.73490395774607764</v>
      </c>
      <c r="AH616">
        <f>(nnetTable1[Survived]-AG616)^2</f>
        <v>7.0275911618693385E-2</v>
      </c>
    </row>
    <row r="617" spans="1:34" x14ac:dyDescent="0.25">
      <c r="A617">
        <v>1</v>
      </c>
      <c r="B617" t="s">
        <v>27</v>
      </c>
      <c r="C617">
        <v>3</v>
      </c>
      <c r="D617" t="s">
        <v>17</v>
      </c>
      <c r="E617">
        <v>16</v>
      </c>
      <c r="F617" s="1">
        <v>7.7332999999999998</v>
      </c>
      <c r="G617">
        <v>0</v>
      </c>
      <c r="H617">
        <v>0</v>
      </c>
      <c r="I617" s="4">
        <v>0.2</v>
      </c>
      <c r="J617" s="4">
        <v>0.94117837898439327</v>
      </c>
      <c r="K617">
        <v>0</v>
      </c>
      <c r="L617">
        <v>0</v>
      </c>
      <c r="M617">
        <v>0</v>
      </c>
      <c r="N617">
        <v>0</v>
      </c>
      <c r="O617">
        <v>0</v>
      </c>
      <c r="P617" s="6">
        <v>1</v>
      </c>
      <c r="AC617">
        <f>SUMPRODUCT(nnetTable1[[#This Row],[SibSp]:[Ones]],$R$4:$AA$4)</f>
        <v>0.15118710681554434</v>
      </c>
      <c r="AD617">
        <f>SUMPRODUCT(nnetTable1[[#This Row],[SibSp]:[Ones]],$R$5:$AA$5)</f>
        <v>6.2067032724679484E-2</v>
      </c>
      <c r="AE617">
        <f t="shared" si="27"/>
        <v>0.15118710681554434</v>
      </c>
      <c r="AF617">
        <f t="shared" si="28"/>
        <v>6.2067032724679484E-2</v>
      </c>
      <c r="AG617">
        <f t="shared" si="29"/>
        <v>0.21325413954022382</v>
      </c>
      <c r="AH617">
        <f>(nnetTable1[Survived]-AG617)^2</f>
        <v>0.61896904895059357</v>
      </c>
    </row>
    <row r="618" spans="1:34" x14ac:dyDescent="0.25">
      <c r="A618">
        <v>1</v>
      </c>
      <c r="B618" t="s">
        <v>27</v>
      </c>
      <c r="C618">
        <v>3</v>
      </c>
      <c r="D618" t="s">
        <v>17</v>
      </c>
      <c r="E618">
        <v>16</v>
      </c>
      <c r="F618" s="1">
        <v>7.75</v>
      </c>
      <c r="G618">
        <v>0</v>
      </c>
      <c r="H618">
        <v>0</v>
      </c>
      <c r="I618" s="4">
        <v>0.2</v>
      </c>
      <c r="J618" s="4">
        <v>0.94200805302231327</v>
      </c>
      <c r="K618">
        <v>0</v>
      </c>
      <c r="L618">
        <v>0</v>
      </c>
      <c r="M618">
        <v>0</v>
      </c>
      <c r="N618">
        <v>0</v>
      </c>
      <c r="O618">
        <v>0</v>
      </c>
      <c r="P618" s="6">
        <v>1</v>
      </c>
      <c r="AC618">
        <f>SUMPRODUCT(nnetTable1[[#This Row],[SibSp]:[Ones]],$R$4:$AA$4)</f>
        <v>0.15119668949254395</v>
      </c>
      <c r="AD618">
        <f>SUMPRODUCT(nnetTable1[[#This Row],[SibSp]:[Ones]],$R$5:$AA$5)</f>
        <v>6.2121746482254284E-2</v>
      </c>
      <c r="AE618">
        <f t="shared" si="27"/>
        <v>0.15119668949254395</v>
      </c>
      <c r="AF618">
        <f t="shared" si="28"/>
        <v>6.2121746482254284E-2</v>
      </c>
      <c r="AG618">
        <f t="shared" si="29"/>
        <v>0.21331843597479822</v>
      </c>
      <c r="AH618">
        <f>(nnetTable1[Survived]-AG618)^2</f>
        <v>0.6188678831771377</v>
      </c>
    </row>
    <row r="619" spans="1:34" x14ac:dyDescent="0.25">
      <c r="A619">
        <v>0</v>
      </c>
      <c r="B619" t="s">
        <v>15</v>
      </c>
      <c r="C619">
        <v>3</v>
      </c>
      <c r="D619" t="s">
        <v>17</v>
      </c>
      <c r="E619">
        <v>16</v>
      </c>
      <c r="F619" s="1">
        <v>46.9</v>
      </c>
      <c r="G619">
        <v>5</v>
      </c>
      <c r="H619">
        <v>2</v>
      </c>
      <c r="I619" s="4">
        <v>0.2</v>
      </c>
      <c r="J619" s="4">
        <v>1.6803355134145632</v>
      </c>
      <c r="K619">
        <v>0</v>
      </c>
      <c r="L619">
        <v>0</v>
      </c>
      <c r="M619">
        <v>1</v>
      </c>
      <c r="N619">
        <v>0</v>
      </c>
      <c r="O619">
        <v>0</v>
      </c>
      <c r="P619" s="6">
        <v>1</v>
      </c>
      <c r="AC619">
        <f>SUMPRODUCT(nnetTable1[[#This Row],[SibSp]:[Ones]],$R$4:$AA$4)</f>
        <v>0.16323818325667414</v>
      </c>
      <c r="AD619">
        <f>SUMPRODUCT(nnetTable1[[#This Row],[SibSp]:[Ones]],$R$5:$AA$5)</f>
        <v>0.11111418950950672</v>
      </c>
      <c r="AE619">
        <f t="shared" si="27"/>
        <v>0.16323818325667414</v>
      </c>
      <c r="AF619">
        <f t="shared" si="28"/>
        <v>0.11111418950950672</v>
      </c>
      <c r="AG619">
        <f t="shared" si="29"/>
        <v>0.27435237276618085</v>
      </c>
      <c r="AH619">
        <f>(nnetTable1[Survived]-AG619)^2</f>
        <v>7.5269224442433447E-2</v>
      </c>
    </row>
    <row r="620" spans="1:34" x14ac:dyDescent="0.25">
      <c r="A620">
        <v>0</v>
      </c>
      <c r="B620" t="s">
        <v>15</v>
      </c>
      <c r="C620">
        <v>3</v>
      </c>
      <c r="D620" t="s">
        <v>13</v>
      </c>
      <c r="E620">
        <v>16</v>
      </c>
      <c r="F620" s="1">
        <v>34.375</v>
      </c>
      <c r="G620">
        <v>1</v>
      </c>
      <c r="H620">
        <v>3</v>
      </c>
      <c r="I620" s="4">
        <v>0.2</v>
      </c>
      <c r="J620" s="4">
        <v>1.5486964485323467</v>
      </c>
      <c r="K620">
        <v>0</v>
      </c>
      <c r="L620">
        <v>0</v>
      </c>
      <c r="M620">
        <v>1</v>
      </c>
      <c r="N620">
        <v>0</v>
      </c>
      <c r="O620">
        <v>1</v>
      </c>
      <c r="P620" s="6">
        <v>1</v>
      </c>
      <c r="AC620">
        <f>SUMPRODUCT(nnetTable1[[#This Row],[SibSp]:[Ones]],$R$4:$AA$4)</f>
        <v>0.16347469294871253</v>
      </c>
      <c r="AD620">
        <f>SUMPRODUCT(nnetTable1[[#This Row],[SibSp]:[Ones]],$R$5:$AA$5)</f>
        <v>0.10258442555130369</v>
      </c>
      <c r="AE620">
        <f t="shared" si="27"/>
        <v>0.16347469294871253</v>
      </c>
      <c r="AF620">
        <f t="shared" si="28"/>
        <v>0.10258442555130369</v>
      </c>
      <c r="AG620">
        <f t="shared" si="29"/>
        <v>0.26605911850001623</v>
      </c>
      <c r="AH620">
        <f>(nnetTable1[Survived]-AG620)^2</f>
        <v>7.0787454537005676E-2</v>
      </c>
    </row>
    <row r="621" spans="1:34" x14ac:dyDescent="0.25">
      <c r="A621">
        <v>0</v>
      </c>
      <c r="B621" t="s">
        <v>15</v>
      </c>
      <c r="C621">
        <v>3</v>
      </c>
      <c r="D621" t="s">
        <v>13</v>
      </c>
      <c r="E621">
        <v>16</v>
      </c>
      <c r="F621" s="1">
        <v>9.2166999999999994</v>
      </c>
      <c r="G621">
        <v>0</v>
      </c>
      <c r="H621">
        <v>0</v>
      </c>
      <c r="I621" s="4">
        <v>0.2</v>
      </c>
      <c r="J621" s="4">
        <v>1.0093106410801986</v>
      </c>
      <c r="K621">
        <v>0</v>
      </c>
      <c r="L621">
        <v>0</v>
      </c>
      <c r="M621">
        <v>1</v>
      </c>
      <c r="N621">
        <v>0</v>
      </c>
      <c r="O621">
        <v>1</v>
      </c>
      <c r="P621" s="6">
        <v>1</v>
      </c>
      <c r="AC621">
        <f>SUMPRODUCT(nnetTable1[[#This Row],[SibSp]:[Ones]],$R$4:$AA$4)</f>
        <v>0.15197402966846801</v>
      </c>
      <c r="AD621">
        <f>SUMPRODUCT(nnetTable1[[#This Row],[SibSp]:[Ones]],$R$5:$AA$5)</f>
        <v>6.656008891416608E-2</v>
      </c>
      <c r="AE621">
        <f t="shared" si="27"/>
        <v>0.15197402966846801</v>
      </c>
      <c r="AF621">
        <f t="shared" si="28"/>
        <v>6.656008891416608E-2</v>
      </c>
      <c r="AG621">
        <f t="shared" si="29"/>
        <v>0.21853411858263411</v>
      </c>
      <c r="AH621">
        <f>(nnetTable1[Survived]-AG621)^2</f>
        <v>4.7757160984688789E-2</v>
      </c>
    </row>
    <row r="622" spans="1:34" x14ac:dyDescent="0.25">
      <c r="A622">
        <v>1</v>
      </c>
      <c r="B622" t="s">
        <v>15</v>
      </c>
      <c r="C622">
        <v>3</v>
      </c>
      <c r="D622" t="s">
        <v>13</v>
      </c>
      <c r="E622">
        <v>16</v>
      </c>
      <c r="F622" s="1">
        <v>8.0500000000000007</v>
      </c>
      <c r="G622">
        <v>0</v>
      </c>
      <c r="H622">
        <v>0</v>
      </c>
      <c r="I622" s="4">
        <v>0.2</v>
      </c>
      <c r="J622" s="4">
        <v>0.9566485792052033</v>
      </c>
      <c r="K622">
        <v>0</v>
      </c>
      <c r="L622">
        <v>0</v>
      </c>
      <c r="M622">
        <v>1</v>
      </c>
      <c r="N622">
        <v>0</v>
      </c>
      <c r="O622">
        <v>1</v>
      </c>
      <c r="P622" s="6">
        <v>1</v>
      </c>
      <c r="AC622">
        <f>SUMPRODUCT(nnetTable1[[#This Row],[SibSp]:[Ones]],$R$4:$AA$4)</f>
        <v>0.15136578654403979</v>
      </c>
      <c r="AD622">
        <f>SUMPRODUCT(nnetTable1[[#This Row],[SibSp]:[Ones]],$R$5:$AA$5)</f>
        <v>6.308723191837376E-2</v>
      </c>
      <c r="AE622">
        <f t="shared" si="27"/>
        <v>0.15136578654403979</v>
      </c>
      <c r="AF622">
        <f t="shared" si="28"/>
        <v>6.308723191837376E-2</v>
      </c>
      <c r="AG622">
        <f t="shared" si="29"/>
        <v>0.21445301846241355</v>
      </c>
      <c r="AH622">
        <f>(nnetTable1[Survived]-AG622)^2</f>
        <v>0.61708406020281314</v>
      </c>
    </row>
    <row r="623" spans="1:34" x14ac:dyDescent="0.25">
      <c r="A623">
        <v>0</v>
      </c>
      <c r="B623" t="s">
        <v>15</v>
      </c>
      <c r="C623">
        <v>3</v>
      </c>
      <c r="D623" t="s">
        <v>13</v>
      </c>
      <c r="E623">
        <v>16</v>
      </c>
      <c r="F623" s="1">
        <v>39.6875</v>
      </c>
      <c r="G623">
        <v>4</v>
      </c>
      <c r="H623">
        <v>1</v>
      </c>
      <c r="I623" s="4">
        <v>0.2</v>
      </c>
      <c r="J623" s="4">
        <v>1.6094610059122672</v>
      </c>
      <c r="K623">
        <v>0</v>
      </c>
      <c r="L623">
        <v>0</v>
      </c>
      <c r="M623">
        <v>1</v>
      </c>
      <c r="N623">
        <v>0</v>
      </c>
      <c r="O623">
        <v>1</v>
      </c>
      <c r="P623" s="6">
        <v>1</v>
      </c>
      <c r="AC623">
        <f>SUMPRODUCT(nnetTable1[[#This Row],[SibSp]:[Ones]],$R$4:$AA$4)</f>
        <v>0.16066265599447935</v>
      </c>
      <c r="AD623">
        <f>SUMPRODUCT(nnetTable1[[#This Row],[SibSp]:[Ones]],$R$5:$AA$5)</f>
        <v>0.10628897549005509</v>
      </c>
      <c r="AE623">
        <f t="shared" si="27"/>
        <v>0.16066265599447935</v>
      </c>
      <c r="AF623">
        <f t="shared" si="28"/>
        <v>0.10628897549005509</v>
      </c>
      <c r="AG623">
        <f t="shared" si="29"/>
        <v>0.26695163148453444</v>
      </c>
      <c r="AH623">
        <f>(nnetTable1[Survived]-AG623)^2</f>
        <v>7.1263173552254672E-2</v>
      </c>
    </row>
    <row r="624" spans="1:34" x14ac:dyDescent="0.25">
      <c r="A624">
        <v>0</v>
      </c>
      <c r="B624" t="s">
        <v>15</v>
      </c>
      <c r="C624">
        <v>3</v>
      </c>
      <c r="D624" t="s">
        <v>13</v>
      </c>
      <c r="E624">
        <v>16</v>
      </c>
      <c r="F624" s="1">
        <v>9.5</v>
      </c>
      <c r="G624">
        <v>0</v>
      </c>
      <c r="H624">
        <v>0</v>
      </c>
      <c r="I624" s="4">
        <v>0.2</v>
      </c>
      <c r="J624" s="4">
        <v>1.0211892990699381</v>
      </c>
      <c r="K624">
        <v>0</v>
      </c>
      <c r="L624">
        <v>0</v>
      </c>
      <c r="M624">
        <v>1</v>
      </c>
      <c r="N624">
        <v>0</v>
      </c>
      <c r="O624">
        <v>1</v>
      </c>
      <c r="P624" s="6">
        <v>1</v>
      </c>
      <c r="AC624">
        <f>SUMPRODUCT(nnetTable1[[#This Row],[SibSp]:[Ones]],$R$4:$AA$4)</f>
        <v>0.15211122733586743</v>
      </c>
      <c r="AD624">
        <f>SUMPRODUCT(nnetTable1[[#This Row],[SibSp]:[Ones]],$R$5:$AA$5)</f>
        <v>6.7343439945848307E-2</v>
      </c>
      <c r="AE624">
        <f t="shared" si="27"/>
        <v>0.15211122733586743</v>
      </c>
      <c r="AF624">
        <f t="shared" si="28"/>
        <v>6.7343439945848307E-2</v>
      </c>
      <c r="AG624">
        <f t="shared" si="29"/>
        <v>0.21945466728171575</v>
      </c>
      <c r="AH624">
        <f>(nnetTable1[Survived]-AG624)^2</f>
        <v>4.8160350991728565E-2</v>
      </c>
    </row>
    <row r="625" spans="1:34" x14ac:dyDescent="0.25">
      <c r="A625">
        <v>0</v>
      </c>
      <c r="B625" t="s">
        <v>15</v>
      </c>
      <c r="C625">
        <v>3</v>
      </c>
      <c r="D625" t="s">
        <v>13</v>
      </c>
      <c r="E625">
        <v>16</v>
      </c>
      <c r="F625" s="1">
        <v>18</v>
      </c>
      <c r="G625">
        <v>2</v>
      </c>
      <c r="H625">
        <v>0</v>
      </c>
      <c r="I625" s="4">
        <v>0.2</v>
      </c>
      <c r="J625" s="4">
        <v>1.2787536009528289</v>
      </c>
      <c r="K625">
        <v>0</v>
      </c>
      <c r="L625">
        <v>0</v>
      </c>
      <c r="M625">
        <v>1</v>
      </c>
      <c r="N625">
        <v>0</v>
      </c>
      <c r="O625">
        <v>1</v>
      </c>
      <c r="P625" s="6">
        <v>1</v>
      </c>
      <c r="AC625">
        <f>SUMPRODUCT(nnetTable1[[#This Row],[SibSp]:[Ones]],$R$4:$AA$4)</f>
        <v>0.15508607697411919</v>
      </c>
      <c r="AD625">
        <f>SUMPRODUCT(nnetTable1[[#This Row],[SibSp]:[Ones]],$R$5:$AA$5)</f>
        <v>8.4328798205910604E-2</v>
      </c>
      <c r="AE625">
        <f t="shared" si="27"/>
        <v>0.15508607697411919</v>
      </c>
      <c r="AF625">
        <f t="shared" si="28"/>
        <v>8.4328798205910604E-2</v>
      </c>
      <c r="AG625">
        <f t="shared" si="29"/>
        <v>0.2394148751800298</v>
      </c>
      <c r="AH625">
        <f>(nnetTable1[Survived]-AG625)^2</f>
        <v>5.7319482457469248E-2</v>
      </c>
    </row>
    <row r="626" spans="1:34" x14ac:dyDescent="0.25">
      <c r="A626">
        <v>1</v>
      </c>
      <c r="B626" t="s">
        <v>15</v>
      </c>
      <c r="C626">
        <v>1</v>
      </c>
      <c r="D626" t="s">
        <v>17</v>
      </c>
      <c r="E626">
        <v>16</v>
      </c>
      <c r="F626" s="1">
        <v>86.5</v>
      </c>
      <c r="G626">
        <v>0</v>
      </c>
      <c r="H626">
        <v>0</v>
      </c>
      <c r="I626" s="4">
        <v>0.2</v>
      </c>
      <c r="J626" s="4">
        <v>1.9420080530223132</v>
      </c>
      <c r="K626">
        <v>1</v>
      </c>
      <c r="L626">
        <v>0</v>
      </c>
      <c r="M626">
        <v>1</v>
      </c>
      <c r="N626">
        <v>0</v>
      </c>
      <c r="O626">
        <v>0</v>
      </c>
      <c r="P626" s="6">
        <v>1</v>
      </c>
      <c r="AC626">
        <f>SUMPRODUCT(nnetTable1[[#This Row],[SibSp]:[Ones]],$R$4:$AA$4)</f>
        <v>0.31770046157951692</v>
      </c>
      <c r="AD626">
        <f>SUMPRODUCT(nnetTable1[[#This Row],[SibSp]:[Ones]],$R$5:$AA$5)</f>
        <v>0.29086840530614566</v>
      </c>
      <c r="AE626">
        <f t="shared" si="27"/>
        <v>0.31770046157951692</v>
      </c>
      <c r="AF626">
        <f t="shared" si="28"/>
        <v>0.29086840530614566</v>
      </c>
      <c r="AG626">
        <f t="shared" si="29"/>
        <v>0.60856886688566258</v>
      </c>
      <c r="AH626">
        <f>(nnetTable1[Survived]-AG626)^2</f>
        <v>0.15321833197117413</v>
      </c>
    </row>
    <row r="627" spans="1:34" x14ac:dyDescent="0.25">
      <c r="A627">
        <v>0</v>
      </c>
      <c r="B627" t="s">
        <v>15</v>
      </c>
      <c r="C627">
        <v>3</v>
      </c>
      <c r="D627" t="s">
        <v>13</v>
      </c>
      <c r="E627">
        <v>16</v>
      </c>
      <c r="F627" s="1">
        <v>8.0500000000000007</v>
      </c>
      <c r="G627">
        <v>0</v>
      </c>
      <c r="H627">
        <v>0</v>
      </c>
      <c r="I627" s="4">
        <v>0.2</v>
      </c>
      <c r="J627" s="4">
        <v>0.9566485792052033</v>
      </c>
      <c r="K627">
        <v>0</v>
      </c>
      <c r="L627">
        <v>0</v>
      </c>
      <c r="M627">
        <v>1</v>
      </c>
      <c r="N627">
        <v>0</v>
      </c>
      <c r="O627">
        <v>1</v>
      </c>
      <c r="P627" s="6">
        <v>1</v>
      </c>
      <c r="AC627">
        <f>SUMPRODUCT(nnetTable1[[#This Row],[SibSp]:[Ones]],$R$4:$AA$4)</f>
        <v>0.15136578654403979</v>
      </c>
      <c r="AD627">
        <f>SUMPRODUCT(nnetTable1[[#This Row],[SibSp]:[Ones]],$R$5:$AA$5)</f>
        <v>6.308723191837376E-2</v>
      </c>
      <c r="AE627">
        <f t="shared" si="27"/>
        <v>0.15136578654403979</v>
      </c>
      <c r="AF627">
        <f t="shared" si="28"/>
        <v>6.308723191837376E-2</v>
      </c>
      <c r="AG627">
        <f t="shared" si="29"/>
        <v>0.21445301846241355</v>
      </c>
      <c r="AH627">
        <f>(nnetTable1[Survived]-AG627)^2</f>
        <v>4.5990097127640288E-2</v>
      </c>
    </row>
    <row r="628" spans="1:34" x14ac:dyDescent="0.25">
      <c r="A628">
        <v>0</v>
      </c>
      <c r="B628" t="s">
        <v>15</v>
      </c>
      <c r="C628">
        <v>3</v>
      </c>
      <c r="D628" t="s">
        <v>13</v>
      </c>
      <c r="E628">
        <v>16</v>
      </c>
      <c r="F628" s="1">
        <v>20.25</v>
      </c>
      <c r="G628">
        <v>1</v>
      </c>
      <c r="H628">
        <v>1</v>
      </c>
      <c r="I628" s="4">
        <v>0.2</v>
      </c>
      <c r="J628" s="4">
        <v>1.3273589343863303</v>
      </c>
      <c r="K628">
        <v>0</v>
      </c>
      <c r="L628">
        <v>0</v>
      </c>
      <c r="M628">
        <v>1</v>
      </c>
      <c r="N628">
        <v>0</v>
      </c>
      <c r="O628">
        <v>1</v>
      </c>
      <c r="P628" s="6">
        <v>1</v>
      </c>
      <c r="AC628">
        <f>SUMPRODUCT(nnetTable1[[#This Row],[SibSp]:[Ones]],$R$4:$AA$4)</f>
        <v>0.15740439683630386</v>
      </c>
      <c r="AD628">
        <f>SUMPRODUCT(nnetTable1[[#This Row],[SibSp]:[Ones]],$R$5:$AA$5)</f>
        <v>8.768544730021921E-2</v>
      </c>
      <c r="AE628">
        <f t="shared" si="27"/>
        <v>0.15740439683630386</v>
      </c>
      <c r="AF628">
        <f t="shared" si="28"/>
        <v>8.768544730021921E-2</v>
      </c>
      <c r="AG628">
        <f t="shared" si="29"/>
        <v>0.24508984413652307</v>
      </c>
      <c r="AH628">
        <f>(nnetTable1[Survived]-AG628)^2</f>
        <v>6.0069031698865176E-2</v>
      </c>
    </row>
    <row r="629" spans="1:34" x14ac:dyDescent="0.25">
      <c r="A629">
        <v>0</v>
      </c>
      <c r="B629" t="s">
        <v>15</v>
      </c>
      <c r="C629">
        <v>3</v>
      </c>
      <c r="D629" t="s">
        <v>13</v>
      </c>
      <c r="E629">
        <v>16</v>
      </c>
      <c r="F629" s="1">
        <v>7.7750000000000004</v>
      </c>
      <c r="G629">
        <v>0</v>
      </c>
      <c r="H629">
        <v>0</v>
      </c>
      <c r="I629" s="4">
        <v>0.2</v>
      </c>
      <c r="J629" s="4">
        <v>0.94324712513786169</v>
      </c>
      <c r="K629">
        <v>0</v>
      </c>
      <c r="L629">
        <v>0</v>
      </c>
      <c r="M629">
        <v>1</v>
      </c>
      <c r="N629">
        <v>0</v>
      </c>
      <c r="O629">
        <v>1</v>
      </c>
      <c r="P629" s="6">
        <v>1</v>
      </c>
      <c r="AC629">
        <f>SUMPRODUCT(nnetTable1[[#This Row],[SibSp]:[Ones]],$R$4:$AA$4)</f>
        <v>0.15121100068865209</v>
      </c>
      <c r="AD629">
        <f>SUMPRODUCT(nnetTable1[[#This Row],[SibSp]:[Ones]],$R$5:$AA$5)</f>
        <v>6.2203458441709797E-2</v>
      </c>
      <c r="AE629">
        <f t="shared" si="27"/>
        <v>0.15121100068865209</v>
      </c>
      <c r="AF629">
        <f t="shared" si="28"/>
        <v>6.2203458441709797E-2</v>
      </c>
      <c r="AG629">
        <f t="shared" si="29"/>
        <v>0.21341445913036189</v>
      </c>
      <c r="AH629">
        <f>(nnetTable1[Survived]-AG629)^2</f>
        <v>4.5545731365904903E-2</v>
      </c>
    </row>
    <row r="630" spans="1:34" x14ac:dyDescent="0.25">
      <c r="A630">
        <v>0</v>
      </c>
      <c r="B630" t="s">
        <v>15</v>
      </c>
      <c r="C630">
        <v>2</v>
      </c>
      <c r="D630" t="s">
        <v>13</v>
      </c>
      <c r="E630">
        <v>16</v>
      </c>
      <c r="F630" s="1">
        <v>26</v>
      </c>
      <c r="G630">
        <v>0</v>
      </c>
      <c r="H630">
        <v>0</v>
      </c>
      <c r="I630" s="4">
        <v>0.2</v>
      </c>
      <c r="J630" s="4">
        <v>1.4313637641589874</v>
      </c>
      <c r="K630">
        <v>0</v>
      </c>
      <c r="L630">
        <v>1</v>
      </c>
      <c r="M630">
        <v>1</v>
      </c>
      <c r="N630">
        <v>0</v>
      </c>
      <c r="O630">
        <v>1</v>
      </c>
      <c r="P630" s="6">
        <v>1</v>
      </c>
      <c r="AC630">
        <f>SUMPRODUCT(nnetTable1[[#This Row],[SibSp]:[Ones]],$R$4:$AA$4)</f>
        <v>0.25113763798973582</v>
      </c>
      <c r="AD630">
        <f>SUMPRODUCT(nnetTable1[[#This Row],[SibSp]:[Ones]],$R$5:$AA$5)</f>
        <v>0.22846512426283172</v>
      </c>
      <c r="AE630">
        <f t="shared" si="27"/>
        <v>0.25113763798973582</v>
      </c>
      <c r="AF630">
        <f t="shared" si="28"/>
        <v>0.22846512426283172</v>
      </c>
      <c r="AG630">
        <f t="shared" si="29"/>
        <v>0.47960276225256754</v>
      </c>
      <c r="AH630">
        <f>(nnetTable1[Survived]-AG630)^2</f>
        <v>0.23001880956029283</v>
      </c>
    </row>
    <row r="631" spans="1:34" x14ac:dyDescent="0.25">
      <c r="A631">
        <v>0</v>
      </c>
      <c r="B631" t="s">
        <v>15</v>
      </c>
      <c r="C631">
        <v>2</v>
      </c>
      <c r="D631" t="s">
        <v>13</v>
      </c>
      <c r="E631">
        <v>16</v>
      </c>
      <c r="F631" s="1">
        <v>10.5</v>
      </c>
      <c r="G631">
        <v>0</v>
      </c>
      <c r="H631">
        <v>0</v>
      </c>
      <c r="I631" s="4">
        <v>0.2</v>
      </c>
      <c r="J631" s="4">
        <v>1.0606978403536116</v>
      </c>
      <c r="K631">
        <v>0</v>
      </c>
      <c r="L631">
        <v>1</v>
      </c>
      <c r="M631">
        <v>1</v>
      </c>
      <c r="N631">
        <v>0</v>
      </c>
      <c r="O631">
        <v>1</v>
      </c>
      <c r="P631" s="6">
        <v>1</v>
      </c>
      <c r="AC631">
        <f>SUMPRODUCT(nnetTable1[[#This Row],[SibSp]:[Ones]],$R$4:$AA$4)</f>
        <v>0.24685647254373375</v>
      </c>
      <c r="AD631">
        <f>SUMPRODUCT(nnetTable1[[#This Row],[SibSp]:[Ones]],$R$5:$AA$5)</f>
        <v>0.20402115642798063</v>
      </c>
      <c r="AE631">
        <f t="shared" si="27"/>
        <v>0.24685647254373375</v>
      </c>
      <c r="AF631">
        <f t="shared" si="28"/>
        <v>0.20402115642798063</v>
      </c>
      <c r="AG631">
        <f t="shared" si="29"/>
        <v>0.45087762897171435</v>
      </c>
      <c r="AH631">
        <f>(nnetTable1[Survived]-AG631)^2</f>
        <v>0.20329063630715491</v>
      </c>
    </row>
    <row r="632" spans="1:34" x14ac:dyDescent="0.25">
      <c r="A632">
        <v>1</v>
      </c>
      <c r="B632" t="s">
        <v>15</v>
      </c>
      <c r="C632">
        <v>1</v>
      </c>
      <c r="D632" t="s">
        <v>17</v>
      </c>
      <c r="E632">
        <v>16</v>
      </c>
      <c r="F632" s="1">
        <v>39.4</v>
      </c>
      <c r="G632">
        <v>0</v>
      </c>
      <c r="H632">
        <v>1</v>
      </c>
      <c r="I632" s="4">
        <v>0.2</v>
      </c>
      <c r="J632" s="4">
        <v>1.6063813651106049</v>
      </c>
      <c r="K632">
        <v>1</v>
      </c>
      <c r="L632">
        <v>0</v>
      </c>
      <c r="M632">
        <v>1</v>
      </c>
      <c r="N632">
        <v>0</v>
      </c>
      <c r="O632">
        <v>0</v>
      </c>
      <c r="P632" s="6">
        <v>1</v>
      </c>
      <c r="AC632">
        <f>SUMPRODUCT(nnetTable1[[#This Row],[SibSp]:[Ones]],$R$4:$AA$4)</f>
        <v>0.31558092851974173</v>
      </c>
      <c r="AD632">
        <f>SUMPRODUCT(nnetTable1[[#This Row],[SibSp]:[Ones]],$R$5:$AA$5)</f>
        <v>0.26888645549592255</v>
      </c>
      <c r="AE632">
        <f t="shared" si="27"/>
        <v>0.31558092851974173</v>
      </c>
      <c r="AF632">
        <f t="shared" si="28"/>
        <v>0.26888645549592255</v>
      </c>
      <c r="AG632">
        <f t="shared" si="29"/>
        <v>0.58446738401566423</v>
      </c>
      <c r="AH632">
        <f>(nnetTable1[Survived]-AG632)^2</f>
        <v>0.17266735494678545</v>
      </c>
    </row>
    <row r="633" spans="1:34" x14ac:dyDescent="0.25">
      <c r="A633">
        <v>0</v>
      </c>
      <c r="B633" t="s">
        <v>20</v>
      </c>
      <c r="C633">
        <v>3</v>
      </c>
      <c r="D633" t="s">
        <v>13</v>
      </c>
      <c r="E633">
        <v>15</v>
      </c>
      <c r="F633" s="1">
        <v>7.2291999999999996</v>
      </c>
      <c r="G633">
        <v>1</v>
      </c>
      <c r="H633">
        <v>1</v>
      </c>
      <c r="I633" s="4">
        <v>0.1875</v>
      </c>
      <c r="J633" s="4">
        <v>0.91535761741483168</v>
      </c>
      <c r="K633">
        <v>0</v>
      </c>
      <c r="L633">
        <v>0</v>
      </c>
      <c r="M633">
        <v>0</v>
      </c>
      <c r="N633">
        <v>1</v>
      </c>
      <c r="O633">
        <v>1</v>
      </c>
      <c r="P633" s="6">
        <v>1</v>
      </c>
      <c r="AC633">
        <f>SUMPRODUCT(nnetTable1[[#This Row],[SibSp]:[Ones]],$R$4:$AA$4)</f>
        <v>0.23956859107884995</v>
      </c>
      <c r="AD633">
        <f>SUMPRODUCT(nnetTable1[[#This Row],[SibSp]:[Ones]],$R$5:$AA$5)</f>
        <v>0.1112954121426214</v>
      </c>
      <c r="AE633">
        <f t="shared" si="27"/>
        <v>0.23956859107884995</v>
      </c>
      <c r="AF633">
        <f t="shared" si="28"/>
        <v>0.1112954121426214</v>
      </c>
      <c r="AG633">
        <f t="shared" si="29"/>
        <v>0.35086400322147138</v>
      </c>
      <c r="AH633">
        <f>(nnetTable1[Survived]-AG633)^2</f>
        <v>0.12310554875659668</v>
      </c>
    </row>
    <row r="634" spans="1:34" x14ac:dyDescent="0.25">
      <c r="A634">
        <v>1</v>
      </c>
      <c r="B634" t="s">
        <v>20</v>
      </c>
      <c r="C634">
        <v>3</v>
      </c>
      <c r="D634" t="s">
        <v>17</v>
      </c>
      <c r="E634">
        <v>15</v>
      </c>
      <c r="F634" s="1">
        <v>14.4542</v>
      </c>
      <c r="G634">
        <v>1</v>
      </c>
      <c r="H634">
        <v>0</v>
      </c>
      <c r="I634" s="4">
        <v>0.1875</v>
      </c>
      <c r="J634" s="4">
        <v>1.1890465283525415</v>
      </c>
      <c r="K634">
        <v>0</v>
      </c>
      <c r="L634">
        <v>0</v>
      </c>
      <c r="M634">
        <v>0</v>
      </c>
      <c r="N634">
        <v>1</v>
      </c>
      <c r="O634">
        <v>0</v>
      </c>
      <c r="P634" s="6">
        <v>1</v>
      </c>
      <c r="AC634">
        <f>SUMPRODUCT(nnetTable1[[#This Row],[SibSp]:[Ones]],$R$4:$AA$4)</f>
        <v>0.24097274715478756</v>
      </c>
      <c r="AD634">
        <f>SUMPRODUCT(nnetTable1[[#This Row],[SibSp]:[Ones]],$R$5:$AA$5)</f>
        <v>0.12919280782774087</v>
      </c>
      <c r="AE634">
        <f t="shared" si="27"/>
        <v>0.24097274715478756</v>
      </c>
      <c r="AF634">
        <f t="shared" si="28"/>
        <v>0.12919280782774087</v>
      </c>
      <c r="AG634">
        <f t="shared" si="29"/>
        <v>0.37016555498252846</v>
      </c>
      <c r="AH634">
        <f>(nnetTable1[Survived]-AG634)^2</f>
        <v>0.39669142813046637</v>
      </c>
    </row>
    <row r="635" spans="1:34" x14ac:dyDescent="0.25">
      <c r="A635">
        <v>1</v>
      </c>
      <c r="B635" t="s">
        <v>20</v>
      </c>
      <c r="C635">
        <v>3</v>
      </c>
      <c r="D635" t="s">
        <v>17</v>
      </c>
      <c r="E635">
        <v>15</v>
      </c>
      <c r="F635" s="1">
        <v>7.2249999999999996</v>
      </c>
      <c r="G635">
        <v>0</v>
      </c>
      <c r="H635">
        <v>0</v>
      </c>
      <c r="I635" s="4">
        <v>0.1875</v>
      </c>
      <c r="J635" s="4">
        <v>0.91513590662201194</v>
      </c>
      <c r="K635">
        <v>0</v>
      </c>
      <c r="L635">
        <v>0</v>
      </c>
      <c r="M635">
        <v>0</v>
      </c>
      <c r="N635">
        <v>1</v>
      </c>
      <c r="O635">
        <v>0</v>
      </c>
      <c r="P635" s="6">
        <v>1</v>
      </c>
      <c r="AC635">
        <f>SUMPRODUCT(nnetTable1[[#This Row],[SibSp]:[Ones]],$R$4:$AA$4)</f>
        <v>0.23780909866774347</v>
      </c>
      <c r="AD635">
        <f>SUMPRODUCT(nnetTable1[[#This Row],[SibSp]:[Ones]],$R$5:$AA$5)</f>
        <v>0.11112947371149043</v>
      </c>
      <c r="AE635">
        <f t="shared" si="27"/>
        <v>0.23780909866774347</v>
      </c>
      <c r="AF635">
        <f t="shared" si="28"/>
        <v>0.11112947371149043</v>
      </c>
      <c r="AG635">
        <f t="shared" si="29"/>
        <v>0.34893857237923387</v>
      </c>
      <c r="AH635">
        <f>(nnetTable1[Survived]-AG635)^2</f>
        <v>0.42388098253559009</v>
      </c>
    </row>
    <row r="636" spans="1:34" x14ac:dyDescent="0.25">
      <c r="A636">
        <v>1</v>
      </c>
      <c r="B636" t="s">
        <v>27</v>
      </c>
      <c r="C636">
        <v>3</v>
      </c>
      <c r="D636" t="s">
        <v>17</v>
      </c>
      <c r="E636">
        <v>15</v>
      </c>
      <c r="F636" s="1">
        <v>8.0291999999999994</v>
      </c>
      <c r="G636">
        <v>0</v>
      </c>
      <c r="H636">
        <v>0</v>
      </c>
      <c r="I636" s="4">
        <v>0.1875</v>
      </c>
      <c r="J636" s="4">
        <v>0.95564927290744683</v>
      </c>
      <c r="K636">
        <v>0</v>
      </c>
      <c r="L636">
        <v>0</v>
      </c>
      <c r="M636">
        <v>0</v>
      </c>
      <c r="N636">
        <v>0</v>
      </c>
      <c r="O636">
        <v>0</v>
      </c>
      <c r="P636" s="6">
        <v>1</v>
      </c>
      <c r="AC636">
        <f>SUMPRODUCT(nnetTable1[[#This Row],[SibSp]:[Ones]],$R$4:$AA$4)</f>
        <v>0.15135424462632585</v>
      </c>
      <c r="AD636">
        <f>SUMPRODUCT(nnetTable1[[#This Row],[SibSp]:[Ones]],$R$5:$AA$5)</f>
        <v>6.3021331576770326E-2</v>
      </c>
      <c r="AE636">
        <f t="shared" si="27"/>
        <v>0.15135424462632585</v>
      </c>
      <c r="AF636">
        <f t="shared" si="28"/>
        <v>6.3021331576770326E-2</v>
      </c>
      <c r="AG636">
        <f t="shared" si="29"/>
        <v>0.21437557620309616</v>
      </c>
      <c r="AH636">
        <f>(nnetTable1[Survived]-AG636)^2</f>
        <v>0.61720573526621725</v>
      </c>
    </row>
    <row r="637" spans="1:34" x14ac:dyDescent="0.25">
      <c r="A637">
        <v>1</v>
      </c>
      <c r="B637" t="s">
        <v>15</v>
      </c>
      <c r="C637">
        <v>1</v>
      </c>
      <c r="D637" t="s">
        <v>17</v>
      </c>
      <c r="E637">
        <v>15</v>
      </c>
      <c r="F637" s="1">
        <v>211.33750000000001</v>
      </c>
      <c r="G637">
        <v>0</v>
      </c>
      <c r="H637">
        <v>1</v>
      </c>
      <c r="I637" s="4">
        <v>0.1875</v>
      </c>
      <c r="J637" s="4">
        <v>2.3270266997942759</v>
      </c>
      <c r="K637">
        <v>1</v>
      </c>
      <c r="L637">
        <v>0</v>
      </c>
      <c r="M637">
        <v>1</v>
      </c>
      <c r="N637">
        <v>0</v>
      </c>
      <c r="O637">
        <v>0</v>
      </c>
      <c r="P637" s="6">
        <v>1</v>
      </c>
      <c r="AC637">
        <f>SUMPRODUCT(nnetTable1[[#This Row],[SibSp]:[Ones]],$R$4:$AA$4)</f>
        <v>0.32390433163701954</v>
      </c>
      <c r="AD637">
        <f>SUMPRODUCT(nnetTable1[[#This Row],[SibSp]:[Ones]],$R$5:$AA$5)</f>
        <v>0.31641019655228264</v>
      </c>
      <c r="AE637">
        <f t="shared" si="27"/>
        <v>0.32390433163701954</v>
      </c>
      <c r="AF637">
        <f t="shared" si="28"/>
        <v>0.31641019655228264</v>
      </c>
      <c r="AG637">
        <f t="shared" si="29"/>
        <v>0.64031452818930212</v>
      </c>
      <c r="AH637">
        <f>(nnetTable1[Survived]-AG637)^2</f>
        <v>0.12937363863168433</v>
      </c>
    </row>
    <row r="638" spans="1:34" x14ac:dyDescent="0.25">
      <c r="A638">
        <v>0</v>
      </c>
      <c r="B638" t="s">
        <v>20</v>
      </c>
      <c r="C638">
        <v>3</v>
      </c>
      <c r="D638" t="s">
        <v>17</v>
      </c>
      <c r="E638">
        <v>14.5</v>
      </c>
      <c r="F638" s="1">
        <v>14.4542</v>
      </c>
      <c r="G638">
        <v>1</v>
      </c>
      <c r="H638">
        <v>0</v>
      </c>
      <c r="I638" s="4">
        <v>0.18124999999999999</v>
      </c>
      <c r="J638" s="4">
        <v>1.1890465283525415</v>
      </c>
      <c r="K638">
        <v>0</v>
      </c>
      <c r="L638">
        <v>0</v>
      </c>
      <c r="M638">
        <v>0</v>
      </c>
      <c r="N638">
        <v>1</v>
      </c>
      <c r="O638">
        <v>0</v>
      </c>
      <c r="P638" s="6">
        <v>1</v>
      </c>
      <c r="AC638">
        <f>SUMPRODUCT(nnetTable1[[#This Row],[SibSp]:[Ones]],$R$4:$AA$4)</f>
        <v>0.24097274715478756</v>
      </c>
      <c r="AD638">
        <f>SUMPRODUCT(nnetTable1[[#This Row],[SibSp]:[Ones]],$R$5:$AA$5)</f>
        <v>0.12919280782774087</v>
      </c>
      <c r="AE638">
        <f t="shared" si="27"/>
        <v>0.24097274715478756</v>
      </c>
      <c r="AF638">
        <f t="shared" si="28"/>
        <v>0.12919280782774087</v>
      </c>
      <c r="AG638">
        <f t="shared" si="29"/>
        <v>0.37016555498252846</v>
      </c>
      <c r="AH638">
        <f>(nnetTable1[Survived]-AG638)^2</f>
        <v>0.13702253809552328</v>
      </c>
    </row>
    <row r="639" spans="1:34" x14ac:dyDescent="0.25">
      <c r="A639">
        <v>1</v>
      </c>
      <c r="B639" t="s">
        <v>20</v>
      </c>
      <c r="C639">
        <v>2</v>
      </c>
      <c r="D639" t="s">
        <v>17</v>
      </c>
      <c r="E639">
        <v>14</v>
      </c>
      <c r="F639" s="1">
        <v>30.070799999999998</v>
      </c>
      <c r="G639">
        <v>1</v>
      </c>
      <c r="H639">
        <v>0</v>
      </c>
      <c r="I639" s="4">
        <v>0.17499999999999999</v>
      </c>
      <c r="J639" s="4">
        <v>1.492352435460081</v>
      </c>
      <c r="K639">
        <v>0</v>
      </c>
      <c r="L639">
        <v>1</v>
      </c>
      <c r="M639">
        <v>0</v>
      </c>
      <c r="N639">
        <v>1</v>
      </c>
      <c r="O639">
        <v>0</v>
      </c>
      <c r="P639" s="6">
        <v>1</v>
      </c>
      <c r="AC639">
        <f>SUMPRODUCT(nnetTable1[[#This Row],[SibSp]:[Ones]],$R$4:$AA$4)</f>
        <v>0.33876483345264974</v>
      </c>
      <c r="AD639">
        <f>SUMPRODUCT(nnetTable1[[#This Row],[SibSp]:[Ones]],$R$5:$AA$5)</f>
        <v>0.28326692875654358</v>
      </c>
      <c r="AE639">
        <f t="shared" si="27"/>
        <v>0.33876483345264974</v>
      </c>
      <c r="AF639">
        <f t="shared" si="28"/>
        <v>0.28326692875654358</v>
      </c>
      <c r="AG639">
        <f t="shared" si="29"/>
        <v>0.62203176220919332</v>
      </c>
      <c r="AH639">
        <f>(nnetTable1[Survived]-AG639)^2</f>
        <v>0.14285998877868777</v>
      </c>
    </row>
    <row r="640" spans="1:34" x14ac:dyDescent="0.25">
      <c r="A640">
        <v>1</v>
      </c>
      <c r="B640" t="s">
        <v>20</v>
      </c>
      <c r="C640">
        <v>3</v>
      </c>
      <c r="D640" t="s">
        <v>17</v>
      </c>
      <c r="E640">
        <v>14</v>
      </c>
      <c r="F640" s="1">
        <v>11.2417</v>
      </c>
      <c r="G640">
        <v>1</v>
      </c>
      <c r="H640">
        <v>0</v>
      </c>
      <c r="I640" s="4">
        <v>0.17499999999999999</v>
      </c>
      <c r="J640" s="4">
        <v>1.0878417322991751</v>
      </c>
      <c r="K640">
        <v>0</v>
      </c>
      <c r="L640">
        <v>0</v>
      </c>
      <c r="M640">
        <v>0</v>
      </c>
      <c r="N640">
        <v>1</v>
      </c>
      <c r="O640">
        <v>0</v>
      </c>
      <c r="P640" s="6">
        <v>1</v>
      </c>
      <c r="AC640">
        <f>SUMPRODUCT(nnetTable1[[#This Row],[SibSp]:[Ones]],$R$4:$AA$4)</f>
        <v>0.23980383885217044</v>
      </c>
      <c r="AD640">
        <f>SUMPRODUCT(nnetTable1[[#This Row],[SibSp]:[Ones]],$R$5:$AA$5)</f>
        <v>0.12251874738521665</v>
      </c>
      <c r="AE640">
        <f t="shared" si="27"/>
        <v>0.23980383885217044</v>
      </c>
      <c r="AF640">
        <f t="shared" si="28"/>
        <v>0.12251874738521665</v>
      </c>
      <c r="AG640">
        <f t="shared" si="29"/>
        <v>0.36232258623738711</v>
      </c>
      <c r="AH640">
        <f>(nnetTable1[Survived]-AG640)^2</f>
        <v>0.40663248402297458</v>
      </c>
    </row>
    <row r="641" spans="1:34" x14ac:dyDescent="0.25">
      <c r="A641">
        <v>0</v>
      </c>
      <c r="B641" t="s">
        <v>15</v>
      </c>
      <c r="C641">
        <v>3</v>
      </c>
      <c r="D641" t="s">
        <v>17</v>
      </c>
      <c r="E641">
        <v>14</v>
      </c>
      <c r="F641" s="1">
        <v>7.8541999999999996</v>
      </c>
      <c r="G641">
        <v>0</v>
      </c>
      <c r="H641">
        <v>0</v>
      </c>
      <c r="I641" s="4">
        <v>0.17499999999999999</v>
      </c>
      <c r="J641" s="4">
        <v>0.94714932766263737</v>
      </c>
      <c r="K641">
        <v>0</v>
      </c>
      <c r="L641">
        <v>0</v>
      </c>
      <c r="M641">
        <v>1</v>
      </c>
      <c r="N641">
        <v>0</v>
      </c>
      <c r="O641">
        <v>0</v>
      </c>
      <c r="P641" s="6">
        <v>1</v>
      </c>
      <c r="AC641">
        <f>SUMPRODUCT(nnetTable1[[#This Row],[SibSp]:[Ones]],$R$4:$AA$4)</f>
        <v>0.15125607085437132</v>
      </c>
      <c r="AD641">
        <f>SUMPRODUCT(nnetTable1[[#This Row],[SibSp]:[Ones]],$R$5:$AA$5)</f>
        <v>6.2460793434960422E-2</v>
      </c>
      <c r="AE641">
        <f t="shared" si="27"/>
        <v>0.15125607085437132</v>
      </c>
      <c r="AF641">
        <f t="shared" si="28"/>
        <v>6.2460793434960422E-2</v>
      </c>
      <c r="AG641">
        <f t="shared" si="29"/>
        <v>0.21371686428933173</v>
      </c>
      <c r="AH641">
        <f>(nnetTable1[Survived]-AG641)^2</f>
        <v>4.5674898081664639E-2</v>
      </c>
    </row>
    <row r="642" spans="1:34" x14ac:dyDescent="0.25">
      <c r="A642">
        <v>1</v>
      </c>
      <c r="B642" t="s">
        <v>15</v>
      </c>
      <c r="C642">
        <v>1</v>
      </c>
      <c r="D642" t="s">
        <v>17</v>
      </c>
      <c r="E642">
        <v>14</v>
      </c>
      <c r="F642" s="1">
        <v>120</v>
      </c>
      <c r="G642">
        <v>1</v>
      </c>
      <c r="H642">
        <v>2</v>
      </c>
      <c r="I642" s="4">
        <v>0.17499999999999999</v>
      </c>
      <c r="J642" s="4">
        <v>2.0827853703164503</v>
      </c>
      <c r="K642">
        <v>1</v>
      </c>
      <c r="L642">
        <v>0</v>
      </c>
      <c r="M642">
        <v>1</v>
      </c>
      <c r="N642">
        <v>0</v>
      </c>
      <c r="O642">
        <v>0</v>
      </c>
      <c r="P642" s="6">
        <v>1</v>
      </c>
      <c r="AC642">
        <f>SUMPRODUCT(nnetTable1[[#This Row],[SibSp]:[Ones]],$R$4:$AA$4)</f>
        <v>0.3228402930634412</v>
      </c>
      <c r="AD642">
        <f>SUMPRODUCT(nnetTable1[[#This Row],[SibSp]:[Ones]],$R$5:$AA$5)</f>
        <v>0.30045475368178853</v>
      </c>
      <c r="AE642">
        <f t="shared" si="27"/>
        <v>0.3228402930634412</v>
      </c>
      <c r="AF642">
        <f t="shared" si="28"/>
        <v>0.30045475368178853</v>
      </c>
      <c r="AG642">
        <f t="shared" si="29"/>
        <v>0.62329504674522973</v>
      </c>
      <c r="AH642">
        <f>(nnetTable1[Survived]-AG642)^2</f>
        <v>0.14190662180667865</v>
      </c>
    </row>
    <row r="643" spans="1:34" x14ac:dyDescent="0.25">
      <c r="A643">
        <v>0</v>
      </c>
      <c r="B643" t="s">
        <v>15</v>
      </c>
      <c r="C643">
        <v>3</v>
      </c>
      <c r="D643" t="s">
        <v>13</v>
      </c>
      <c r="E643">
        <v>14</v>
      </c>
      <c r="F643" s="1">
        <v>46.9</v>
      </c>
      <c r="G643">
        <v>5</v>
      </c>
      <c r="H643">
        <v>2</v>
      </c>
      <c r="I643" s="4">
        <v>0.17499999999999999</v>
      </c>
      <c r="J643" s="4">
        <v>1.6803355134145632</v>
      </c>
      <c r="K643">
        <v>0</v>
      </c>
      <c r="L643">
        <v>0</v>
      </c>
      <c r="M643">
        <v>1</v>
      </c>
      <c r="N643">
        <v>0</v>
      </c>
      <c r="O643">
        <v>1</v>
      </c>
      <c r="P643" s="6">
        <v>1</v>
      </c>
      <c r="AC643">
        <f>SUMPRODUCT(nnetTable1[[#This Row],[SibSp]:[Ones]],$R$4:$AA$4)</f>
        <v>0.16323818325667414</v>
      </c>
      <c r="AD643">
        <f>SUMPRODUCT(nnetTable1[[#This Row],[SibSp]:[Ones]],$R$5:$AA$5)</f>
        <v>0.11111418950950672</v>
      </c>
      <c r="AE643">
        <f t="shared" si="27"/>
        <v>0.16323818325667414</v>
      </c>
      <c r="AF643">
        <f t="shared" si="28"/>
        <v>0.11111418950950672</v>
      </c>
      <c r="AG643">
        <f t="shared" si="29"/>
        <v>0.27435237276618085</v>
      </c>
      <c r="AH643">
        <f>(nnetTable1[Survived]-AG643)^2</f>
        <v>7.5269224442433447E-2</v>
      </c>
    </row>
    <row r="644" spans="1:34" x14ac:dyDescent="0.25">
      <c r="A644">
        <v>0</v>
      </c>
      <c r="B644" t="s">
        <v>15</v>
      </c>
      <c r="C644">
        <v>3</v>
      </c>
      <c r="D644" t="s">
        <v>13</v>
      </c>
      <c r="E644">
        <v>14</v>
      </c>
      <c r="F644" s="1">
        <v>39.6875</v>
      </c>
      <c r="G644">
        <v>4</v>
      </c>
      <c r="H644">
        <v>1</v>
      </c>
      <c r="I644" s="4">
        <v>0.17499999999999999</v>
      </c>
      <c r="J644" s="4">
        <v>1.6094610059122672</v>
      </c>
      <c r="K644">
        <v>0</v>
      </c>
      <c r="L644">
        <v>0</v>
      </c>
      <c r="M644">
        <v>1</v>
      </c>
      <c r="N644">
        <v>0</v>
      </c>
      <c r="O644">
        <v>1</v>
      </c>
      <c r="P644" s="6">
        <v>1</v>
      </c>
      <c r="AC644">
        <f>SUMPRODUCT(nnetTable1[[#This Row],[SibSp]:[Ones]],$R$4:$AA$4)</f>
        <v>0.16066265599447935</v>
      </c>
      <c r="AD644">
        <f>SUMPRODUCT(nnetTable1[[#This Row],[SibSp]:[Ones]],$R$5:$AA$5)</f>
        <v>0.10628897549005509</v>
      </c>
      <c r="AE644">
        <f t="shared" ref="AE644:AE707" si="30">IF(AC644&lt;0,0,AC644)</f>
        <v>0.16066265599447935</v>
      </c>
      <c r="AF644">
        <f t="shared" ref="AF644:AF707" si="31">IF(AD644&lt;0,0,AD644)</f>
        <v>0.10628897549005509</v>
      </c>
      <c r="AG644">
        <f t="shared" ref="AG644:AG707" si="32">AE644+AF644</f>
        <v>0.26695163148453444</v>
      </c>
      <c r="AH644">
        <f>(nnetTable1[Survived]-AG644)^2</f>
        <v>7.1263173552254672E-2</v>
      </c>
    </row>
    <row r="645" spans="1:34" x14ac:dyDescent="0.25">
      <c r="A645">
        <v>1</v>
      </c>
      <c r="B645" t="s">
        <v>20</v>
      </c>
      <c r="C645">
        <v>3</v>
      </c>
      <c r="D645" t="s">
        <v>17</v>
      </c>
      <c r="E645">
        <v>13</v>
      </c>
      <c r="F645" s="1">
        <v>7.2291999999999996</v>
      </c>
      <c r="G645">
        <v>0</v>
      </c>
      <c r="H645">
        <v>0</v>
      </c>
      <c r="I645" s="4">
        <v>0.16250000000000001</v>
      </c>
      <c r="J645" s="4">
        <v>0.91535761741483168</v>
      </c>
      <c r="K645">
        <v>0</v>
      </c>
      <c r="L645">
        <v>0</v>
      </c>
      <c r="M645">
        <v>0</v>
      </c>
      <c r="N645">
        <v>1</v>
      </c>
      <c r="O645">
        <v>0</v>
      </c>
      <c r="P645" s="6">
        <v>1</v>
      </c>
      <c r="AC645">
        <f>SUMPRODUCT(nnetTable1[[#This Row],[SibSp]:[Ones]],$R$4:$AA$4)</f>
        <v>0.23781165941186441</v>
      </c>
      <c r="AD645">
        <f>SUMPRODUCT(nnetTable1[[#This Row],[SibSp]:[Ones]],$R$5:$AA$5)</f>
        <v>0.11114409467106687</v>
      </c>
      <c r="AE645">
        <f t="shared" si="30"/>
        <v>0.23781165941186441</v>
      </c>
      <c r="AF645">
        <f t="shared" si="31"/>
        <v>0.11114409467106687</v>
      </c>
      <c r="AG645">
        <f t="shared" si="32"/>
        <v>0.34895575408293128</v>
      </c>
      <c r="AH645">
        <f>(nnetTable1[Survived]-AG645)^2</f>
        <v>0.4238586101417246</v>
      </c>
    </row>
    <row r="646" spans="1:34" x14ac:dyDescent="0.25">
      <c r="A646">
        <v>1</v>
      </c>
      <c r="B646" t="s">
        <v>15</v>
      </c>
      <c r="C646">
        <v>2</v>
      </c>
      <c r="D646" t="s">
        <v>17</v>
      </c>
      <c r="E646">
        <v>13</v>
      </c>
      <c r="F646" s="1">
        <v>19.5</v>
      </c>
      <c r="G646">
        <v>0</v>
      </c>
      <c r="H646">
        <v>1</v>
      </c>
      <c r="I646" s="4">
        <v>0.16250000000000001</v>
      </c>
      <c r="J646" s="4">
        <v>1.3117538610557542</v>
      </c>
      <c r="K646">
        <v>0</v>
      </c>
      <c r="L646">
        <v>1</v>
      </c>
      <c r="M646">
        <v>1</v>
      </c>
      <c r="N646">
        <v>0</v>
      </c>
      <c r="O646">
        <v>0</v>
      </c>
      <c r="P646" s="6">
        <v>1</v>
      </c>
      <c r="AC646">
        <f>SUMPRODUCT(nnetTable1[[#This Row],[SibSp]:[Ones]],$R$4:$AA$4)</f>
        <v>0.25151308365739306</v>
      </c>
      <c r="AD646">
        <f>SUMPRODUCT(nnetTable1[[#This Row],[SibSp]:[Ones]],$R$5:$AA$5)</f>
        <v>0.220728636472524</v>
      </c>
      <c r="AE646">
        <f t="shared" si="30"/>
        <v>0.25151308365739306</v>
      </c>
      <c r="AF646">
        <f t="shared" si="31"/>
        <v>0.220728636472524</v>
      </c>
      <c r="AG646">
        <f t="shared" si="32"/>
        <v>0.47224172012991705</v>
      </c>
      <c r="AH646">
        <f>(nnetTable1[Survived]-AG646)^2</f>
        <v>0.27852880197142882</v>
      </c>
    </row>
    <row r="647" spans="1:34" x14ac:dyDescent="0.25">
      <c r="A647">
        <v>1</v>
      </c>
      <c r="B647" t="s">
        <v>20</v>
      </c>
      <c r="C647">
        <v>3</v>
      </c>
      <c r="D647" t="s">
        <v>13</v>
      </c>
      <c r="E647">
        <v>12</v>
      </c>
      <c r="F647" s="1">
        <v>11.2417</v>
      </c>
      <c r="G647">
        <v>1</v>
      </c>
      <c r="H647">
        <v>0</v>
      </c>
      <c r="I647" s="4">
        <v>0.15</v>
      </c>
      <c r="J647" s="4">
        <v>1.0878417322991751</v>
      </c>
      <c r="K647">
        <v>0</v>
      </c>
      <c r="L647">
        <v>0</v>
      </c>
      <c r="M647">
        <v>0</v>
      </c>
      <c r="N647">
        <v>1</v>
      </c>
      <c r="O647">
        <v>1</v>
      </c>
      <c r="P647" s="6">
        <v>1</v>
      </c>
      <c r="AC647">
        <f>SUMPRODUCT(nnetTable1[[#This Row],[SibSp]:[Ones]],$R$4:$AA$4)</f>
        <v>0.23980383885217044</v>
      </c>
      <c r="AD647">
        <f>SUMPRODUCT(nnetTable1[[#This Row],[SibSp]:[Ones]],$R$5:$AA$5)</f>
        <v>0.12251874738521665</v>
      </c>
      <c r="AE647">
        <f t="shared" si="30"/>
        <v>0.23980383885217044</v>
      </c>
      <c r="AF647">
        <f t="shared" si="31"/>
        <v>0.12251874738521665</v>
      </c>
      <c r="AG647">
        <f t="shared" si="32"/>
        <v>0.36232258623738711</v>
      </c>
      <c r="AH647">
        <f>(nnetTable1[Survived]-AG647)^2</f>
        <v>0.40663248402297458</v>
      </c>
    </row>
    <row r="648" spans="1:34" x14ac:dyDescent="0.25">
      <c r="A648">
        <v>0</v>
      </c>
      <c r="B648" t="s">
        <v>20</v>
      </c>
      <c r="C648">
        <v>3</v>
      </c>
      <c r="D648" t="s">
        <v>13</v>
      </c>
      <c r="E648">
        <v>11</v>
      </c>
      <c r="F648" s="1">
        <v>18.787500000000001</v>
      </c>
      <c r="G648">
        <v>0</v>
      </c>
      <c r="H648">
        <v>0</v>
      </c>
      <c r="I648" s="4">
        <v>0.13750000000000001</v>
      </c>
      <c r="J648" s="4">
        <v>1.2963909278704124</v>
      </c>
      <c r="K648">
        <v>0</v>
      </c>
      <c r="L648">
        <v>0</v>
      </c>
      <c r="M648">
        <v>0</v>
      </c>
      <c r="N648">
        <v>1</v>
      </c>
      <c r="O648">
        <v>1</v>
      </c>
      <c r="P648" s="6">
        <v>1</v>
      </c>
      <c r="AC648">
        <f>SUMPRODUCT(nnetTable1[[#This Row],[SibSp]:[Ones]],$R$4:$AA$4)</f>
        <v>0.24221256744719472</v>
      </c>
      <c r="AD648">
        <f>SUMPRODUCT(nnetTable1[[#This Row],[SibSp]:[Ones]],$R$5:$AA$5)</f>
        <v>0.13627175110401565</v>
      </c>
      <c r="AE648">
        <f t="shared" si="30"/>
        <v>0.24221256744719472</v>
      </c>
      <c r="AF648">
        <f t="shared" si="31"/>
        <v>0.13627175110401565</v>
      </c>
      <c r="AG648">
        <f t="shared" si="32"/>
        <v>0.37848431855121034</v>
      </c>
      <c r="AH648">
        <f>(nnetTable1[Survived]-AG648)^2</f>
        <v>0.14325037938917407</v>
      </c>
    </row>
    <row r="649" spans="1:34" x14ac:dyDescent="0.25">
      <c r="A649">
        <v>0</v>
      </c>
      <c r="B649" t="s">
        <v>15</v>
      </c>
      <c r="C649">
        <v>3</v>
      </c>
      <c r="D649" t="s">
        <v>13</v>
      </c>
      <c r="E649">
        <v>11</v>
      </c>
      <c r="F649" s="1">
        <v>46.9</v>
      </c>
      <c r="G649">
        <v>5</v>
      </c>
      <c r="H649">
        <v>2</v>
      </c>
      <c r="I649" s="4">
        <v>0.13750000000000001</v>
      </c>
      <c r="J649" s="4">
        <v>1.6803355134145632</v>
      </c>
      <c r="K649">
        <v>0</v>
      </c>
      <c r="L649">
        <v>0</v>
      </c>
      <c r="M649">
        <v>1</v>
      </c>
      <c r="N649">
        <v>0</v>
      </c>
      <c r="O649">
        <v>1</v>
      </c>
      <c r="P649" s="6">
        <v>1</v>
      </c>
      <c r="AC649">
        <f>SUMPRODUCT(nnetTable1[[#This Row],[SibSp]:[Ones]],$R$4:$AA$4)</f>
        <v>0.16323818325667414</v>
      </c>
      <c r="AD649">
        <f>SUMPRODUCT(nnetTable1[[#This Row],[SibSp]:[Ones]],$R$5:$AA$5)</f>
        <v>0.11111418950950672</v>
      </c>
      <c r="AE649">
        <f t="shared" si="30"/>
        <v>0.16323818325667414</v>
      </c>
      <c r="AF649">
        <f t="shared" si="31"/>
        <v>0.11111418950950672</v>
      </c>
      <c r="AG649">
        <f t="shared" si="32"/>
        <v>0.27435237276618085</v>
      </c>
      <c r="AH649">
        <f>(nnetTable1[Survived]-AG649)^2</f>
        <v>7.5269224442433447E-2</v>
      </c>
    </row>
    <row r="650" spans="1:34" x14ac:dyDescent="0.25">
      <c r="A650">
        <v>0</v>
      </c>
      <c r="B650" t="s">
        <v>15</v>
      </c>
      <c r="C650">
        <v>3</v>
      </c>
      <c r="D650" t="s">
        <v>17</v>
      </c>
      <c r="E650">
        <v>11</v>
      </c>
      <c r="F650" s="1">
        <v>31.274999999999999</v>
      </c>
      <c r="G650">
        <v>4</v>
      </c>
      <c r="H650">
        <v>2</v>
      </c>
      <c r="I650" s="4">
        <v>0.13750000000000001</v>
      </c>
      <c r="J650" s="4">
        <v>1.5088662509384578</v>
      </c>
      <c r="K650">
        <v>0</v>
      </c>
      <c r="L650">
        <v>0</v>
      </c>
      <c r="M650">
        <v>1</v>
      </c>
      <c r="N650">
        <v>0</v>
      </c>
      <c r="O650">
        <v>0</v>
      </c>
      <c r="P650" s="6">
        <v>1</v>
      </c>
      <c r="AC650">
        <f>SUMPRODUCT(nnetTable1[[#This Row],[SibSp]:[Ones]],$R$4:$AA$4)</f>
        <v>0.16125772529056875</v>
      </c>
      <c r="AD650">
        <f>SUMPRODUCT(nnetTable1[[#This Row],[SibSp]:[Ones]],$R$5:$AA$5)</f>
        <v>9.9806462342138844E-2</v>
      </c>
      <c r="AE650">
        <f t="shared" si="30"/>
        <v>0.16125772529056875</v>
      </c>
      <c r="AF650">
        <f t="shared" si="31"/>
        <v>9.9806462342138844E-2</v>
      </c>
      <c r="AG650">
        <f t="shared" si="32"/>
        <v>0.26106418763270761</v>
      </c>
      <c r="AH650">
        <f>(nnetTable1[Survived]-AG650)^2</f>
        <v>6.815451006432556E-2</v>
      </c>
    </row>
    <row r="651" spans="1:34" x14ac:dyDescent="0.25">
      <c r="A651">
        <v>1</v>
      </c>
      <c r="B651" t="s">
        <v>15</v>
      </c>
      <c r="C651">
        <v>1</v>
      </c>
      <c r="D651" t="s">
        <v>13</v>
      </c>
      <c r="E651">
        <v>11</v>
      </c>
      <c r="F651" s="1">
        <v>120</v>
      </c>
      <c r="G651">
        <v>1</v>
      </c>
      <c r="H651">
        <v>2</v>
      </c>
      <c r="I651" s="4">
        <v>0.13750000000000001</v>
      </c>
      <c r="J651" s="4">
        <v>2.0827853703164503</v>
      </c>
      <c r="K651">
        <v>1</v>
      </c>
      <c r="L651">
        <v>0</v>
      </c>
      <c r="M651">
        <v>1</v>
      </c>
      <c r="N651">
        <v>0</v>
      </c>
      <c r="O651">
        <v>1</v>
      </c>
      <c r="P651" s="6">
        <v>1</v>
      </c>
      <c r="AC651">
        <f>SUMPRODUCT(nnetTable1[[#This Row],[SibSp]:[Ones]],$R$4:$AA$4)</f>
        <v>0.3228402930634412</v>
      </c>
      <c r="AD651">
        <f>SUMPRODUCT(nnetTable1[[#This Row],[SibSp]:[Ones]],$R$5:$AA$5)</f>
        <v>0.30045475368178853</v>
      </c>
      <c r="AE651">
        <f t="shared" si="30"/>
        <v>0.3228402930634412</v>
      </c>
      <c r="AF651">
        <f t="shared" si="31"/>
        <v>0.30045475368178853</v>
      </c>
      <c r="AG651">
        <f t="shared" si="32"/>
        <v>0.62329504674522973</v>
      </c>
      <c r="AH651">
        <f>(nnetTable1[Survived]-AG651)^2</f>
        <v>0.14190662180667865</v>
      </c>
    </row>
    <row r="652" spans="1:34" x14ac:dyDescent="0.25">
      <c r="A652">
        <v>0</v>
      </c>
      <c r="B652" t="s">
        <v>15</v>
      </c>
      <c r="C652">
        <v>3</v>
      </c>
      <c r="D652" t="s">
        <v>17</v>
      </c>
      <c r="E652">
        <v>10</v>
      </c>
      <c r="F652" s="1">
        <v>24.15</v>
      </c>
      <c r="G652">
        <v>0</v>
      </c>
      <c r="H652">
        <v>2</v>
      </c>
      <c r="I652" s="4">
        <v>0.125</v>
      </c>
      <c r="J652" s="4">
        <v>1.4005379893919461</v>
      </c>
      <c r="K652">
        <v>0</v>
      </c>
      <c r="L652">
        <v>0</v>
      </c>
      <c r="M652">
        <v>1</v>
      </c>
      <c r="N652">
        <v>0</v>
      </c>
      <c r="O652">
        <v>0</v>
      </c>
      <c r="P652" s="6">
        <v>1</v>
      </c>
      <c r="AC652">
        <f>SUMPRODUCT(nnetTable1[[#This Row],[SibSp]:[Ones]],$R$4:$AA$4)</f>
        <v>0.1600065414606737</v>
      </c>
      <c r="AD652">
        <f>SUMPRODUCT(nnetTable1[[#This Row],[SibSp]:[Ones]],$R$5:$AA$5)</f>
        <v>9.2662637213399374E-2</v>
      </c>
      <c r="AE652">
        <f t="shared" si="30"/>
        <v>0.1600065414606737</v>
      </c>
      <c r="AF652">
        <f t="shared" si="31"/>
        <v>9.2662637213399374E-2</v>
      </c>
      <c r="AG652">
        <f t="shared" si="32"/>
        <v>0.25266917867407307</v>
      </c>
      <c r="AH652">
        <f>(nnetTable1[Survived]-AG652)^2</f>
        <v>6.3841713851830656E-2</v>
      </c>
    </row>
    <row r="653" spans="1:34" x14ac:dyDescent="0.25">
      <c r="A653">
        <v>0</v>
      </c>
      <c r="B653" t="s">
        <v>15</v>
      </c>
      <c r="C653">
        <v>3</v>
      </c>
      <c r="D653" t="s">
        <v>13</v>
      </c>
      <c r="E653">
        <v>10</v>
      </c>
      <c r="F653" s="1">
        <v>27.9</v>
      </c>
      <c r="G653">
        <v>3</v>
      </c>
      <c r="H653">
        <v>2</v>
      </c>
      <c r="I653" s="4">
        <v>0.125</v>
      </c>
      <c r="J653" s="4">
        <v>1.4608978427565478</v>
      </c>
      <c r="K653">
        <v>0</v>
      </c>
      <c r="L653">
        <v>0</v>
      </c>
      <c r="M653">
        <v>1</v>
      </c>
      <c r="N653">
        <v>0</v>
      </c>
      <c r="O653">
        <v>1</v>
      </c>
      <c r="P653" s="6">
        <v>1</v>
      </c>
      <c r="AC653">
        <f>SUMPRODUCT(nnetTable1[[#This Row],[SibSp]:[Ones]],$R$4:$AA$4)</f>
        <v>0.16070369353739378</v>
      </c>
      <c r="AD653">
        <f>SUMPRODUCT(nnetTable1[[#This Row],[SibSp]:[Ones]],$R$5:$AA$5)</f>
        <v>9.6643133448427856E-2</v>
      </c>
      <c r="AE653">
        <f t="shared" si="30"/>
        <v>0.16070369353739378</v>
      </c>
      <c r="AF653">
        <f t="shared" si="31"/>
        <v>9.6643133448427856E-2</v>
      </c>
      <c r="AG653">
        <f t="shared" si="32"/>
        <v>0.25734682698582162</v>
      </c>
      <c r="AH653">
        <f>(nnetTable1[Survived]-AG653)^2</f>
        <v>6.6227389359670402E-2</v>
      </c>
    </row>
    <row r="654" spans="1:34" x14ac:dyDescent="0.25">
      <c r="A654">
        <v>0</v>
      </c>
      <c r="B654" t="s">
        <v>20</v>
      </c>
      <c r="C654">
        <v>3</v>
      </c>
      <c r="D654" t="s">
        <v>17</v>
      </c>
      <c r="E654">
        <v>9</v>
      </c>
      <c r="F654" s="1">
        <v>15.245799999999999</v>
      </c>
      <c r="G654">
        <v>1</v>
      </c>
      <c r="H654">
        <v>1</v>
      </c>
      <c r="I654" s="4">
        <v>0.1125</v>
      </c>
      <c r="J654" s="4">
        <v>1.2107411023865056</v>
      </c>
      <c r="K654">
        <v>0</v>
      </c>
      <c r="L654">
        <v>0</v>
      </c>
      <c r="M654">
        <v>0</v>
      </c>
      <c r="N654">
        <v>1</v>
      </c>
      <c r="O654">
        <v>0</v>
      </c>
      <c r="P654" s="6">
        <v>1</v>
      </c>
      <c r="AC654">
        <f>SUMPRODUCT(nnetTable1[[#This Row],[SibSp]:[Ones]],$R$4:$AA$4)</f>
        <v>0.2429802496316453</v>
      </c>
      <c r="AD654">
        <f>SUMPRODUCT(nnetTable1[[#This Row],[SibSp]:[Ones]],$R$5:$AA$5)</f>
        <v>0.13077479759965893</v>
      </c>
      <c r="AE654">
        <f t="shared" si="30"/>
        <v>0.2429802496316453</v>
      </c>
      <c r="AF654">
        <f t="shared" si="31"/>
        <v>0.13077479759965893</v>
      </c>
      <c r="AG654">
        <f t="shared" si="32"/>
        <v>0.37375504723130426</v>
      </c>
      <c r="AH654">
        <f>(nnetTable1[Survived]-AG654)^2</f>
        <v>0.13969283533087448</v>
      </c>
    </row>
    <row r="655" spans="1:34" x14ac:dyDescent="0.25">
      <c r="A655">
        <v>0</v>
      </c>
      <c r="B655" t="s">
        <v>15</v>
      </c>
      <c r="C655">
        <v>3</v>
      </c>
      <c r="D655" t="s">
        <v>17</v>
      </c>
      <c r="E655">
        <v>9</v>
      </c>
      <c r="F655" s="1">
        <v>34.375</v>
      </c>
      <c r="G655">
        <v>2</v>
      </c>
      <c r="H655">
        <v>2</v>
      </c>
      <c r="I655" s="4">
        <v>0.1125</v>
      </c>
      <c r="J655" s="4">
        <v>1.5486964485323467</v>
      </c>
      <c r="K655">
        <v>0</v>
      </c>
      <c r="L655">
        <v>0</v>
      </c>
      <c r="M655">
        <v>1</v>
      </c>
      <c r="N655">
        <v>0</v>
      </c>
      <c r="O655">
        <v>0</v>
      </c>
      <c r="P655" s="6">
        <v>1</v>
      </c>
      <c r="AC655">
        <f>SUMPRODUCT(nnetTable1[[#This Row],[SibSp]:[Ones]],$R$4:$AA$4)</f>
        <v>0.16171776128172699</v>
      </c>
      <c r="AD655">
        <f>SUMPRODUCT(nnetTable1[[#This Row],[SibSp]:[Ones]],$R$5:$AA$5)</f>
        <v>0.10243310807974916</v>
      </c>
      <c r="AE655">
        <f t="shared" si="30"/>
        <v>0.16171776128172699</v>
      </c>
      <c r="AF655">
        <f t="shared" si="31"/>
        <v>0.10243310807974916</v>
      </c>
      <c r="AG655">
        <f t="shared" si="32"/>
        <v>0.26415086936147614</v>
      </c>
      <c r="AH655">
        <f>(nnetTable1[Survived]-AG655)^2</f>
        <v>6.9775681784423629E-2</v>
      </c>
    </row>
    <row r="656" spans="1:34" x14ac:dyDescent="0.25">
      <c r="A656">
        <v>1</v>
      </c>
      <c r="B656" t="s">
        <v>15</v>
      </c>
      <c r="C656">
        <v>3</v>
      </c>
      <c r="D656" t="s">
        <v>13</v>
      </c>
      <c r="E656">
        <v>9</v>
      </c>
      <c r="F656" s="1">
        <v>20.524999999999999</v>
      </c>
      <c r="G656">
        <v>0</v>
      </c>
      <c r="H656">
        <v>2</v>
      </c>
      <c r="I656" s="4">
        <v>0.1125</v>
      </c>
      <c r="J656" s="4">
        <v>1.3329431601256923</v>
      </c>
      <c r="K656">
        <v>0</v>
      </c>
      <c r="L656">
        <v>0</v>
      </c>
      <c r="M656">
        <v>1</v>
      </c>
      <c r="N656">
        <v>0</v>
      </c>
      <c r="O656">
        <v>1</v>
      </c>
      <c r="P656" s="6">
        <v>1</v>
      </c>
      <c r="AC656">
        <f>SUMPRODUCT(nnetTable1[[#This Row],[SibSp]:[Ones]],$R$4:$AA$4)</f>
        <v>0.1592258259192714</v>
      </c>
      <c r="AD656">
        <f>SUMPRODUCT(nnetTable1[[#This Row],[SibSp]:[Ones]],$R$5:$AA$5)</f>
        <v>8.8205022616881679E-2</v>
      </c>
      <c r="AE656">
        <f t="shared" si="30"/>
        <v>0.1592258259192714</v>
      </c>
      <c r="AF656">
        <f t="shared" si="31"/>
        <v>8.8205022616881679E-2</v>
      </c>
      <c r="AG656">
        <f t="shared" si="32"/>
        <v>0.24743084853615308</v>
      </c>
      <c r="AH656">
        <f>(nnetTable1[Survived]-AG656)^2</f>
        <v>0.56636032773501466</v>
      </c>
    </row>
    <row r="657" spans="1:34" x14ac:dyDescent="0.25">
      <c r="A657">
        <v>0</v>
      </c>
      <c r="B657" t="s">
        <v>15</v>
      </c>
      <c r="C657">
        <v>3</v>
      </c>
      <c r="D657" t="s">
        <v>13</v>
      </c>
      <c r="E657">
        <v>9</v>
      </c>
      <c r="F657" s="1">
        <v>31.387499999999999</v>
      </c>
      <c r="G657">
        <v>4</v>
      </c>
      <c r="H657">
        <v>2</v>
      </c>
      <c r="I657" s="4">
        <v>0.1125</v>
      </c>
      <c r="J657" s="4">
        <v>1.5103774259938814</v>
      </c>
      <c r="K657">
        <v>0</v>
      </c>
      <c r="L657">
        <v>0</v>
      </c>
      <c r="M657">
        <v>1</v>
      </c>
      <c r="N657">
        <v>0</v>
      </c>
      <c r="O657">
        <v>1</v>
      </c>
      <c r="P657" s="6">
        <v>1</v>
      </c>
      <c r="AC657">
        <f>SUMPRODUCT(nnetTable1[[#This Row],[SibSp]:[Ones]],$R$4:$AA$4)</f>
        <v>0.1612751792565652</v>
      </c>
      <c r="AD657">
        <f>SUMPRODUCT(nnetTable1[[#This Row],[SibSp]:[Ones]],$R$5:$AA$5)</f>
        <v>9.9906118426162885E-2</v>
      </c>
      <c r="AE657">
        <f t="shared" si="30"/>
        <v>0.1612751792565652</v>
      </c>
      <c r="AF657">
        <f t="shared" si="31"/>
        <v>9.9906118426162885E-2</v>
      </c>
      <c r="AG657">
        <f t="shared" si="32"/>
        <v>0.26118129768272808</v>
      </c>
      <c r="AH657">
        <f>(nnetTable1[Survived]-AG657)^2</f>
        <v>6.8215670259233821E-2</v>
      </c>
    </row>
    <row r="658" spans="1:34" x14ac:dyDescent="0.25">
      <c r="A658">
        <v>0</v>
      </c>
      <c r="B658" t="s">
        <v>15</v>
      </c>
      <c r="C658">
        <v>3</v>
      </c>
      <c r="D658" t="s">
        <v>13</v>
      </c>
      <c r="E658">
        <v>9</v>
      </c>
      <c r="F658" s="1">
        <v>46.9</v>
      </c>
      <c r="G658">
        <v>5</v>
      </c>
      <c r="H658">
        <v>2</v>
      </c>
      <c r="I658" s="4">
        <v>0.1125</v>
      </c>
      <c r="J658" s="4">
        <v>1.6803355134145632</v>
      </c>
      <c r="K658">
        <v>0</v>
      </c>
      <c r="L658">
        <v>0</v>
      </c>
      <c r="M658">
        <v>1</v>
      </c>
      <c r="N658">
        <v>0</v>
      </c>
      <c r="O658">
        <v>1</v>
      </c>
      <c r="P658" s="6">
        <v>1</v>
      </c>
      <c r="AC658">
        <f>SUMPRODUCT(nnetTable1[[#This Row],[SibSp]:[Ones]],$R$4:$AA$4)</f>
        <v>0.16323818325667414</v>
      </c>
      <c r="AD658">
        <f>SUMPRODUCT(nnetTable1[[#This Row],[SibSp]:[Ones]],$R$5:$AA$5)</f>
        <v>0.11111418950950672</v>
      </c>
      <c r="AE658">
        <f t="shared" si="30"/>
        <v>0.16323818325667414</v>
      </c>
      <c r="AF658">
        <f t="shared" si="31"/>
        <v>0.11111418950950672</v>
      </c>
      <c r="AG658">
        <f t="shared" si="32"/>
        <v>0.27435237276618085</v>
      </c>
      <c r="AH658">
        <f>(nnetTable1[Survived]-AG658)^2</f>
        <v>7.5269224442433447E-2</v>
      </c>
    </row>
    <row r="659" spans="1:34" x14ac:dyDescent="0.25">
      <c r="A659">
        <v>1</v>
      </c>
      <c r="B659" t="s">
        <v>15</v>
      </c>
      <c r="C659">
        <v>3</v>
      </c>
      <c r="D659" t="s">
        <v>13</v>
      </c>
      <c r="E659">
        <v>9</v>
      </c>
      <c r="F659" s="1">
        <v>15.9</v>
      </c>
      <c r="G659">
        <v>1</v>
      </c>
      <c r="H659">
        <v>1</v>
      </c>
      <c r="I659" s="4">
        <v>0.1125</v>
      </c>
      <c r="J659" s="4">
        <v>1.2278867046136734</v>
      </c>
      <c r="K659">
        <v>0</v>
      </c>
      <c r="L659">
        <v>0</v>
      </c>
      <c r="M659">
        <v>1</v>
      </c>
      <c r="N659">
        <v>0</v>
      </c>
      <c r="O659">
        <v>1</v>
      </c>
      <c r="P659" s="6">
        <v>1</v>
      </c>
      <c r="AC659">
        <f>SUMPRODUCT(nnetTable1[[#This Row],[SibSp]:[Ones]],$R$4:$AA$4)</f>
        <v>0.1562554995528215</v>
      </c>
      <c r="AD659">
        <f>SUMPRODUCT(nnetTable1[[#This Row],[SibSp]:[Ones]],$R$5:$AA$5)</f>
        <v>8.1125642827066607E-2</v>
      </c>
      <c r="AE659">
        <f t="shared" si="30"/>
        <v>0.1562554995528215</v>
      </c>
      <c r="AF659">
        <f t="shared" si="31"/>
        <v>8.1125642827066607E-2</v>
      </c>
      <c r="AG659">
        <f t="shared" si="32"/>
        <v>0.23738114237988811</v>
      </c>
      <c r="AH659">
        <f>(nnetTable1[Survived]-AG659)^2</f>
        <v>0.58158752199780439</v>
      </c>
    </row>
    <row r="660" spans="1:34" x14ac:dyDescent="0.25">
      <c r="A660">
        <v>0</v>
      </c>
      <c r="B660" t="s">
        <v>15</v>
      </c>
      <c r="C660">
        <v>3</v>
      </c>
      <c r="D660" t="s">
        <v>17</v>
      </c>
      <c r="E660">
        <v>9</v>
      </c>
      <c r="F660" s="1">
        <v>31.274999999999999</v>
      </c>
      <c r="G660">
        <v>4</v>
      </c>
      <c r="H660">
        <v>2</v>
      </c>
      <c r="I660" s="4">
        <v>0.1125</v>
      </c>
      <c r="J660" s="4">
        <v>1.5088662509384578</v>
      </c>
      <c r="K660">
        <v>0</v>
      </c>
      <c r="L660">
        <v>0</v>
      </c>
      <c r="M660">
        <v>1</v>
      </c>
      <c r="N660">
        <v>0</v>
      </c>
      <c r="O660">
        <v>0</v>
      </c>
      <c r="P660" s="6">
        <v>1</v>
      </c>
      <c r="AC660">
        <f>SUMPRODUCT(nnetTable1[[#This Row],[SibSp]:[Ones]],$R$4:$AA$4)</f>
        <v>0.16125772529056875</v>
      </c>
      <c r="AD660">
        <f>SUMPRODUCT(nnetTable1[[#This Row],[SibSp]:[Ones]],$R$5:$AA$5)</f>
        <v>9.9806462342138844E-2</v>
      </c>
      <c r="AE660">
        <f t="shared" si="30"/>
        <v>0.16125772529056875</v>
      </c>
      <c r="AF660">
        <f t="shared" si="31"/>
        <v>9.9806462342138844E-2</v>
      </c>
      <c r="AG660">
        <f t="shared" si="32"/>
        <v>0.26106418763270761</v>
      </c>
      <c r="AH660">
        <f>(nnetTable1[Survived]-AG660)^2</f>
        <v>6.815451006432556E-2</v>
      </c>
    </row>
    <row r="661" spans="1:34" x14ac:dyDescent="0.25">
      <c r="A661">
        <v>0</v>
      </c>
      <c r="B661" t="s">
        <v>15</v>
      </c>
      <c r="C661">
        <v>3</v>
      </c>
      <c r="D661" t="s">
        <v>17</v>
      </c>
      <c r="E661">
        <v>9</v>
      </c>
      <c r="F661" s="1">
        <v>27.9</v>
      </c>
      <c r="G661">
        <v>3</v>
      </c>
      <c r="H661">
        <v>2</v>
      </c>
      <c r="I661" s="4">
        <v>0.1125</v>
      </c>
      <c r="J661" s="4">
        <v>1.4608978427565478</v>
      </c>
      <c r="K661">
        <v>0</v>
      </c>
      <c r="L661">
        <v>0</v>
      </c>
      <c r="M661">
        <v>1</v>
      </c>
      <c r="N661">
        <v>0</v>
      </c>
      <c r="O661">
        <v>0</v>
      </c>
      <c r="P661" s="6">
        <v>1</v>
      </c>
      <c r="AC661">
        <f>SUMPRODUCT(nnetTable1[[#This Row],[SibSp]:[Ones]],$R$4:$AA$4)</f>
        <v>0.16070369353739378</v>
      </c>
      <c r="AD661">
        <f>SUMPRODUCT(nnetTable1[[#This Row],[SibSp]:[Ones]],$R$5:$AA$5)</f>
        <v>9.6643133448427856E-2</v>
      </c>
      <c r="AE661">
        <f t="shared" si="30"/>
        <v>0.16070369353739378</v>
      </c>
      <c r="AF661">
        <f t="shared" si="31"/>
        <v>9.6643133448427856E-2</v>
      </c>
      <c r="AG661">
        <f t="shared" si="32"/>
        <v>0.25734682698582162</v>
      </c>
      <c r="AH661">
        <f>(nnetTable1[Survived]-AG661)^2</f>
        <v>6.6227389359670402E-2</v>
      </c>
    </row>
    <row r="662" spans="1:34" x14ac:dyDescent="0.25">
      <c r="A662">
        <v>0</v>
      </c>
      <c r="B662" t="s">
        <v>27</v>
      </c>
      <c r="C662">
        <v>3</v>
      </c>
      <c r="D662" t="s">
        <v>13</v>
      </c>
      <c r="E662">
        <v>8</v>
      </c>
      <c r="F662" s="1">
        <v>29.125</v>
      </c>
      <c r="G662">
        <v>4</v>
      </c>
      <c r="H662">
        <v>1</v>
      </c>
      <c r="I662" s="4">
        <v>0.1</v>
      </c>
      <c r="J662" s="4">
        <v>1.4789270555829248</v>
      </c>
      <c r="K662">
        <v>0</v>
      </c>
      <c r="L662">
        <v>0</v>
      </c>
      <c r="M662">
        <v>0</v>
      </c>
      <c r="N662">
        <v>0</v>
      </c>
      <c r="O662">
        <v>1</v>
      </c>
      <c r="P662" s="6">
        <v>1</v>
      </c>
      <c r="AC662">
        <f>SUMPRODUCT(nnetTable1[[#This Row],[SibSp]:[Ones]],$R$4:$AA$4)</f>
        <v>0.15915499801517841</v>
      </c>
      <c r="AD662">
        <f>SUMPRODUCT(nnetTable1[[#This Row],[SibSp]:[Ones]],$R$5:$AA$5)</f>
        <v>9.7680772042462574E-2</v>
      </c>
      <c r="AE662">
        <f t="shared" si="30"/>
        <v>0.15915499801517841</v>
      </c>
      <c r="AF662">
        <f t="shared" si="31"/>
        <v>9.7680772042462574E-2</v>
      </c>
      <c r="AG662">
        <f t="shared" si="32"/>
        <v>0.25683577005764097</v>
      </c>
      <c r="AH662">
        <f>(nnetTable1[Survived]-AG662)^2</f>
        <v>6.5964612781101425E-2</v>
      </c>
    </row>
    <row r="663" spans="1:34" x14ac:dyDescent="0.25">
      <c r="A663">
        <v>0</v>
      </c>
      <c r="B663" t="s">
        <v>15</v>
      </c>
      <c r="C663">
        <v>3</v>
      </c>
      <c r="D663" t="s">
        <v>17</v>
      </c>
      <c r="E663">
        <v>8</v>
      </c>
      <c r="F663" s="1">
        <v>21.074999999999999</v>
      </c>
      <c r="G663">
        <v>3</v>
      </c>
      <c r="H663">
        <v>1</v>
      </c>
      <c r="I663" s="4">
        <v>0.1</v>
      </c>
      <c r="J663" s="4">
        <v>1.3439007122496063</v>
      </c>
      <c r="K663">
        <v>0</v>
      </c>
      <c r="L663">
        <v>0</v>
      </c>
      <c r="M663">
        <v>1</v>
      </c>
      <c r="N663">
        <v>0</v>
      </c>
      <c r="O663">
        <v>0</v>
      </c>
      <c r="P663" s="6">
        <v>1</v>
      </c>
      <c r="AC663">
        <f>SUMPRODUCT(nnetTable1[[#This Row],[SibSp]:[Ones]],$R$4:$AA$4)</f>
        <v>0.15759545321148036</v>
      </c>
      <c r="AD663">
        <f>SUMPRODUCT(nnetTable1[[#This Row],[SibSp]:[Ones]],$R$5:$AA$5)</f>
        <v>8.877631284801496E-2</v>
      </c>
      <c r="AE663">
        <f t="shared" si="30"/>
        <v>0.15759545321148036</v>
      </c>
      <c r="AF663">
        <f t="shared" si="31"/>
        <v>8.877631284801496E-2</v>
      </c>
      <c r="AG663">
        <f t="shared" si="32"/>
        <v>0.24637176605949532</v>
      </c>
      <c r="AH663">
        <f>(nnetTable1[Survived]-AG663)^2</f>
        <v>6.069904711127469E-2</v>
      </c>
    </row>
    <row r="664" spans="1:34" x14ac:dyDescent="0.25">
      <c r="A664">
        <v>1</v>
      </c>
      <c r="B664" t="s">
        <v>15</v>
      </c>
      <c r="C664">
        <v>2</v>
      </c>
      <c r="D664" t="s">
        <v>17</v>
      </c>
      <c r="E664">
        <v>8</v>
      </c>
      <c r="F664" s="1">
        <v>26.25</v>
      </c>
      <c r="G664">
        <v>0</v>
      </c>
      <c r="H664">
        <v>2</v>
      </c>
      <c r="I664" s="4">
        <v>0.1</v>
      </c>
      <c r="J664" s="4">
        <v>1.4353665066126613</v>
      </c>
      <c r="K664">
        <v>0</v>
      </c>
      <c r="L664">
        <v>1</v>
      </c>
      <c r="M664">
        <v>1</v>
      </c>
      <c r="N664">
        <v>0</v>
      </c>
      <c r="O664">
        <v>0</v>
      </c>
      <c r="P664" s="6">
        <v>1</v>
      </c>
      <c r="AC664">
        <f>SUMPRODUCT(nnetTable1[[#This Row],[SibSp]:[Ones]],$R$4:$AA$4)</f>
        <v>0.25469773271855967</v>
      </c>
      <c r="AD664">
        <f>SUMPRODUCT(nnetTable1[[#This Row],[SibSp]:[Ones]],$R$5:$AA$5)</f>
        <v>0.22903172441424566</v>
      </c>
      <c r="AE664">
        <f t="shared" si="30"/>
        <v>0.25469773271855967</v>
      </c>
      <c r="AF664">
        <f t="shared" si="31"/>
        <v>0.22903172441424566</v>
      </c>
      <c r="AG664">
        <f t="shared" si="32"/>
        <v>0.48372945713280535</v>
      </c>
      <c r="AH664">
        <f>(nnetTable1[Survived]-AG664)^2</f>
        <v>0.26653527343238786</v>
      </c>
    </row>
    <row r="665" spans="1:34" x14ac:dyDescent="0.25">
      <c r="A665">
        <v>1</v>
      </c>
      <c r="B665" t="s">
        <v>15</v>
      </c>
      <c r="C665">
        <v>2</v>
      </c>
      <c r="D665" t="s">
        <v>13</v>
      </c>
      <c r="E665">
        <v>8</v>
      </c>
      <c r="F665" s="1">
        <v>36.75</v>
      </c>
      <c r="G665">
        <v>1</v>
      </c>
      <c r="H665">
        <v>1</v>
      </c>
      <c r="I665" s="4">
        <v>0.1</v>
      </c>
      <c r="J665" s="4">
        <v>1.576916955965207</v>
      </c>
      <c r="K665">
        <v>0</v>
      </c>
      <c r="L665">
        <v>1</v>
      </c>
      <c r="M665">
        <v>1</v>
      </c>
      <c r="N665">
        <v>0</v>
      </c>
      <c r="O665">
        <v>1</v>
      </c>
      <c r="P665" s="6">
        <v>1</v>
      </c>
      <c r="AC665">
        <f>SUMPRODUCT(nnetTable1[[#This Row],[SibSp]:[Ones]],$R$4:$AA$4)</f>
        <v>0.25457569882262571</v>
      </c>
      <c r="AD665">
        <f>SUMPRODUCT(nnetTable1[[#This Row],[SibSp]:[Ones]],$R$5:$AA$5)</f>
        <v>0.23821510541041191</v>
      </c>
      <c r="AE665">
        <f t="shared" si="30"/>
        <v>0.25457569882262571</v>
      </c>
      <c r="AF665">
        <f t="shared" si="31"/>
        <v>0.23821510541041191</v>
      </c>
      <c r="AG665">
        <f t="shared" si="32"/>
        <v>0.49279080423303762</v>
      </c>
      <c r="AH665">
        <f>(nnetTable1[Survived]-AG665)^2</f>
        <v>0.25726116827056883</v>
      </c>
    </row>
    <row r="666" spans="1:34" x14ac:dyDescent="0.25">
      <c r="A666">
        <v>0</v>
      </c>
      <c r="B666" t="s">
        <v>27</v>
      </c>
      <c r="C666">
        <v>3</v>
      </c>
      <c r="D666" t="s">
        <v>13</v>
      </c>
      <c r="E666">
        <v>7</v>
      </c>
      <c r="F666" s="1">
        <v>29.125</v>
      </c>
      <c r="G666">
        <v>4</v>
      </c>
      <c r="H666">
        <v>1</v>
      </c>
      <c r="I666" s="4">
        <v>8.7499999999999994E-2</v>
      </c>
      <c r="J666" s="4">
        <v>1.4789270555829248</v>
      </c>
      <c r="K666">
        <v>0</v>
      </c>
      <c r="L666">
        <v>0</v>
      </c>
      <c r="M666">
        <v>0</v>
      </c>
      <c r="N666">
        <v>0</v>
      </c>
      <c r="O666">
        <v>1</v>
      </c>
      <c r="P666" s="6">
        <v>1</v>
      </c>
      <c r="AC666">
        <f>SUMPRODUCT(nnetTable1[[#This Row],[SibSp]:[Ones]],$R$4:$AA$4)</f>
        <v>0.15915499801517841</v>
      </c>
      <c r="AD666">
        <f>SUMPRODUCT(nnetTable1[[#This Row],[SibSp]:[Ones]],$R$5:$AA$5)</f>
        <v>9.7680772042462574E-2</v>
      </c>
      <c r="AE666">
        <f t="shared" si="30"/>
        <v>0.15915499801517841</v>
      </c>
      <c r="AF666">
        <f t="shared" si="31"/>
        <v>9.7680772042462574E-2</v>
      </c>
      <c r="AG666">
        <f t="shared" si="32"/>
        <v>0.25683577005764097</v>
      </c>
      <c r="AH666">
        <f>(nnetTable1[Survived]-AG666)^2</f>
        <v>6.5964612781101425E-2</v>
      </c>
    </row>
    <row r="667" spans="1:34" x14ac:dyDescent="0.25">
      <c r="A667">
        <v>0</v>
      </c>
      <c r="B667" t="s">
        <v>15</v>
      </c>
      <c r="C667">
        <v>3</v>
      </c>
      <c r="D667" t="s">
        <v>13</v>
      </c>
      <c r="E667">
        <v>7</v>
      </c>
      <c r="F667" s="1">
        <v>39.6875</v>
      </c>
      <c r="G667">
        <v>4</v>
      </c>
      <c r="H667">
        <v>1</v>
      </c>
      <c r="I667" s="4">
        <v>8.7499999999999994E-2</v>
      </c>
      <c r="J667" s="4">
        <v>1.6094610059122672</v>
      </c>
      <c r="K667">
        <v>0</v>
      </c>
      <c r="L667">
        <v>0</v>
      </c>
      <c r="M667">
        <v>1</v>
      </c>
      <c r="N667">
        <v>0</v>
      </c>
      <c r="O667">
        <v>1</v>
      </c>
      <c r="P667" s="6">
        <v>1</v>
      </c>
      <c r="AC667">
        <f>SUMPRODUCT(nnetTable1[[#This Row],[SibSp]:[Ones]],$R$4:$AA$4)</f>
        <v>0.16066265599447935</v>
      </c>
      <c r="AD667">
        <f>SUMPRODUCT(nnetTable1[[#This Row],[SibSp]:[Ones]],$R$5:$AA$5)</f>
        <v>0.10628897549005509</v>
      </c>
      <c r="AE667">
        <f t="shared" si="30"/>
        <v>0.16066265599447935</v>
      </c>
      <c r="AF667">
        <f t="shared" si="31"/>
        <v>0.10628897549005509</v>
      </c>
      <c r="AG667">
        <f t="shared" si="32"/>
        <v>0.26695163148453444</v>
      </c>
      <c r="AH667">
        <f>(nnetTable1[Survived]-AG667)^2</f>
        <v>7.1263173552254672E-2</v>
      </c>
    </row>
    <row r="668" spans="1:34" x14ac:dyDescent="0.25">
      <c r="A668">
        <v>1</v>
      </c>
      <c r="B668" t="s">
        <v>15</v>
      </c>
      <c r="C668">
        <v>2</v>
      </c>
      <c r="D668" t="s">
        <v>17</v>
      </c>
      <c r="E668">
        <v>7</v>
      </c>
      <c r="F668" s="1">
        <v>26.25</v>
      </c>
      <c r="G668">
        <v>0</v>
      </c>
      <c r="H668">
        <v>2</v>
      </c>
      <c r="I668" s="4">
        <v>8.7499999999999994E-2</v>
      </c>
      <c r="J668" s="4">
        <v>1.4353665066126613</v>
      </c>
      <c r="K668">
        <v>0</v>
      </c>
      <c r="L668">
        <v>1</v>
      </c>
      <c r="M668">
        <v>1</v>
      </c>
      <c r="N668">
        <v>0</v>
      </c>
      <c r="O668">
        <v>0</v>
      </c>
      <c r="P668" s="6">
        <v>1</v>
      </c>
      <c r="AC668">
        <f>SUMPRODUCT(nnetTable1[[#This Row],[SibSp]:[Ones]],$R$4:$AA$4)</f>
        <v>0.25469773271855967</v>
      </c>
      <c r="AD668">
        <f>SUMPRODUCT(nnetTable1[[#This Row],[SibSp]:[Ones]],$R$5:$AA$5)</f>
        <v>0.22903172441424566</v>
      </c>
      <c r="AE668">
        <f t="shared" si="30"/>
        <v>0.25469773271855967</v>
      </c>
      <c r="AF668">
        <f t="shared" si="31"/>
        <v>0.22903172441424566</v>
      </c>
      <c r="AG668">
        <f t="shared" si="32"/>
        <v>0.48372945713280535</v>
      </c>
      <c r="AH668">
        <f>(nnetTable1[Survived]-AG668)^2</f>
        <v>0.26653527343238786</v>
      </c>
    </row>
    <row r="669" spans="1:34" x14ac:dyDescent="0.25">
      <c r="A669">
        <v>1</v>
      </c>
      <c r="B669" t="s">
        <v>15</v>
      </c>
      <c r="C669">
        <v>2</v>
      </c>
      <c r="D669" t="s">
        <v>17</v>
      </c>
      <c r="E669">
        <v>6</v>
      </c>
      <c r="F669" s="1">
        <v>33</v>
      </c>
      <c r="G669">
        <v>0</v>
      </c>
      <c r="H669">
        <v>1</v>
      </c>
      <c r="I669" s="4">
        <v>7.4999999999999997E-2</v>
      </c>
      <c r="J669" s="4">
        <v>1.5314789170422551</v>
      </c>
      <c r="K669">
        <v>0</v>
      </c>
      <c r="L669">
        <v>1</v>
      </c>
      <c r="M669">
        <v>1</v>
      </c>
      <c r="N669">
        <v>0</v>
      </c>
      <c r="O669">
        <v>0</v>
      </c>
      <c r="P669" s="6">
        <v>1</v>
      </c>
      <c r="AC669">
        <f>SUMPRODUCT(nnetTable1[[#This Row],[SibSp]:[Ones]],$R$4:$AA$4)</f>
        <v>0.25405089265707925</v>
      </c>
      <c r="AD669">
        <f>SUMPRODUCT(nnetTable1[[#This Row],[SibSp]:[Ones]],$R$5:$AA$5)</f>
        <v>0.23521864447192398</v>
      </c>
      <c r="AE669">
        <f t="shared" si="30"/>
        <v>0.25405089265707925</v>
      </c>
      <c r="AF669">
        <f t="shared" si="31"/>
        <v>0.23521864447192398</v>
      </c>
      <c r="AG669">
        <f t="shared" si="32"/>
        <v>0.48926953712900323</v>
      </c>
      <c r="AH669">
        <f>(nnetTable1[Survived]-AG669)^2</f>
        <v>0.26084560570442261</v>
      </c>
    </row>
    <row r="670" spans="1:34" x14ac:dyDescent="0.25">
      <c r="A670">
        <v>1</v>
      </c>
      <c r="B670" t="s">
        <v>15</v>
      </c>
      <c r="C670">
        <v>3</v>
      </c>
      <c r="D670" t="s">
        <v>13</v>
      </c>
      <c r="E670">
        <v>6</v>
      </c>
      <c r="F670" s="1">
        <v>12.475</v>
      </c>
      <c r="G670">
        <v>0</v>
      </c>
      <c r="H670">
        <v>1</v>
      </c>
      <c r="I670" s="4">
        <v>7.4999999999999997E-2</v>
      </c>
      <c r="J670" s="4">
        <v>1.1295287738587763</v>
      </c>
      <c r="K670">
        <v>0</v>
      </c>
      <c r="L670">
        <v>0</v>
      </c>
      <c r="M670">
        <v>1</v>
      </c>
      <c r="N670">
        <v>0</v>
      </c>
      <c r="O670">
        <v>1</v>
      </c>
      <c r="P670" s="6">
        <v>1</v>
      </c>
      <c r="AC670">
        <f>SUMPRODUCT(nnetTable1[[#This Row],[SibSp]:[Ones]],$R$4:$AA$4)</f>
        <v>0.15511947234491114</v>
      </c>
      <c r="AD670">
        <f>SUMPRODUCT(nnetTable1[[#This Row],[SibSp]:[Ones]],$R$5:$AA$5)</f>
        <v>7.4639322015613727E-2</v>
      </c>
      <c r="AE670">
        <f t="shared" si="30"/>
        <v>0.15511947234491114</v>
      </c>
      <c r="AF670">
        <f t="shared" si="31"/>
        <v>7.4639322015613727E-2</v>
      </c>
      <c r="AG670">
        <f t="shared" si="32"/>
        <v>0.22975879436052488</v>
      </c>
      <c r="AH670">
        <f>(nnetTable1[Survived]-AG670)^2</f>
        <v>0.59327151486495233</v>
      </c>
    </row>
    <row r="671" spans="1:34" x14ac:dyDescent="0.25">
      <c r="A671">
        <v>0</v>
      </c>
      <c r="B671" t="s">
        <v>15</v>
      </c>
      <c r="C671">
        <v>3</v>
      </c>
      <c r="D671" t="s">
        <v>17</v>
      </c>
      <c r="E671">
        <v>6</v>
      </c>
      <c r="F671" s="1">
        <v>31.274999999999999</v>
      </c>
      <c r="G671">
        <v>4</v>
      </c>
      <c r="H671">
        <v>2</v>
      </c>
      <c r="I671" s="4">
        <v>7.4999999999999997E-2</v>
      </c>
      <c r="J671" s="4">
        <v>1.5088662509384578</v>
      </c>
      <c r="K671">
        <v>0</v>
      </c>
      <c r="L671">
        <v>0</v>
      </c>
      <c r="M671">
        <v>1</v>
      </c>
      <c r="N671">
        <v>0</v>
      </c>
      <c r="O671">
        <v>0</v>
      </c>
      <c r="P671" s="6">
        <v>1</v>
      </c>
      <c r="AC671">
        <f>SUMPRODUCT(nnetTable1[[#This Row],[SibSp]:[Ones]],$R$4:$AA$4)</f>
        <v>0.16125772529056875</v>
      </c>
      <c r="AD671">
        <f>SUMPRODUCT(nnetTable1[[#This Row],[SibSp]:[Ones]],$R$5:$AA$5)</f>
        <v>9.9806462342138844E-2</v>
      </c>
      <c r="AE671">
        <f t="shared" si="30"/>
        <v>0.16125772529056875</v>
      </c>
      <c r="AF671">
        <f t="shared" si="31"/>
        <v>9.9806462342138844E-2</v>
      </c>
      <c r="AG671">
        <f t="shared" si="32"/>
        <v>0.26106418763270761</v>
      </c>
      <c r="AH671">
        <f>(nnetTable1[Survived]-AG671)^2</f>
        <v>6.815451006432556E-2</v>
      </c>
    </row>
    <row r="672" spans="1:34" x14ac:dyDescent="0.25">
      <c r="A672">
        <v>1</v>
      </c>
      <c r="B672" t="s">
        <v>20</v>
      </c>
      <c r="C672">
        <v>3</v>
      </c>
      <c r="D672" t="s">
        <v>17</v>
      </c>
      <c r="E672">
        <v>5</v>
      </c>
      <c r="F672" s="1">
        <v>19.258299999999998</v>
      </c>
      <c r="G672">
        <v>2</v>
      </c>
      <c r="H672">
        <v>1</v>
      </c>
      <c r="I672" s="4">
        <v>6.25E-2</v>
      </c>
      <c r="J672" s="4">
        <v>1.3066029982011584</v>
      </c>
      <c r="K672">
        <v>0</v>
      </c>
      <c r="L672">
        <v>0</v>
      </c>
      <c r="M672">
        <v>0</v>
      </c>
      <c r="N672">
        <v>1</v>
      </c>
      <c r="O672">
        <v>0</v>
      </c>
      <c r="P672" s="6">
        <v>1</v>
      </c>
      <c r="AC672">
        <f>SUMPRODUCT(nnetTable1[[#This Row],[SibSp]:[Ones]],$R$4:$AA$4)</f>
        <v>0.24408744781090236</v>
      </c>
      <c r="AD672">
        <f>SUMPRODUCT(nnetTable1[[#This Row],[SibSp]:[Ones]],$R$5:$AA$5)</f>
        <v>0.13709651466991107</v>
      </c>
      <c r="AE672">
        <f t="shared" si="30"/>
        <v>0.24408744781090236</v>
      </c>
      <c r="AF672">
        <f t="shared" si="31"/>
        <v>0.13709651466991107</v>
      </c>
      <c r="AG672">
        <f t="shared" si="32"/>
        <v>0.38118396248081343</v>
      </c>
      <c r="AH672">
        <f>(nnetTable1[Survived]-AG672)^2</f>
        <v>0.3829332882909473</v>
      </c>
    </row>
    <row r="673" spans="1:34" x14ac:dyDescent="0.25">
      <c r="A673">
        <v>1</v>
      </c>
      <c r="B673" t="s">
        <v>15</v>
      </c>
      <c r="C673">
        <v>2</v>
      </c>
      <c r="D673" t="s">
        <v>17</v>
      </c>
      <c r="E673">
        <v>5</v>
      </c>
      <c r="F673" s="1">
        <v>27.75</v>
      </c>
      <c r="G673">
        <v>1</v>
      </c>
      <c r="H673">
        <v>2</v>
      </c>
      <c r="I673" s="4">
        <v>6.25E-2</v>
      </c>
      <c r="J673" s="4">
        <v>1.4586378490256493</v>
      </c>
      <c r="K673">
        <v>0</v>
      </c>
      <c r="L673">
        <v>1</v>
      </c>
      <c r="M673">
        <v>1</v>
      </c>
      <c r="N673">
        <v>0</v>
      </c>
      <c r="O673">
        <v>0</v>
      </c>
      <c r="P673" s="6">
        <v>1</v>
      </c>
      <c r="AC673">
        <f>SUMPRODUCT(nnetTable1[[#This Row],[SibSp]:[Ones]],$R$4:$AA$4)</f>
        <v>0.2549665150927195</v>
      </c>
      <c r="AD673">
        <f>SUMPRODUCT(nnetTable1[[#This Row],[SibSp]:[Ones]],$R$5:$AA$5)</f>
        <v>0.23056637842175989</v>
      </c>
      <c r="AE673">
        <f t="shared" si="30"/>
        <v>0.2549665150927195</v>
      </c>
      <c r="AF673">
        <f t="shared" si="31"/>
        <v>0.23056637842175989</v>
      </c>
      <c r="AG673">
        <f t="shared" si="32"/>
        <v>0.48553289351447937</v>
      </c>
      <c r="AH673">
        <f>(nnetTable1[Survived]-AG673)^2</f>
        <v>0.26467640365558404</v>
      </c>
    </row>
    <row r="674" spans="1:34" x14ac:dyDescent="0.25">
      <c r="A674">
        <v>1</v>
      </c>
      <c r="B674" t="s">
        <v>15</v>
      </c>
      <c r="C674">
        <v>3</v>
      </c>
      <c r="D674" t="s">
        <v>17</v>
      </c>
      <c r="E674">
        <v>5</v>
      </c>
      <c r="F674" s="1">
        <v>31.387499999999999</v>
      </c>
      <c r="G674">
        <v>4</v>
      </c>
      <c r="H674">
        <v>2</v>
      </c>
      <c r="I674" s="4">
        <v>6.25E-2</v>
      </c>
      <c r="J674" s="4">
        <v>1.5103774259938814</v>
      </c>
      <c r="K674">
        <v>0</v>
      </c>
      <c r="L674">
        <v>0</v>
      </c>
      <c r="M674">
        <v>1</v>
      </c>
      <c r="N674">
        <v>0</v>
      </c>
      <c r="O674">
        <v>0</v>
      </c>
      <c r="P674" s="6">
        <v>1</v>
      </c>
      <c r="AC674">
        <f>SUMPRODUCT(nnetTable1[[#This Row],[SibSp]:[Ones]],$R$4:$AA$4)</f>
        <v>0.1612751792565652</v>
      </c>
      <c r="AD674">
        <f>SUMPRODUCT(nnetTable1[[#This Row],[SibSp]:[Ones]],$R$5:$AA$5)</f>
        <v>9.9906118426162885E-2</v>
      </c>
      <c r="AE674">
        <f t="shared" si="30"/>
        <v>0.1612751792565652</v>
      </c>
      <c r="AF674">
        <f t="shared" si="31"/>
        <v>9.9906118426162885E-2</v>
      </c>
      <c r="AG674">
        <f t="shared" si="32"/>
        <v>0.26118129768272808</v>
      </c>
      <c r="AH674">
        <f>(nnetTable1[Survived]-AG674)^2</f>
        <v>0.54585307489377755</v>
      </c>
    </row>
    <row r="675" spans="1:34" x14ac:dyDescent="0.25">
      <c r="A675">
        <v>1</v>
      </c>
      <c r="B675" t="s">
        <v>15</v>
      </c>
      <c r="C675">
        <v>3</v>
      </c>
      <c r="D675" t="s">
        <v>17</v>
      </c>
      <c r="E675">
        <v>5</v>
      </c>
      <c r="F675" s="1">
        <v>12.475</v>
      </c>
      <c r="G675">
        <v>0</v>
      </c>
      <c r="H675">
        <v>0</v>
      </c>
      <c r="I675" s="4">
        <v>6.25E-2</v>
      </c>
      <c r="J675" s="4">
        <v>1.1295287738587763</v>
      </c>
      <c r="K675">
        <v>0</v>
      </c>
      <c r="L675">
        <v>0</v>
      </c>
      <c r="M675">
        <v>1</v>
      </c>
      <c r="N675">
        <v>0</v>
      </c>
      <c r="O675">
        <v>0</v>
      </c>
      <c r="P675" s="6">
        <v>1</v>
      </c>
      <c r="AC675">
        <f>SUMPRODUCT(nnetTable1[[#This Row],[SibSp]:[Ones]],$R$4:$AA$4)</f>
        <v>0.15336254067792562</v>
      </c>
      <c r="AD675">
        <f>SUMPRODUCT(nnetTable1[[#This Row],[SibSp]:[Ones]],$R$5:$AA$5)</f>
        <v>7.4488004544059197E-2</v>
      </c>
      <c r="AE675">
        <f t="shared" si="30"/>
        <v>0.15336254067792562</v>
      </c>
      <c r="AF675">
        <f t="shared" si="31"/>
        <v>7.4488004544059197E-2</v>
      </c>
      <c r="AG675">
        <f t="shared" si="32"/>
        <v>0.22785054522198483</v>
      </c>
      <c r="AH675">
        <f>(nnetTable1[Survived]-AG675)^2</f>
        <v>0.59621478051398613</v>
      </c>
    </row>
    <row r="676" spans="1:34" x14ac:dyDescent="0.25">
      <c r="A676">
        <v>1</v>
      </c>
      <c r="B676" t="s">
        <v>20</v>
      </c>
      <c r="C676">
        <v>3</v>
      </c>
      <c r="D676" t="s">
        <v>17</v>
      </c>
      <c r="E676">
        <v>4</v>
      </c>
      <c r="F676" s="1">
        <v>13.416700000000001</v>
      </c>
      <c r="G676">
        <v>0</v>
      </c>
      <c r="H676">
        <v>1</v>
      </c>
      <c r="I676" s="4">
        <v>0.05</v>
      </c>
      <c r="J676" s="4">
        <v>1.1588658612291007</v>
      </c>
      <c r="K676">
        <v>0</v>
      </c>
      <c r="L676">
        <v>0</v>
      </c>
      <c r="M676">
        <v>0</v>
      </c>
      <c r="N676">
        <v>1</v>
      </c>
      <c r="O676">
        <v>0</v>
      </c>
      <c r="P676" s="6">
        <v>1</v>
      </c>
      <c r="AC676">
        <f>SUMPRODUCT(nnetTable1[[#This Row],[SibSp]:[Ones]],$R$4:$AA$4)</f>
        <v>0.24238109423136978</v>
      </c>
      <c r="AD676">
        <f>SUMPRODUCT(nnetTable1[[#This Row],[SibSp]:[Ones]],$R$5:$AA$5)</f>
        <v>0.12735382835258419</v>
      </c>
      <c r="AE676">
        <f t="shared" si="30"/>
        <v>0.24238109423136978</v>
      </c>
      <c r="AF676">
        <f t="shared" si="31"/>
        <v>0.12735382835258419</v>
      </c>
      <c r="AG676">
        <f t="shared" si="32"/>
        <v>0.36973492258395396</v>
      </c>
      <c r="AH676">
        <f>(nnetTable1[Survived]-AG676)^2</f>
        <v>0.39723406781025455</v>
      </c>
    </row>
    <row r="677" spans="1:34" x14ac:dyDescent="0.25">
      <c r="A677">
        <v>0</v>
      </c>
      <c r="B677" t="s">
        <v>27</v>
      </c>
      <c r="C677">
        <v>3</v>
      </c>
      <c r="D677" t="s">
        <v>13</v>
      </c>
      <c r="E677">
        <v>4</v>
      </c>
      <c r="F677" s="1">
        <v>29.125</v>
      </c>
      <c r="G677">
        <v>4</v>
      </c>
      <c r="H677">
        <v>1</v>
      </c>
      <c r="I677" s="4">
        <v>0.05</v>
      </c>
      <c r="J677" s="4">
        <v>1.4789270555829248</v>
      </c>
      <c r="K677">
        <v>0</v>
      </c>
      <c r="L677">
        <v>0</v>
      </c>
      <c r="M677">
        <v>0</v>
      </c>
      <c r="N677">
        <v>0</v>
      </c>
      <c r="O677">
        <v>1</v>
      </c>
      <c r="P677" s="6">
        <v>1</v>
      </c>
      <c r="AC677">
        <f>SUMPRODUCT(nnetTable1[[#This Row],[SibSp]:[Ones]],$R$4:$AA$4)</f>
        <v>0.15915499801517841</v>
      </c>
      <c r="AD677">
        <f>SUMPRODUCT(nnetTable1[[#This Row],[SibSp]:[Ones]],$R$5:$AA$5)</f>
        <v>9.7680772042462574E-2</v>
      </c>
      <c r="AE677">
        <f t="shared" si="30"/>
        <v>0.15915499801517841</v>
      </c>
      <c r="AF677">
        <f t="shared" si="31"/>
        <v>9.7680772042462574E-2</v>
      </c>
      <c r="AG677">
        <f t="shared" si="32"/>
        <v>0.25683577005764097</v>
      </c>
      <c r="AH677">
        <f>(nnetTable1[Survived]-AG677)^2</f>
        <v>6.5964612781101425E-2</v>
      </c>
    </row>
    <row r="678" spans="1:34" x14ac:dyDescent="0.25">
      <c r="A678">
        <v>1</v>
      </c>
      <c r="B678" t="s">
        <v>15</v>
      </c>
      <c r="C678">
        <v>3</v>
      </c>
      <c r="D678" t="s">
        <v>17</v>
      </c>
      <c r="E678">
        <v>4</v>
      </c>
      <c r="F678" s="1">
        <v>16.7</v>
      </c>
      <c r="G678">
        <v>1</v>
      </c>
      <c r="H678">
        <v>1</v>
      </c>
      <c r="I678" s="4">
        <v>0.05</v>
      </c>
      <c r="J678" s="4">
        <v>1.2479732663618066</v>
      </c>
      <c r="K678">
        <v>0</v>
      </c>
      <c r="L678">
        <v>0</v>
      </c>
      <c r="M678">
        <v>1</v>
      </c>
      <c r="N678">
        <v>0</v>
      </c>
      <c r="O678">
        <v>0</v>
      </c>
      <c r="P678" s="6">
        <v>1</v>
      </c>
      <c r="AC678">
        <f>SUMPRODUCT(nnetTable1[[#This Row],[SibSp]:[Ones]],$R$4:$AA$4)</f>
        <v>0.1564874979334718</v>
      </c>
      <c r="AD678">
        <f>SUMPRODUCT(nnetTable1[[#This Row],[SibSp]:[Ones]],$R$5:$AA$5)</f>
        <v>8.2450273006834426E-2</v>
      </c>
      <c r="AE678">
        <f t="shared" si="30"/>
        <v>0.1564874979334718</v>
      </c>
      <c r="AF678">
        <f t="shared" si="31"/>
        <v>8.2450273006834426E-2</v>
      </c>
      <c r="AG678">
        <f t="shared" si="32"/>
        <v>0.23893777094030622</v>
      </c>
      <c r="AH678">
        <f>(nnetTable1[Survived]-AG678)^2</f>
        <v>0.57921571650130976</v>
      </c>
    </row>
    <row r="679" spans="1:34" x14ac:dyDescent="0.25">
      <c r="A679">
        <v>0</v>
      </c>
      <c r="B679" t="s">
        <v>15</v>
      </c>
      <c r="C679">
        <v>3</v>
      </c>
      <c r="D679" t="s">
        <v>13</v>
      </c>
      <c r="E679">
        <v>4</v>
      </c>
      <c r="F679" s="1">
        <v>27.9</v>
      </c>
      <c r="G679">
        <v>3</v>
      </c>
      <c r="H679">
        <v>2</v>
      </c>
      <c r="I679" s="4">
        <v>0.05</v>
      </c>
      <c r="J679" s="4">
        <v>1.4608978427565478</v>
      </c>
      <c r="K679">
        <v>0</v>
      </c>
      <c r="L679">
        <v>0</v>
      </c>
      <c r="M679">
        <v>1</v>
      </c>
      <c r="N679">
        <v>0</v>
      </c>
      <c r="O679">
        <v>1</v>
      </c>
      <c r="P679" s="6">
        <v>1</v>
      </c>
      <c r="AC679">
        <f>SUMPRODUCT(nnetTable1[[#This Row],[SibSp]:[Ones]],$R$4:$AA$4)</f>
        <v>0.16070369353739378</v>
      </c>
      <c r="AD679">
        <f>SUMPRODUCT(nnetTable1[[#This Row],[SibSp]:[Ones]],$R$5:$AA$5)</f>
        <v>9.6643133448427856E-2</v>
      </c>
      <c r="AE679">
        <f t="shared" si="30"/>
        <v>0.16070369353739378</v>
      </c>
      <c r="AF679">
        <f t="shared" si="31"/>
        <v>9.6643133448427856E-2</v>
      </c>
      <c r="AG679">
        <f t="shared" si="32"/>
        <v>0.25734682698582162</v>
      </c>
      <c r="AH679">
        <f>(nnetTable1[Survived]-AG679)^2</f>
        <v>6.6227389359670402E-2</v>
      </c>
    </row>
    <row r="680" spans="1:34" x14ac:dyDescent="0.25">
      <c r="A680">
        <v>1</v>
      </c>
      <c r="B680" t="s">
        <v>15</v>
      </c>
      <c r="C680">
        <v>3</v>
      </c>
      <c r="D680" t="s">
        <v>17</v>
      </c>
      <c r="E680">
        <v>4</v>
      </c>
      <c r="F680" s="1">
        <v>22.024999999999999</v>
      </c>
      <c r="G680">
        <v>0</v>
      </c>
      <c r="H680">
        <v>2</v>
      </c>
      <c r="I680" s="4">
        <v>0.05</v>
      </c>
      <c r="J680" s="4">
        <v>1.3621996388688864</v>
      </c>
      <c r="K680">
        <v>0</v>
      </c>
      <c r="L680">
        <v>0</v>
      </c>
      <c r="M680">
        <v>1</v>
      </c>
      <c r="N680">
        <v>0</v>
      </c>
      <c r="O680">
        <v>0</v>
      </c>
      <c r="P680" s="6">
        <v>1</v>
      </c>
      <c r="AC680">
        <f>SUMPRODUCT(nnetTable1[[#This Row],[SibSp]:[Ones]],$R$4:$AA$4)</f>
        <v>0.15956373619864422</v>
      </c>
      <c r="AD680">
        <f>SUMPRODUCT(nnetTable1[[#This Row],[SibSp]:[Ones]],$R$5:$AA$5)</f>
        <v>9.0134372954829498E-2</v>
      </c>
      <c r="AE680">
        <f t="shared" si="30"/>
        <v>0.15956373619864422</v>
      </c>
      <c r="AF680">
        <f t="shared" si="31"/>
        <v>9.0134372954829498E-2</v>
      </c>
      <c r="AG680">
        <f t="shared" si="32"/>
        <v>0.24969810915347374</v>
      </c>
      <c r="AH680">
        <f>(nnetTable1[Survived]-AG680)^2</f>
        <v>0.56295292740787251</v>
      </c>
    </row>
    <row r="681" spans="1:34" x14ac:dyDescent="0.25">
      <c r="A681">
        <v>1</v>
      </c>
      <c r="B681" t="s">
        <v>15</v>
      </c>
      <c r="C681">
        <v>1</v>
      </c>
      <c r="D681" t="s">
        <v>13</v>
      </c>
      <c r="E681">
        <v>4</v>
      </c>
      <c r="F681" s="1">
        <v>81.8583</v>
      </c>
      <c r="G681">
        <v>0</v>
      </c>
      <c r="H681">
        <v>2</v>
      </c>
      <c r="I681" s="4">
        <v>0.05</v>
      </c>
      <c r="J681" s="4">
        <v>1.9183360186534042</v>
      </c>
      <c r="K681">
        <v>1</v>
      </c>
      <c r="L681">
        <v>0</v>
      </c>
      <c r="M681">
        <v>1</v>
      </c>
      <c r="N681">
        <v>0</v>
      </c>
      <c r="O681">
        <v>1</v>
      </c>
      <c r="P681" s="6">
        <v>1</v>
      </c>
      <c r="AC681">
        <f>SUMPRODUCT(nnetTable1[[#This Row],[SibSp]:[Ones]],$R$4:$AA$4)</f>
        <v>0.32094091457531526</v>
      </c>
      <c r="AD681">
        <f>SUMPRODUCT(nnetTable1[[#This Row],[SibSp]:[Ones]],$R$5:$AA$5)</f>
        <v>0.28960996217453283</v>
      </c>
      <c r="AE681">
        <f t="shared" si="30"/>
        <v>0.32094091457531526</v>
      </c>
      <c r="AF681">
        <f t="shared" si="31"/>
        <v>0.28960996217453283</v>
      </c>
      <c r="AG681">
        <f t="shared" si="32"/>
        <v>0.61055087674984809</v>
      </c>
      <c r="AH681">
        <f>(nnetTable1[Survived]-AG681)^2</f>
        <v>0.151670619600312</v>
      </c>
    </row>
    <row r="682" spans="1:34" x14ac:dyDescent="0.25">
      <c r="A682">
        <v>1</v>
      </c>
      <c r="B682" t="s">
        <v>15</v>
      </c>
      <c r="C682">
        <v>2</v>
      </c>
      <c r="D682" t="s">
        <v>17</v>
      </c>
      <c r="E682">
        <v>4</v>
      </c>
      <c r="F682" s="1">
        <v>39</v>
      </c>
      <c r="G682">
        <v>2</v>
      </c>
      <c r="H682">
        <v>1</v>
      </c>
      <c r="I682" s="4">
        <v>0.05</v>
      </c>
      <c r="J682" s="4">
        <v>1.6020599913279623</v>
      </c>
      <c r="K682">
        <v>0</v>
      </c>
      <c r="L682">
        <v>1</v>
      </c>
      <c r="M682">
        <v>1</v>
      </c>
      <c r="N682">
        <v>0</v>
      </c>
      <c r="O682">
        <v>0</v>
      </c>
      <c r="P682" s="6">
        <v>1</v>
      </c>
      <c r="AC682">
        <f>SUMPRODUCT(nnetTable1[[#This Row],[SibSp]:[Ones]],$R$4:$AA$4)</f>
        <v>0.25486609911919883</v>
      </c>
      <c r="AD682">
        <f>SUMPRODUCT(nnetTable1[[#This Row],[SibSp]:[Ones]],$R$5:$AA$5)</f>
        <v>0.23987319024693554</v>
      </c>
      <c r="AE682">
        <f t="shared" si="30"/>
        <v>0.25486609911919883</v>
      </c>
      <c r="AF682">
        <f t="shared" si="31"/>
        <v>0.23987319024693554</v>
      </c>
      <c r="AG682">
        <f t="shared" si="32"/>
        <v>0.49473928936613437</v>
      </c>
      <c r="AH682">
        <f>(nnetTable1[Survived]-AG682)^2</f>
        <v>0.25528838571023882</v>
      </c>
    </row>
    <row r="683" spans="1:34" x14ac:dyDescent="0.25">
      <c r="A683">
        <v>1</v>
      </c>
      <c r="B683" t="s">
        <v>15</v>
      </c>
      <c r="C683">
        <v>2</v>
      </c>
      <c r="D683" t="s">
        <v>17</v>
      </c>
      <c r="E683">
        <v>4</v>
      </c>
      <c r="F683" s="1">
        <v>23</v>
      </c>
      <c r="G683">
        <v>1</v>
      </c>
      <c r="H683">
        <v>1</v>
      </c>
      <c r="I683" s="4">
        <v>0.05</v>
      </c>
      <c r="J683" s="4">
        <v>1.3802112417116059</v>
      </c>
      <c r="K683">
        <v>0</v>
      </c>
      <c r="L683">
        <v>1</v>
      </c>
      <c r="M683">
        <v>1</v>
      </c>
      <c r="N683">
        <v>0</v>
      </c>
      <c r="O683">
        <v>0</v>
      </c>
      <c r="P683" s="6">
        <v>1</v>
      </c>
      <c r="AC683">
        <f>SUMPRODUCT(nnetTable1[[#This Row],[SibSp]:[Ones]],$R$4:$AA$4)</f>
        <v>0.25230376160690299</v>
      </c>
      <c r="AD683">
        <f>SUMPRODUCT(nnetTable1[[#This Row],[SibSp]:[Ones]],$R$5:$AA$5)</f>
        <v>0.2252431329593616</v>
      </c>
      <c r="AE683">
        <f t="shared" si="30"/>
        <v>0.25230376160690299</v>
      </c>
      <c r="AF683">
        <f t="shared" si="31"/>
        <v>0.2252431329593616</v>
      </c>
      <c r="AG683">
        <f t="shared" si="32"/>
        <v>0.47754689456626459</v>
      </c>
      <c r="AH683">
        <f>(nnetTable1[Survived]-AG683)^2</f>
        <v>0.27295724737735377</v>
      </c>
    </row>
    <row r="684" spans="1:34" x14ac:dyDescent="0.25">
      <c r="A684">
        <v>0</v>
      </c>
      <c r="B684" t="s">
        <v>15</v>
      </c>
      <c r="C684">
        <v>3</v>
      </c>
      <c r="D684" t="s">
        <v>13</v>
      </c>
      <c r="E684">
        <v>4</v>
      </c>
      <c r="F684" s="1">
        <v>31.274999999999999</v>
      </c>
      <c r="G684">
        <v>4</v>
      </c>
      <c r="H684">
        <v>2</v>
      </c>
      <c r="I684" s="4">
        <v>0.05</v>
      </c>
      <c r="J684" s="4">
        <v>1.5088662509384578</v>
      </c>
      <c r="K684">
        <v>0</v>
      </c>
      <c r="L684">
        <v>0</v>
      </c>
      <c r="M684">
        <v>1</v>
      </c>
      <c r="N684">
        <v>0</v>
      </c>
      <c r="O684">
        <v>1</v>
      </c>
      <c r="P684" s="6">
        <v>1</v>
      </c>
      <c r="AC684">
        <f>SUMPRODUCT(nnetTable1[[#This Row],[SibSp]:[Ones]],$R$4:$AA$4)</f>
        <v>0.16125772529056875</v>
      </c>
      <c r="AD684">
        <f>SUMPRODUCT(nnetTable1[[#This Row],[SibSp]:[Ones]],$R$5:$AA$5)</f>
        <v>9.9806462342138844E-2</v>
      </c>
      <c r="AE684">
        <f t="shared" si="30"/>
        <v>0.16125772529056875</v>
      </c>
      <c r="AF684">
        <f t="shared" si="31"/>
        <v>9.9806462342138844E-2</v>
      </c>
      <c r="AG684">
        <f t="shared" si="32"/>
        <v>0.26106418763270761</v>
      </c>
      <c r="AH684">
        <f>(nnetTable1[Survived]-AG684)^2</f>
        <v>6.815451006432556E-2</v>
      </c>
    </row>
    <row r="685" spans="1:34" x14ac:dyDescent="0.25">
      <c r="A685">
        <v>1</v>
      </c>
      <c r="B685" t="s">
        <v>15</v>
      </c>
      <c r="C685">
        <v>3</v>
      </c>
      <c r="D685" t="s">
        <v>13</v>
      </c>
      <c r="E685">
        <v>4</v>
      </c>
      <c r="F685" s="1">
        <v>11.1333</v>
      </c>
      <c r="G685">
        <v>1</v>
      </c>
      <c r="H685">
        <v>1</v>
      </c>
      <c r="I685" s="4">
        <v>0.05</v>
      </c>
      <c r="J685" s="4">
        <v>1.0839789358110461</v>
      </c>
      <c r="K685">
        <v>0</v>
      </c>
      <c r="L685">
        <v>0</v>
      </c>
      <c r="M685">
        <v>1</v>
      </c>
      <c r="N685">
        <v>0</v>
      </c>
      <c r="O685">
        <v>1</v>
      </c>
      <c r="P685" s="6">
        <v>1</v>
      </c>
      <c r="AC685">
        <f>SUMPRODUCT(nnetTable1[[#This Row],[SibSp]:[Ones]],$R$4:$AA$4)</f>
        <v>0.15459337490730768</v>
      </c>
      <c r="AD685">
        <f>SUMPRODUCT(nnetTable1[[#This Row],[SibSp]:[Ones]],$R$5:$AA$5)</f>
        <v>7.1635488362143035E-2</v>
      </c>
      <c r="AE685">
        <f t="shared" si="30"/>
        <v>0.15459337490730768</v>
      </c>
      <c r="AF685">
        <f t="shared" si="31"/>
        <v>7.1635488362143035E-2</v>
      </c>
      <c r="AG685">
        <f t="shared" si="32"/>
        <v>0.22622886326945071</v>
      </c>
      <c r="AH685">
        <f>(nnetTable1[Survived]-AG685)^2</f>
        <v>0.59872177203728649</v>
      </c>
    </row>
    <row r="686" spans="1:34" x14ac:dyDescent="0.25">
      <c r="A686">
        <v>1</v>
      </c>
      <c r="B686" t="s">
        <v>20</v>
      </c>
      <c r="C686">
        <v>2</v>
      </c>
      <c r="D686" t="s">
        <v>17</v>
      </c>
      <c r="E686">
        <v>3</v>
      </c>
      <c r="F686" s="1">
        <v>41.5792</v>
      </c>
      <c r="G686">
        <v>1</v>
      </c>
      <c r="H686">
        <v>2</v>
      </c>
      <c r="I686" s="4">
        <v>3.7499999999999999E-2</v>
      </c>
      <c r="J686" s="4">
        <v>1.6291974974299364</v>
      </c>
      <c r="K686">
        <v>0</v>
      </c>
      <c r="L686">
        <v>1</v>
      </c>
      <c r="M686">
        <v>0</v>
      </c>
      <c r="N686">
        <v>1</v>
      </c>
      <c r="O686">
        <v>0</v>
      </c>
      <c r="P686" s="6">
        <v>1</v>
      </c>
      <c r="AC686">
        <f>SUMPRODUCT(nnetTable1[[#This Row],[SibSp]:[Ones]],$R$4:$AA$4)</f>
        <v>0.34385924766312648</v>
      </c>
      <c r="AD686">
        <f>SUMPRODUCT(nnetTable1[[#This Row],[SibSp]:[Ones]],$R$5:$AA$5)</f>
        <v>0.29259396027435836</v>
      </c>
      <c r="AE686">
        <f t="shared" si="30"/>
        <v>0.34385924766312648</v>
      </c>
      <c r="AF686">
        <f t="shared" si="31"/>
        <v>0.29259396027435836</v>
      </c>
      <c r="AG686">
        <f t="shared" si="32"/>
        <v>0.63645320793748483</v>
      </c>
      <c r="AH686">
        <f>(nnetTable1[Survived]-AG686)^2</f>
        <v>0.13216627001894565</v>
      </c>
    </row>
    <row r="687" spans="1:34" x14ac:dyDescent="0.25">
      <c r="A687">
        <v>1</v>
      </c>
      <c r="B687" t="s">
        <v>15</v>
      </c>
      <c r="C687">
        <v>2</v>
      </c>
      <c r="D687" t="s">
        <v>13</v>
      </c>
      <c r="E687">
        <v>3</v>
      </c>
      <c r="F687" s="1">
        <v>26</v>
      </c>
      <c r="G687">
        <v>1</v>
      </c>
      <c r="H687">
        <v>1</v>
      </c>
      <c r="I687" s="4">
        <v>3.7499999999999999E-2</v>
      </c>
      <c r="J687" s="4">
        <v>1.4313637641589874</v>
      </c>
      <c r="K687">
        <v>0</v>
      </c>
      <c r="L687">
        <v>1</v>
      </c>
      <c r="M687">
        <v>1</v>
      </c>
      <c r="N687">
        <v>0</v>
      </c>
      <c r="O687">
        <v>1</v>
      </c>
      <c r="P687" s="6">
        <v>1</v>
      </c>
      <c r="AC687">
        <f>SUMPRODUCT(nnetTable1[[#This Row],[SibSp]:[Ones]],$R$4:$AA$4)</f>
        <v>0.25289456965672136</v>
      </c>
      <c r="AD687">
        <f>SUMPRODUCT(nnetTable1[[#This Row],[SibSp]:[Ones]],$R$5:$AA$5)</f>
        <v>0.22861644173438628</v>
      </c>
      <c r="AE687">
        <f t="shared" si="30"/>
        <v>0.25289456965672136</v>
      </c>
      <c r="AF687">
        <f t="shared" si="31"/>
        <v>0.22861644173438628</v>
      </c>
      <c r="AG687">
        <f t="shared" si="32"/>
        <v>0.48151101139110764</v>
      </c>
      <c r="AH687">
        <f>(nnetTable1[Survived]-AG687)^2</f>
        <v>0.26883083130867214</v>
      </c>
    </row>
    <row r="688" spans="1:34" x14ac:dyDescent="0.25">
      <c r="A688">
        <v>1</v>
      </c>
      <c r="B688" t="s">
        <v>15</v>
      </c>
      <c r="C688">
        <v>3</v>
      </c>
      <c r="D688" t="s">
        <v>13</v>
      </c>
      <c r="E688">
        <v>3</v>
      </c>
      <c r="F688" s="1">
        <v>31.387499999999999</v>
      </c>
      <c r="G688">
        <v>4</v>
      </c>
      <c r="H688">
        <v>2</v>
      </c>
      <c r="I688" s="4">
        <v>3.7499999999999999E-2</v>
      </c>
      <c r="J688" s="4">
        <v>1.5103774259938814</v>
      </c>
      <c r="K688">
        <v>0</v>
      </c>
      <c r="L688">
        <v>0</v>
      </c>
      <c r="M688">
        <v>1</v>
      </c>
      <c r="N688">
        <v>0</v>
      </c>
      <c r="O688">
        <v>1</v>
      </c>
      <c r="P688" s="6">
        <v>1</v>
      </c>
      <c r="AC688">
        <f>SUMPRODUCT(nnetTable1[[#This Row],[SibSp]:[Ones]],$R$4:$AA$4)</f>
        <v>0.1612751792565652</v>
      </c>
      <c r="AD688">
        <f>SUMPRODUCT(nnetTable1[[#This Row],[SibSp]:[Ones]],$R$5:$AA$5)</f>
        <v>9.9906118426162885E-2</v>
      </c>
      <c r="AE688">
        <f t="shared" si="30"/>
        <v>0.1612751792565652</v>
      </c>
      <c r="AF688">
        <f t="shared" si="31"/>
        <v>9.9906118426162885E-2</v>
      </c>
      <c r="AG688">
        <f t="shared" si="32"/>
        <v>0.26118129768272808</v>
      </c>
      <c r="AH688">
        <f>(nnetTable1[Survived]-AG688)^2</f>
        <v>0.54585307489377755</v>
      </c>
    </row>
    <row r="689" spans="1:34" x14ac:dyDescent="0.25">
      <c r="A689">
        <v>1</v>
      </c>
      <c r="B689" t="s">
        <v>15</v>
      </c>
      <c r="C689">
        <v>3</v>
      </c>
      <c r="D689" t="s">
        <v>13</v>
      </c>
      <c r="E689">
        <v>3</v>
      </c>
      <c r="F689" s="1">
        <v>15.9</v>
      </c>
      <c r="G689">
        <v>1</v>
      </c>
      <c r="H689">
        <v>1</v>
      </c>
      <c r="I689" s="4">
        <v>3.7499999999999999E-2</v>
      </c>
      <c r="J689" s="4">
        <v>1.2278867046136734</v>
      </c>
      <c r="K689">
        <v>0</v>
      </c>
      <c r="L689">
        <v>0</v>
      </c>
      <c r="M689">
        <v>1</v>
      </c>
      <c r="N689">
        <v>0</v>
      </c>
      <c r="O689">
        <v>1</v>
      </c>
      <c r="P689" s="6">
        <v>1</v>
      </c>
      <c r="AC689">
        <f>SUMPRODUCT(nnetTable1[[#This Row],[SibSp]:[Ones]],$R$4:$AA$4)</f>
        <v>0.1562554995528215</v>
      </c>
      <c r="AD689">
        <f>SUMPRODUCT(nnetTable1[[#This Row],[SibSp]:[Ones]],$R$5:$AA$5)</f>
        <v>8.1125642827066607E-2</v>
      </c>
      <c r="AE689">
        <f t="shared" si="30"/>
        <v>0.1562554995528215</v>
      </c>
      <c r="AF689">
        <f t="shared" si="31"/>
        <v>8.1125642827066607E-2</v>
      </c>
      <c r="AG689">
        <f t="shared" si="32"/>
        <v>0.23738114237988811</v>
      </c>
      <c r="AH689">
        <f>(nnetTable1[Survived]-AG689)^2</f>
        <v>0.58158752199780439</v>
      </c>
    </row>
    <row r="690" spans="1:34" x14ac:dyDescent="0.25">
      <c r="A690">
        <v>0</v>
      </c>
      <c r="B690" t="s">
        <v>15</v>
      </c>
      <c r="C690">
        <v>3</v>
      </c>
      <c r="D690" t="s">
        <v>17</v>
      </c>
      <c r="E690">
        <v>3</v>
      </c>
      <c r="F690" s="1">
        <v>21.074999999999999</v>
      </c>
      <c r="G690">
        <v>3</v>
      </c>
      <c r="H690">
        <v>1</v>
      </c>
      <c r="I690" s="4">
        <v>3.7499999999999999E-2</v>
      </c>
      <c r="J690" s="4">
        <v>1.3439007122496063</v>
      </c>
      <c r="K690">
        <v>0</v>
      </c>
      <c r="L690">
        <v>0</v>
      </c>
      <c r="M690">
        <v>1</v>
      </c>
      <c r="N690">
        <v>0</v>
      </c>
      <c r="O690">
        <v>0</v>
      </c>
      <c r="P690" s="6">
        <v>1</v>
      </c>
      <c r="AC690">
        <f>SUMPRODUCT(nnetTable1[[#This Row],[SibSp]:[Ones]],$R$4:$AA$4)</f>
        <v>0.15759545321148036</v>
      </c>
      <c r="AD690">
        <f>SUMPRODUCT(nnetTable1[[#This Row],[SibSp]:[Ones]],$R$5:$AA$5)</f>
        <v>8.877631284801496E-2</v>
      </c>
      <c r="AE690">
        <f t="shared" si="30"/>
        <v>0.15759545321148036</v>
      </c>
      <c r="AF690">
        <f t="shared" si="31"/>
        <v>8.877631284801496E-2</v>
      </c>
      <c r="AG690">
        <f t="shared" si="32"/>
        <v>0.24637176605949532</v>
      </c>
      <c r="AH690">
        <f>(nnetTable1[Survived]-AG690)^2</f>
        <v>6.069904711127469E-2</v>
      </c>
    </row>
    <row r="691" spans="1:34" x14ac:dyDescent="0.25">
      <c r="A691">
        <v>1</v>
      </c>
      <c r="B691" t="s">
        <v>15</v>
      </c>
      <c r="C691">
        <v>2</v>
      </c>
      <c r="D691" t="s">
        <v>13</v>
      </c>
      <c r="E691">
        <v>3</v>
      </c>
      <c r="F691" s="1">
        <v>18.75</v>
      </c>
      <c r="G691">
        <v>1</v>
      </c>
      <c r="H691">
        <v>1</v>
      </c>
      <c r="I691" s="4">
        <v>3.7499999999999999E-2</v>
      </c>
      <c r="J691" s="4">
        <v>1.2955670999624791</v>
      </c>
      <c r="K691">
        <v>0</v>
      </c>
      <c r="L691">
        <v>1</v>
      </c>
      <c r="M691">
        <v>1</v>
      </c>
      <c r="N691">
        <v>0</v>
      </c>
      <c r="O691">
        <v>1</v>
      </c>
      <c r="P691" s="6">
        <v>1</v>
      </c>
      <c r="AC691">
        <f>SUMPRODUCT(nnetTable1[[#This Row],[SibSp]:[Ones]],$R$4:$AA$4)</f>
        <v>0.25132612770103274</v>
      </c>
      <c r="AD691">
        <f>SUMPRODUCT(nnetTable1[[#This Row],[SibSp]:[Ones]],$R$5:$AA$5)</f>
        <v>0.2196611828920805</v>
      </c>
      <c r="AE691">
        <f t="shared" si="30"/>
        <v>0.25132612770103274</v>
      </c>
      <c r="AF691">
        <f t="shared" si="31"/>
        <v>0.2196611828920805</v>
      </c>
      <c r="AG691">
        <f t="shared" si="32"/>
        <v>0.47098731059311327</v>
      </c>
      <c r="AH691">
        <f>(nnetTable1[Survived]-AG691)^2</f>
        <v>0.2798544255535072</v>
      </c>
    </row>
    <row r="692" spans="1:34" x14ac:dyDescent="0.25">
      <c r="A692">
        <v>0</v>
      </c>
      <c r="B692" t="s">
        <v>27</v>
      </c>
      <c r="C692">
        <v>3</v>
      </c>
      <c r="D692" t="s">
        <v>13</v>
      </c>
      <c r="E692">
        <v>2</v>
      </c>
      <c r="F692" s="1">
        <v>29.125</v>
      </c>
      <c r="G692">
        <v>4</v>
      </c>
      <c r="H692">
        <v>1</v>
      </c>
      <c r="I692" s="4">
        <v>2.5000000000000001E-2</v>
      </c>
      <c r="J692" s="4">
        <v>1.4789270555829248</v>
      </c>
      <c r="K692">
        <v>0</v>
      </c>
      <c r="L692">
        <v>0</v>
      </c>
      <c r="M692">
        <v>0</v>
      </c>
      <c r="N692">
        <v>0</v>
      </c>
      <c r="O692">
        <v>1</v>
      </c>
      <c r="P692" s="6">
        <v>1</v>
      </c>
      <c r="AC692">
        <f>SUMPRODUCT(nnetTable1[[#This Row],[SibSp]:[Ones]],$R$4:$AA$4)</f>
        <v>0.15915499801517841</v>
      </c>
      <c r="AD692">
        <f>SUMPRODUCT(nnetTable1[[#This Row],[SibSp]:[Ones]],$R$5:$AA$5)</f>
        <v>9.7680772042462574E-2</v>
      </c>
      <c r="AE692">
        <f t="shared" si="30"/>
        <v>0.15915499801517841</v>
      </c>
      <c r="AF692">
        <f t="shared" si="31"/>
        <v>9.7680772042462574E-2</v>
      </c>
      <c r="AG692">
        <f t="shared" si="32"/>
        <v>0.25683577005764097</v>
      </c>
      <c r="AH692">
        <f>(nnetTable1[Survived]-AG692)^2</f>
        <v>6.5964612781101425E-2</v>
      </c>
    </row>
    <row r="693" spans="1:34" x14ac:dyDescent="0.25">
      <c r="A693">
        <v>0</v>
      </c>
      <c r="B693" t="s">
        <v>15</v>
      </c>
      <c r="C693">
        <v>3</v>
      </c>
      <c r="D693" t="s">
        <v>13</v>
      </c>
      <c r="E693">
        <v>2</v>
      </c>
      <c r="F693" s="1">
        <v>21.074999999999999</v>
      </c>
      <c r="G693">
        <v>3</v>
      </c>
      <c r="H693">
        <v>1</v>
      </c>
      <c r="I693" s="4">
        <v>2.5000000000000001E-2</v>
      </c>
      <c r="J693" s="4">
        <v>1.3439007122496063</v>
      </c>
      <c r="K693">
        <v>0</v>
      </c>
      <c r="L693">
        <v>0</v>
      </c>
      <c r="M693">
        <v>1</v>
      </c>
      <c r="N693">
        <v>0</v>
      </c>
      <c r="O693">
        <v>1</v>
      </c>
      <c r="P693" s="6">
        <v>1</v>
      </c>
      <c r="AC693">
        <f>SUMPRODUCT(nnetTable1[[#This Row],[SibSp]:[Ones]],$R$4:$AA$4)</f>
        <v>0.15759545321148036</v>
      </c>
      <c r="AD693">
        <f>SUMPRODUCT(nnetTable1[[#This Row],[SibSp]:[Ones]],$R$5:$AA$5)</f>
        <v>8.877631284801496E-2</v>
      </c>
      <c r="AE693">
        <f t="shared" si="30"/>
        <v>0.15759545321148036</v>
      </c>
      <c r="AF693">
        <f t="shared" si="31"/>
        <v>8.877631284801496E-2</v>
      </c>
      <c r="AG693">
        <f t="shared" si="32"/>
        <v>0.24637176605949532</v>
      </c>
      <c r="AH693">
        <f>(nnetTable1[Survived]-AG693)^2</f>
        <v>6.069904711127469E-2</v>
      </c>
    </row>
    <row r="694" spans="1:34" x14ac:dyDescent="0.25">
      <c r="A694">
        <v>0</v>
      </c>
      <c r="B694" t="s">
        <v>15</v>
      </c>
      <c r="C694">
        <v>3</v>
      </c>
      <c r="D694" t="s">
        <v>17</v>
      </c>
      <c r="E694">
        <v>2</v>
      </c>
      <c r="F694" s="1">
        <v>31.274999999999999</v>
      </c>
      <c r="G694">
        <v>4</v>
      </c>
      <c r="H694">
        <v>2</v>
      </c>
      <c r="I694" s="4">
        <v>2.5000000000000001E-2</v>
      </c>
      <c r="J694" s="4">
        <v>1.5088662509384578</v>
      </c>
      <c r="K694">
        <v>0</v>
      </c>
      <c r="L694">
        <v>0</v>
      </c>
      <c r="M694">
        <v>1</v>
      </c>
      <c r="N694">
        <v>0</v>
      </c>
      <c r="O694">
        <v>0</v>
      </c>
      <c r="P694" s="6">
        <v>1</v>
      </c>
      <c r="AC694">
        <f>SUMPRODUCT(nnetTable1[[#This Row],[SibSp]:[Ones]],$R$4:$AA$4)</f>
        <v>0.16125772529056875</v>
      </c>
      <c r="AD694">
        <f>SUMPRODUCT(nnetTable1[[#This Row],[SibSp]:[Ones]],$R$5:$AA$5)</f>
        <v>9.9806462342138844E-2</v>
      </c>
      <c r="AE694">
        <f t="shared" si="30"/>
        <v>0.16125772529056875</v>
      </c>
      <c r="AF694">
        <f t="shared" si="31"/>
        <v>9.9806462342138844E-2</v>
      </c>
      <c r="AG694">
        <f t="shared" si="32"/>
        <v>0.26106418763270761</v>
      </c>
      <c r="AH694">
        <f>(nnetTable1[Survived]-AG694)^2</f>
        <v>6.815451006432556E-2</v>
      </c>
    </row>
    <row r="695" spans="1:34" x14ac:dyDescent="0.25">
      <c r="A695">
        <v>0</v>
      </c>
      <c r="B695" t="s">
        <v>15</v>
      </c>
      <c r="C695">
        <v>3</v>
      </c>
      <c r="D695" t="s">
        <v>17</v>
      </c>
      <c r="E695">
        <v>2</v>
      </c>
      <c r="F695" s="1">
        <v>10.4625</v>
      </c>
      <c r="G695">
        <v>0</v>
      </c>
      <c r="H695">
        <v>1</v>
      </c>
      <c r="I695" s="4">
        <v>2.5000000000000001E-2</v>
      </c>
      <c r="J695" s="4">
        <v>1.0592793486780776</v>
      </c>
      <c r="K695">
        <v>0</v>
      </c>
      <c r="L695">
        <v>0</v>
      </c>
      <c r="M695">
        <v>1</v>
      </c>
      <c r="N695">
        <v>0</v>
      </c>
      <c r="O695">
        <v>0</v>
      </c>
      <c r="P695" s="6">
        <v>1</v>
      </c>
      <c r="AC695">
        <f>SUMPRODUCT(nnetTable1[[#This Row],[SibSp]:[Ones]],$R$4:$AA$4)</f>
        <v>0.1543080964067145</v>
      </c>
      <c r="AD695">
        <f>SUMPRODUCT(nnetTable1[[#This Row],[SibSp]:[Ones]],$R$5:$AA$5)</f>
        <v>7.0006647201849598E-2</v>
      </c>
      <c r="AE695">
        <f t="shared" si="30"/>
        <v>0.1543080964067145</v>
      </c>
      <c r="AF695">
        <f t="shared" si="31"/>
        <v>7.0006647201849598E-2</v>
      </c>
      <c r="AG695">
        <f t="shared" si="32"/>
        <v>0.2243147436085641</v>
      </c>
      <c r="AH695">
        <f>(nnetTable1[Survived]-AG695)^2</f>
        <v>5.031710420017585E-2</v>
      </c>
    </row>
    <row r="696" spans="1:34" x14ac:dyDescent="0.25">
      <c r="A696">
        <v>0</v>
      </c>
      <c r="B696" t="s">
        <v>15</v>
      </c>
      <c r="C696">
        <v>1</v>
      </c>
      <c r="D696" t="s">
        <v>17</v>
      </c>
      <c r="E696">
        <v>2</v>
      </c>
      <c r="F696" s="1">
        <v>151.55000000000001</v>
      </c>
      <c r="G696">
        <v>1</v>
      </c>
      <c r="H696">
        <v>2</v>
      </c>
      <c r="I696" s="4">
        <v>2.5000000000000001E-2</v>
      </c>
      <c r="J696" s="4">
        <v>2.1834122119784261</v>
      </c>
      <c r="K696">
        <v>1</v>
      </c>
      <c r="L696">
        <v>0</v>
      </c>
      <c r="M696">
        <v>1</v>
      </c>
      <c r="N696">
        <v>0</v>
      </c>
      <c r="O696">
        <v>0</v>
      </c>
      <c r="P696" s="6">
        <v>1</v>
      </c>
      <c r="AC696">
        <f>SUMPRODUCT(nnetTable1[[#This Row],[SibSp]:[Ones]],$R$4:$AA$4)</f>
        <v>0.32400252603333723</v>
      </c>
      <c r="AD696">
        <f>SUMPRODUCT(nnetTable1[[#This Row],[SibSp]:[Ones]],$R$5:$AA$5)</f>
        <v>0.30709070029283847</v>
      </c>
      <c r="AE696">
        <f t="shared" si="30"/>
        <v>0.32400252603333723</v>
      </c>
      <c r="AF696">
        <f t="shared" si="31"/>
        <v>0.30709070029283847</v>
      </c>
      <c r="AG696">
        <f t="shared" si="32"/>
        <v>0.6310932263261757</v>
      </c>
      <c r="AH696">
        <f>(nnetTable1[Survived]-AG696)^2</f>
        <v>0.39827866031478165</v>
      </c>
    </row>
    <row r="697" spans="1:34" x14ac:dyDescent="0.25">
      <c r="A697">
        <v>1</v>
      </c>
      <c r="B697" t="s">
        <v>15</v>
      </c>
      <c r="C697">
        <v>2</v>
      </c>
      <c r="D697" t="s">
        <v>13</v>
      </c>
      <c r="E697">
        <v>2</v>
      </c>
      <c r="F697" s="1">
        <v>26</v>
      </c>
      <c r="G697">
        <v>1</v>
      </c>
      <c r="H697">
        <v>1</v>
      </c>
      <c r="I697" s="4">
        <v>2.5000000000000001E-2</v>
      </c>
      <c r="J697" s="4">
        <v>1.4313637641589874</v>
      </c>
      <c r="K697">
        <v>0</v>
      </c>
      <c r="L697">
        <v>1</v>
      </c>
      <c r="M697">
        <v>1</v>
      </c>
      <c r="N697">
        <v>0</v>
      </c>
      <c r="O697">
        <v>1</v>
      </c>
      <c r="P697" s="6">
        <v>1</v>
      </c>
      <c r="AC697">
        <f>SUMPRODUCT(nnetTable1[[#This Row],[SibSp]:[Ones]],$R$4:$AA$4)</f>
        <v>0.25289456965672136</v>
      </c>
      <c r="AD697">
        <f>SUMPRODUCT(nnetTable1[[#This Row],[SibSp]:[Ones]],$R$5:$AA$5)</f>
        <v>0.22861644173438628</v>
      </c>
      <c r="AE697">
        <f t="shared" si="30"/>
        <v>0.25289456965672136</v>
      </c>
      <c r="AF697">
        <f t="shared" si="31"/>
        <v>0.22861644173438628</v>
      </c>
      <c r="AG697">
        <f t="shared" si="32"/>
        <v>0.48151101139110764</v>
      </c>
      <c r="AH697">
        <f>(nnetTable1[Survived]-AG697)^2</f>
        <v>0.26883083130867214</v>
      </c>
    </row>
    <row r="698" spans="1:34" x14ac:dyDescent="0.25">
      <c r="A698">
        <v>1</v>
      </c>
      <c r="B698" t="s">
        <v>15</v>
      </c>
      <c r="C698">
        <v>3</v>
      </c>
      <c r="D698" t="s">
        <v>17</v>
      </c>
      <c r="E698">
        <v>2</v>
      </c>
      <c r="F698" s="1">
        <v>12.2875</v>
      </c>
      <c r="G698">
        <v>0</v>
      </c>
      <c r="H698">
        <v>1</v>
      </c>
      <c r="I698" s="4">
        <v>2.5000000000000001E-2</v>
      </c>
      <c r="J698" s="4">
        <v>1.1234432775313532</v>
      </c>
      <c r="K698">
        <v>0</v>
      </c>
      <c r="L698">
        <v>0</v>
      </c>
      <c r="M698">
        <v>1</v>
      </c>
      <c r="N698">
        <v>0</v>
      </c>
      <c r="O698">
        <v>0</v>
      </c>
      <c r="P698" s="6">
        <v>1</v>
      </c>
      <c r="AC698">
        <f>SUMPRODUCT(nnetTable1[[#This Row],[SibSp]:[Ones]],$R$4:$AA$4)</f>
        <v>0.15504918528876294</v>
      </c>
      <c r="AD698">
        <f>SUMPRODUCT(nnetTable1[[#This Row],[SibSp]:[Ones]],$R$5:$AA$5)</f>
        <v>7.4238007335916498E-2</v>
      </c>
      <c r="AE698">
        <f t="shared" si="30"/>
        <v>0.15504918528876294</v>
      </c>
      <c r="AF698">
        <f t="shared" si="31"/>
        <v>7.4238007335916498E-2</v>
      </c>
      <c r="AG698">
        <f t="shared" si="32"/>
        <v>0.22928719262467945</v>
      </c>
      <c r="AH698">
        <f>(nnetTable1[Survived]-AG698)^2</f>
        <v>0.59399823145234798</v>
      </c>
    </row>
    <row r="699" spans="1:34" x14ac:dyDescent="0.25">
      <c r="A699">
        <v>1</v>
      </c>
      <c r="B699" t="s">
        <v>15</v>
      </c>
      <c r="C699">
        <v>2</v>
      </c>
      <c r="D699" t="s">
        <v>17</v>
      </c>
      <c r="E699">
        <v>2</v>
      </c>
      <c r="F699" s="1">
        <v>26</v>
      </c>
      <c r="G699">
        <v>1</v>
      </c>
      <c r="H699">
        <v>1</v>
      </c>
      <c r="I699" s="4">
        <v>2.5000000000000001E-2</v>
      </c>
      <c r="J699" s="4">
        <v>1.4313637641589874</v>
      </c>
      <c r="K699">
        <v>0</v>
      </c>
      <c r="L699">
        <v>1</v>
      </c>
      <c r="M699">
        <v>1</v>
      </c>
      <c r="N699">
        <v>0</v>
      </c>
      <c r="O699">
        <v>0</v>
      </c>
      <c r="P699" s="6">
        <v>1</v>
      </c>
      <c r="AC699">
        <f>SUMPRODUCT(nnetTable1[[#This Row],[SibSp]:[Ones]],$R$4:$AA$4)</f>
        <v>0.25289456965672136</v>
      </c>
      <c r="AD699">
        <f>SUMPRODUCT(nnetTable1[[#This Row],[SibSp]:[Ones]],$R$5:$AA$5)</f>
        <v>0.22861644173438628</v>
      </c>
      <c r="AE699">
        <f t="shared" si="30"/>
        <v>0.25289456965672136</v>
      </c>
      <c r="AF699">
        <f t="shared" si="31"/>
        <v>0.22861644173438628</v>
      </c>
      <c r="AG699">
        <f t="shared" si="32"/>
        <v>0.48151101139110764</v>
      </c>
      <c r="AH699">
        <f>(nnetTable1[Survived]-AG699)^2</f>
        <v>0.26883083130867214</v>
      </c>
    </row>
    <row r="700" spans="1:34" x14ac:dyDescent="0.25">
      <c r="A700">
        <v>0</v>
      </c>
      <c r="B700" t="s">
        <v>15</v>
      </c>
      <c r="C700">
        <v>3</v>
      </c>
      <c r="D700" t="s">
        <v>17</v>
      </c>
      <c r="E700">
        <v>2</v>
      </c>
      <c r="F700" s="1">
        <v>27.9</v>
      </c>
      <c r="G700">
        <v>3</v>
      </c>
      <c r="H700">
        <v>2</v>
      </c>
      <c r="I700" s="4">
        <v>2.5000000000000001E-2</v>
      </c>
      <c r="J700" s="4">
        <v>1.4608978427565478</v>
      </c>
      <c r="K700">
        <v>0</v>
      </c>
      <c r="L700">
        <v>0</v>
      </c>
      <c r="M700">
        <v>1</v>
      </c>
      <c r="N700">
        <v>0</v>
      </c>
      <c r="O700">
        <v>0</v>
      </c>
      <c r="P700" s="6">
        <v>1</v>
      </c>
      <c r="AC700">
        <f>SUMPRODUCT(nnetTable1[[#This Row],[SibSp]:[Ones]],$R$4:$AA$4)</f>
        <v>0.16070369353739378</v>
      </c>
      <c r="AD700">
        <f>SUMPRODUCT(nnetTable1[[#This Row],[SibSp]:[Ones]],$R$5:$AA$5)</f>
        <v>9.6643133448427856E-2</v>
      </c>
      <c r="AE700">
        <f t="shared" si="30"/>
        <v>0.16070369353739378</v>
      </c>
      <c r="AF700">
        <f t="shared" si="31"/>
        <v>9.6643133448427856E-2</v>
      </c>
      <c r="AG700">
        <f t="shared" si="32"/>
        <v>0.25734682698582162</v>
      </c>
      <c r="AH700">
        <f>(nnetTable1[Survived]-AG700)^2</f>
        <v>6.6227389359670402E-2</v>
      </c>
    </row>
    <row r="701" spans="1:34" x14ac:dyDescent="0.25">
      <c r="A701">
        <v>0</v>
      </c>
      <c r="B701" t="s">
        <v>15</v>
      </c>
      <c r="C701">
        <v>3</v>
      </c>
      <c r="D701" t="s">
        <v>13</v>
      </c>
      <c r="E701">
        <v>2</v>
      </c>
      <c r="F701" s="1">
        <v>39.6875</v>
      </c>
      <c r="G701">
        <v>4</v>
      </c>
      <c r="H701">
        <v>1</v>
      </c>
      <c r="I701" s="4">
        <v>2.5000000000000001E-2</v>
      </c>
      <c r="J701" s="4">
        <v>1.6094610059122672</v>
      </c>
      <c r="K701">
        <v>0</v>
      </c>
      <c r="L701">
        <v>0</v>
      </c>
      <c r="M701">
        <v>1</v>
      </c>
      <c r="N701">
        <v>0</v>
      </c>
      <c r="O701">
        <v>1</v>
      </c>
      <c r="P701" s="6">
        <v>1</v>
      </c>
      <c r="AC701">
        <f>SUMPRODUCT(nnetTable1[[#This Row],[SibSp]:[Ones]],$R$4:$AA$4)</f>
        <v>0.16066265599447935</v>
      </c>
      <c r="AD701">
        <f>SUMPRODUCT(nnetTable1[[#This Row],[SibSp]:[Ones]],$R$5:$AA$5)</f>
        <v>0.10628897549005509</v>
      </c>
      <c r="AE701">
        <f t="shared" si="30"/>
        <v>0.16066265599447935</v>
      </c>
      <c r="AF701">
        <f t="shared" si="31"/>
        <v>0.10628897549005509</v>
      </c>
      <c r="AG701">
        <f t="shared" si="32"/>
        <v>0.26695163148453444</v>
      </c>
      <c r="AH701">
        <f>(nnetTable1[Survived]-AG701)^2</f>
        <v>7.1263173552254672E-2</v>
      </c>
    </row>
    <row r="702" spans="1:34" x14ac:dyDescent="0.25">
      <c r="A702">
        <v>1</v>
      </c>
      <c r="B702" t="s">
        <v>20</v>
      </c>
      <c r="C702">
        <v>3</v>
      </c>
      <c r="D702" t="s">
        <v>17</v>
      </c>
      <c r="E702">
        <v>1</v>
      </c>
      <c r="F702" s="1">
        <v>15.7417</v>
      </c>
      <c r="G702">
        <v>0</v>
      </c>
      <c r="H702">
        <v>2</v>
      </c>
      <c r="I702" s="4">
        <v>1.2500000000000001E-2</v>
      </c>
      <c r="J702" s="4">
        <v>1.2237995553975871</v>
      </c>
      <c r="K702">
        <v>0</v>
      </c>
      <c r="L702">
        <v>0</v>
      </c>
      <c r="M702">
        <v>0</v>
      </c>
      <c r="N702">
        <v>1</v>
      </c>
      <c r="O702">
        <v>0</v>
      </c>
      <c r="P702" s="6">
        <v>1</v>
      </c>
      <c r="AC702">
        <f>SUMPRODUCT(nnetTable1[[#This Row],[SibSp]:[Ones]],$R$4:$AA$4)</f>
        <v>0.2448880055158541</v>
      </c>
      <c r="AD702">
        <f>SUMPRODUCT(nnetTable1[[#This Row],[SibSp]:[Ones]],$R$5:$AA$5)</f>
        <v>0.13178726896984752</v>
      </c>
      <c r="AE702">
        <f t="shared" si="30"/>
        <v>0.2448880055158541</v>
      </c>
      <c r="AF702">
        <f t="shared" si="31"/>
        <v>0.13178726896984752</v>
      </c>
      <c r="AG702">
        <f t="shared" si="32"/>
        <v>0.37667527448570159</v>
      </c>
      <c r="AH702">
        <f>(nnetTable1[Survived]-AG702)^2</f>
        <v>0.38853371343747545</v>
      </c>
    </row>
    <row r="703" spans="1:34" x14ac:dyDescent="0.25">
      <c r="A703">
        <v>1</v>
      </c>
      <c r="B703" t="s">
        <v>20</v>
      </c>
      <c r="C703">
        <v>2</v>
      </c>
      <c r="D703" t="s">
        <v>13</v>
      </c>
      <c r="E703">
        <v>1</v>
      </c>
      <c r="F703" s="1">
        <v>37.004199999999997</v>
      </c>
      <c r="G703">
        <v>0</v>
      </c>
      <c r="H703">
        <v>2</v>
      </c>
      <c r="I703" s="4">
        <v>1.2500000000000001E-2</v>
      </c>
      <c r="J703" s="4">
        <v>1.579831594933373</v>
      </c>
      <c r="K703">
        <v>0</v>
      </c>
      <c r="L703">
        <v>1</v>
      </c>
      <c r="M703">
        <v>0</v>
      </c>
      <c r="N703">
        <v>1</v>
      </c>
      <c r="O703">
        <v>1</v>
      </c>
      <c r="P703" s="6">
        <v>1</v>
      </c>
      <c r="AC703">
        <f>SUMPRODUCT(nnetTable1[[#This Row],[SibSp]:[Ones]],$R$4:$AA$4)</f>
        <v>0.34328907494854488</v>
      </c>
      <c r="AD703">
        <f>SUMPRODUCT(nnetTable1[[#This Row],[SibSp]:[Ones]],$R$5:$AA$5)</f>
        <v>0.2893384720968209</v>
      </c>
      <c r="AE703">
        <f t="shared" si="30"/>
        <v>0.34328907494854488</v>
      </c>
      <c r="AF703">
        <f t="shared" si="31"/>
        <v>0.2893384720968209</v>
      </c>
      <c r="AG703">
        <f t="shared" si="32"/>
        <v>0.63262754704536572</v>
      </c>
      <c r="AH703">
        <f>(nnetTable1[Survived]-AG703)^2</f>
        <v>0.13496251918990498</v>
      </c>
    </row>
    <row r="704" spans="1:34" x14ac:dyDescent="0.25">
      <c r="A704">
        <v>0</v>
      </c>
      <c r="B704" t="s">
        <v>15</v>
      </c>
      <c r="C704">
        <v>3</v>
      </c>
      <c r="D704" t="s">
        <v>13</v>
      </c>
      <c r="E704">
        <v>1</v>
      </c>
      <c r="F704" s="1">
        <v>39.6875</v>
      </c>
      <c r="G704">
        <v>4</v>
      </c>
      <c r="H704">
        <v>1</v>
      </c>
      <c r="I704" s="4">
        <v>1.2500000000000001E-2</v>
      </c>
      <c r="J704" s="4">
        <v>1.6094610059122672</v>
      </c>
      <c r="K704">
        <v>0</v>
      </c>
      <c r="L704">
        <v>0</v>
      </c>
      <c r="M704">
        <v>1</v>
      </c>
      <c r="N704">
        <v>0</v>
      </c>
      <c r="O704">
        <v>1</v>
      </c>
      <c r="P704" s="6">
        <v>1</v>
      </c>
      <c r="AC704">
        <f>SUMPRODUCT(nnetTable1[[#This Row],[SibSp]:[Ones]],$R$4:$AA$4)</f>
        <v>0.16066265599447935</v>
      </c>
      <c r="AD704">
        <f>SUMPRODUCT(nnetTable1[[#This Row],[SibSp]:[Ones]],$R$5:$AA$5)</f>
        <v>0.10628897549005509</v>
      </c>
      <c r="AE704">
        <f t="shared" si="30"/>
        <v>0.16066265599447935</v>
      </c>
      <c r="AF704">
        <f t="shared" si="31"/>
        <v>0.10628897549005509</v>
      </c>
      <c r="AG704">
        <f t="shared" si="32"/>
        <v>0.26695163148453444</v>
      </c>
      <c r="AH704">
        <f>(nnetTable1[Survived]-AG704)^2</f>
        <v>7.1263173552254672E-2</v>
      </c>
    </row>
    <row r="705" spans="1:34" x14ac:dyDescent="0.25">
      <c r="A705">
        <v>1</v>
      </c>
      <c r="B705" t="s">
        <v>15</v>
      </c>
      <c r="C705">
        <v>3</v>
      </c>
      <c r="D705" t="s">
        <v>17</v>
      </c>
      <c r="E705">
        <v>1</v>
      </c>
      <c r="F705" s="1">
        <v>11.1333</v>
      </c>
      <c r="G705">
        <v>1</v>
      </c>
      <c r="H705">
        <v>1</v>
      </c>
      <c r="I705" s="4">
        <v>1.2500000000000001E-2</v>
      </c>
      <c r="J705" s="4">
        <v>1.0839789358110461</v>
      </c>
      <c r="K705">
        <v>0</v>
      </c>
      <c r="L705">
        <v>0</v>
      </c>
      <c r="M705">
        <v>1</v>
      </c>
      <c r="N705">
        <v>0</v>
      </c>
      <c r="O705">
        <v>0</v>
      </c>
      <c r="P705" s="6">
        <v>1</v>
      </c>
      <c r="AC705">
        <f>SUMPRODUCT(nnetTable1[[#This Row],[SibSp]:[Ones]],$R$4:$AA$4)</f>
        <v>0.15459337490730768</v>
      </c>
      <c r="AD705">
        <f>SUMPRODUCT(nnetTable1[[#This Row],[SibSp]:[Ones]],$R$5:$AA$5)</f>
        <v>7.1635488362143035E-2</v>
      </c>
      <c r="AE705">
        <f t="shared" si="30"/>
        <v>0.15459337490730768</v>
      </c>
      <c r="AF705">
        <f t="shared" si="31"/>
        <v>7.1635488362143035E-2</v>
      </c>
      <c r="AG705">
        <f t="shared" si="32"/>
        <v>0.22622886326945071</v>
      </c>
      <c r="AH705">
        <f>(nnetTable1[Survived]-AG705)^2</f>
        <v>0.59872177203728649</v>
      </c>
    </row>
    <row r="706" spans="1:34" x14ac:dyDescent="0.25">
      <c r="A706">
        <v>1</v>
      </c>
      <c r="B706" t="s">
        <v>15</v>
      </c>
      <c r="C706">
        <v>2</v>
      </c>
      <c r="D706" t="s">
        <v>13</v>
      </c>
      <c r="E706">
        <v>1</v>
      </c>
      <c r="F706" s="1">
        <v>39</v>
      </c>
      <c r="G706">
        <v>2</v>
      </c>
      <c r="H706">
        <v>1</v>
      </c>
      <c r="I706" s="4">
        <v>1.2500000000000001E-2</v>
      </c>
      <c r="J706" s="4">
        <v>1.6020599913279623</v>
      </c>
      <c r="K706">
        <v>0</v>
      </c>
      <c r="L706">
        <v>1</v>
      </c>
      <c r="M706">
        <v>1</v>
      </c>
      <c r="N706">
        <v>0</v>
      </c>
      <c r="O706">
        <v>1</v>
      </c>
      <c r="P706" s="6">
        <v>1</v>
      </c>
      <c r="AC706">
        <f>SUMPRODUCT(nnetTable1[[#This Row],[SibSp]:[Ones]],$R$4:$AA$4)</f>
        <v>0.25486609911919883</v>
      </c>
      <c r="AD706">
        <f>SUMPRODUCT(nnetTable1[[#This Row],[SibSp]:[Ones]],$R$5:$AA$5)</f>
        <v>0.23987319024693554</v>
      </c>
      <c r="AE706">
        <f t="shared" si="30"/>
        <v>0.25486609911919883</v>
      </c>
      <c r="AF706">
        <f t="shared" si="31"/>
        <v>0.23987319024693554</v>
      </c>
      <c r="AG706">
        <f t="shared" si="32"/>
        <v>0.49473928936613437</v>
      </c>
      <c r="AH706">
        <f>(nnetTable1[Survived]-AG706)^2</f>
        <v>0.25528838571023882</v>
      </c>
    </row>
    <row r="707" spans="1:34" x14ac:dyDescent="0.25">
      <c r="A707">
        <v>0</v>
      </c>
      <c r="B707" t="s">
        <v>15</v>
      </c>
      <c r="C707">
        <v>3</v>
      </c>
      <c r="D707" t="s">
        <v>13</v>
      </c>
      <c r="E707">
        <v>1</v>
      </c>
      <c r="F707" s="1">
        <v>46.9</v>
      </c>
      <c r="G707">
        <v>5</v>
      </c>
      <c r="H707">
        <v>2</v>
      </c>
      <c r="I707" s="4">
        <v>1.2500000000000001E-2</v>
      </c>
      <c r="J707" s="4">
        <v>1.6803355134145632</v>
      </c>
      <c r="K707">
        <v>0</v>
      </c>
      <c r="L707">
        <v>0</v>
      </c>
      <c r="M707">
        <v>1</v>
      </c>
      <c r="N707">
        <v>0</v>
      </c>
      <c r="O707">
        <v>1</v>
      </c>
      <c r="P707" s="6">
        <v>1</v>
      </c>
      <c r="AC707">
        <f>SUMPRODUCT(nnetTable1[[#This Row],[SibSp]:[Ones]],$R$4:$AA$4)</f>
        <v>0.16323818325667414</v>
      </c>
      <c r="AD707">
        <f>SUMPRODUCT(nnetTable1[[#This Row],[SibSp]:[Ones]],$R$5:$AA$5)</f>
        <v>0.11111418950950672</v>
      </c>
      <c r="AE707">
        <f t="shared" si="30"/>
        <v>0.16323818325667414</v>
      </c>
      <c r="AF707">
        <f t="shared" si="31"/>
        <v>0.11111418950950672</v>
      </c>
      <c r="AG707">
        <f t="shared" si="32"/>
        <v>0.27435237276618085</v>
      </c>
      <c r="AH707">
        <f>(nnetTable1[Survived]-AG707)^2</f>
        <v>7.5269224442433447E-2</v>
      </c>
    </row>
    <row r="708" spans="1:34" x14ac:dyDescent="0.25">
      <c r="A708">
        <v>1</v>
      </c>
      <c r="B708" t="s">
        <v>15</v>
      </c>
      <c r="C708">
        <v>3</v>
      </c>
      <c r="D708" t="s">
        <v>13</v>
      </c>
      <c r="E708">
        <v>1</v>
      </c>
      <c r="F708" s="1">
        <v>20.574999999999999</v>
      </c>
      <c r="G708">
        <v>1</v>
      </c>
      <c r="H708">
        <v>2</v>
      </c>
      <c r="I708" s="4">
        <v>1.2500000000000001E-2</v>
      </c>
      <c r="J708" s="4">
        <v>1.3339508043872472</v>
      </c>
      <c r="K708">
        <v>0</v>
      </c>
      <c r="L708">
        <v>0</v>
      </c>
      <c r="M708">
        <v>1</v>
      </c>
      <c r="N708">
        <v>0</v>
      </c>
      <c r="O708">
        <v>1</v>
      </c>
      <c r="P708" s="6">
        <v>1</v>
      </c>
      <c r="AC708">
        <f>SUMPRODUCT(nnetTable1[[#This Row],[SibSp]:[Ones]],$R$4:$AA$4)</f>
        <v>0.15923746413988296</v>
      </c>
      <c r="AD708">
        <f>SUMPRODUCT(nnetTable1[[#This Row],[SibSp]:[Ones]],$R$5:$AA$5)</f>
        <v>8.8271472814584112E-2</v>
      </c>
      <c r="AE708">
        <f t="shared" ref="AE708:AE715" si="33">IF(AC708&lt;0,0,AC708)</f>
        <v>0.15923746413988296</v>
      </c>
      <c r="AF708">
        <f t="shared" ref="AF708:AF715" si="34">IF(AD708&lt;0,0,AD708)</f>
        <v>8.8271472814584112E-2</v>
      </c>
      <c r="AG708">
        <f t="shared" ref="AG708:AG715" si="35">AE708+AF708</f>
        <v>0.24750893695446707</v>
      </c>
      <c r="AH708">
        <f>(nnetTable1[Survived]-AG708)^2</f>
        <v>0.56624279996339622</v>
      </c>
    </row>
    <row r="709" spans="1:34" x14ac:dyDescent="0.25">
      <c r="A709">
        <v>1</v>
      </c>
      <c r="B709" t="s">
        <v>15</v>
      </c>
      <c r="C709">
        <v>1</v>
      </c>
      <c r="D709" t="s">
        <v>13</v>
      </c>
      <c r="E709">
        <v>0.92</v>
      </c>
      <c r="F709" s="1">
        <v>151.55000000000001</v>
      </c>
      <c r="G709">
        <v>1</v>
      </c>
      <c r="H709">
        <v>2</v>
      </c>
      <c r="I709" s="4">
        <v>1.15E-2</v>
      </c>
      <c r="J709" s="4">
        <v>2.1834122119784261</v>
      </c>
      <c r="K709">
        <v>1</v>
      </c>
      <c r="L709">
        <v>0</v>
      </c>
      <c r="M709">
        <v>1</v>
      </c>
      <c r="N709">
        <v>0</v>
      </c>
      <c r="O709">
        <v>1</v>
      </c>
      <c r="P709" s="6">
        <v>1</v>
      </c>
      <c r="AC709">
        <f>SUMPRODUCT(nnetTable1[[#This Row],[SibSp]:[Ones]],$R$4:$AA$4)</f>
        <v>0.32400252603333723</v>
      </c>
      <c r="AD709">
        <f>SUMPRODUCT(nnetTable1[[#This Row],[SibSp]:[Ones]],$R$5:$AA$5)</f>
        <v>0.30709070029283847</v>
      </c>
      <c r="AE709">
        <f t="shared" si="33"/>
        <v>0.32400252603333723</v>
      </c>
      <c r="AF709">
        <f t="shared" si="34"/>
        <v>0.30709070029283847</v>
      </c>
      <c r="AG709">
        <f t="shared" si="35"/>
        <v>0.6310932263261757</v>
      </c>
      <c r="AH709">
        <f>(nnetTable1[Survived]-AG709)^2</f>
        <v>0.13609220766243021</v>
      </c>
    </row>
    <row r="710" spans="1:34" x14ac:dyDescent="0.25">
      <c r="A710">
        <v>1</v>
      </c>
      <c r="B710" t="s">
        <v>15</v>
      </c>
      <c r="C710">
        <v>2</v>
      </c>
      <c r="D710" t="s">
        <v>13</v>
      </c>
      <c r="E710">
        <v>0.83</v>
      </c>
      <c r="F710" s="1">
        <v>29</v>
      </c>
      <c r="G710">
        <v>0</v>
      </c>
      <c r="H710">
        <v>2</v>
      </c>
      <c r="I710" s="4">
        <v>1.0374999999999999E-2</v>
      </c>
      <c r="J710" s="4">
        <v>1.4771212547196624</v>
      </c>
      <c r="K710">
        <v>0</v>
      </c>
      <c r="L710">
        <v>1</v>
      </c>
      <c r="M710">
        <v>1</v>
      </c>
      <c r="N710">
        <v>0</v>
      </c>
      <c r="O710">
        <v>1</v>
      </c>
      <c r="P710" s="6">
        <v>1</v>
      </c>
      <c r="AC710">
        <f>SUMPRODUCT(nnetTable1[[#This Row],[SibSp]:[Ones]],$R$4:$AA$4)</f>
        <v>0.25517999713328388</v>
      </c>
      <c r="AD710">
        <f>SUMPRODUCT(nnetTable1[[#This Row],[SibSp]:[Ones]],$R$5:$AA$5)</f>
        <v>0.23178528673041843</v>
      </c>
      <c r="AE710">
        <f t="shared" si="33"/>
        <v>0.25517999713328388</v>
      </c>
      <c r="AF710">
        <f t="shared" si="34"/>
        <v>0.23178528673041843</v>
      </c>
      <c r="AG710">
        <f t="shared" si="35"/>
        <v>0.4869652838637023</v>
      </c>
      <c r="AH710">
        <f>(nnetTable1[Survived]-AG710)^2</f>
        <v>0.26320461996105154</v>
      </c>
    </row>
    <row r="711" spans="1:34" x14ac:dyDescent="0.25">
      <c r="A711">
        <v>1</v>
      </c>
      <c r="B711" t="s">
        <v>15</v>
      </c>
      <c r="C711">
        <v>2</v>
      </c>
      <c r="D711" t="s">
        <v>13</v>
      </c>
      <c r="E711">
        <v>0.83</v>
      </c>
      <c r="F711" s="1">
        <v>18.75</v>
      </c>
      <c r="G711">
        <v>1</v>
      </c>
      <c r="H711">
        <v>1</v>
      </c>
      <c r="I711" s="4">
        <v>1.0374999999999999E-2</v>
      </c>
      <c r="J711" s="4">
        <v>1.2955670999624791</v>
      </c>
      <c r="K711">
        <v>0</v>
      </c>
      <c r="L711">
        <v>1</v>
      </c>
      <c r="M711">
        <v>1</v>
      </c>
      <c r="N711">
        <v>0</v>
      </c>
      <c r="O711">
        <v>1</v>
      </c>
      <c r="P711" s="6">
        <v>1</v>
      </c>
      <c r="AC711">
        <f>SUMPRODUCT(nnetTable1[[#This Row],[SibSp]:[Ones]],$R$4:$AA$4)</f>
        <v>0.25132612770103274</v>
      </c>
      <c r="AD711">
        <f>SUMPRODUCT(nnetTable1[[#This Row],[SibSp]:[Ones]],$R$5:$AA$5)</f>
        <v>0.2196611828920805</v>
      </c>
      <c r="AE711">
        <f t="shared" si="33"/>
        <v>0.25132612770103274</v>
      </c>
      <c r="AF711">
        <f t="shared" si="34"/>
        <v>0.2196611828920805</v>
      </c>
      <c r="AG711">
        <f t="shared" si="35"/>
        <v>0.47098731059311327</v>
      </c>
      <c r="AH711">
        <f>(nnetTable1[Survived]-AG711)^2</f>
        <v>0.2798544255535072</v>
      </c>
    </row>
    <row r="712" spans="1:34" x14ac:dyDescent="0.25">
      <c r="A712">
        <v>1</v>
      </c>
      <c r="B712" t="s">
        <v>20</v>
      </c>
      <c r="C712">
        <v>3</v>
      </c>
      <c r="D712" t="s">
        <v>17</v>
      </c>
      <c r="E712">
        <v>0.75</v>
      </c>
      <c r="F712" s="1">
        <v>19.258299999999998</v>
      </c>
      <c r="G712">
        <v>2</v>
      </c>
      <c r="H712">
        <v>1</v>
      </c>
      <c r="I712" s="4">
        <v>9.3749999999999997E-3</v>
      </c>
      <c r="J712" s="4">
        <v>1.3066029982011584</v>
      </c>
      <c r="K712">
        <v>0</v>
      </c>
      <c r="L712">
        <v>0</v>
      </c>
      <c r="M712">
        <v>0</v>
      </c>
      <c r="N712">
        <v>1</v>
      </c>
      <c r="O712">
        <v>0</v>
      </c>
      <c r="P712" s="6">
        <v>1</v>
      </c>
      <c r="AC712">
        <f>SUMPRODUCT(nnetTable1[[#This Row],[SibSp]:[Ones]],$R$4:$AA$4)</f>
        <v>0.24408744781090236</v>
      </c>
      <c r="AD712">
        <f>SUMPRODUCT(nnetTable1[[#This Row],[SibSp]:[Ones]],$R$5:$AA$5)</f>
        <v>0.13709651466991107</v>
      </c>
      <c r="AE712">
        <f t="shared" si="33"/>
        <v>0.24408744781090236</v>
      </c>
      <c r="AF712">
        <f t="shared" si="34"/>
        <v>0.13709651466991107</v>
      </c>
      <c r="AG712">
        <f t="shared" si="35"/>
        <v>0.38118396248081343</v>
      </c>
      <c r="AH712">
        <f>(nnetTable1[Survived]-AG712)^2</f>
        <v>0.3829332882909473</v>
      </c>
    </row>
    <row r="713" spans="1:34" x14ac:dyDescent="0.25">
      <c r="A713">
        <v>1</v>
      </c>
      <c r="B713" t="s">
        <v>20</v>
      </c>
      <c r="C713">
        <v>3</v>
      </c>
      <c r="D713" t="s">
        <v>17</v>
      </c>
      <c r="E713">
        <v>0.75</v>
      </c>
      <c r="F713" s="1">
        <v>19.258299999999998</v>
      </c>
      <c r="G713">
        <v>2</v>
      </c>
      <c r="H713">
        <v>1</v>
      </c>
      <c r="I713" s="4">
        <v>9.3749999999999997E-3</v>
      </c>
      <c r="J713" s="4">
        <v>1.3066029982011584</v>
      </c>
      <c r="K713">
        <v>0</v>
      </c>
      <c r="L713">
        <v>0</v>
      </c>
      <c r="M713">
        <v>0</v>
      </c>
      <c r="N713">
        <v>1</v>
      </c>
      <c r="O713">
        <v>0</v>
      </c>
      <c r="P713" s="6">
        <v>1</v>
      </c>
      <c r="AC713">
        <f>SUMPRODUCT(nnetTable1[[#This Row],[SibSp]:[Ones]],$R$4:$AA$4)</f>
        <v>0.24408744781090236</v>
      </c>
      <c r="AD713">
        <f>SUMPRODUCT(nnetTable1[[#This Row],[SibSp]:[Ones]],$R$5:$AA$5)</f>
        <v>0.13709651466991107</v>
      </c>
      <c r="AE713">
        <f t="shared" si="33"/>
        <v>0.24408744781090236</v>
      </c>
      <c r="AF713">
        <f t="shared" si="34"/>
        <v>0.13709651466991107</v>
      </c>
      <c r="AG713">
        <f t="shared" si="35"/>
        <v>0.38118396248081343</v>
      </c>
      <c r="AH713">
        <f>(nnetTable1[Survived]-AG713)^2</f>
        <v>0.3829332882909473</v>
      </c>
    </row>
    <row r="714" spans="1:34" x14ac:dyDescent="0.25">
      <c r="A714">
        <v>1</v>
      </c>
      <c r="B714" t="s">
        <v>15</v>
      </c>
      <c r="C714">
        <v>2</v>
      </c>
      <c r="D714" t="s">
        <v>13</v>
      </c>
      <c r="E714">
        <v>0.67</v>
      </c>
      <c r="F714" s="1">
        <v>14.5</v>
      </c>
      <c r="G714">
        <v>1</v>
      </c>
      <c r="H714">
        <v>1</v>
      </c>
      <c r="I714" s="4">
        <v>8.3750000000000005E-3</v>
      </c>
      <c r="J714" s="4">
        <v>1.1903316981702914</v>
      </c>
      <c r="K714">
        <v>0</v>
      </c>
      <c r="L714">
        <v>1</v>
      </c>
      <c r="M714">
        <v>1</v>
      </c>
      <c r="N714">
        <v>0</v>
      </c>
      <c r="O714">
        <v>1</v>
      </c>
      <c r="P714" s="6">
        <v>1</v>
      </c>
      <c r="AC714">
        <f>SUMPRODUCT(nnetTable1[[#This Row],[SibSp]:[Ones]],$R$4:$AA$4)</f>
        <v>0.25011066618457184</v>
      </c>
      <c r="AD714">
        <f>SUMPRODUCT(nnetTable1[[#This Row],[SibSp]:[Ones]],$R$5:$AA$5)</f>
        <v>0.21272131976658171</v>
      </c>
      <c r="AE714">
        <f t="shared" si="33"/>
        <v>0.25011066618457184</v>
      </c>
      <c r="AF714">
        <f t="shared" si="34"/>
        <v>0.21272131976658171</v>
      </c>
      <c r="AG714">
        <f t="shared" si="35"/>
        <v>0.46283198595115355</v>
      </c>
      <c r="AH714">
        <f>(nnetTable1[Survived]-AG714)^2</f>
        <v>0.28854947531718161</v>
      </c>
    </row>
    <row r="715" spans="1:34" x14ac:dyDescent="0.25">
      <c r="A715">
        <v>1</v>
      </c>
      <c r="B715" t="s">
        <v>20</v>
      </c>
      <c r="C715">
        <v>3</v>
      </c>
      <c r="D715" t="s">
        <v>13</v>
      </c>
      <c r="E715">
        <v>0.42</v>
      </c>
      <c r="F715" s="1">
        <v>8.5167000000000002</v>
      </c>
      <c r="G715">
        <v>0</v>
      </c>
      <c r="H715">
        <v>1</v>
      </c>
      <c r="I715" s="4">
        <v>5.2499999999999995E-3</v>
      </c>
      <c r="J715" s="4">
        <v>0.97848637903110569</v>
      </c>
      <c r="K715">
        <v>0</v>
      </c>
      <c r="L715">
        <v>0</v>
      </c>
      <c r="M715">
        <v>0</v>
      </c>
      <c r="N715">
        <v>1</v>
      </c>
      <c r="O715">
        <v>1</v>
      </c>
      <c r="P715" s="6">
        <v>1</v>
      </c>
      <c r="AC715">
        <f>SUMPRODUCT(nnetTable1[[#This Row],[SibSp]:[Ones]],$R$4:$AA$4)</f>
        <v>0.24029772385184905</v>
      </c>
      <c r="AD715">
        <f>SUMPRODUCT(nnetTable1[[#This Row],[SibSp]:[Ones]],$R$5:$AA$5)</f>
        <v>0.11545850704640981</v>
      </c>
      <c r="AE715">
        <f t="shared" si="33"/>
        <v>0.24029772385184905</v>
      </c>
      <c r="AF715">
        <f t="shared" si="34"/>
        <v>0.11545850704640981</v>
      </c>
      <c r="AG715">
        <f t="shared" si="35"/>
        <v>0.35575623089825886</v>
      </c>
      <c r="AH715">
        <f>(nnetTable1[Survived]-AG715)^2</f>
        <v>0.41505003402641749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5"/>
  <sheetViews>
    <sheetView topLeftCell="Q1" workbookViewId="0">
      <pane ySplit="3" topLeftCell="A4" activePane="bottomLeft" state="frozen"/>
      <selection pane="bottomLeft" activeCell="AA1" sqref="AA1"/>
    </sheetView>
  </sheetViews>
  <sheetFormatPr defaultRowHeight="15" x14ac:dyDescent="0.25"/>
  <cols>
    <col min="18" max="20" width="9.7109375" customWidth="1"/>
    <col min="24" max="27" width="11" customWidth="1"/>
  </cols>
  <sheetData>
    <row r="1" spans="1:27" ht="18.75" x14ac:dyDescent="0.4">
      <c r="A1" s="5" t="s">
        <v>1238</v>
      </c>
      <c r="C1" t="s">
        <v>1246</v>
      </c>
      <c r="D1">
        <f>MAX(mmultTable1[Age])</f>
        <v>80</v>
      </c>
      <c r="E1" s="1">
        <f>MAX(mmultTable1[Fare])</f>
        <v>512.32920000000001</v>
      </c>
      <c r="F1" s="1"/>
      <c r="R1" t="s">
        <v>1233</v>
      </c>
      <c r="V1" t="s">
        <v>1229</v>
      </c>
      <c r="Z1" t="s">
        <v>1245</v>
      </c>
      <c r="AA1" s="13">
        <f>AVERAGE(AA4:AA715)</f>
        <v>0.20823827720635479</v>
      </c>
    </row>
    <row r="2" spans="1:27" x14ac:dyDescent="0.25">
      <c r="F2" s="1"/>
    </row>
    <row r="3" spans="1:27" x14ac:dyDescent="0.25">
      <c r="A3" t="s">
        <v>1</v>
      </c>
      <c r="B3" t="s">
        <v>11</v>
      </c>
      <c r="C3" t="s">
        <v>2</v>
      </c>
      <c r="D3" t="s">
        <v>4</v>
      </c>
      <c r="E3" t="s">
        <v>5</v>
      </c>
      <c r="F3" s="1" t="s">
        <v>9</v>
      </c>
      <c r="G3" t="s">
        <v>6</v>
      </c>
      <c r="H3" t="s">
        <v>7</v>
      </c>
      <c r="I3" t="s">
        <v>1228</v>
      </c>
      <c r="J3" t="s">
        <v>1227</v>
      </c>
      <c r="K3" t="s">
        <v>1225</v>
      </c>
      <c r="L3" t="s">
        <v>1226</v>
      </c>
      <c r="M3" t="s">
        <v>1223</v>
      </c>
      <c r="N3" t="s">
        <v>1224</v>
      </c>
      <c r="O3" t="s">
        <v>1222</v>
      </c>
      <c r="P3" t="s">
        <v>1232</v>
      </c>
      <c r="R3" s="2" t="s">
        <v>1248</v>
      </c>
      <c r="S3" s="2" t="s">
        <v>1249</v>
      </c>
      <c r="T3" s="2" t="s">
        <v>1250</v>
      </c>
      <c r="V3" s="7" t="s">
        <v>1239</v>
      </c>
      <c r="W3" s="7" t="s">
        <v>1240</v>
      </c>
      <c r="X3" s="7" t="s">
        <v>1251</v>
      </c>
      <c r="Y3" s="7" t="s">
        <v>1252</v>
      </c>
      <c r="Z3" s="7" t="s">
        <v>1247</v>
      </c>
      <c r="AA3" s="7" t="s">
        <v>1231</v>
      </c>
    </row>
    <row r="4" spans="1:27" x14ac:dyDescent="0.25">
      <c r="A4">
        <v>1</v>
      </c>
      <c r="B4" t="s">
        <v>15</v>
      </c>
      <c r="C4">
        <v>1</v>
      </c>
      <c r="D4" t="s">
        <v>13</v>
      </c>
      <c r="E4">
        <v>80</v>
      </c>
      <c r="F4" s="1">
        <v>30</v>
      </c>
      <c r="G4">
        <v>0</v>
      </c>
      <c r="H4">
        <v>0</v>
      </c>
      <c r="I4" s="4">
        <v>1</v>
      </c>
      <c r="J4" s="4">
        <v>1.4913616938342726</v>
      </c>
      <c r="K4">
        <v>1</v>
      </c>
      <c r="L4">
        <v>0</v>
      </c>
      <c r="M4">
        <v>1</v>
      </c>
      <c r="N4">
        <v>0</v>
      </c>
      <c r="O4">
        <v>1</v>
      </c>
      <c r="P4" s="6">
        <v>1</v>
      </c>
      <c r="R4" s="9" t="s">
        <v>6</v>
      </c>
      <c r="S4" s="4">
        <v>0</v>
      </c>
      <c r="T4" s="8">
        <v>0</v>
      </c>
      <c r="V4" s="4">
        <f t="array" ref="V4:W715">MMULT(G4:P715,S4:T13)</f>
        <v>0.23365957253597547</v>
      </c>
      <c r="W4" s="4">
        <v>0.31938148426175422</v>
      </c>
      <c r="X4" s="4">
        <f>IF(V4&lt;0,0,V4)</f>
        <v>0.23365957253597547</v>
      </c>
      <c r="Y4" s="4">
        <f t="shared" ref="Y4:Y67" si="0">IF(W4&lt;0,0,W4)</f>
        <v>0.31938148426175422</v>
      </c>
      <c r="Z4" s="4">
        <f t="shared" ref="Z4:Z67" si="1">X4+Y4</f>
        <v>0.55304105679772975</v>
      </c>
      <c r="AA4" s="4">
        <f>(mmultTable1[[#This Row],[Survived]]-Z4)^2</f>
        <v>0.19977229690849024</v>
      </c>
    </row>
    <row r="5" spans="1:27" x14ac:dyDescent="0.25">
      <c r="A5">
        <v>0</v>
      </c>
      <c r="B5" t="s">
        <v>15</v>
      </c>
      <c r="C5">
        <v>3</v>
      </c>
      <c r="D5" t="s">
        <v>13</v>
      </c>
      <c r="E5">
        <v>74</v>
      </c>
      <c r="F5" s="1">
        <v>7.7750000000000004</v>
      </c>
      <c r="G5">
        <v>0</v>
      </c>
      <c r="H5">
        <v>0</v>
      </c>
      <c r="I5" s="4">
        <v>0.92500000000000004</v>
      </c>
      <c r="J5" s="4">
        <v>0.94324712513786169</v>
      </c>
      <c r="K5">
        <v>0</v>
      </c>
      <c r="L5">
        <v>0</v>
      </c>
      <c r="M5">
        <v>1</v>
      </c>
      <c r="N5">
        <v>0</v>
      </c>
      <c r="O5">
        <v>1</v>
      </c>
      <c r="P5" s="6">
        <v>1</v>
      </c>
      <c r="R5" s="9" t="s">
        <v>7</v>
      </c>
      <c r="S5" s="4">
        <v>1.9794233076852476E-4</v>
      </c>
      <c r="T5" s="8">
        <v>0</v>
      </c>
      <c r="V5" s="4">
        <v>5.626271996020242E-2</v>
      </c>
      <c r="W5" s="4">
        <v>0.1047958140373737</v>
      </c>
      <c r="X5" s="4">
        <f t="shared" ref="X5:X68" si="2">IF(V5&lt;0,0,V5)</f>
        <v>5.626271996020242E-2</v>
      </c>
      <c r="Y5" s="4">
        <f t="shared" si="0"/>
        <v>0.1047958140373737</v>
      </c>
      <c r="Z5" s="4">
        <f t="shared" si="1"/>
        <v>0.16105853399757614</v>
      </c>
      <c r="AA5" s="4">
        <f>(mmultTable1[[#This Row],[Survived]]-Z5)^2</f>
        <v>2.5939851373448387E-2</v>
      </c>
    </row>
    <row r="6" spans="1:27" x14ac:dyDescent="0.25">
      <c r="A6">
        <v>0</v>
      </c>
      <c r="B6" t="s">
        <v>20</v>
      </c>
      <c r="C6">
        <v>1</v>
      </c>
      <c r="D6" t="s">
        <v>13</v>
      </c>
      <c r="E6">
        <v>71</v>
      </c>
      <c r="F6" s="1">
        <v>34.654200000000003</v>
      </c>
      <c r="G6">
        <v>0</v>
      </c>
      <c r="H6">
        <v>0</v>
      </c>
      <c r="I6" s="4">
        <v>0.88749999999999996</v>
      </c>
      <c r="J6" s="4">
        <v>1.5521106963024893</v>
      </c>
      <c r="K6">
        <v>1</v>
      </c>
      <c r="L6">
        <v>0</v>
      </c>
      <c r="M6">
        <v>0</v>
      </c>
      <c r="N6">
        <v>1</v>
      </c>
      <c r="O6">
        <v>1</v>
      </c>
      <c r="P6" s="6">
        <v>1</v>
      </c>
      <c r="R6" s="9" t="s">
        <v>1228</v>
      </c>
      <c r="S6" s="4">
        <v>0</v>
      </c>
      <c r="T6" s="8">
        <v>0</v>
      </c>
      <c r="V6" s="4">
        <v>0.40773000432935513</v>
      </c>
      <c r="W6" s="4">
        <v>0.324506256367802</v>
      </c>
      <c r="X6" s="4">
        <f t="shared" si="2"/>
        <v>0.40773000432935513</v>
      </c>
      <c r="Y6" s="4">
        <f t="shared" si="0"/>
        <v>0.324506256367802</v>
      </c>
      <c r="Z6" s="4">
        <f t="shared" si="1"/>
        <v>0.73223626069715708</v>
      </c>
      <c r="AA6" s="4">
        <f>(mmultTable1[[#This Row],[Survived]]-Z6)^2</f>
        <v>0.53616994147975494</v>
      </c>
    </row>
    <row r="7" spans="1:27" x14ac:dyDescent="0.25">
      <c r="A7">
        <v>0</v>
      </c>
      <c r="B7" t="s">
        <v>20</v>
      </c>
      <c r="C7">
        <v>1</v>
      </c>
      <c r="D7" t="s">
        <v>13</v>
      </c>
      <c r="E7">
        <v>71</v>
      </c>
      <c r="F7" s="1">
        <v>49.504199999999997</v>
      </c>
      <c r="G7">
        <v>0</v>
      </c>
      <c r="H7">
        <v>0</v>
      </c>
      <c r="I7" s="4">
        <v>0.88749999999999996</v>
      </c>
      <c r="J7" s="4">
        <v>1.7033274961578131</v>
      </c>
      <c r="K7">
        <v>1</v>
      </c>
      <c r="L7">
        <v>0</v>
      </c>
      <c r="M7">
        <v>0</v>
      </c>
      <c r="N7">
        <v>1</v>
      </c>
      <c r="O7">
        <v>1</v>
      </c>
      <c r="P7" s="6">
        <v>1</v>
      </c>
      <c r="R7" s="9" t="s">
        <v>1235</v>
      </c>
      <c r="S7" s="4">
        <v>1.1983591126210686E-2</v>
      </c>
      <c r="T7" s="8">
        <v>8.4359773787710104E-2</v>
      </c>
      <c r="V7" s="4">
        <v>0.40954212463023537</v>
      </c>
      <c r="W7" s="4">
        <v>0.33726287139649852</v>
      </c>
      <c r="X7" s="4">
        <f t="shared" si="2"/>
        <v>0.40954212463023537</v>
      </c>
      <c r="Y7" s="4">
        <f t="shared" si="0"/>
        <v>0.33726287139649852</v>
      </c>
      <c r="Z7" s="4">
        <f t="shared" si="1"/>
        <v>0.74680499602673389</v>
      </c>
      <c r="AA7" s="4">
        <f>(mmultTable1[[#This Row],[Survived]]-Z7)^2</f>
        <v>0.55771770209048999</v>
      </c>
    </row>
    <row r="8" spans="1:27" x14ac:dyDescent="0.25">
      <c r="A8">
        <v>0</v>
      </c>
      <c r="B8" t="s">
        <v>27</v>
      </c>
      <c r="C8">
        <v>3</v>
      </c>
      <c r="D8" t="s">
        <v>13</v>
      </c>
      <c r="E8">
        <v>70.5</v>
      </c>
      <c r="F8" s="1">
        <v>7.75</v>
      </c>
      <c r="G8">
        <v>0</v>
      </c>
      <c r="H8">
        <v>0</v>
      </c>
      <c r="I8" s="4">
        <v>0.88124999999999998</v>
      </c>
      <c r="J8" s="4">
        <v>0.94200805302231327</v>
      </c>
      <c r="K8">
        <v>0</v>
      </c>
      <c r="L8">
        <v>0</v>
      </c>
      <c r="M8">
        <v>0</v>
      </c>
      <c r="N8">
        <v>0</v>
      </c>
      <c r="O8">
        <v>1</v>
      </c>
      <c r="P8" s="6">
        <v>1</v>
      </c>
      <c r="R8" s="9" t="s">
        <v>1225</v>
      </c>
      <c r="S8" s="4">
        <v>0.17082847169419596</v>
      </c>
      <c r="T8" s="8">
        <v>0.16834684919940299</v>
      </c>
      <c r="V8" s="4">
        <v>3.9573373278950712E-2</v>
      </c>
      <c r="W8" s="4">
        <v>0.10469128619399937</v>
      </c>
      <c r="X8" s="4">
        <f t="shared" si="2"/>
        <v>3.9573373278950712E-2</v>
      </c>
      <c r="Y8" s="4">
        <f t="shared" si="0"/>
        <v>0.10469128619399937</v>
      </c>
      <c r="Z8" s="4">
        <f t="shared" si="1"/>
        <v>0.14426465947295009</v>
      </c>
      <c r="AA8" s="4">
        <f>(mmultTable1[[#This Row],[Survived]]-Z8)^2</f>
        <v>2.0812291972846248E-2</v>
      </c>
    </row>
    <row r="9" spans="1:27" x14ac:dyDescent="0.25">
      <c r="A9">
        <v>0</v>
      </c>
      <c r="B9" t="s">
        <v>15</v>
      </c>
      <c r="C9">
        <v>2</v>
      </c>
      <c r="D9" t="s">
        <v>13</v>
      </c>
      <c r="E9">
        <v>70</v>
      </c>
      <c r="F9" s="1">
        <v>10.5</v>
      </c>
      <c r="G9">
        <v>0</v>
      </c>
      <c r="H9">
        <v>0</v>
      </c>
      <c r="I9" s="4">
        <v>0.875</v>
      </c>
      <c r="J9" s="4">
        <v>1.0606978403536116</v>
      </c>
      <c r="K9">
        <v>0</v>
      </c>
      <c r="L9">
        <v>1</v>
      </c>
      <c r="M9">
        <v>1</v>
      </c>
      <c r="N9">
        <v>0</v>
      </c>
      <c r="O9">
        <v>1</v>
      </c>
      <c r="P9" s="6">
        <v>1</v>
      </c>
      <c r="R9" s="9" t="s">
        <v>1226</v>
      </c>
      <c r="S9" s="4">
        <v>0.1286658361397825</v>
      </c>
      <c r="T9" s="8">
        <v>0.2321544447692456</v>
      </c>
      <c r="V9" s="4">
        <v>0.18633603744861146</v>
      </c>
      <c r="W9" s="4">
        <v>0.34685837457342472</v>
      </c>
      <c r="X9" s="4">
        <f t="shared" si="2"/>
        <v>0.18633603744861146</v>
      </c>
      <c r="Y9" s="4">
        <f t="shared" si="0"/>
        <v>0.34685837457342472</v>
      </c>
      <c r="Z9" s="4">
        <f t="shared" si="1"/>
        <v>0.53319441202203621</v>
      </c>
      <c r="AA9" s="4">
        <f>(mmultTable1[[#This Row],[Survived]]-Z9)^2</f>
        <v>0.28429628101152493</v>
      </c>
    </row>
    <row r="10" spans="1:27" x14ac:dyDescent="0.25">
      <c r="A10">
        <v>0</v>
      </c>
      <c r="B10" t="s">
        <v>15</v>
      </c>
      <c r="C10">
        <v>1</v>
      </c>
      <c r="D10" t="s">
        <v>13</v>
      </c>
      <c r="E10">
        <v>70</v>
      </c>
      <c r="F10" s="1">
        <v>71</v>
      </c>
      <c r="G10">
        <v>1</v>
      </c>
      <c r="H10">
        <v>1</v>
      </c>
      <c r="I10" s="4">
        <v>0.875</v>
      </c>
      <c r="J10" s="4">
        <v>1.8573324964312685</v>
      </c>
      <c r="K10">
        <v>1</v>
      </c>
      <c r="L10">
        <v>0</v>
      </c>
      <c r="M10">
        <v>1</v>
      </c>
      <c r="N10">
        <v>0</v>
      </c>
      <c r="O10">
        <v>1</v>
      </c>
      <c r="P10" s="6">
        <v>1</v>
      </c>
      <c r="R10" s="9" t="s">
        <v>1223</v>
      </c>
      <c r="S10" s="4">
        <v>1.6674498147643085E-2</v>
      </c>
      <c r="T10" s="8">
        <v>0</v>
      </c>
      <c r="V10" s="4">
        <v>0.23824315932919757</v>
      </c>
      <c r="W10" s="4">
        <v>0.3502546983817435</v>
      </c>
      <c r="X10" s="4">
        <f t="shared" si="2"/>
        <v>0.23824315932919757</v>
      </c>
      <c r="Y10" s="4">
        <f t="shared" si="0"/>
        <v>0.3502546983817435</v>
      </c>
      <c r="Z10" s="4">
        <f t="shared" si="1"/>
        <v>0.5884978577109411</v>
      </c>
      <c r="AA10" s="4">
        <f>(mmultTable1[[#This Row],[Survived]]-Z10)^2</f>
        <v>0.34632972853036709</v>
      </c>
    </row>
    <row r="11" spans="1:27" x14ac:dyDescent="0.25">
      <c r="A11">
        <v>0</v>
      </c>
      <c r="B11" t="s">
        <v>15</v>
      </c>
      <c r="C11">
        <v>2</v>
      </c>
      <c r="D11" t="s">
        <v>13</v>
      </c>
      <c r="E11">
        <v>66</v>
      </c>
      <c r="F11" s="1">
        <v>10.5</v>
      </c>
      <c r="G11">
        <v>0</v>
      </c>
      <c r="H11">
        <v>0</v>
      </c>
      <c r="I11" s="4">
        <v>0.82499999999999996</v>
      </c>
      <c r="J11" s="4">
        <v>1.0606978403536116</v>
      </c>
      <c r="K11">
        <v>0</v>
      </c>
      <c r="L11">
        <v>1</v>
      </c>
      <c r="M11">
        <v>1</v>
      </c>
      <c r="N11">
        <v>0</v>
      </c>
      <c r="O11">
        <v>1</v>
      </c>
      <c r="P11" s="6">
        <v>1</v>
      </c>
      <c r="R11" s="9" t="s">
        <v>1224</v>
      </c>
      <c r="S11" s="4">
        <v>0.19001693873411848</v>
      </c>
      <c r="T11" s="8">
        <v>0</v>
      </c>
      <c r="V11" s="4">
        <v>0.18633603744861146</v>
      </c>
      <c r="W11" s="4">
        <v>0.34685837457342472</v>
      </c>
      <c r="X11" s="4">
        <f t="shared" si="2"/>
        <v>0.18633603744861146</v>
      </c>
      <c r="Y11" s="4">
        <f t="shared" si="0"/>
        <v>0.34685837457342472</v>
      </c>
      <c r="Z11" s="4">
        <f t="shared" si="1"/>
        <v>0.53319441202203621</v>
      </c>
      <c r="AA11" s="4">
        <f>(mmultTable1[[#This Row],[Survived]]-Z11)^2</f>
        <v>0.28429628101152493</v>
      </c>
    </row>
    <row r="12" spans="1:27" x14ac:dyDescent="0.25">
      <c r="A12">
        <v>0</v>
      </c>
      <c r="B12" t="s">
        <v>20</v>
      </c>
      <c r="C12">
        <v>1</v>
      </c>
      <c r="D12" t="s">
        <v>13</v>
      </c>
      <c r="E12">
        <v>65</v>
      </c>
      <c r="F12" s="1">
        <v>61.979199999999999</v>
      </c>
      <c r="G12">
        <v>0</v>
      </c>
      <c r="H12">
        <v>1</v>
      </c>
      <c r="I12" s="4">
        <v>0.8125</v>
      </c>
      <c r="J12" s="4">
        <v>1.7991971396636215</v>
      </c>
      <c r="K12">
        <v>1</v>
      </c>
      <c r="L12">
        <v>0</v>
      </c>
      <c r="M12">
        <v>0</v>
      </c>
      <c r="N12">
        <v>1</v>
      </c>
      <c r="O12">
        <v>1</v>
      </c>
      <c r="P12" s="6">
        <v>1</v>
      </c>
      <c r="R12" s="10" t="s">
        <v>1236</v>
      </c>
      <c r="S12" s="4">
        <v>0</v>
      </c>
      <c r="T12" s="8">
        <v>0</v>
      </c>
      <c r="V12" s="4">
        <v>0.41088892957019307</v>
      </c>
      <c r="W12" s="4">
        <v>0.34535041283575696</v>
      </c>
      <c r="X12" s="4">
        <f t="shared" si="2"/>
        <v>0.41088892957019307</v>
      </c>
      <c r="Y12" s="4">
        <f t="shared" si="0"/>
        <v>0.34535041283575696</v>
      </c>
      <c r="Z12" s="4">
        <f t="shared" si="1"/>
        <v>0.75623934240595003</v>
      </c>
      <c r="AA12" s="4">
        <f>(mmultTable1[[#This Row],[Survived]]-Z12)^2</f>
        <v>0.57189794300258379</v>
      </c>
    </row>
    <row r="13" spans="1:27" x14ac:dyDescent="0.25">
      <c r="A13">
        <v>0</v>
      </c>
      <c r="B13" t="s">
        <v>27</v>
      </c>
      <c r="C13">
        <v>3</v>
      </c>
      <c r="D13" t="s">
        <v>13</v>
      </c>
      <c r="E13">
        <v>65</v>
      </c>
      <c r="F13" s="1">
        <v>7.75</v>
      </c>
      <c r="G13">
        <v>0</v>
      </c>
      <c r="H13">
        <v>0</v>
      </c>
      <c r="I13" s="4">
        <v>0.8125</v>
      </c>
      <c r="J13" s="4">
        <v>0.94200805302231327</v>
      </c>
      <c r="K13">
        <v>0</v>
      </c>
      <c r="L13">
        <v>0</v>
      </c>
      <c r="M13">
        <v>0</v>
      </c>
      <c r="N13">
        <v>0</v>
      </c>
      <c r="O13">
        <v>1</v>
      </c>
      <c r="P13" s="6">
        <v>1</v>
      </c>
      <c r="R13" s="11" t="s">
        <v>1232</v>
      </c>
      <c r="S13" s="12">
        <v>2.8284733933933513E-2</v>
      </c>
      <c r="T13" s="8">
        <v>2.5223699934835801E-2</v>
      </c>
      <c r="V13" s="4">
        <v>3.9573373278950712E-2</v>
      </c>
      <c r="W13" s="4">
        <v>0.10469128619399937</v>
      </c>
      <c r="X13" s="4">
        <f t="shared" si="2"/>
        <v>3.9573373278950712E-2</v>
      </c>
      <c r="Y13" s="4">
        <f t="shared" si="0"/>
        <v>0.10469128619399937</v>
      </c>
      <c r="Z13" s="4">
        <f t="shared" si="1"/>
        <v>0.14426465947295009</v>
      </c>
      <c r="AA13" s="4">
        <f>(mmultTable1[[#This Row],[Survived]]-Z13)^2</f>
        <v>2.0812291972846248E-2</v>
      </c>
    </row>
    <row r="14" spans="1:27" x14ac:dyDescent="0.25">
      <c r="A14">
        <v>0</v>
      </c>
      <c r="B14" t="s">
        <v>15</v>
      </c>
      <c r="C14">
        <v>1</v>
      </c>
      <c r="D14" t="s">
        <v>13</v>
      </c>
      <c r="E14">
        <v>65</v>
      </c>
      <c r="F14" s="1">
        <v>26.55</v>
      </c>
      <c r="G14">
        <v>0</v>
      </c>
      <c r="H14">
        <v>0</v>
      </c>
      <c r="I14" s="4">
        <v>0.8125</v>
      </c>
      <c r="J14" s="4">
        <v>1.4401216031878039</v>
      </c>
      <c r="K14">
        <v>1</v>
      </c>
      <c r="L14">
        <v>0</v>
      </c>
      <c r="M14">
        <v>1</v>
      </c>
      <c r="N14">
        <v>0</v>
      </c>
      <c r="O14">
        <v>1</v>
      </c>
      <c r="P14" s="6">
        <v>1</v>
      </c>
      <c r="V14" s="4">
        <v>0.23304553224039823</v>
      </c>
      <c r="W14" s="4">
        <v>0.31505888180595637</v>
      </c>
      <c r="X14" s="4">
        <f t="shared" si="2"/>
        <v>0.23304553224039823</v>
      </c>
      <c r="Y14" s="4">
        <f t="shared" si="0"/>
        <v>0.31505888180595637</v>
      </c>
      <c r="Z14" s="4">
        <f t="shared" si="1"/>
        <v>0.54810441404635457</v>
      </c>
      <c r="AA14" s="4">
        <f>(mmultTable1[[#This Row],[Survived]]-Z14)^2</f>
        <v>0.30041844869709766</v>
      </c>
    </row>
    <row r="15" spans="1:27" x14ac:dyDescent="0.25">
      <c r="A15">
        <v>0</v>
      </c>
      <c r="B15" t="s">
        <v>15</v>
      </c>
      <c r="C15">
        <v>1</v>
      </c>
      <c r="D15" t="s">
        <v>13</v>
      </c>
      <c r="E15">
        <v>64</v>
      </c>
      <c r="F15" s="1">
        <v>263</v>
      </c>
      <c r="G15">
        <v>1</v>
      </c>
      <c r="H15">
        <v>4</v>
      </c>
      <c r="I15" s="4">
        <v>0.8</v>
      </c>
      <c r="J15" s="4">
        <v>2.4216039268698313</v>
      </c>
      <c r="K15">
        <v>1</v>
      </c>
      <c r="L15">
        <v>0</v>
      </c>
      <c r="M15">
        <v>1</v>
      </c>
      <c r="N15">
        <v>0</v>
      </c>
      <c r="O15">
        <v>1</v>
      </c>
      <c r="P15" s="6">
        <v>1</v>
      </c>
      <c r="V15" s="4">
        <v>0.24559898442808092</v>
      </c>
      <c r="W15" s="4">
        <v>0.39785650860840821</v>
      </c>
      <c r="X15" s="4">
        <f t="shared" si="2"/>
        <v>0.24559898442808092</v>
      </c>
      <c r="Y15" s="4">
        <f t="shared" si="0"/>
        <v>0.39785650860840821</v>
      </c>
      <c r="Z15" s="4">
        <f t="shared" si="1"/>
        <v>0.64345549303648908</v>
      </c>
      <c r="AA15" s="4">
        <f>(mmultTable1[[#This Row],[Survived]]-Z15)^2</f>
        <v>0.41403497151883123</v>
      </c>
    </row>
    <row r="16" spans="1:27" x14ac:dyDescent="0.25">
      <c r="A16">
        <v>0</v>
      </c>
      <c r="B16" t="s">
        <v>15</v>
      </c>
      <c r="C16">
        <v>1</v>
      </c>
      <c r="D16" t="s">
        <v>13</v>
      </c>
      <c r="E16">
        <v>64</v>
      </c>
      <c r="F16" s="1">
        <v>26</v>
      </c>
      <c r="G16">
        <v>0</v>
      </c>
      <c r="H16">
        <v>0</v>
      </c>
      <c r="I16" s="4">
        <v>0.8</v>
      </c>
      <c r="J16" s="4">
        <v>1.4313637641589874</v>
      </c>
      <c r="K16">
        <v>1</v>
      </c>
      <c r="L16">
        <v>0</v>
      </c>
      <c r="M16">
        <v>1</v>
      </c>
      <c r="N16">
        <v>0</v>
      </c>
      <c r="O16">
        <v>1</v>
      </c>
      <c r="P16" s="6">
        <v>1</v>
      </c>
      <c r="V16" s="4">
        <v>0.23294058187832772</v>
      </c>
      <c r="W16" s="4">
        <v>0.3143200724866162</v>
      </c>
      <c r="X16" s="4">
        <f t="shared" si="2"/>
        <v>0.23294058187832772</v>
      </c>
      <c r="Y16" s="4">
        <f t="shared" si="0"/>
        <v>0.3143200724866162</v>
      </c>
      <c r="Z16" s="4">
        <f t="shared" si="1"/>
        <v>0.54726065436494387</v>
      </c>
      <c r="AA16" s="4">
        <f>(mmultTable1[[#This Row],[Survived]]-Z16)^2</f>
        <v>0.29949422381594654</v>
      </c>
    </row>
    <row r="17" spans="1:27" x14ac:dyDescent="0.25">
      <c r="A17">
        <v>1</v>
      </c>
      <c r="B17" t="s">
        <v>15</v>
      </c>
      <c r="C17">
        <v>1</v>
      </c>
      <c r="D17" t="s">
        <v>17</v>
      </c>
      <c r="E17">
        <v>63</v>
      </c>
      <c r="F17" s="1">
        <v>77.958299999999994</v>
      </c>
      <c r="G17">
        <v>1</v>
      </c>
      <c r="H17">
        <v>0</v>
      </c>
      <c r="I17" s="4">
        <v>0.78749999999999998</v>
      </c>
      <c r="J17" s="4">
        <v>1.8973977892491294</v>
      </c>
      <c r="K17">
        <v>1</v>
      </c>
      <c r="L17">
        <v>0</v>
      </c>
      <c r="M17">
        <v>1</v>
      </c>
      <c r="N17">
        <v>0</v>
      </c>
      <c r="O17">
        <v>0</v>
      </c>
      <c r="P17" s="6">
        <v>1</v>
      </c>
      <c r="V17" s="4">
        <v>0.2385253430859102</v>
      </c>
      <c r="W17" s="4">
        <v>0.35363459742059661</v>
      </c>
      <c r="X17" s="4">
        <f t="shared" si="2"/>
        <v>0.2385253430859102</v>
      </c>
      <c r="Y17" s="4">
        <f t="shared" si="0"/>
        <v>0.35363459742059661</v>
      </c>
      <c r="Z17" s="4">
        <f t="shared" si="1"/>
        <v>0.59215994050650678</v>
      </c>
      <c r="AA17" s="4">
        <f>(mmultTable1[[#This Row],[Survived]]-Z17)^2</f>
        <v>0.1663335141276561</v>
      </c>
    </row>
    <row r="18" spans="1:27" x14ac:dyDescent="0.25">
      <c r="A18">
        <v>1</v>
      </c>
      <c r="B18" t="s">
        <v>15</v>
      </c>
      <c r="C18">
        <v>3</v>
      </c>
      <c r="D18" t="s">
        <v>17</v>
      </c>
      <c r="E18">
        <v>63</v>
      </c>
      <c r="F18" s="1">
        <v>9.5875000000000004</v>
      </c>
      <c r="G18">
        <v>0</v>
      </c>
      <c r="H18">
        <v>0</v>
      </c>
      <c r="I18" s="4">
        <v>0.78749999999999998</v>
      </c>
      <c r="J18" s="4">
        <v>1.0247934233387634</v>
      </c>
      <c r="K18">
        <v>0</v>
      </c>
      <c r="L18">
        <v>0</v>
      </c>
      <c r="M18">
        <v>1</v>
      </c>
      <c r="N18">
        <v>0</v>
      </c>
      <c r="O18">
        <v>0</v>
      </c>
      <c r="P18" s="6">
        <v>1</v>
      </c>
      <c r="V18" s="4">
        <v>5.7239937455698074E-2</v>
      </c>
      <c r="W18" s="4">
        <v>0.11167504130682693</v>
      </c>
      <c r="X18" s="4">
        <f t="shared" si="2"/>
        <v>5.7239937455698074E-2</v>
      </c>
      <c r="Y18" s="4">
        <f t="shared" si="0"/>
        <v>0.11167504130682693</v>
      </c>
      <c r="Z18" s="4">
        <f t="shared" si="1"/>
        <v>0.16891497876252501</v>
      </c>
      <c r="AA18" s="4">
        <f>(mmultTable1[[#This Row],[Survived]]-Z18)^2</f>
        <v>0.69070231252529424</v>
      </c>
    </row>
    <row r="19" spans="1:27" x14ac:dyDescent="0.25">
      <c r="A19">
        <v>0</v>
      </c>
      <c r="B19" t="s">
        <v>15</v>
      </c>
      <c r="C19">
        <v>1</v>
      </c>
      <c r="D19" t="s">
        <v>13</v>
      </c>
      <c r="E19">
        <v>62</v>
      </c>
      <c r="F19" s="1">
        <v>26.55</v>
      </c>
      <c r="G19">
        <v>0</v>
      </c>
      <c r="H19">
        <v>0</v>
      </c>
      <c r="I19" s="4">
        <v>0.77500000000000002</v>
      </c>
      <c r="J19" s="4">
        <v>1.4401216031878039</v>
      </c>
      <c r="K19">
        <v>1</v>
      </c>
      <c r="L19">
        <v>0</v>
      </c>
      <c r="M19">
        <v>1</v>
      </c>
      <c r="N19">
        <v>0</v>
      </c>
      <c r="O19">
        <v>1</v>
      </c>
      <c r="P19" s="6">
        <v>1</v>
      </c>
      <c r="V19" s="4">
        <v>0.23304553224039823</v>
      </c>
      <c r="W19" s="4">
        <v>0.31505888180595637</v>
      </c>
      <c r="X19" s="4">
        <f t="shared" si="2"/>
        <v>0.23304553224039823</v>
      </c>
      <c r="Y19" s="4">
        <f t="shared" si="0"/>
        <v>0.31505888180595637</v>
      </c>
      <c r="Z19" s="4">
        <f t="shared" si="1"/>
        <v>0.54810441404635457</v>
      </c>
      <c r="AA19" s="4">
        <f>(mmultTable1[[#This Row],[Survived]]-Z19)^2</f>
        <v>0.30041844869709766</v>
      </c>
    </row>
    <row r="20" spans="1:27" x14ac:dyDescent="0.25">
      <c r="A20">
        <v>0</v>
      </c>
      <c r="B20" t="s">
        <v>15</v>
      </c>
      <c r="C20">
        <v>1</v>
      </c>
      <c r="D20" t="s">
        <v>13</v>
      </c>
      <c r="E20">
        <v>62</v>
      </c>
      <c r="F20" s="1">
        <v>26.55</v>
      </c>
      <c r="G20">
        <v>0</v>
      </c>
      <c r="H20">
        <v>0</v>
      </c>
      <c r="I20" s="4">
        <v>0.77500000000000002</v>
      </c>
      <c r="J20" s="4">
        <v>1.4401216031878039</v>
      </c>
      <c r="K20">
        <v>1</v>
      </c>
      <c r="L20">
        <v>0</v>
      </c>
      <c r="M20">
        <v>1</v>
      </c>
      <c r="N20">
        <v>0</v>
      </c>
      <c r="O20">
        <v>1</v>
      </c>
      <c r="P20" s="6">
        <v>1</v>
      </c>
      <c r="V20" s="4">
        <v>0.23304553224039823</v>
      </c>
      <c r="W20" s="4">
        <v>0.31505888180595637</v>
      </c>
      <c r="X20" s="4">
        <f t="shared" si="2"/>
        <v>0.23304553224039823</v>
      </c>
      <c r="Y20" s="4">
        <f t="shared" si="0"/>
        <v>0.31505888180595637</v>
      </c>
      <c r="Z20" s="4">
        <f t="shared" si="1"/>
        <v>0.54810441404635457</v>
      </c>
      <c r="AA20" s="4">
        <f>(mmultTable1[[#This Row],[Survived]]-Z20)^2</f>
        <v>0.30041844869709766</v>
      </c>
    </row>
    <row r="21" spans="1:27" x14ac:dyDescent="0.25">
      <c r="A21">
        <v>1</v>
      </c>
      <c r="B21" t="s">
        <v>15</v>
      </c>
      <c r="C21">
        <v>2</v>
      </c>
      <c r="D21" t="s">
        <v>13</v>
      </c>
      <c r="E21">
        <v>62</v>
      </c>
      <c r="F21" s="1">
        <v>10.5</v>
      </c>
      <c r="G21">
        <v>0</v>
      </c>
      <c r="H21">
        <v>0</v>
      </c>
      <c r="I21" s="4">
        <v>0.77500000000000002</v>
      </c>
      <c r="J21" s="4">
        <v>1.0606978403536116</v>
      </c>
      <c r="K21">
        <v>0</v>
      </c>
      <c r="L21">
        <v>1</v>
      </c>
      <c r="M21">
        <v>1</v>
      </c>
      <c r="N21">
        <v>0</v>
      </c>
      <c r="O21">
        <v>1</v>
      </c>
      <c r="P21" s="6">
        <v>1</v>
      </c>
      <c r="V21" s="4">
        <v>0.18633603744861146</v>
      </c>
      <c r="W21" s="4">
        <v>0.34685837457342472</v>
      </c>
      <c r="X21" s="4">
        <f t="shared" si="2"/>
        <v>0.18633603744861146</v>
      </c>
      <c r="Y21" s="4">
        <f t="shared" si="0"/>
        <v>0.34685837457342472</v>
      </c>
      <c r="Z21" s="4">
        <f t="shared" si="1"/>
        <v>0.53319441202203621</v>
      </c>
      <c r="AA21" s="4">
        <f>(mmultTable1[[#This Row],[Survived]]-Z21)^2</f>
        <v>0.21790745696745248</v>
      </c>
    </row>
    <row r="22" spans="1:27" x14ac:dyDescent="0.25">
      <c r="A22">
        <v>0</v>
      </c>
      <c r="B22" t="s">
        <v>15</v>
      </c>
      <c r="C22">
        <v>1</v>
      </c>
      <c r="D22" t="s">
        <v>13</v>
      </c>
      <c r="E22">
        <v>61</v>
      </c>
      <c r="F22" s="1">
        <v>33.5</v>
      </c>
      <c r="G22">
        <v>0</v>
      </c>
      <c r="H22">
        <v>0</v>
      </c>
      <c r="I22" s="4">
        <v>0.76249999999999996</v>
      </c>
      <c r="J22" s="4">
        <v>1.5378190950732742</v>
      </c>
      <c r="K22">
        <v>1</v>
      </c>
      <c r="L22">
        <v>0</v>
      </c>
      <c r="M22">
        <v>1</v>
      </c>
      <c r="N22">
        <v>0</v>
      </c>
      <c r="O22">
        <v>1</v>
      </c>
      <c r="P22" s="6">
        <v>1</v>
      </c>
      <c r="V22" s="4">
        <v>0.23421629903721</v>
      </c>
      <c r="W22" s="4">
        <v>0.32330062012104127</v>
      </c>
      <c r="X22" s="4">
        <f t="shared" si="2"/>
        <v>0.23421629903721</v>
      </c>
      <c r="Y22" s="4">
        <f t="shared" si="0"/>
        <v>0.32330062012104127</v>
      </c>
      <c r="Z22" s="4">
        <f t="shared" si="1"/>
        <v>0.5575169191582513</v>
      </c>
      <c r="AA22" s="4">
        <f>(mmultTable1[[#This Row],[Survived]]-Z22)^2</f>
        <v>0.31082511514770811</v>
      </c>
    </row>
    <row r="23" spans="1:27" x14ac:dyDescent="0.25">
      <c r="A23">
        <v>0</v>
      </c>
      <c r="B23" t="s">
        <v>15</v>
      </c>
      <c r="C23">
        <v>3</v>
      </c>
      <c r="D23" t="s">
        <v>13</v>
      </c>
      <c r="E23">
        <v>61</v>
      </c>
      <c r="F23" s="1">
        <v>6.2374999999999998</v>
      </c>
      <c r="G23">
        <v>0</v>
      </c>
      <c r="H23">
        <v>0</v>
      </c>
      <c r="I23" s="4">
        <v>0.76249999999999996</v>
      </c>
      <c r="J23" s="4">
        <v>0.8595885767354926</v>
      </c>
      <c r="K23">
        <v>0</v>
      </c>
      <c r="L23">
        <v>0</v>
      </c>
      <c r="M23">
        <v>1</v>
      </c>
      <c r="N23">
        <v>0</v>
      </c>
      <c r="O23">
        <v>1</v>
      </c>
      <c r="P23" s="6">
        <v>1</v>
      </c>
      <c r="V23" s="4">
        <v>5.5260190121936122E-2</v>
      </c>
      <c r="W23" s="4">
        <v>9.7738397818741635E-2</v>
      </c>
      <c r="X23" s="4">
        <f t="shared" si="2"/>
        <v>5.5260190121936122E-2</v>
      </c>
      <c r="Y23" s="4">
        <f t="shared" si="0"/>
        <v>9.7738397818741635E-2</v>
      </c>
      <c r="Z23" s="4">
        <f t="shared" si="1"/>
        <v>0.15299858794067775</v>
      </c>
      <c r="AA23" s="4">
        <f>(mmultTable1[[#This Row],[Survived]]-Z23)^2</f>
        <v>2.3408567911841302E-2</v>
      </c>
    </row>
    <row r="24" spans="1:27" x14ac:dyDescent="0.25">
      <c r="A24">
        <v>0</v>
      </c>
      <c r="B24" t="s">
        <v>15</v>
      </c>
      <c r="C24">
        <v>1</v>
      </c>
      <c r="D24" t="s">
        <v>13</v>
      </c>
      <c r="E24">
        <v>61</v>
      </c>
      <c r="F24" s="1">
        <v>32.320799999999998</v>
      </c>
      <c r="G24">
        <v>0</v>
      </c>
      <c r="H24">
        <v>0</v>
      </c>
      <c r="I24" s="4">
        <v>0.76249999999999996</v>
      </c>
      <c r="J24" s="4">
        <v>1.5227154198480362</v>
      </c>
      <c r="K24">
        <v>1</v>
      </c>
      <c r="L24">
        <v>0</v>
      </c>
      <c r="M24">
        <v>1</v>
      </c>
      <c r="N24">
        <v>0</v>
      </c>
      <c r="O24">
        <v>1</v>
      </c>
      <c r="P24" s="6">
        <v>1</v>
      </c>
      <c r="V24" s="4">
        <v>0.23403530276880766</v>
      </c>
      <c r="W24" s="4">
        <v>0.32202647749567714</v>
      </c>
      <c r="X24" s="4">
        <f t="shared" si="2"/>
        <v>0.23403530276880766</v>
      </c>
      <c r="Y24" s="4">
        <f t="shared" si="0"/>
        <v>0.32202647749567714</v>
      </c>
      <c r="Z24" s="4">
        <f t="shared" si="1"/>
        <v>0.55606178026448483</v>
      </c>
      <c r="AA24" s="4">
        <f>(mmultTable1[[#This Row],[Survived]]-Z24)^2</f>
        <v>0.30920470347090823</v>
      </c>
    </row>
    <row r="25" spans="1:27" x14ac:dyDescent="0.25">
      <c r="A25">
        <v>1</v>
      </c>
      <c r="B25" t="s">
        <v>20</v>
      </c>
      <c r="C25">
        <v>1</v>
      </c>
      <c r="D25" t="s">
        <v>17</v>
      </c>
      <c r="E25">
        <v>60</v>
      </c>
      <c r="F25" s="1">
        <v>75.25</v>
      </c>
      <c r="G25">
        <v>1</v>
      </c>
      <c r="H25">
        <v>0</v>
      </c>
      <c r="I25" s="4">
        <v>0.75</v>
      </c>
      <c r="J25" s="4">
        <v>1.8822398480188234</v>
      </c>
      <c r="K25">
        <v>1</v>
      </c>
      <c r="L25">
        <v>0</v>
      </c>
      <c r="M25">
        <v>0</v>
      </c>
      <c r="N25">
        <v>1</v>
      </c>
      <c r="O25">
        <v>0</v>
      </c>
      <c r="P25" s="6">
        <v>1</v>
      </c>
      <c r="V25" s="4">
        <v>0.41168613710236646</v>
      </c>
      <c r="W25" s="4">
        <v>0.35235587692732057</v>
      </c>
      <c r="X25" s="4">
        <f t="shared" si="2"/>
        <v>0.41168613710236646</v>
      </c>
      <c r="Y25" s="4">
        <f t="shared" si="0"/>
        <v>0.35235587692732057</v>
      </c>
      <c r="Z25" s="4">
        <f t="shared" si="1"/>
        <v>0.76404201402968708</v>
      </c>
      <c r="AA25" s="4">
        <f>(mmultTable1[[#This Row],[Survived]]-Z25)^2</f>
        <v>5.5676171143166392E-2</v>
      </c>
    </row>
    <row r="26" spans="1:27" x14ac:dyDescent="0.25">
      <c r="A26">
        <v>1</v>
      </c>
      <c r="B26" t="s">
        <v>20</v>
      </c>
      <c r="C26">
        <v>1</v>
      </c>
      <c r="D26" t="s">
        <v>13</v>
      </c>
      <c r="E26">
        <v>60</v>
      </c>
      <c r="F26" s="1">
        <v>79.2</v>
      </c>
      <c r="G26">
        <v>1</v>
      </c>
      <c r="H26">
        <v>1</v>
      </c>
      <c r="I26" s="4">
        <v>0.75</v>
      </c>
      <c r="J26" s="4">
        <v>1.9041743682841634</v>
      </c>
      <c r="K26">
        <v>1</v>
      </c>
      <c r="L26">
        <v>0</v>
      </c>
      <c r="M26">
        <v>0</v>
      </c>
      <c r="N26">
        <v>1</v>
      </c>
      <c r="O26">
        <v>1</v>
      </c>
      <c r="P26" s="6">
        <v>1</v>
      </c>
      <c r="V26" s="4">
        <v>0.4121469337555444</v>
      </c>
      <c r="W26" s="4">
        <v>0.35420626809504657</v>
      </c>
      <c r="X26" s="4">
        <f t="shared" si="2"/>
        <v>0.4121469337555444</v>
      </c>
      <c r="Y26" s="4">
        <f t="shared" si="0"/>
        <v>0.35420626809504657</v>
      </c>
      <c r="Z26" s="4">
        <f t="shared" si="1"/>
        <v>0.76635320185059097</v>
      </c>
      <c r="AA26" s="4">
        <f>(mmultTable1[[#This Row],[Survived]]-Z26)^2</f>
        <v>5.4590826285470684E-2</v>
      </c>
    </row>
    <row r="27" spans="1:27" x14ac:dyDescent="0.25">
      <c r="A27">
        <v>0</v>
      </c>
      <c r="B27" t="s">
        <v>15</v>
      </c>
      <c r="C27">
        <v>2</v>
      </c>
      <c r="D27" t="s">
        <v>13</v>
      </c>
      <c r="E27">
        <v>60</v>
      </c>
      <c r="F27" s="1">
        <v>39</v>
      </c>
      <c r="G27">
        <v>1</v>
      </c>
      <c r="H27">
        <v>1</v>
      </c>
      <c r="I27" s="4">
        <v>0.75</v>
      </c>
      <c r="J27" s="4">
        <v>1.6020599913279623</v>
      </c>
      <c r="K27">
        <v>0</v>
      </c>
      <c r="L27">
        <v>1</v>
      </c>
      <c r="M27">
        <v>1</v>
      </c>
      <c r="N27">
        <v>0</v>
      </c>
      <c r="O27">
        <v>1</v>
      </c>
      <c r="P27" s="6">
        <v>1</v>
      </c>
      <c r="V27" s="4">
        <v>0.19302144244786254</v>
      </c>
      <c r="W27" s="4">
        <v>0.39252756316684911</v>
      </c>
      <c r="X27" s="4">
        <f t="shared" si="2"/>
        <v>0.19302144244786254</v>
      </c>
      <c r="Y27" s="4">
        <f t="shared" si="0"/>
        <v>0.39252756316684911</v>
      </c>
      <c r="Z27" s="4">
        <f t="shared" si="1"/>
        <v>0.58554900561471168</v>
      </c>
      <c r="AA27" s="4">
        <f>(mmultTable1[[#This Row],[Survived]]-Z27)^2</f>
        <v>0.34286763797637765</v>
      </c>
    </row>
    <row r="28" spans="1:27" x14ac:dyDescent="0.25">
      <c r="A28">
        <v>0</v>
      </c>
      <c r="B28" t="s">
        <v>15</v>
      </c>
      <c r="C28">
        <v>1</v>
      </c>
      <c r="D28" t="s">
        <v>13</v>
      </c>
      <c r="E28">
        <v>60</v>
      </c>
      <c r="F28" s="1">
        <v>26.55</v>
      </c>
      <c r="G28">
        <v>0</v>
      </c>
      <c r="H28">
        <v>0</v>
      </c>
      <c r="I28" s="4">
        <v>0.75</v>
      </c>
      <c r="J28" s="4">
        <v>1.4401216031878039</v>
      </c>
      <c r="K28">
        <v>1</v>
      </c>
      <c r="L28">
        <v>0</v>
      </c>
      <c r="M28">
        <v>1</v>
      </c>
      <c r="N28">
        <v>0</v>
      </c>
      <c r="O28">
        <v>1</v>
      </c>
      <c r="P28" s="6">
        <v>1</v>
      </c>
      <c r="V28" s="4">
        <v>0.23304553224039823</v>
      </c>
      <c r="W28" s="4">
        <v>0.31505888180595637</v>
      </c>
      <c r="X28" s="4">
        <f t="shared" si="2"/>
        <v>0.23304553224039823</v>
      </c>
      <c r="Y28" s="4">
        <f t="shared" si="0"/>
        <v>0.31505888180595637</v>
      </c>
      <c r="Z28" s="4">
        <f t="shared" si="1"/>
        <v>0.54810441404635457</v>
      </c>
      <c r="AA28" s="4">
        <f>(mmultTable1[[#This Row],[Survived]]-Z28)^2</f>
        <v>0.30041844869709766</v>
      </c>
    </row>
    <row r="29" spans="1:27" x14ac:dyDescent="0.25">
      <c r="A29">
        <v>0</v>
      </c>
      <c r="B29" t="s">
        <v>15</v>
      </c>
      <c r="C29">
        <v>3</v>
      </c>
      <c r="D29" t="s">
        <v>13</v>
      </c>
      <c r="E29">
        <v>59</v>
      </c>
      <c r="F29" s="1">
        <v>7.25</v>
      </c>
      <c r="G29">
        <v>0</v>
      </c>
      <c r="H29">
        <v>0</v>
      </c>
      <c r="I29" s="4">
        <v>0.73750000000000004</v>
      </c>
      <c r="J29" s="4">
        <v>0.91645394854992512</v>
      </c>
      <c r="K29">
        <v>0</v>
      </c>
      <c r="L29">
        <v>0</v>
      </c>
      <c r="M29">
        <v>1</v>
      </c>
      <c r="N29">
        <v>0</v>
      </c>
      <c r="O29">
        <v>1</v>
      </c>
      <c r="P29" s="6">
        <v>1</v>
      </c>
      <c r="V29" s="4">
        <v>5.5941641487000225E-2</v>
      </c>
      <c r="W29" s="4">
        <v>0.1025355477213612</v>
      </c>
      <c r="X29" s="4">
        <f t="shared" si="2"/>
        <v>5.5941641487000225E-2</v>
      </c>
      <c r="Y29" s="4">
        <f t="shared" si="0"/>
        <v>0.1025355477213612</v>
      </c>
      <c r="Z29" s="4">
        <f t="shared" si="1"/>
        <v>0.15847718920836143</v>
      </c>
      <c r="AA29" s="4">
        <f>(mmultTable1[[#This Row],[Survived]]-Z29)^2</f>
        <v>2.5115019499382787E-2</v>
      </c>
    </row>
    <row r="30" spans="1:27" x14ac:dyDescent="0.25">
      <c r="A30">
        <v>0</v>
      </c>
      <c r="B30" t="s">
        <v>15</v>
      </c>
      <c r="C30">
        <v>2</v>
      </c>
      <c r="D30" t="s">
        <v>13</v>
      </c>
      <c r="E30">
        <v>59</v>
      </c>
      <c r="F30" s="1">
        <v>13.5</v>
      </c>
      <c r="G30">
        <v>0</v>
      </c>
      <c r="H30">
        <v>0</v>
      </c>
      <c r="I30" s="4">
        <v>0.73750000000000004</v>
      </c>
      <c r="J30" s="4">
        <v>1.1613680022349748</v>
      </c>
      <c r="K30">
        <v>0</v>
      </c>
      <c r="L30">
        <v>1</v>
      </c>
      <c r="M30">
        <v>1</v>
      </c>
      <c r="N30">
        <v>0</v>
      </c>
      <c r="O30">
        <v>1</v>
      </c>
      <c r="P30" s="6">
        <v>1</v>
      </c>
      <c r="V30" s="4">
        <v>0.18754242750720718</v>
      </c>
      <c r="W30" s="4">
        <v>0.35535088665690867</v>
      </c>
      <c r="X30" s="4">
        <f t="shared" si="2"/>
        <v>0.18754242750720718</v>
      </c>
      <c r="Y30" s="4">
        <f t="shared" si="0"/>
        <v>0.35535088665690867</v>
      </c>
      <c r="Z30" s="4">
        <f t="shared" si="1"/>
        <v>0.5428933141641159</v>
      </c>
      <c r="AA30" s="4">
        <f>(mmultTable1[[#This Row],[Survived]]-Z30)^2</f>
        <v>0.29473315056409743</v>
      </c>
    </row>
    <row r="31" spans="1:27" x14ac:dyDescent="0.25">
      <c r="A31">
        <v>1</v>
      </c>
      <c r="B31" t="s">
        <v>20</v>
      </c>
      <c r="C31">
        <v>1</v>
      </c>
      <c r="D31" t="s">
        <v>17</v>
      </c>
      <c r="E31">
        <v>58</v>
      </c>
      <c r="F31" s="1">
        <v>146.52080000000001</v>
      </c>
      <c r="G31">
        <v>0</v>
      </c>
      <c r="H31">
        <v>0</v>
      </c>
      <c r="I31" s="4">
        <v>0.72499999999999998</v>
      </c>
      <c r="J31" s="4">
        <v>2.1688532588793175</v>
      </c>
      <c r="K31">
        <v>1</v>
      </c>
      <c r="L31">
        <v>0</v>
      </c>
      <c r="M31">
        <v>0</v>
      </c>
      <c r="N31">
        <v>1</v>
      </c>
      <c r="O31">
        <v>0</v>
      </c>
      <c r="P31" s="6">
        <v>1</v>
      </c>
      <c r="V31" s="4">
        <v>0.41512079502940724</v>
      </c>
      <c r="W31" s="4">
        <v>0.37653451943203592</v>
      </c>
      <c r="X31" s="4">
        <f t="shared" si="2"/>
        <v>0.41512079502940724</v>
      </c>
      <c r="Y31" s="4">
        <f t="shared" si="0"/>
        <v>0.37653451943203592</v>
      </c>
      <c r="Z31" s="4">
        <f t="shared" si="1"/>
        <v>0.7916553144614431</v>
      </c>
      <c r="AA31" s="4">
        <f>(mmultTable1[[#This Row],[Survived]]-Z31)^2</f>
        <v>4.3407507992160158E-2</v>
      </c>
    </row>
    <row r="32" spans="1:27" x14ac:dyDescent="0.25">
      <c r="A32">
        <v>0</v>
      </c>
      <c r="B32" t="s">
        <v>20</v>
      </c>
      <c r="C32">
        <v>1</v>
      </c>
      <c r="D32" t="s">
        <v>13</v>
      </c>
      <c r="E32">
        <v>58</v>
      </c>
      <c r="F32" s="1">
        <v>29.7</v>
      </c>
      <c r="G32">
        <v>0</v>
      </c>
      <c r="H32">
        <v>0</v>
      </c>
      <c r="I32" s="4">
        <v>0.72499999999999998</v>
      </c>
      <c r="J32" s="4">
        <v>1.4871383754771865</v>
      </c>
      <c r="K32">
        <v>1</v>
      </c>
      <c r="L32">
        <v>0</v>
      </c>
      <c r="M32">
        <v>0</v>
      </c>
      <c r="N32">
        <v>1</v>
      </c>
      <c r="O32">
        <v>1</v>
      </c>
      <c r="P32" s="6">
        <v>1</v>
      </c>
      <c r="V32" s="4">
        <v>0.40695140260206375</v>
      </c>
      <c r="W32" s="4">
        <v>0.31902520608051693</v>
      </c>
      <c r="X32" s="4">
        <f t="shared" si="2"/>
        <v>0.40695140260206375</v>
      </c>
      <c r="Y32" s="4">
        <f t="shared" si="0"/>
        <v>0.31902520608051693</v>
      </c>
      <c r="Z32" s="4">
        <f t="shared" si="1"/>
        <v>0.72597660868258074</v>
      </c>
      <c r="AA32" s="4">
        <f>(mmultTable1[[#This Row],[Survived]]-Z32)^2</f>
        <v>0.52704203635426095</v>
      </c>
    </row>
    <row r="33" spans="1:27" x14ac:dyDescent="0.25">
      <c r="A33">
        <v>0</v>
      </c>
      <c r="B33" t="s">
        <v>20</v>
      </c>
      <c r="C33">
        <v>1</v>
      </c>
      <c r="D33" t="s">
        <v>13</v>
      </c>
      <c r="E33">
        <v>58</v>
      </c>
      <c r="F33" s="1">
        <v>113.27500000000001</v>
      </c>
      <c r="G33">
        <v>0</v>
      </c>
      <c r="H33">
        <v>2</v>
      </c>
      <c r="I33" s="4">
        <v>0.72499999999999998</v>
      </c>
      <c r="J33" s="4">
        <v>2.0579512299613683</v>
      </c>
      <c r="K33">
        <v>1</v>
      </c>
      <c r="L33">
        <v>0</v>
      </c>
      <c r="M33">
        <v>0</v>
      </c>
      <c r="N33">
        <v>1</v>
      </c>
      <c r="O33">
        <v>1</v>
      </c>
      <c r="P33" s="6">
        <v>1</v>
      </c>
      <c r="V33" s="4">
        <v>0.41418767512132437</v>
      </c>
      <c r="W33" s="4">
        <v>0.36717884935991957</v>
      </c>
      <c r="X33" s="4">
        <f t="shared" si="2"/>
        <v>0.41418767512132437</v>
      </c>
      <c r="Y33" s="4">
        <f t="shared" si="0"/>
        <v>0.36717884935991957</v>
      </c>
      <c r="Z33" s="4">
        <f t="shared" si="1"/>
        <v>0.781366524481244</v>
      </c>
      <c r="AA33" s="4">
        <f>(mmultTable1[[#This Row],[Survived]]-Z33)^2</f>
        <v>0.61053364557989842</v>
      </c>
    </row>
    <row r="34" spans="1:27" x14ac:dyDescent="0.25">
      <c r="A34">
        <v>1</v>
      </c>
      <c r="B34" t="s">
        <v>15</v>
      </c>
      <c r="C34">
        <v>1</v>
      </c>
      <c r="D34" t="s">
        <v>17</v>
      </c>
      <c r="E34">
        <v>58</v>
      </c>
      <c r="F34" s="1">
        <v>26.55</v>
      </c>
      <c r="G34">
        <v>0</v>
      </c>
      <c r="H34">
        <v>0</v>
      </c>
      <c r="I34" s="4">
        <v>0.72499999999999998</v>
      </c>
      <c r="J34" s="4">
        <v>1.4401216031878039</v>
      </c>
      <c r="K34">
        <v>1</v>
      </c>
      <c r="L34">
        <v>0</v>
      </c>
      <c r="M34">
        <v>1</v>
      </c>
      <c r="N34">
        <v>0</v>
      </c>
      <c r="O34">
        <v>0</v>
      </c>
      <c r="P34" s="6">
        <v>1</v>
      </c>
      <c r="V34" s="4">
        <v>0.23304553224039823</v>
      </c>
      <c r="W34" s="4">
        <v>0.31505888180595637</v>
      </c>
      <c r="X34" s="4">
        <f t="shared" si="2"/>
        <v>0.23304553224039823</v>
      </c>
      <c r="Y34" s="4">
        <f t="shared" si="0"/>
        <v>0.31505888180595637</v>
      </c>
      <c r="Z34" s="4">
        <f t="shared" si="1"/>
        <v>0.54810441404635457</v>
      </c>
      <c r="AA34" s="4">
        <f>(mmultTable1[[#This Row],[Survived]]-Z34)^2</f>
        <v>0.20420962060438855</v>
      </c>
    </row>
    <row r="35" spans="1:27" x14ac:dyDescent="0.25">
      <c r="A35">
        <v>1</v>
      </c>
      <c r="B35" t="s">
        <v>15</v>
      </c>
      <c r="C35">
        <v>1</v>
      </c>
      <c r="D35" t="s">
        <v>17</v>
      </c>
      <c r="E35">
        <v>58</v>
      </c>
      <c r="F35" s="1">
        <v>153.46250000000001</v>
      </c>
      <c r="G35">
        <v>0</v>
      </c>
      <c r="H35">
        <v>1</v>
      </c>
      <c r="I35" s="4">
        <v>0.72499999999999998</v>
      </c>
      <c r="J35" s="4">
        <v>2.1888230596841365</v>
      </c>
      <c r="K35">
        <v>1</v>
      </c>
      <c r="L35">
        <v>0</v>
      </c>
      <c r="M35">
        <v>1</v>
      </c>
      <c r="N35">
        <v>0</v>
      </c>
      <c r="O35">
        <v>0</v>
      </c>
      <c r="P35" s="6">
        <v>1</v>
      </c>
      <c r="V35" s="4">
        <v>0.24221560670141723</v>
      </c>
      <c r="W35" s="4">
        <v>0.37821916731051602</v>
      </c>
      <c r="X35" s="4">
        <f t="shared" si="2"/>
        <v>0.24221560670141723</v>
      </c>
      <c r="Y35" s="4">
        <f t="shared" si="0"/>
        <v>0.37821916731051602</v>
      </c>
      <c r="Z35" s="4">
        <f t="shared" si="1"/>
        <v>0.62043477401193325</v>
      </c>
      <c r="AA35" s="4">
        <f>(mmultTable1[[#This Row],[Survived]]-Z35)^2</f>
        <v>0.14406976077937217</v>
      </c>
    </row>
    <row r="36" spans="1:27" x14ac:dyDescent="0.25">
      <c r="A36">
        <v>0</v>
      </c>
      <c r="B36" t="s">
        <v>27</v>
      </c>
      <c r="C36">
        <v>2</v>
      </c>
      <c r="D36" t="s">
        <v>13</v>
      </c>
      <c r="E36">
        <v>57</v>
      </c>
      <c r="F36" s="1">
        <v>12.35</v>
      </c>
      <c r="G36">
        <v>0</v>
      </c>
      <c r="H36">
        <v>0</v>
      </c>
      <c r="I36" s="4">
        <v>0.71250000000000002</v>
      </c>
      <c r="J36" s="4">
        <v>1.1254812657005939</v>
      </c>
      <c r="K36">
        <v>0</v>
      </c>
      <c r="L36">
        <v>1</v>
      </c>
      <c r="M36">
        <v>0</v>
      </c>
      <c r="N36">
        <v>0</v>
      </c>
      <c r="O36">
        <v>1</v>
      </c>
      <c r="P36" s="6">
        <v>1</v>
      </c>
      <c r="V36" s="4">
        <v>0.17043787738208202</v>
      </c>
      <c r="W36" s="4">
        <v>0.35232348968088917</v>
      </c>
      <c r="X36" s="4">
        <f t="shared" si="2"/>
        <v>0.17043787738208202</v>
      </c>
      <c r="Y36" s="4">
        <f t="shared" si="0"/>
        <v>0.35232348968088917</v>
      </c>
      <c r="Z36" s="4">
        <f t="shared" si="1"/>
        <v>0.52276136706297116</v>
      </c>
      <c r="AA36" s="4">
        <f>(mmultTable1[[#This Row],[Survived]]-Z36)^2</f>
        <v>0.2732794468935465</v>
      </c>
    </row>
    <row r="37" spans="1:27" x14ac:dyDescent="0.25">
      <c r="A37">
        <v>0</v>
      </c>
      <c r="B37" t="s">
        <v>15</v>
      </c>
      <c r="C37">
        <v>2</v>
      </c>
      <c r="D37" t="s">
        <v>17</v>
      </c>
      <c r="E37">
        <v>57</v>
      </c>
      <c r="F37" s="1">
        <v>10.5</v>
      </c>
      <c r="G37">
        <v>0</v>
      </c>
      <c r="H37">
        <v>0</v>
      </c>
      <c r="I37" s="4">
        <v>0.71250000000000002</v>
      </c>
      <c r="J37" s="4">
        <v>1.0606978403536116</v>
      </c>
      <c r="K37">
        <v>0</v>
      </c>
      <c r="L37">
        <v>1</v>
      </c>
      <c r="M37">
        <v>1</v>
      </c>
      <c r="N37">
        <v>0</v>
      </c>
      <c r="O37">
        <v>0</v>
      </c>
      <c r="P37" s="6">
        <v>1</v>
      </c>
      <c r="V37" s="4">
        <v>0.18633603744861146</v>
      </c>
      <c r="W37" s="4">
        <v>0.34685837457342472</v>
      </c>
      <c r="X37" s="4">
        <f t="shared" si="2"/>
        <v>0.18633603744861146</v>
      </c>
      <c r="Y37" s="4">
        <f t="shared" si="0"/>
        <v>0.34685837457342472</v>
      </c>
      <c r="Z37" s="4">
        <f t="shared" si="1"/>
        <v>0.53319441202203621</v>
      </c>
      <c r="AA37" s="4">
        <f>(mmultTable1[[#This Row],[Survived]]-Z37)^2</f>
        <v>0.28429628101152493</v>
      </c>
    </row>
    <row r="38" spans="1:27" x14ac:dyDescent="0.25">
      <c r="A38">
        <v>0</v>
      </c>
      <c r="B38" t="s">
        <v>20</v>
      </c>
      <c r="C38">
        <v>1</v>
      </c>
      <c r="D38" t="s">
        <v>13</v>
      </c>
      <c r="E38">
        <v>56</v>
      </c>
      <c r="F38" s="1">
        <v>30.695799999999998</v>
      </c>
      <c r="G38">
        <v>0</v>
      </c>
      <c r="H38">
        <v>0</v>
      </c>
      <c r="I38" s="4">
        <v>0.7</v>
      </c>
      <c r="J38" s="4">
        <v>1.5010017178117605</v>
      </c>
      <c r="K38">
        <v>1</v>
      </c>
      <c r="L38">
        <v>0</v>
      </c>
      <c r="M38">
        <v>0</v>
      </c>
      <c r="N38">
        <v>1</v>
      </c>
      <c r="O38">
        <v>1</v>
      </c>
      <c r="P38" s="6">
        <v>1</v>
      </c>
      <c r="V38" s="4">
        <v>0.40711753522824395</v>
      </c>
      <c r="W38" s="4">
        <v>0.32019471450380316</v>
      </c>
      <c r="X38" s="4">
        <f t="shared" si="2"/>
        <v>0.40711753522824395</v>
      </c>
      <c r="Y38" s="4">
        <f t="shared" si="0"/>
        <v>0.32019471450380316</v>
      </c>
      <c r="Z38" s="4">
        <f t="shared" si="1"/>
        <v>0.72731224973204711</v>
      </c>
      <c r="AA38" s="4">
        <f>(mmultTable1[[#This Row],[Survived]]-Z38)^2</f>
        <v>0.52898310861029163</v>
      </c>
    </row>
    <row r="39" spans="1:27" x14ac:dyDescent="0.25">
      <c r="A39">
        <v>1</v>
      </c>
      <c r="B39" t="s">
        <v>20</v>
      </c>
      <c r="C39">
        <v>1</v>
      </c>
      <c r="D39" t="s">
        <v>13</v>
      </c>
      <c r="E39">
        <v>56</v>
      </c>
      <c r="F39" s="1">
        <v>35.5</v>
      </c>
      <c r="G39">
        <v>0</v>
      </c>
      <c r="H39">
        <v>0</v>
      </c>
      <c r="I39" s="4">
        <v>0.7</v>
      </c>
      <c r="J39" s="4">
        <v>1.5622928644564746</v>
      </c>
      <c r="K39">
        <v>1</v>
      </c>
      <c r="L39">
        <v>0</v>
      </c>
      <c r="M39">
        <v>0</v>
      </c>
      <c r="N39">
        <v>1</v>
      </c>
      <c r="O39">
        <v>1</v>
      </c>
      <c r="P39" s="6">
        <v>1</v>
      </c>
      <c r="V39" s="4">
        <v>0.40785202326929082</v>
      </c>
      <c r="W39" s="4">
        <v>0.32536522176994065</v>
      </c>
      <c r="X39" s="4">
        <f t="shared" si="2"/>
        <v>0.40785202326929082</v>
      </c>
      <c r="Y39" s="4">
        <f t="shared" si="0"/>
        <v>0.32536522176994065</v>
      </c>
      <c r="Z39" s="4">
        <f t="shared" si="1"/>
        <v>0.73321724503923147</v>
      </c>
      <c r="AA39" s="4">
        <f>(mmultTable1[[#This Row],[Survived]]-Z39)^2</f>
        <v>7.117303834445747E-2</v>
      </c>
    </row>
    <row r="40" spans="1:27" x14ac:dyDescent="0.25">
      <c r="A40">
        <v>1</v>
      </c>
      <c r="B40" t="s">
        <v>20</v>
      </c>
      <c r="C40">
        <v>1</v>
      </c>
      <c r="D40" t="s">
        <v>17</v>
      </c>
      <c r="E40">
        <v>56</v>
      </c>
      <c r="F40" s="1">
        <v>83.158299999999997</v>
      </c>
      <c r="G40">
        <v>0</v>
      </c>
      <c r="H40">
        <v>1</v>
      </c>
      <c r="I40" s="4">
        <v>0.7</v>
      </c>
      <c r="J40" s="4">
        <v>1.9250969541376577</v>
      </c>
      <c r="K40">
        <v>1</v>
      </c>
      <c r="L40">
        <v>0</v>
      </c>
      <c r="M40">
        <v>0</v>
      </c>
      <c r="N40">
        <v>1</v>
      </c>
      <c r="O40">
        <v>0</v>
      </c>
      <c r="P40" s="6">
        <v>1</v>
      </c>
      <c r="V40" s="4">
        <v>0.41239766146971568</v>
      </c>
      <c r="W40" s="4">
        <v>0.35597129270470135</v>
      </c>
      <c r="X40" s="4">
        <f t="shared" si="2"/>
        <v>0.41239766146971568</v>
      </c>
      <c r="Y40" s="4">
        <f t="shared" si="0"/>
        <v>0.35597129270470135</v>
      </c>
      <c r="Z40" s="4">
        <f t="shared" si="1"/>
        <v>0.76836895417441697</v>
      </c>
      <c r="AA40" s="4">
        <f>(mmultTable1[[#This Row],[Survived]]-Z40)^2</f>
        <v>5.3652941390253346E-2</v>
      </c>
    </row>
    <row r="41" spans="1:27" x14ac:dyDescent="0.25">
      <c r="A41">
        <v>0</v>
      </c>
      <c r="B41" t="s">
        <v>15</v>
      </c>
      <c r="C41">
        <v>1</v>
      </c>
      <c r="D41" t="s">
        <v>13</v>
      </c>
      <c r="E41">
        <v>56</v>
      </c>
      <c r="F41" s="1">
        <v>26.55</v>
      </c>
      <c r="G41">
        <v>0</v>
      </c>
      <c r="H41">
        <v>0</v>
      </c>
      <c r="I41" s="4">
        <v>0.7</v>
      </c>
      <c r="J41" s="4">
        <v>1.4401216031878039</v>
      </c>
      <c r="K41">
        <v>1</v>
      </c>
      <c r="L41">
        <v>0</v>
      </c>
      <c r="M41">
        <v>1</v>
      </c>
      <c r="N41">
        <v>0</v>
      </c>
      <c r="O41">
        <v>1</v>
      </c>
      <c r="P41" s="6">
        <v>1</v>
      </c>
      <c r="V41" s="4">
        <v>0.23304553224039823</v>
      </c>
      <c r="W41" s="4">
        <v>0.31505888180595637</v>
      </c>
      <c r="X41" s="4">
        <f t="shared" si="2"/>
        <v>0.23304553224039823</v>
      </c>
      <c r="Y41" s="4">
        <f t="shared" si="0"/>
        <v>0.31505888180595637</v>
      </c>
      <c r="Z41" s="4">
        <f t="shared" si="1"/>
        <v>0.54810441404635457</v>
      </c>
      <c r="AA41" s="4">
        <f>(mmultTable1[[#This Row],[Survived]]-Z41)^2</f>
        <v>0.30041844869709766</v>
      </c>
    </row>
    <row r="42" spans="1:27" x14ac:dyDescent="0.25">
      <c r="A42">
        <v>0</v>
      </c>
      <c r="B42" t="s">
        <v>15</v>
      </c>
      <c r="C42">
        <v>3</v>
      </c>
      <c r="D42" t="s">
        <v>13</v>
      </c>
      <c r="E42">
        <v>55.5</v>
      </c>
      <c r="F42" s="1">
        <v>8.0500000000000007</v>
      </c>
      <c r="G42">
        <v>0</v>
      </c>
      <c r="H42">
        <v>0</v>
      </c>
      <c r="I42" s="4">
        <v>0.69374999999999998</v>
      </c>
      <c r="J42" s="4">
        <v>0.9566485792052033</v>
      </c>
      <c r="K42">
        <v>0</v>
      </c>
      <c r="L42">
        <v>0</v>
      </c>
      <c r="M42">
        <v>1</v>
      </c>
      <c r="N42">
        <v>0</v>
      </c>
      <c r="O42">
        <v>1</v>
      </c>
      <c r="P42" s="6">
        <v>1</v>
      </c>
      <c r="V42" s="4">
        <v>5.6423317506242132E-2</v>
      </c>
      <c r="W42" s="4">
        <v>0.10592635767092101</v>
      </c>
      <c r="X42" s="4">
        <f t="shared" si="2"/>
        <v>5.6423317506242132E-2</v>
      </c>
      <c r="Y42" s="4">
        <f t="shared" si="0"/>
        <v>0.10592635767092101</v>
      </c>
      <c r="Z42" s="4">
        <f t="shared" si="1"/>
        <v>0.16234967517716314</v>
      </c>
      <c r="AA42" s="4">
        <f>(mmultTable1[[#This Row],[Survived]]-Z42)^2</f>
        <v>2.6357417030130382E-2</v>
      </c>
    </row>
    <row r="43" spans="1:27" x14ac:dyDescent="0.25">
      <c r="A43">
        <v>1</v>
      </c>
      <c r="B43" t="s">
        <v>15</v>
      </c>
      <c r="C43">
        <v>2</v>
      </c>
      <c r="D43" t="s">
        <v>17</v>
      </c>
      <c r="E43">
        <v>55</v>
      </c>
      <c r="F43" s="1">
        <v>16</v>
      </c>
      <c r="G43">
        <v>0</v>
      </c>
      <c r="H43">
        <v>0</v>
      </c>
      <c r="I43" s="4">
        <v>0.6875</v>
      </c>
      <c r="J43" s="4">
        <v>1.2304489213782739</v>
      </c>
      <c r="K43">
        <v>0</v>
      </c>
      <c r="L43">
        <v>1</v>
      </c>
      <c r="M43">
        <v>1</v>
      </c>
      <c r="N43">
        <v>0</v>
      </c>
      <c r="O43">
        <v>0</v>
      </c>
      <c r="P43" s="6">
        <v>1</v>
      </c>
      <c r="V43" s="4">
        <v>0.18837026499684328</v>
      </c>
      <c r="W43" s="4">
        <v>0.3611785373688845</v>
      </c>
      <c r="X43" s="4">
        <f t="shared" si="2"/>
        <v>0.18837026499684328</v>
      </c>
      <c r="Y43" s="4">
        <f t="shared" si="0"/>
        <v>0.3611785373688845</v>
      </c>
      <c r="Z43" s="4">
        <f t="shared" si="1"/>
        <v>0.54954880236572778</v>
      </c>
      <c r="AA43" s="4">
        <f>(mmultTable1[[#This Row],[Survived]]-Z43)^2</f>
        <v>0.20290628145015016</v>
      </c>
    </row>
    <row r="44" spans="1:27" x14ac:dyDescent="0.25">
      <c r="A44">
        <v>0</v>
      </c>
      <c r="B44" t="s">
        <v>15</v>
      </c>
      <c r="C44">
        <v>1</v>
      </c>
      <c r="D44" t="s">
        <v>13</v>
      </c>
      <c r="E44">
        <v>55</v>
      </c>
      <c r="F44" s="1">
        <v>30.5</v>
      </c>
      <c r="G44">
        <v>0</v>
      </c>
      <c r="H44">
        <v>0</v>
      </c>
      <c r="I44" s="4">
        <v>0.6875</v>
      </c>
      <c r="J44" s="4">
        <v>1.4983105537896004</v>
      </c>
      <c r="K44">
        <v>1</v>
      </c>
      <c r="L44">
        <v>0</v>
      </c>
      <c r="M44">
        <v>1</v>
      </c>
      <c r="N44">
        <v>0</v>
      </c>
      <c r="O44">
        <v>1</v>
      </c>
      <c r="P44" s="6">
        <v>1</v>
      </c>
      <c r="V44" s="4">
        <v>0.23374284483247343</v>
      </c>
      <c r="W44" s="4">
        <v>0.31996768851566815</v>
      </c>
      <c r="X44" s="4">
        <f t="shared" si="2"/>
        <v>0.23374284483247343</v>
      </c>
      <c r="Y44" s="4">
        <f t="shared" si="0"/>
        <v>0.31996768851566815</v>
      </c>
      <c r="Z44" s="4">
        <f t="shared" si="1"/>
        <v>0.55371053334814158</v>
      </c>
      <c r="AA44" s="4">
        <f>(mmultTable1[[#This Row],[Survived]]-Z44)^2</f>
        <v>0.30659535474068339</v>
      </c>
    </row>
    <row r="45" spans="1:27" x14ac:dyDescent="0.25">
      <c r="A45">
        <v>1</v>
      </c>
      <c r="B45" t="s">
        <v>20</v>
      </c>
      <c r="C45">
        <v>1</v>
      </c>
      <c r="D45" t="s">
        <v>17</v>
      </c>
      <c r="E45">
        <v>54</v>
      </c>
      <c r="F45" s="1">
        <v>78.2667</v>
      </c>
      <c r="G45">
        <v>1</v>
      </c>
      <c r="H45">
        <v>0</v>
      </c>
      <c r="I45" s="4">
        <v>0.67500000000000004</v>
      </c>
      <c r="J45" s="4">
        <v>1.8990907781931157</v>
      </c>
      <c r="K45">
        <v>1</v>
      </c>
      <c r="L45">
        <v>0</v>
      </c>
      <c r="M45">
        <v>0</v>
      </c>
      <c r="N45">
        <v>1</v>
      </c>
      <c r="O45">
        <v>0</v>
      </c>
      <c r="P45" s="6">
        <v>1</v>
      </c>
      <c r="V45" s="4">
        <v>0.41188807175967151</v>
      </c>
      <c r="W45" s="4">
        <v>0.35377741758493636</v>
      </c>
      <c r="X45" s="4">
        <f t="shared" si="2"/>
        <v>0.41188807175967151</v>
      </c>
      <c r="Y45" s="4">
        <f t="shared" si="0"/>
        <v>0.35377741758493636</v>
      </c>
      <c r="Z45" s="4">
        <f t="shared" si="1"/>
        <v>0.76566548934460787</v>
      </c>
      <c r="AA45" s="4">
        <f>(mmultTable1[[#This Row],[Survived]]-Z45)^2</f>
        <v>5.4912662884102084E-2</v>
      </c>
    </row>
    <row r="46" spans="1:27" x14ac:dyDescent="0.25">
      <c r="A46">
        <v>1</v>
      </c>
      <c r="B46" t="s">
        <v>20</v>
      </c>
      <c r="C46">
        <v>1</v>
      </c>
      <c r="D46" t="s">
        <v>17</v>
      </c>
      <c r="E46">
        <v>54</v>
      </c>
      <c r="F46" s="1">
        <v>59.4</v>
      </c>
      <c r="G46">
        <v>1</v>
      </c>
      <c r="H46">
        <v>0</v>
      </c>
      <c r="I46" s="4">
        <v>0.67500000000000004</v>
      </c>
      <c r="J46" s="4">
        <v>1.7810369386211318</v>
      </c>
      <c r="K46">
        <v>1</v>
      </c>
      <c r="L46">
        <v>0</v>
      </c>
      <c r="M46">
        <v>0</v>
      </c>
      <c r="N46">
        <v>1</v>
      </c>
      <c r="O46">
        <v>0</v>
      </c>
      <c r="P46" s="6">
        <v>1</v>
      </c>
      <c r="V46" s="4">
        <v>0.41047336281536162</v>
      </c>
      <c r="W46" s="4">
        <v>0.34381842238387322</v>
      </c>
      <c r="X46" s="4">
        <f t="shared" si="2"/>
        <v>0.41047336281536162</v>
      </c>
      <c r="Y46" s="4">
        <f t="shared" si="0"/>
        <v>0.34381842238387322</v>
      </c>
      <c r="Z46" s="4">
        <f t="shared" si="1"/>
        <v>0.75429178519923479</v>
      </c>
      <c r="AA46" s="4">
        <f>(mmultTable1[[#This Row],[Survived]]-Z46)^2</f>
        <v>6.0372526820578976E-2</v>
      </c>
    </row>
    <row r="47" spans="1:27" x14ac:dyDescent="0.25">
      <c r="A47">
        <v>0</v>
      </c>
      <c r="B47" t="s">
        <v>15</v>
      </c>
      <c r="C47">
        <v>1</v>
      </c>
      <c r="D47" t="s">
        <v>13</v>
      </c>
      <c r="E47">
        <v>54</v>
      </c>
      <c r="F47" s="1">
        <v>51.862499999999997</v>
      </c>
      <c r="G47">
        <v>0</v>
      </c>
      <c r="H47">
        <v>0</v>
      </c>
      <c r="I47" s="4">
        <v>0.67500000000000004</v>
      </c>
      <c r="J47" s="4">
        <v>1.7231476981549567</v>
      </c>
      <c r="K47">
        <v>1</v>
      </c>
      <c r="L47">
        <v>0</v>
      </c>
      <c r="M47">
        <v>1</v>
      </c>
      <c r="N47">
        <v>0</v>
      </c>
      <c r="O47">
        <v>1</v>
      </c>
      <c r="P47" s="6">
        <v>1</v>
      </c>
      <c r="V47" s="4">
        <v>0.23643720124053266</v>
      </c>
      <c r="W47" s="4">
        <v>0.3389348991534043</v>
      </c>
      <c r="X47" s="4">
        <f t="shared" si="2"/>
        <v>0.23643720124053266</v>
      </c>
      <c r="Y47" s="4">
        <f t="shared" si="0"/>
        <v>0.3389348991534043</v>
      </c>
      <c r="Z47" s="4">
        <f t="shared" si="1"/>
        <v>0.57537210039393694</v>
      </c>
      <c r="AA47" s="4">
        <f>(mmultTable1[[#This Row],[Survived]]-Z47)^2</f>
        <v>0.33105305391173062</v>
      </c>
    </row>
    <row r="48" spans="1:27" x14ac:dyDescent="0.25">
      <c r="A48">
        <v>0</v>
      </c>
      <c r="B48" t="s">
        <v>15</v>
      </c>
      <c r="C48">
        <v>1</v>
      </c>
      <c r="D48" t="s">
        <v>13</v>
      </c>
      <c r="E48">
        <v>54</v>
      </c>
      <c r="F48" s="1">
        <v>77.287499999999994</v>
      </c>
      <c r="G48">
        <v>0</v>
      </c>
      <c r="H48">
        <v>1</v>
      </c>
      <c r="I48" s="4">
        <v>0.67500000000000004</v>
      </c>
      <c r="J48" s="4">
        <v>1.8936924247093643</v>
      </c>
      <c r="K48">
        <v>1</v>
      </c>
      <c r="L48">
        <v>0</v>
      </c>
      <c r="M48">
        <v>1</v>
      </c>
      <c r="N48">
        <v>0</v>
      </c>
      <c r="O48">
        <v>1</v>
      </c>
      <c r="P48" s="6">
        <v>1</v>
      </c>
      <c r="V48" s="4">
        <v>0.2386788818430606</v>
      </c>
      <c r="W48" s="4">
        <v>0.35332201370622102</v>
      </c>
      <c r="X48" s="4">
        <f t="shared" si="2"/>
        <v>0.2386788818430606</v>
      </c>
      <c r="Y48" s="4">
        <f t="shared" si="0"/>
        <v>0.35332201370622102</v>
      </c>
      <c r="Z48" s="4">
        <f t="shared" si="1"/>
        <v>0.59200089554928159</v>
      </c>
      <c r="AA48" s="4">
        <f>(mmultTable1[[#This Row],[Survived]]-Z48)^2</f>
        <v>0.35046506033115143</v>
      </c>
    </row>
    <row r="49" spans="1:27" x14ac:dyDescent="0.25">
      <c r="A49">
        <v>0</v>
      </c>
      <c r="B49" t="s">
        <v>15</v>
      </c>
      <c r="C49">
        <v>2</v>
      </c>
      <c r="D49" t="s">
        <v>13</v>
      </c>
      <c r="E49">
        <v>54</v>
      </c>
      <c r="F49" s="1">
        <v>26</v>
      </c>
      <c r="G49">
        <v>1</v>
      </c>
      <c r="H49">
        <v>0</v>
      </c>
      <c r="I49" s="4">
        <v>0.67500000000000004</v>
      </c>
      <c r="J49" s="4">
        <v>1.4313637641589874</v>
      </c>
      <c r="K49">
        <v>0</v>
      </c>
      <c r="L49">
        <v>1</v>
      </c>
      <c r="M49">
        <v>1</v>
      </c>
      <c r="N49">
        <v>0</v>
      </c>
      <c r="O49">
        <v>1</v>
      </c>
      <c r="P49" s="6">
        <v>1</v>
      </c>
      <c r="V49" s="4">
        <v>0.19077794632391426</v>
      </c>
      <c r="W49" s="4">
        <v>0.37812766805645881</v>
      </c>
      <c r="X49" s="4">
        <f t="shared" si="2"/>
        <v>0.19077794632391426</v>
      </c>
      <c r="Y49" s="4">
        <f t="shared" si="0"/>
        <v>0.37812766805645881</v>
      </c>
      <c r="Z49" s="4">
        <f t="shared" si="1"/>
        <v>0.56890561438037301</v>
      </c>
      <c r="AA49" s="4">
        <f>(mmultTable1[[#This Row],[Survived]]-Z49)^2</f>
        <v>0.32365359807350969</v>
      </c>
    </row>
    <row r="50" spans="1:27" x14ac:dyDescent="0.25">
      <c r="A50">
        <v>0</v>
      </c>
      <c r="B50" t="s">
        <v>15</v>
      </c>
      <c r="C50">
        <v>2</v>
      </c>
      <c r="D50" t="s">
        <v>13</v>
      </c>
      <c r="E50">
        <v>54</v>
      </c>
      <c r="F50" s="1">
        <v>14</v>
      </c>
      <c r="G50">
        <v>0</v>
      </c>
      <c r="H50">
        <v>0</v>
      </c>
      <c r="I50" s="4">
        <v>0.67500000000000004</v>
      </c>
      <c r="J50" s="4">
        <v>1.1760912590556813</v>
      </c>
      <c r="K50">
        <v>0</v>
      </c>
      <c r="L50">
        <v>1</v>
      </c>
      <c r="M50">
        <v>1</v>
      </c>
      <c r="N50">
        <v>0</v>
      </c>
      <c r="O50">
        <v>1</v>
      </c>
      <c r="P50" s="6">
        <v>1</v>
      </c>
      <c r="V50" s="4">
        <v>0.1877188649969927</v>
      </c>
      <c r="W50" s="4">
        <v>0.35659293727172187</v>
      </c>
      <c r="X50" s="4">
        <f t="shared" si="2"/>
        <v>0.1877188649969927</v>
      </c>
      <c r="Y50" s="4">
        <f t="shared" si="0"/>
        <v>0.35659293727172187</v>
      </c>
      <c r="Z50" s="4">
        <f t="shared" si="1"/>
        <v>0.54431180226871456</v>
      </c>
      <c r="AA50" s="4">
        <f>(mmultTable1[[#This Row],[Survived]]-Z50)^2</f>
        <v>0.29627533808901624</v>
      </c>
    </row>
    <row r="51" spans="1:27" x14ac:dyDescent="0.25">
      <c r="A51">
        <v>0</v>
      </c>
      <c r="B51" t="s">
        <v>15</v>
      </c>
      <c r="C51">
        <v>2</v>
      </c>
      <c r="D51" t="s">
        <v>13</v>
      </c>
      <c r="E51">
        <v>54</v>
      </c>
      <c r="F51" s="1">
        <v>26</v>
      </c>
      <c r="G51">
        <v>0</v>
      </c>
      <c r="H51">
        <v>0</v>
      </c>
      <c r="I51" s="4">
        <v>0.67500000000000004</v>
      </c>
      <c r="J51" s="4">
        <v>1.4313637641589874</v>
      </c>
      <c r="K51">
        <v>0</v>
      </c>
      <c r="L51">
        <v>1</v>
      </c>
      <c r="M51">
        <v>1</v>
      </c>
      <c r="N51">
        <v>0</v>
      </c>
      <c r="O51">
        <v>1</v>
      </c>
      <c r="P51" s="6">
        <v>1</v>
      </c>
      <c r="V51" s="4">
        <v>0.19077794632391426</v>
      </c>
      <c r="W51" s="4">
        <v>0.37812766805645881</v>
      </c>
      <c r="X51" s="4">
        <f t="shared" si="2"/>
        <v>0.19077794632391426</v>
      </c>
      <c r="Y51" s="4">
        <f t="shared" si="0"/>
        <v>0.37812766805645881</v>
      </c>
      <c r="Z51" s="4">
        <f t="shared" si="1"/>
        <v>0.56890561438037301</v>
      </c>
      <c r="AA51" s="4">
        <f>(mmultTable1[[#This Row],[Survived]]-Z51)^2</f>
        <v>0.32365359807350969</v>
      </c>
    </row>
    <row r="52" spans="1:27" x14ac:dyDescent="0.25">
      <c r="A52">
        <v>1</v>
      </c>
      <c r="B52" t="s">
        <v>15</v>
      </c>
      <c r="C52">
        <v>2</v>
      </c>
      <c r="D52" t="s">
        <v>17</v>
      </c>
      <c r="E52">
        <v>54</v>
      </c>
      <c r="F52" s="1">
        <v>23</v>
      </c>
      <c r="G52">
        <v>1</v>
      </c>
      <c r="H52">
        <v>3</v>
      </c>
      <c r="I52" s="4">
        <v>0.67500000000000004</v>
      </c>
      <c r="J52" s="4">
        <v>1.3802112417116059</v>
      </c>
      <c r="K52">
        <v>0</v>
      </c>
      <c r="L52">
        <v>1</v>
      </c>
      <c r="M52">
        <v>1</v>
      </c>
      <c r="N52">
        <v>0</v>
      </c>
      <c r="O52">
        <v>0</v>
      </c>
      <c r="P52" s="6">
        <v>1</v>
      </c>
      <c r="V52" s="4">
        <v>0.19075878240213609</v>
      </c>
      <c r="W52" s="4">
        <v>0.37381245283412695</v>
      </c>
      <c r="X52" s="4">
        <f t="shared" si="2"/>
        <v>0.19075878240213609</v>
      </c>
      <c r="Y52" s="4">
        <f t="shared" si="0"/>
        <v>0.37381245283412695</v>
      </c>
      <c r="Z52" s="4">
        <f t="shared" si="1"/>
        <v>0.56457123523626307</v>
      </c>
      <c r="AA52" s="4">
        <f>(mmultTable1[[#This Row],[Survived]]-Z52)^2</f>
        <v>0.18959820918367376</v>
      </c>
    </row>
    <row r="53" spans="1:27" x14ac:dyDescent="0.25">
      <c r="A53">
        <v>1</v>
      </c>
      <c r="B53" t="s">
        <v>15</v>
      </c>
      <c r="C53">
        <v>1</v>
      </c>
      <c r="D53" t="s">
        <v>17</v>
      </c>
      <c r="E53">
        <v>53</v>
      </c>
      <c r="F53" s="1">
        <v>51.479199999999999</v>
      </c>
      <c r="G53">
        <v>2</v>
      </c>
      <c r="H53">
        <v>0</v>
      </c>
      <c r="I53" s="4">
        <v>0.66249999999999998</v>
      </c>
      <c r="J53" s="4">
        <v>1.7199872059744314</v>
      </c>
      <c r="K53">
        <v>1</v>
      </c>
      <c r="L53">
        <v>0</v>
      </c>
      <c r="M53">
        <v>1</v>
      </c>
      <c r="N53">
        <v>0</v>
      </c>
      <c r="O53">
        <v>0</v>
      </c>
      <c r="P53" s="6">
        <v>1</v>
      </c>
      <c r="V53" s="4">
        <v>0.23639932719448367</v>
      </c>
      <c r="W53" s="4">
        <v>0.33866828074799737</v>
      </c>
      <c r="X53" s="4">
        <f t="shared" si="2"/>
        <v>0.23639932719448367</v>
      </c>
      <c r="Y53" s="4">
        <f t="shared" si="0"/>
        <v>0.33866828074799737</v>
      </c>
      <c r="Z53" s="4">
        <f t="shared" si="1"/>
        <v>0.57506760794248102</v>
      </c>
      <c r="AA53" s="4">
        <f>(mmultTable1[[#This Row],[Survived]]-Z53)^2</f>
        <v>0.18056753781972501</v>
      </c>
    </row>
    <row r="54" spans="1:27" x14ac:dyDescent="0.25">
      <c r="A54">
        <v>1</v>
      </c>
      <c r="B54" t="s">
        <v>20</v>
      </c>
      <c r="C54">
        <v>1</v>
      </c>
      <c r="D54" t="s">
        <v>17</v>
      </c>
      <c r="E54">
        <v>52</v>
      </c>
      <c r="F54" s="1">
        <v>78.2667</v>
      </c>
      <c r="G54">
        <v>1</v>
      </c>
      <c r="H54">
        <v>0</v>
      </c>
      <c r="I54" s="4">
        <v>0.65</v>
      </c>
      <c r="J54" s="4">
        <v>1.8990907781931157</v>
      </c>
      <c r="K54">
        <v>1</v>
      </c>
      <c r="L54">
        <v>0</v>
      </c>
      <c r="M54">
        <v>0</v>
      </c>
      <c r="N54">
        <v>1</v>
      </c>
      <c r="O54">
        <v>0</v>
      </c>
      <c r="P54" s="6">
        <v>1</v>
      </c>
      <c r="V54" s="4">
        <v>0.41188807175967151</v>
      </c>
      <c r="W54" s="4">
        <v>0.35377741758493636</v>
      </c>
      <c r="X54" s="4">
        <f t="shared" si="2"/>
        <v>0.41188807175967151</v>
      </c>
      <c r="Y54" s="4">
        <f t="shared" si="0"/>
        <v>0.35377741758493636</v>
      </c>
      <c r="Z54" s="4">
        <f t="shared" si="1"/>
        <v>0.76566548934460787</v>
      </c>
      <c r="AA54" s="4">
        <f>(mmultTable1[[#This Row],[Survived]]-Z54)^2</f>
        <v>5.4912662884102084E-2</v>
      </c>
    </row>
    <row r="55" spans="1:27" x14ac:dyDescent="0.25">
      <c r="A55">
        <v>0</v>
      </c>
      <c r="B55" t="s">
        <v>15</v>
      </c>
      <c r="C55">
        <v>1</v>
      </c>
      <c r="D55" t="s">
        <v>13</v>
      </c>
      <c r="E55">
        <v>52</v>
      </c>
      <c r="F55" s="1">
        <v>79.650000000000006</v>
      </c>
      <c r="G55">
        <v>1</v>
      </c>
      <c r="H55">
        <v>1</v>
      </c>
      <c r="I55" s="4">
        <v>0.65</v>
      </c>
      <c r="J55" s="4">
        <v>1.9066043717249803</v>
      </c>
      <c r="K55">
        <v>1</v>
      </c>
      <c r="L55">
        <v>0</v>
      </c>
      <c r="M55">
        <v>1</v>
      </c>
      <c r="N55">
        <v>0</v>
      </c>
      <c r="O55">
        <v>1</v>
      </c>
      <c r="P55" s="6">
        <v>1</v>
      </c>
      <c r="V55" s="4">
        <v>0.23883361333673905</v>
      </c>
      <c r="W55" s="4">
        <v>0.35441126263561729</v>
      </c>
      <c r="X55" s="4">
        <f t="shared" si="2"/>
        <v>0.23883361333673905</v>
      </c>
      <c r="Y55" s="4">
        <f t="shared" si="0"/>
        <v>0.35441126263561729</v>
      </c>
      <c r="Z55" s="4">
        <f t="shared" si="1"/>
        <v>0.59324487597235631</v>
      </c>
      <c r="AA55" s="4">
        <f>(mmultTable1[[#This Row],[Survived]]-Z55)^2</f>
        <v>0.35193948286745641</v>
      </c>
    </row>
    <row r="56" spans="1:27" x14ac:dyDescent="0.25">
      <c r="A56">
        <v>1</v>
      </c>
      <c r="B56" t="s">
        <v>15</v>
      </c>
      <c r="C56">
        <v>1</v>
      </c>
      <c r="D56" t="s">
        <v>13</v>
      </c>
      <c r="E56">
        <v>52</v>
      </c>
      <c r="F56" s="1">
        <v>30.5</v>
      </c>
      <c r="G56">
        <v>0</v>
      </c>
      <c r="H56">
        <v>0</v>
      </c>
      <c r="I56" s="4">
        <v>0.65</v>
      </c>
      <c r="J56" s="4">
        <v>1.4983105537896004</v>
      </c>
      <c r="K56">
        <v>1</v>
      </c>
      <c r="L56">
        <v>0</v>
      </c>
      <c r="M56">
        <v>1</v>
      </c>
      <c r="N56">
        <v>0</v>
      </c>
      <c r="O56">
        <v>1</v>
      </c>
      <c r="P56" s="6">
        <v>1</v>
      </c>
      <c r="V56" s="4">
        <v>0.23374284483247343</v>
      </c>
      <c r="W56" s="4">
        <v>0.31996768851566815</v>
      </c>
      <c r="X56" s="4">
        <f t="shared" si="2"/>
        <v>0.23374284483247343</v>
      </c>
      <c r="Y56" s="4">
        <f t="shared" si="0"/>
        <v>0.31996768851566815</v>
      </c>
      <c r="Z56" s="4">
        <f t="shared" si="1"/>
        <v>0.55371053334814158</v>
      </c>
      <c r="AA56" s="4">
        <f>(mmultTable1[[#This Row],[Survived]]-Z56)^2</f>
        <v>0.19917428804440027</v>
      </c>
    </row>
    <row r="57" spans="1:27" x14ac:dyDescent="0.25">
      <c r="A57">
        <v>0</v>
      </c>
      <c r="B57" t="s">
        <v>15</v>
      </c>
      <c r="C57">
        <v>2</v>
      </c>
      <c r="D57" t="s">
        <v>13</v>
      </c>
      <c r="E57">
        <v>52</v>
      </c>
      <c r="F57" s="1">
        <v>13.5</v>
      </c>
      <c r="G57">
        <v>0</v>
      </c>
      <c r="H57">
        <v>0</v>
      </c>
      <c r="I57" s="4">
        <v>0.65</v>
      </c>
      <c r="J57" s="4">
        <v>1.1613680022349748</v>
      </c>
      <c r="K57">
        <v>0</v>
      </c>
      <c r="L57">
        <v>1</v>
      </c>
      <c r="M57">
        <v>1</v>
      </c>
      <c r="N57">
        <v>0</v>
      </c>
      <c r="O57">
        <v>1</v>
      </c>
      <c r="P57" s="6">
        <v>1</v>
      </c>
      <c r="V57" s="4">
        <v>0.18754242750720718</v>
      </c>
      <c r="W57" s="4">
        <v>0.35535088665690867</v>
      </c>
      <c r="X57" s="4">
        <f t="shared" si="2"/>
        <v>0.18754242750720718</v>
      </c>
      <c r="Y57" s="4">
        <f t="shared" si="0"/>
        <v>0.35535088665690867</v>
      </c>
      <c r="Z57" s="4">
        <f t="shared" si="1"/>
        <v>0.5428933141641159</v>
      </c>
      <c r="AA57" s="4">
        <f>(mmultTable1[[#This Row],[Survived]]-Z57)^2</f>
        <v>0.29473315056409743</v>
      </c>
    </row>
    <row r="58" spans="1:27" x14ac:dyDescent="0.25">
      <c r="A58">
        <v>0</v>
      </c>
      <c r="B58" t="s">
        <v>15</v>
      </c>
      <c r="C58">
        <v>2</v>
      </c>
      <c r="D58" t="s">
        <v>13</v>
      </c>
      <c r="E58">
        <v>52</v>
      </c>
      <c r="F58" s="1">
        <v>13</v>
      </c>
      <c r="G58">
        <v>0</v>
      </c>
      <c r="H58">
        <v>0</v>
      </c>
      <c r="I58" s="4">
        <v>0.65</v>
      </c>
      <c r="J58" s="4">
        <v>1.146128035678238</v>
      </c>
      <c r="K58">
        <v>0</v>
      </c>
      <c r="L58">
        <v>1</v>
      </c>
      <c r="M58">
        <v>1</v>
      </c>
      <c r="N58">
        <v>0</v>
      </c>
      <c r="O58">
        <v>1</v>
      </c>
      <c r="P58" s="6">
        <v>1</v>
      </c>
      <c r="V58" s="4">
        <v>0.18735979797921412</v>
      </c>
      <c r="W58" s="4">
        <v>0.35406524652565008</v>
      </c>
      <c r="X58" s="4">
        <f t="shared" si="2"/>
        <v>0.18735979797921412</v>
      </c>
      <c r="Y58" s="4">
        <f t="shared" si="0"/>
        <v>0.35406524652565008</v>
      </c>
      <c r="Z58" s="4">
        <f t="shared" si="1"/>
        <v>0.54142504450486417</v>
      </c>
      <c r="AA58" s="4">
        <f>(mmultTable1[[#This Row],[Survived]]-Z58)^2</f>
        <v>0.29314107881709417</v>
      </c>
    </row>
    <row r="59" spans="1:27" x14ac:dyDescent="0.25">
      <c r="A59">
        <v>1</v>
      </c>
      <c r="B59" t="s">
        <v>15</v>
      </c>
      <c r="C59">
        <v>1</v>
      </c>
      <c r="D59" t="s">
        <v>17</v>
      </c>
      <c r="E59">
        <v>52</v>
      </c>
      <c r="F59" s="1">
        <v>93.5</v>
      </c>
      <c r="G59">
        <v>1</v>
      </c>
      <c r="H59">
        <v>1</v>
      </c>
      <c r="I59" s="4">
        <v>0.65</v>
      </c>
      <c r="J59" s="4">
        <v>1.975431808509263</v>
      </c>
      <c r="K59">
        <v>1</v>
      </c>
      <c r="L59">
        <v>0</v>
      </c>
      <c r="M59">
        <v>1</v>
      </c>
      <c r="N59">
        <v>0</v>
      </c>
      <c r="O59">
        <v>0</v>
      </c>
      <c r="P59" s="6">
        <v>1</v>
      </c>
      <c r="V59" s="4">
        <v>0.23965841319742701</v>
      </c>
      <c r="W59" s="4">
        <v>0.36021752963312731</v>
      </c>
      <c r="X59" s="4">
        <f t="shared" si="2"/>
        <v>0.23965841319742701</v>
      </c>
      <c r="Y59" s="4">
        <f t="shared" si="0"/>
        <v>0.36021752963312731</v>
      </c>
      <c r="Z59" s="4">
        <f t="shared" si="1"/>
        <v>0.59987594283055434</v>
      </c>
      <c r="AA59" s="4">
        <f>(mmultTable1[[#This Row],[Survived]]-Z59)^2</f>
        <v>0.16009926112573783</v>
      </c>
    </row>
    <row r="60" spans="1:27" x14ac:dyDescent="0.25">
      <c r="A60">
        <v>0</v>
      </c>
      <c r="B60" t="s">
        <v>20</v>
      </c>
      <c r="C60">
        <v>1</v>
      </c>
      <c r="D60" t="s">
        <v>13</v>
      </c>
      <c r="E60">
        <v>51</v>
      </c>
      <c r="F60" s="1">
        <v>61.379199999999997</v>
      </c>
      <c r="G60">
        <v>0</v>
      </c>
      <c r="H60">
        <v>1</v>
      </c>
      <c r="I60" s="4">
        <v>0.63749999999999996</v>
      </c>
      <c r="J60" s="4">
        <v>1.7950398007222887</v>
      </c>
      <c r="K60">
        <v>1</v>
      </c>
      <c r="L60">
        <v>0</v>
      </c>
      <c r="M60">
        <v>0</v>
      </c>
      <c r="N60">
        <v>1</v>
      </c>
      <c r="O60">
        <v>1</v>
      </c>
      <c r="P60" s="6">
        <v>1</v>
      </c>
      <c r="V60" s="4">
        <v>0.41083910972014709</v>
      </c>
      <c r="W60" s="4">
        <v>0.34499970066310731</v>
      </c>
      <c r="X60" s="4">
        <f t="shared" si="2"/>
        <v>0.41083910972014709</v>
      </c>
      <c r="Y60" s="4">
        <f t="shared" si="0"/>
        <v>0.34499970066310731</v>
      </c>
      <c r="Z60" s="4">
        <f t="shared" si="1"/>
        <v>0.7558388103832544</v>
      </c>
      <c r="AA60" s="4">
        <f>(mmultTable1[[#This Row],[Survived]]-Z60)^2</f>
        <v>0.57129230728157321</v>
      </c>
    </row>
    <row r="61" spans="1:27" x14ac:dyDescent="0.25">
      <c r="A61">
        <v>0</v>
      </c>
      <c r="B61" t="s">
        <v>15</v>
      </c>
      <c r="C61">
        <v>2</v>
      </c>
      <c r="D61" t="s">
        <v>13</v>
      </c>
      <c r="E61">
        <v>51</v>
      </c>
      <c r="F61" s="1">
        <v>12.525</v>
      </c>
      <c r="G61">
        <v>0</v>
      </c>
      <c r="H61">
        <v>0</v>
      </c>
      <c r="I61" s="4">
        <v>0.63749999999999996</v>
      </c>
      <c r="J61" s="4">
        <v>1.131137273778607</v>
      </c>
      <c r="K61">
        <v>0</v>
      </c>
      <c r="L61">
        <v>1</v>
      </c>
      <c r="M61">
        <v>1</v>
      </c>
      <c r="N61">
        <v>0</v>
      </c>
      <c r="O61">
        <v>1</v>
      </c>
      <c r="P61" s="6">
        <v>1</v>
      </c>
      <c r="V61" s="4">
        <v>0.18718015481793857</v>
      </c>
      <c r="W61" s="4">
        <v>0.35280062924289179</v>
      </c>
      <c r="X61" s="4">
        <f t="shared" si="2"/>
        <v>0.18718015481793857</v>
      </c>
      <c r="Y61" s="4">
        <f t="shared" si="0"/>
        <v>0.35280062924289179</v>
      </c>
      <c r="Z61" s="4">
        <f t="shared" si="1"/>
        <v>0.53998078406083039</v>
      </c>
      <c r="AA61" s="4">
        <f>(mmultTable1[[#This Row],[Survived]]-Z61)^2</f>
        <v>0.29157924715494915</v>
      </c>
    </row>
    <row r="62" spans="1:27" x14ac:dyDescent="0.25">
      <c r="A62">
        <v>0</v>
      </c>
      <c r="B62" t="s">
        <v>15</v>
      </c>
      <c r="C62">
        <v>3</v>
      </c>
      <c r="D62" t="s">
        <v>13</v>
      </c>
      <c r="E62">
        <v>51</v>
      </c>
      <c r="F62" s="1">
        <v>8.0500000000000007</v>
      </c>
      <c r="G62">
        <v>0</v>
      </c>
      <c r="H62">
        <v>0</v>
      </c>
      <c r="I62" s="4">
        <v>0.63749999999999996</v>
      </c>
      <c r="J62" s="4">
        <v>0.9566485792052033</v>
      </c>
      <c r="K62">
        <v>0</v>
      </c>
      <c r="L62">
        <v>0</v>
      </c>
      <c r="M62">
        <v>1</v>
      </c>
      <c r="N62">
        <v>0</v>
      </c>
      <c r="O62">
        <v>1</v>
      </c>
      <c r="P62" s="6">
        <v>1</v>
      </c>
      <c r="V62" s="4">
        <v>5.6423317506242132E-2</v>
      </c>
      <c r="W62" s="4">
        <v>0.10592635767092101</v>
      </c>
      <c r="X62" s="4">
        <f t="shared" si="2"/>
        <v>5.6423317506242132E-2</v>
      </c>
      <c r="Y62" s="4">
        <f t="shared" si="0"/>
        <v>0.10592635767092101</v>
      </c>
      <c r="Z62" s="4">
        <f t="shared" si="1"/>
        <v>0.16234967517716314</v>
      </c>
      <c r="AA62" s="4">
        <f>(mmultTable1[[#This Row],[Survived]]-Z62)^2</f>
        <v>2.6357417030130382E-2</v>
      </c>
    </row>
    <row r="63" spans="1:27" x14ac:dyDescent="0.25">
      <c r="A63">
        <v>0</v>
      </c>
      <c r="B63" t="s">
        <v>15</v>
      </c>
      <c r="C63">
        <v>3</v>
      </c>
      <c r="D63" t="s">
        <v>13</v>
      </c>
      <c r="E63">
        <v>51</v>
      </c>
      <c r="F63" s="1">
        <v>7.75</v>
      </c>
      <c r="G63">
        <v>0</v>
      </c>
      <c r="H63">
        <v>0</v>
      </c>
      <c r="I63" s="4">
        <v>0.63749999999999996</v>
      </c>
      <c r="J63" s="4">
        <v>0.94200805302231327</v>
      </c>
      <c r="K63">
        <v>0</v>
      </c>
      <c r="L63">
        <v>0</v>
      </c>
      <c r="M63">
        <v>1</v>
      </c>
      <c r="N63">
        <v>0</v>
      </c>
      <c r="O63">
        <v>1</v>
      </c>
      <c r="P63" s="6">
        <v>1</v>
      </c>
      <c r="V63" s="4">
        <v>5.6247871426593793E-2</v>
      </c>
      <c r="W63" s="4">
        <v>0.10469128619399937</v>
      </c>
      <c r="X63" s="4">
        <f t="shared" si="2"/>
        <v>5.6247871426593793E-2</v>
      </c>
      <c r="Y63" s="4">
        <f t="shared" si="0"/>
        <v>0.10469128619399937</v>
      </c>
      <c r="Z63" s="4">
        <f t="shared" si="1"/>
        <v>0.16093915762059316</v>
      </c>
      <c r="AA63" s="4">
        <f>(mmultTable1[[#This Row],[Survived]]-Z63)^2</f>
        <v>2.5901412455626129E-2</v>
      </c>
    </row>
    <row r="64" spans="1:27" x14ac:dyDescent="0.25">
      <c r="A64">
        <v>0</v>
      </c>
      <c r="B64" t="s">
        <v>15</v>
      </c>
      <c r="C64">
        <v>3</v>
      </c>
      <c r="D64" t="s">
        <v>13</v>
      </c>
      <c r="E64">
        <v>51</v>
      </c>
      <c r="F64" s="1">
        <v>7.0541999999999998</v>
      </c>
      <c r="G64">
        <v>0</v>
      </c>
      <c r="H64">
        <v>0</v>
      </c>
      <c r="I64" s="4">
        <v>0.63749999999999996</v>
      </c>
      <c r="J64" s="4">
        <v>0.90602240970373726</v>
      </c>
      <c r="K64">
        <v>0</v>
      </c>
      <c r="L64">
        <v>0</v>
      </c>
      <c r="M64">
        <v>1</v>
      </c>
      <c r="N64">
        <v>0</v>
      </c>
      <c r="O64">
        <v>1</v>
      </c>
      <c r="P64" s="6">
        <v>1</v>
      </c>
      <c r="V64" s="4">
        <v>5.5816634190650326E-2</v>
      </c>
      <c r="W64" s="4">
        <v>0.10165554546403907</v>
      </c>
      <c r="X64" s="4">
        <f t="shared" si="2"/>
        <v>5.5816634190650326E-2</v>
      </c>
      <c r="Y64" s="4">
        <f t="shared" si="0"/>
        <v>0.10165554546403907</v>
      </c>
      <c r="Z64" s="4">
        <f t="shared" si="1"/>
        <v>0.1574721796546894</v>
      </c>
      <c r="AA64" s="4">
        <f>(mmultTable1[[#This Row],[Survived]]-Z64)^2</f>
        <v>2.4797487365198774E-2</v>
      </c>
    </row>
    <row r="65" spans="1:27" x14ac:dyDescent="0.25">
      <c r="A65">
        <v>1</v>
      </c>
      <c r="B65" t="s">
        <v>15</v>
      </c>
      <c r="C65">
        <v>1</v>
      </c>
      <c r="D65" t="s">
        <v>17</v>
      </c>
      <c r="E65">
        <v>51</v>
      </c>
      <c r="F65" s="1">
        <v>77.958299999999994</v>
      </c>
      <c r="G65">
        <v>1</v>
      </c>
      <c r="H65">
        <v>0</v>
      </c>
      <c r="I65" s="4">
        <v>0.63749999999999996</v>
      </c>
      <c r="J65" s="4">
        <v>1.8973977892491294</v>
      </c>
      <c r="K65">
        <v>1</v>
      </c>
      <c r="L65">
        <v>0</v>
      </c>
      <c r="M65">
        <v>1</v>
      </c>
      <c r="N65">
        <v>0</v>
      </c>
      <c r="O65">
        <v>0</v>
      </c>
      <c r="P65" s="6">
        <v>1</v>
      </c>
      <c r="V65" s="4">
        <v>0.2385253430859102</v>
      </c>
      <c r="W65" s="4">
        <v>0.35363459742059661</v>
      </c>
      <c r="X65" s="4">
        <f t="shared" si="2"/>
        <v>0.2385253430859102</v>
      </c>
      <c r="Y65" s="4">
        <f t="shared" si="0"/>
        <v>0.35363459742059661</v>
      </c>
      <c r="Z65" s="4">
        <f t="shared" si="1"/>
        <v>0.59215994050650678</v>
      </c>
      <c r="AA65" s="4">
        <f>(mmultTable1[[#This Row],[Survived]]-Z65)^2</f>
        <v>0.1663335141276561</v>
      </c>
    </row>
    <row r="66" spans="1:27" x14ac:dyDescent="0.25">
      <c r="A66">
        <v>1</v>
      </c>
      <c r="B66" t="s">
        <v>15</v>
      </c>
      <c r="C66">
        <v>1</v>
      </c>
      <c r="D66" t="s">
        <v>13</v>
      </c>
      <c r="E66">
        <v>51</v>
      </c>
      <c r="F66" s="1">
        <v>26.55</v>
      </c>
      <c r="G66">
        <v>0</v>
      </c>
      <c r="H66">
        <v>0</v>
      </c>
      <c r="I66" s="4">
        <v>0.63749999999999996</v>
      </c>
      <c r="J66" s="4">
        <v>1.4401216031878039</v>
      </c>
      <c r="K66">
        <v>1</v>
      </c>
      <c r="L66">
        <v>0</v>
      </c>
      <c r="M66">
        <v>1</v>
      </c>
      <c r="N66">
        <v>0</v>
      </c>
      <c r="O66">
        <v>1</v>
      </c>
      <c r="P66" s="6">
        <v>1</v>
      </c>
      <c r="V66" s="4">
        <v>0.23304553224039823</v>
      </c>
      <c r="W66" s="4">
        <v>0.31505888180595637</v>
      </c>
      <c r="X66" s="4">
        <f t="shared" si="2"/>
        <v>0.23304553224039823</v>
      </c>
      <c r="Y66" s="4">
        <f t="shared" si="0"/>
        <v>0.31505888180595637</v>
      </c>
      <c r="Z66" s="4">
        <f t="shared" si="1"/>
        <v>0.54810441404635457</v>
      </c>
      <c r="AA66" s="4">
        <f>(mmultTable1[[#This Row],[Survived]]-Z66)^2</f>
        <v>0.20420962060438855</v>
      </c>
    </row>
    <row r="67" spans="1:27" x14ac:dyDescent="0.25">
      <c r="A67">
        <v>0</v>
      </c>
      <c r="B67" t="s">
        <v>20</v>
      </c>
      <c r="C67">
        <v>1</v>
      </c>
      <c r="D67" t="s">
        <v>17</v>
      </c>
      <c r="E67">
        <v>50</v>
      </c>
      <c r="F67" s="1">
        <v>28.712499999999999</v>
      </c>
      <c r="G67">
        <v>0</v>
      </c>
      <c r="H67">
        <v>0</v>
      </c>
      <c r="I67" s="4">
        <v>0.625</v>
      </c>
      <c r="J67" s="4">
        <v>1.4729391947362367</v>
      </c>
      <c r="K67">
        <v>1</v>
      </c>
      <c r="L67">
        <v>0</v>
      </c>
      <c r="M67">
        <v>0</v>
      </c>
      <c r="N67">
        <v>1</v>
      </c>
      <c r="O67">
        <v>0</v>
      </c>
      <c r="P67" s="6">
        <v>1</v>
      </c>
      <c r="V67" s="4">
        <v>0.40678124542573701</v>
      </c>
      <c r="W67" s="4">
        <v>0.31782736640523962</v>
      </c>
      <c r="X67" s="4">
        <f t="shared" si="2"/>
        <v>0.40678124542573701</v>
      </c>
      <c r="Y67" s="4">
        <f t="shared" si="0"/>
        <v>0.31782736640523962</v>
      </c>
      <c r="Z67" s="4">
        <f t="shared" si="1"/>
        <v>0.72460861183097669</v>
      </c>
      <c r="AA67" s="4">
        <f>(mmultTable1[[#This Row],[Survived]]-Z67)^2</f>
        <v>0.52505764033961511</v>
      </c>
    </row>
    <row r="68" spans="1:27" x14ac:dyDescent="0.25">
      <c r="A68">
        <v>1</v>
      </c>
      <c r="B68" t="s">
        <v>20</v>
      </c>
      <c r="C68">
        <v>1</v>
      </c>
      <c r="D68" t="s">
        <v>17</v>
      </c>
      <c r="E68">
        <v>50</v>
      </c>
      <c r="F68" s="1">
        <v>247.52080000000001</v>
      </c>
      <c r="G68">
        <v>0</v>
      </c>
      <c r="H68">
        <v>1</v>
      </c>
      <c r="I68" s="4">
        <v>0.625</v>
      </c>
      <c r="J68" s="4">
        <v>2.3953627429574396</v>
      </c>
      <c r="K68">
        <v>1</v>
      </c>
      <c r="L68">
        <v>0</v>
      </c>
      <c r="M68">
        <v>0</v>
      </c>
      <c r="N68">
        <v>1</v>
      </c>
      <c r="O68">
        <v>0</v>
      </c>
      <c r="P68" s="6">
        <v>1</v>
      </c>
      <c r="V68" s="4">
        <v>0.41803313440357692</v>
      </c>
      <c r="W68" s="4">
        <v>0.39564280826963721</v>
      </c>
      <c r="X68" s="4">
        <f t="shared" si="2"/>
        <v>0.41803313440357692</v>
      </c>
      <c r="Y68" s="4">
        <f t="shared" ref="Y68:Y131" si="3">IF(W68&lt;0,0,W68)</f>
        <v>0.39564280826963721</v>
      </c>
      <c r="Z68" s="4">
        <f t="shared" ref="Z68:Z131" si="4">X68+Y68</f>
        <v>0.81367594267321408</v>
      </c>
      <c r="AA68" s="4">
        <f>(mmultTable1[[#This Row],[Survived]]-Z68)^2</f>
        <v>3.4716654338715403E-2</v>
      </c>
    </row>
    <row r="69" spans="1:27" x14ac:dyDescent="0.25">
      <c r="A69">
        <v>0</v>
      </c>
      <c r="B69" t="s">
        <v>20</v>
      </c>
      <c r="C69">
        <v>1</v>
      </c>
      <c r="D69" t="s">
        <v>13</v>
      </c>
      <c r="E69">
        <v>50</v>
      </c>
      <c r="F69" s="1">
        <v>106.425</v>
      </c>
      <c r="G69">
        <v>1</v>
      </c>
      <c r="H69">
        <v>0</v>
      </c>
      <c r="I69" s="4">
        <v>0.625</v>
      </c>
      <c r="J69" s="4">
        <v>2.031105362355941</v>
      </c>
      <c r="K69">
        <v>1</v>
      </c>
      <c r="L69">
        <v>0</v>
      </c>
      <c r="M69">
        <v>0</v>
      </c>
      <c r="N69">
        <v>1</v>
      </c>
      <c r="O69">
        <v>1</v>
      </c>
      <c r="P69" s="6">
        <v>1</v>
      </c>
      <c r="V69" s="4">
        <v>0.41347008055897549</v>
      </c>
      <c r="W69" s="4">
        <v>0.36491413804159095</v>
      </c>
      <c r="X69" s="4">
        <f t="shared" ref="X69:X132" si="5">IF(V69&lt;0,0,V69)</f>
        <v>0.41347008055897549</v>
      </c>
      <c r="Y69" s="4">
        <f t="shared" si="3"/>
        <v>0.36491413804159095</v>
      </c>
      <c r="Z69" s="4">
        <f t="shared" si="4"/>
        <v>0.7783842186005665</v>
      </c>
      <c r="AA69" s="4">
        <f>(mmultTable1[[#This Row],[Survived]]-Z69)^2</f>
        <v>0.60588199176641455</v>
      </c>
    </row>
    <row r="70" spans="1:27" x14ac:dyDescent="0.25">
      <c r="A70">
        <v>1</v>
      </c>
      <c r="B70" t="s">
        <v>15</v>
      </c>
      <c r="C70">
        <v>2</v>
      </c>
      <c r="D70" t="s">
        <v>17</v>
      </c>
      <c r="E70">
        <v>50</v>
      </c>
      <c r="F70" s="1">
        <v>26</v>
      </c>
      <c r="G70">
        <v>0</v>
      </c>
      <c r="H70">
        <v>1</v>
      </c>
      <c r="I70" s="4">
        <v>0.625</v>
      </c>
      <c r="J70" s="4">
        <v>1.4313637641589874</v>
      </c>
      <c r="K70">
        <v>0</v>
      </c>
      <c r="L70">
        <v>1</v>
      </c>
      <c r="M70">
        <v>1</v>
      </c>
      <c r="N70">
        <v>0</v>
      </c>
      <c r="O70">
        <v>0</v>
      </c>
      <c r="P70" s="6">
        <v>1</v>
      </c>
      <c r="V70" s="4">
        <v>0.19097588865468279</v>
      </c>
      <c r="W70" s="4">
        <v>0.37812766805645881</v>
      </c>
      <c r="X70" s="4">
        <f t="shared" si="5"/>
        <v>0.19097588865468279</v>
      </c>
      <c r="Y70" s="4">
        <f t="shared" si="3"/>
        <v>0.37812766805645881</v>
      </c>
      <c r="Z70" s="4">
        <f t="shared" si="4"/>
        <v>0.56910355671114154</v>
      </c>
      <c r="AA70" s="4">
        <f>(mmultTable1[[#This Row],[Survived]]-Z70)^2</f>
        <v>0.18567174483898841</v>
      </c>
    </row>
    <row r="71" spans="1:27" x14ac:dyDescent="0.25">
      <c r="A71">
        <v>0</v>
      </c>
      <c r="B71" t="s">
        <v>15</v>
      </c>
      <c r="C71">
        <v>1</v>
      </c>
      <c r="D71" t="s">
        <v>13</v>
      </c>
      <c r="E71">
        <v>50</v>
      </c>
      <c r="F71" s="1">
        <v>55.9</v>
      </c>
      <c r="G71">
        <v>1</v>
      </c>
      <c r="H71">
        <v>0</v>
      </c>
      <c r="I71" s="4">
        <v>0.625</v>
      </c>
      <c r="J71" s="4">
        <v>1.7551122663950711</v>
      </c>
      <c r="K71">
        <v>1</v>
      </c>
      <c r="L71">
        <v>0</v>
      </c>
      <c r="M71">
        <v>1</v>
      </c>
      <c r="N71">
        <v>0</v>
      </c>
      <c r="O71">
        <v>1</v>
      </c>
      <c r="P71" s="6">
        <v>1</v>
      </c>
      <c r="V71" s="4">
        <v>0.23682025155684805</v>
      </c>
      <c r="W71" s="4">
        <v>0.34163142289936216</v>
      </c>
      <c r="X71" s="4">
        <f t="shared" si="5"/>
        <v>0.23682025155684805</v>
      </c>
      <c r="Y71" s="4">
        <f t="shared" si="3"/>
        <v>0.34163142289936216</v>
      </c>
      <c r="Z71" s="4">
        <f t="shared" si="4"/>
        <v>0.57845167445621026</v>
      </c>
      <c r="AA71" s="4">
        <f>(mmultTable1[[#This Row],[Survived]]-Z71)^2</f>
        <v>0.33460633968119347</v>
      </c>
    </row>
    <row r="72" spans="1:27" x14ac:dyDescent="0.25">
      <c r="A72">
        <v>1</v>
      </c>
      <c r="B72" t="s">
        <v>15</v>
      </c>
      <c r="C72">
        <v>2</v>
      </c>
      <c r="D72" t="s">
        <v>17</v>
      </c>
      <c r="E72">
        <v>50</v>
      </c>
      <c r="F72" s="1">
        <v>10.5</v>
      </c>
      <c r="G72">
        <v>0</v>
      </c>
      <c r="H72">
        <v>0</v>
      </c>
      <c r="I72" s="4">
        <v>0.625</v>
      </c>
      <c r="J72" s="4">
        <v>1.0606978403536116</v>
      </c>
      <c r="K72">
        <v>0</v>
      </c>
      <c r="L72">
        <v>1</v>
      </c>
      <c r="M72">
        <v>1</v>
      </c>
      <c r="N72">
        <v>0</v>
      </c>
      <c r="O72">
        <v>0</v>
      </c>
      <c r="P72" s="6">
        <v>1</v>
      </c>
      <c r="V72" s="4">
        <v>0.18633603744861146</v>
      </c>
      <c r="W72" s="4">
        <v>0.34685837457342472</v>
      </c>
      <c r="X72" s="4">
        <f t="shared" si="5"/>
        <v>0.18633603744861146</v>
      </c>
      <c r="Y72" s="4">
        <f t="shared" si="3"/>
        <v>0.34685837457342472</v>
      </c>
      <c r="Z72" s="4">
        <f t="shared" si="4"/>
        <v>0.53319441202203621</v>
      </c>
      <c r="AA72" s="4">
        <f>(mmultTable1[[#This Row],[Survived]]-Z72)^2</f>
        <v>0.21790745696745248</v>
      </c>
    </row>
    <row r="73" spans="1:27" x14ac:dyDescent="0.25">
      <c r="A73">
        <v>0</v>
      </c>
      <c r="B73" t="s">
        <v>15</v>
      </c>
      <c r="C73">
        <v>3</v>
      </c>
      <c r="D73" t="s">
        <v>13</v>
      </c>
      <c r="E73">
        <v>50</v>
      </c>
      <c r="F73" s="1">
        <v>8.0500000000000007</v>
      </c>
      <c r="G73">
        <v>0</v>
      </c>
      <c r="H73">
        <v>0</v>
      </c>
      <c r="I73" s="4">
        <v>0.625</v>
      </c>
      <c r="J73" s="4">
        <v>0.9566485792052033</v>
      </c>
      <c r="K73">
        <v>0</v>
      </c>
      <c r="L73">
        <v>0</v>
      </c>
      <c r="M73">
        <v>1</v>
      </c>
      <c r="N73">
        <v>0</v>
      </c>
      <c r="O73">
        <v>1</v>
      </c>
      <c r="P73" s="6">
        <v>1</v>
      </c>
      <c r="V73" s="4">
        <v>5.6423317506242132E-2</v>
      </c>
      <c r="W73" s="4">
        <v>0.10592635767092101</v>
      </c>
      <c r="X73" s="4">
        <f t="shared" si="5"/>
        <v>5.6423317506242132E-2</v>
      </c>
      <c r="Y73" s="4">
        <f t="shared" si="3"/>
        <v>0.10592635767092101</v>
      </c>
      <c r="Z73" s="4">
        <f t="shared" si="4"/>
        <v>0.16234967517716314</v>
      </c>
      <c r="AA73" s="4">
        <f>(mmultTable1[[#This Row],[Survived]]-Z73)^2</f>
        <v>2.6357417030130382E-2</v>
      </c>
    </row>
    <row r="74" spans="1:27" x14ac:dyDescent="0.25">
      <c r="A74">
        <v>1</v>
      </c>
      <c r="B74" t="s">
        <v>15</v>
      </c>
      <c r="C74">
        <v>2</v>
      </c>
      <c r="D74" t="s">
        <v>17</v>
      </c>
      <c r="E74">
        <v>50</v>
      </c>
      <c r="F74" s="1">
        <v>10.5</v>
      </c>
      <c r="G74">
        <v>0</v>
      </c>
      <c r="H74">
        <v>0</v>
      </c>
      <c r="I74" s="4">
        <v>0.625</v>
      </c>
      <c r="J74" s="4">
        <v>1.0606978403536116</v>
      </c>
      <c r="K74">
        <v>0</v>
      </c>
      <c r="L74">
        <v>1</v>
      </c>
      <c r="M74">
        <v>1</v>
      </c>
      <c r="N74">
        <v>0</v>
      </c>
      <c r="O74">
        <v>0</v>
      </c>
      <c r="P74" s="6">
        <v>1</v>
      </c>
      <c r="V74" s="4">
        <v>0.18633603744861146</v>
      </c>
      <c r="W74" s="4">
        <v>0.34685837457342472</v>
      </c>
      <c r="X74" s="4">
        <f t="shared" si="5"/>
        <v>0.18633603744861146</v>
      </c>
      <c r="Y74" s="4">
        <f t="shared" si="3"/>
        <v>0.34685837457342472</v>
      </c>
      <c r="Z74" s="4">
        <f t="shared" si="4"/>
        <v>0.53319441202203621</v>
      </c>
      <c r="AA74" s="4">
        <f>(mmultTable1[[#This Row],[Survived]]-Z74)^2</f>
        <v>0.21790745696745248</v>
      </c>
    </row>
    <row r="75" spans="1:27" x14ac:dyDescent="0.25">
      <c r="A75">
        <v>1</v>
      </c>
      <c r="B75" t="s">
        <v>15</v>
      </c>
      <c r="C75">
        <v>1</v>
      </c>
      <c r="D75" t="s">
        <v>13</v>
      </c>
      <c r="E75">
        <v>50</v>
      </c>
      <c r="F75" s="1">
        <v>133.65</v>
      </c>
      <c r="G75">
        <v>2</v>
      </c>
      <c r="H75">
        <v>0</v>
      </c>
      <c r="I75" s="4">
        <v>0.625</v>
      </c>
      <c r="J75" s="4">
        <v>2.1292063577475293</v>
      </c>
      <c r="K75">
        <v>1</v>
      </c>
      <c r="L75">
        <v>0</v>
      </c>
      <c r="M75">
        <v>1</v>
      </c>
      <c r="N75">
        <v>0</v>
      </c>
      <c r="O75">
        <v>1</v>
      </c>
      <c r="P75" s="6">
        <v>1</v>
      </c>
      <c r="V75" s="4">
        <v>0.24130324219034721</v>
      </c>
      <c r="W75" s="4">
        <v>0.3731899158211745</v>
      </c>
      <c r="X75" s="4">
        <f t="shared" si="5"/>
        <v>0.24130324219034721</v>
      </c>
      <c r="Y75" s="4">
        <f t="shared" si="3"/>
        <v>0.3731899158211745</v>
      </c>
      <c r="Z75" s="4">
        <f t="shared" si="4"/>
        <v>0.61449315801152171</v>
      </c>
      <c r="AA75" s="4">
        <f>(mmultTable1[[#This Row],[Survived]]-Z75)^2</f>
        <v>0.14861552521992957</v>
      </c>
    </row>
    <row r="76" spans="1:27" x14ac:dyDescent="0.25">
      <c r="A76">
        <v>0</v>
      </c>
      <c r="B76" t="s">
        <v>15</v>
      </c>
      <c r="C76">
        <v>2</v>
      </c>
      <c r="D76" t="s">
        <v>13</v>
      </c>
      <c r="E76">
        <v>50</v>
      </c>
      <c r="F76" s="1">
        <v>13</v>
      </c>
      <c r="G76">
        <v>0</v>
      </c>
      <c r="H76">
        <v>0</v>
      </c>
      <c r="I76" s="4">
        <v>0.625</v>
      </c>
      <c r="J76" s="4">
        <v>1.146128035678238</v>
      </c>
      <c r="K76">
        <v>0</v>
      </c>
      <c r="L76">
        <v>1</v>
      </c>
      <c r="M76">
        <v>1</v>
      </c>
      <c r="N76">
        <v>0</v>
      </c>
      <c r="O76">
        <v>1</v>
      </c>
      <c r="P76" s="6">
        <v>1</v>
      </c>
      <c r="V76" s="4">
        <v>0.18735979797921412</v>
      </c>
      <c r="W76" s="4">
        <v>0.35406524652565008</v>
      </c>
      <c r="X76" s="4">
        <f t="shared" si="5"/>
        <v>0.18735979797921412</v>
      </c>
      <c r="Y76" s="4">
        <f t="shared" si="3"/>
        <v>0.35406524652565008</v>
      </c>
      <c r="Z76" s="4">
        <f t="shared" si="4"/>
        <v>0.54142504450486417</v>
      </c>
      <c r="AA76" s="4">
        <f>(mmultTable1[[#This Row],[Survived]]-Z76)^2</f>
        <v>0.29314107881709417</v>
      </c>
    </row>
    <row r="77" spans="1:27" x14ac:dyDescent="0.25">
      <c r="A77">
        <v>1</v>
      </c>
      <c r="B77" t="s">
        <v>20</v>
      </c>
      <c r="C77">
        <v>1</v>
      </c>
      <c r="D77" t="s">
        <v>17</v>
      </c>
      <c r="E77">
        <v>49</v>
      </c>
      <c r="F77" s="1">
        <v>76.729200000000006</v>
      </c>
      <c r="G77">
        <v>1</v>
      </c>
      <c r="H77">
        <v>0</v>
      </c>
      <c r="I77" s="4">
        <v>0.61250000000000004</v>
      </c>
      <c r="J77" s="4">
        <v>1.8905841979078102</v>
      </c>
      <c r="K77">
        <v>1</v>
      </c>
      <c r="L77">
        <v>0</v>
      </c>
      <c r="M77">
        <v>0</v>
      </c>
      <c r="N77">
        <v>1</v>
      </c>
      <c r="O77">
        <v>0</v>
      </c>
      <c r="P77" s="6">
        <v>1</v>
      </c>
      <c r="V77" s="4">
        <v>0.41178613237965012</v>
      </c>
      <c r="W77" s="4">
        <v>0.35305980439636103</v>
      </c>
      <c r="X77" s="4">
        <f t="shared" si="5"/>
        <v>0.41178613237965012</v>
      </c>
      <c r="Y77" s="4">
        <f t="shared" si="3"/>
        <v>0.35305980439636103</v>
      </c>
      <c r="Z77" s="4">
        <f t="shared" si="4"/>
        <v>0.7648459367760112</v>
      </c>
      <c r="AA77" s="4">
        <f>(mmultTable1[[#This Row],[Survived]]-Z77)^2</f>
        <v>5.5297433450751721E-2</v>
      </c>
    </row>
    <row r="78" spans="1:27" x14ac:dyDescent="0.25">
      <c r="A78">
        <v>1</v>
      </c>
      <c r="B78" t="s">
        <v>20</v>
      </c>
      <c r="C78">
        <v>1</v>
      </c>
      <c r="D78" t="s">
        <v>13</v>
      </c>
      <c r="E78">
        <v>49</v>
      </c>
      <c r="F78" s="1">
        <v>89.104200000000006</v>
      </c>
      <c r="G78">
        <v>1</v>
      </c>
      <c r="H78">
        <v>0</v>
      </c>
      <c r="I78" s="4">
        <v>0.61250000000000004</v>
      </c>
      <c r="J78" s="4">
        <v>1.9547450350890707</v>
      </c>
      <c r="K78">
        <v>1</v>
      </c>
      <c r="L78">
        <v>0</v>
      </c>
      <c r="M78">
        <v>0</v>
      </c>
      <c r="N78">
        <v>1</v>
      </c>
      <c r="O78">
        <v>1</v>
      </c>
      <c r="P78" s="6">
        <v>1</v>
      </c>
      <c r="V78" s="4">
        <v>0.41255500961874569</v>
      </c>
      <c r="W78" s="4">
        <v>0.35847239810700221</v>
      </c>
      <c r="X78" s="4">
        <f t="shared" si="5"/>
        <v>0.41255500961874569</v>
      </c>
      <c r="Y78" s="4">
        <f t="shared" si="3"/>
        <v>0.35847239810700221</v>
      </c>
      <c r="Z78" s="4">
        <f t="shared" si="4"/>
        <v>0.77102740772574796</v>
      </c>
      <c r="AA78" s="4">
        <f>(mmultTable1[[#This Row],[Survived]]-Z78)^2</f>
        <v>5.2428448012790868E-2</v>
      </c>
    </row>
    <row r="79" spans="1:27" x14ac:dyDescent="0.25">
      <c r="A79">
        <v>1</v>
      </c>
      <c r="B79" t="s">
        <v>20</v>
      </c>
      <c r="C79">
        <v>1</v>
      </c>
      <c r="D79" t="s">
        <v>13</v>
      </c>
      <c r="E79">
        <v>49</v>
      </c>
      <c r="F79" s="1">
        <v>56.929200000000002</v>
      </c>
      <c r="G79">
        <v>1</v>
      </c>
      <c r="H79">
        <v>0</v>
      </c>
      <c r="I79" s="4">
        <v>0.61250000000000004</v>
      </c>
      <c r="J79" s="4">
        <v>1.7628975309505581</v>
      </c>
      <c r="K79">
        <v>1</v>
      </c>
      <c r="L79">
        <v>0</v>
      </c>
      <c r="M79">
        <v>0</v>
      </c>
      <c r="N79">
        <v>1</v>
      </c>
      <c r="O79">
        <v>1</v>
      </c>
      <c r="P79" s="6">
        <v>1</v>
      </c>
      <c r="V79" s="4">
        <v>0.41025598757056581</v>
      </c>
      <c r="W79" s="4">
        <v>0.34228818605614059</v>
      </c>
      <c r="X79" s="4">
        <f t="shared" si="5"/>
        <v>0.41025598757056581</v>
      </c>
      <c r="Y79" s="4">
        <f t="shared" si="3"/>
        <v>0.34228818605614059</v>
      </c>
      <c r="Z79" s="4">
        <f t="shared" si="4"/>
        <v>0.75254417362670645</v>
      </c>
      <c r="AA79" s="4">
        <f>(mmultTable1[[#This Row],[Survived]]-Z79)^2</f>
        <v>6.1234386006089603E-2</v>
      </c>
    </row>
    <row r="80" spans="1:27" x14ac:dyDescent="0.25">
      <c r="A80">
        <v>0</v>
      </c>
      <c r="B80" t="s">
        <v>20</v>
      </c>
      <c r="C80">
        <v>1</v>
      </c>
      <c r="D80" t="s">
        <v>13</v>
      </c>
      <c r="E80">
        <v>49</v>
      </c>
      <c r="F80" s="1">
        <v>110.88330000000001</v>
      </c>
      <c r="G80">
        <v>1</v>
      </c>
      <c r="H80">
        <v>1</v>
      </c>
      <c r="I80" s="4">
        <v>0.61250000000000004</v>
      </c>
      <c r="J80" s="4">
        <v>2.048765267412167</v>
      </c>
      <c r="K80">
        <v>1</v>
      </c>
      <c r="L80">
        <v>0</v>
      </c>
      <c r="M80">
        <v>0</v>
      </c>
      <c r="N80">
        <v>1</v>
      </c>
      <c r="O80">
        <v>1</v>
      </c>
      <c r="P80" s="6">
        <v>1</v>
      </c>
      <c r="V80" s="4">
        <v>0.41387965197126553</v>
      </c>
      <c r="W80" s="4">
        <v>0.36640392363724661</v>
      </c>
      <c r="X80" s="4">
        <f t="shared" si="5"/>
        <v>0.41387965197126553</v>
      </c>
      <c r="Y80" s="4">
        <f t="shared" si="3"/>
        <v>0.36640392363724661</v>
      </c>
      <c r="Z80" s="4">
        <f t="shared" si="4"/>
        <v>0.78028357560851214</v>
      </c>
      <c r="AA80" s="4">
        <f>(mmultTable1[[#This Row],[Survived]]-Z80)^2</f>
        <v>0.60884245836440465</v>
      </c>
    </row>
    <row r="81" spans="1:27" x14ac:dyDescent="0.25">
      <c r="A81">
        <v>0</v>
      </c>
      <c r="B81" t="s">
        <v>15</v>
      </c>
      <c r="C81">
        <v>3</v>
      </c>
      <c r="D81" t="s">
        <v>13</v>
      </c>
      <c r="E81">
        <v>49</v>
      </c>
      <c r="F81" s="1">
        <v>0</v>
      </c>
      <c r="G81">
        <v>0</v>
      </c>
      <c r="H81">
        <v>0</v>
      </c>
      <c r="I81" s="4">
        <v>0.61250000000000004</v>
      </c>
      <c r="J81" s="4">
        <v>0</v>
      </c>
      <c r="K81">
        <v>0</v>
      </c>
      <c r="L81">
        <v>0</v>
      </c>
      <c r="M81">
        <v>1</v>
      </c>
      <c r="N81">
        <v>0</v>
      </c>
      <c r="O81">
        <v>1</v>
      </c>
      <c r="P81" s="6">
        <v>1</v>
      </c>
      <c r="V81" s="4">
        <v>4.4959232081576594E-2</v>
      </c>
      <c r="W81" s="4">
        <v>2.5223699934835801E-2</v>
      </c>
      <c r="X81" s="4">
        <f t="shared" si="5"/>
        <v>4.4959232081576594E-2</v>
      </c>
      <c r="Y81" s="4">
        <f t="shared" si="3"/>
        <v>2.5223699934835801E-2</v>
      </c>
      <c r="Z81" s="4">
        <f t="shared" si="4"/>
        <v>7.0182932016412403E-2</v>
      </c>
      <c r="AA81" s="4">
        <f>(mmultTable1[[#This Row],[Survived]]-Z81)^2</f>
        <v>4.9256439464203652E-3</v>
      </c>
    </row>
    <row r="82" spans="1:27" x14ac:dyDescent="0.25">
      <c r="A82">
        <v>1</v>
      </c>
      <c r="B82" t="s">
        <v>15</v>
      </c>
      <c r="C82">
        <v>1</v>
      </c>
      <c r="D82" t="s">
        <v>17</v>
      </c>
      <c r="E82">
        <v>49</v>
      </c>
      <c r="F82" s="1">
        <v>25.929200000000002</v>
      </c>
      <c r="G82">
        <v>0</v>
      </c>
      <c r="H82">
        <v>0</v>
      </c>
      <c r="I82" s="4">
        <v>0.61250000000000004</v>
      </c>
      <c r="J82" s="4">
        <v>1.4302234517870693</v>
      </c>
      <c r="K82">
        <v>1</v>
      </c>
      <c r="L82">
        <v>0</v>
      </c>
      <c r="M82">
        <v>1</v>
      </c>
      <c r="N82">
        <v>0</v>
      </c>
      <c r="O82">
        <v>0</v>
      </c>
      <c r="P82" s="6">
        <v>1</v>
      </c>
      <c r="V82" s="4">
        <v>0.2329269168411065</v>
      </c>
      <c r="W82" s="4">
        <v>0.31422387599287388</v>
      </c>
      <c r="X82" s="4">
        <f t="shared" si="5"/>
        <v>0.2329269168411065</v>
      </c>
      <c r="Y82" s="4">
        <f t="shared" si="3"/>
        <v>0.31422387599287388</v>
      </c>
      <c r="Z82" s="4">
        <f t="shared" si="4"/>
        <v>0.54715079283398038</v>
      </c>
      <c r="AA82" s="4">
        <f>(mmultTable1[[#This Row],[Survived]]-Z82)^2</f>
        <v>0.20507240443089256</v>
      </c>
    </row>
    <row r="83" spans="1:27" x14ac:dyDescent="0.25">
      <c r="A83">
        <v>1</v>
      </c>
      <c r="B83" t="s">
        <v>20</v>
      </c>
      <c r="C83">
        <v>1</v>
      </c>
      <c r="D83" t="s">
        <v>17</v>
      </c>
      <c r="E83">
        <v>48</v>
      </c>
      <c r="F83" s="1">
        <v>39.6</v>
      </c>
      <c r="G83">
        <v>1</v>
      </c>
      <c r="H83">
        <v>0</v>
      </c>
      <c r="I83" s="4">
        <v>0.6</v>
      </c>
      <c r="J83" s="4">
        <v>1.608526033577194</v>
      </c>
      <c r="K83">
        <v>1</v>
      </c>
      <c r="L83">
        <v>0</v>
      </c>
      <c r="M83">
        <v>0</v>
      </c>
      <c r="N83">
        <v>1</v>
      </c>
      <c r="O83">
        <v>0</v>
      </c>
      <c r="P83" s="6">
        <v>1</v>
      </c>
      <c r="V83" s="4">
        <v>0.40840606266450247</v>
      </c>
      <c r="W83" s="4">
        <v>0.32926544145845343</v>
      </c>
      <c r="X83" s="4">
        <f t="shared" si="5"/>
        <v>0.40840606266450247</v>
      </c>
      <c r="Y83" s="4">
        <f t="shared" si="3"/>
        <v>0.32926544145845343</v>
      </c>
      <c r="Z83" s="4">
        <f t="shared" si="4"/>
        <v>0.7376715041229559</v>
      </c>
      <c r="AA83" s="4">
        <f>(mmultTable1[[#This Row],[Survived]]-Z83)^2</f>
        <v>6.8816239749112343E-2</v>
      </c>
    </row>
    <row r="84" spans="1:27" x14ac:dyDescent="0.25">
      <c r="A84">
        <v>1</v>
      </c>
      <c r="B84" t="s">
        <v>20</v>
      </c>
      <c r="C84">
        <v>1</v>
      </c>
      <c r="D84" t="s">
        <v>13</v>
      </c>
      <c r="E84">
        <v>48</v>
      </c>
      <c r="F84" s="1">
        <v>76.729200000000006</v>
      </c>
      <c r="G84">
        <v>1</v>
      </c>
      <c r="H84">
        <v>0</v>
      </c>
      <c r="I84" s="4">
        <v>0.6</v>
      </c>
      <c r="J84" s="4">
        <v>1.8905841979078102</v>
      </c>
      <c r="K84">
        <v>1</v>
      </c>
      <c r="L84">
        <v>0</v>
      </c>
      <c r="M84">
        <v>0</v>
      </c>
      <c r="N84">
        <v>1</v>
      </c>
      <c r="O84">
        <v>1</v>
      </c>
      <c r="P84" s="6">
        <v>1</v>
      </c>
      <c r="V84" s="4">
        <v>0.41178613237965012</v>
      </c>
      <c r="W84" s="4">
        <v>0.35305980439636103</v>
      </c>
      <c r="X84" s="4">
        <f t="shared" si="5"/>
        <v>0.41178613237965012</v>
      </c>
      <c r="Y84" s="4">
        <f t="shared" si="3"/>
        <v>0.35305980439636103</v>
      </c>
      <c r="Z84" s="4">
        <f t="shared" si="4"/>
        <v>0.7648459367760112</v>
      </c>
      <c r="AA84" s="4">
        <f>(mmultTable1[[#This Row],[Survived]]-Z84)^2</f>
        <v>5.5297433450751721E-2</v>
      </c>
    </row>
    <row r="85" spans="1:27" x14ac:dyDescent="0.25">
      <c r="A85">
        <v>1</v>
      </c>
      <c r="B85" t="s">
        <v>15</v>
      </c>
      <c r="C85">
        <v>1</v>
      </c>
      <c r="D85" t="s">
        <v>13</v>
      </c>
      <c r="E85">
        <v>48</v>
      </c>
      <c r="F85" s="1">
        <v>26.55</v>
      </c>
      <c r="G85">
        <v>0</v>
      </c>
      <c r="H85">
        <v>0</v>
      </c>
      <c r="I85" s="4">
        <v>0.6</v>
      </c>
      <c r="J85" s="4">
        <v>1.4401216031878039</v>
      </c>
      <c r="K85">
        <v>1</v>
      </c>
      <c r="L85">
        <v>0</v>
      </c>
      <c r="M85">
        <v>1</v>
      </c>
      <c r="N85">
        <v>0</v>
      </c>
      <c r="O85">
        <v>1</v>
      </c>
      <c r="P85" s="6">
        <v>1</v>
      </c>
      <c r="V85" s="4">
        <v>0.23304553224039823</v>
      </c>
      <c r="W85" s="4">
        <v>0.31505888180595637</v>
      </c>
      <c r="X85" s="4">
        <f t="shared" si="5"/>
        <v>0.23304553224039823</v>
      </c>
      <c r="Y85" s="4">
        <f t="shared" si="3"/>
        <v>0.31505888180595637</v>
      </c>
      <c r="Z85" s="4">
        <f t="shared" si="4"/>
        <v>0.54810441404635457</v>
      </c>
      <c r="AA85" s="4">
        <f>(mmultTable1[[#This Row],[Survived]]-Z85)^2</f>
        <v>0.20420962060438855</v>
      </c>
    </row>
    <row r="86" spans="1:27" x14ac:dyDescent="0.25">
      <c r="A86">
        <v>0</v>
      </c>
      <c r="B86" t="s">
        <v>15</v>
      </c>
      <c r="C86">
        <v>2</v>
      </c>
      <c r="D86" t="s">
        <v>13</v>
      </c>
      <c r="E86">
        <v>48</v>
      </c>
      <c r="F86" s="1">
        <v>13</v>
      </c>
      <c r="G86">
        <v>0</v>
      </c>
      <c r="H86">
        <v>0</v>
      </c>
      <c r="I86" s="4">
        <v>0.6</v>
      </c>
      <c r="J86" s="4">
        <v>1.146128035678238</v>
      </c>
      <c r="K86">
        <v>0</v>
      </c>
      <c r="L86">
        <v>1</v>
      </c>
      <c r="M86">
        <v>1</v>
      </c>
      <c r="N86">
        <v>0</v>
      </c>
      <c r="O86">
        <v>1</v>
      </c>
      <c r="P86" s="6">
        <v>1</v>
      </c>
      <c r="V86" s="4">
        <v>0.18735979797921412</v>
      </c>
      <c r="W86" s="4">
        <v>0.35406524652565008</v>
      </c>
      <c r="X86" s="4">
        <f t="shared" si="5"/>
        <v>0.18735979797921412</v>
      </c>
      <c r="Y86" s="4">
        <f t="shared" si="3"/>
        <v>0.35406524652565008</v>
      </c>
      <c r="Z86" s="4">
        <f t="shared" si="4"/>
        <v>0.54142504450486417</v>
      </c>
      <c r="AA86" s="4">
        <f>(mmultTable1[[#This Row],[Survived]]-Z86)^2</f>
        <v>0.29314107881709417</v>
      </c>
    </row>
    <row r="87" spans="1:27" x14ac:dyDescent="0.25">
      <c r="A87">
        <v>1</v>
      </c>
      <c r="B87" t="s">
        <v>15</v>
      </c>
      <c r="C87">
        <v>1</v>
      </c>
      <c r="D87" t="s">
        <v>13</v>
      </c>
      <c r="E87">
        <v>48</v>
      </c>
      <c r="F87" s="1">
        <v>52</v>
      </c>
      <c r="G87">
        <v>1</v>
      </c>
      <c r="H87">
        <v>0</v>
      </c>
      <c r="I87" s="4">
        <v>0.6</v>
      </c>
      <c r="J87" s="4">
        <v>1.7242758696007889</v>
      </c>
      <c r="K87">
        <v>1</v>
      </c>
      <c r="L87">
        <v>0</v>
      </c>
      <c r="M87">
        <v>1</v>
      </c>
      <c r="N87">
        <v>0</v>
      </c>
      <c r="O87">
        <v>1</v>
      </c>
      <c r="P87" s="6">
        <v>1</v>
      </c>
      <c r="V87" s="4">
        <v>0.23645072078585977</v>
      </c>
      <c r="W87" s="4">
        <v>0.33903007144136849</v>
      </c>
      <c r="X87" s="4">
        <f t="shared" si="5"/>
        <v>0.23645072078585977</v>
      </c>
      <c r="Y87" s="4">
        <f t="shared" si="3"/>
        <v>0.33903007144136849</v>
      </c>
      <c r="Z87" s="4">
        <f t="shared" si="4"/>
        <v>0.57548079222722825</v>
      </c>
      <c r="AA87" s="4">
        <f>(mmultTable1[[#This Row],[Survived]]-Z87)^2</f>
        <v>0.18021655776802176</v>
      </c>
    </row>
    <row r="88" spans="1:27" x14ac:dyDescent="0.25">
      <c r="A88">
        <v>0</v>
      </c>
      <c r="B88" t="s">
        <v>15</v>
      </c>
      <c r="C88">
        <v>3</v>
      </c>
      <c r="D88" t="s">
        <v>17</v>
      </c>
      <c r="E88">
        <v>48</v>
      </c>
      <c r="F88" s="1">
        <v>34.375</v>
      </c>
      <c r="G88">
        <v>1</v>
      </c>
      <c r="H88">
        <v>3</v>
      </c>
      <c r="I88" s="4">
        <v>0.6</v>
      </c>
      <c r="J88" s="4">
        <v>1.5486964485323467</v>
      </c>
      <c r="K88">
        <v>0</v>
      </c>
      <c r="L88">
        <v>0</v>
      </c>
      <c r="M88">
        <v>1</v>
      </c>
      <c r="N88">
        <v>0</v>
      </c>
      <c r="O88">
        <v>0</v>
      </c>
      <c r="P88" s="6">
        <v>1</v>
      </c>
      <c r="V88" s="4">
        <v>6.4112004091708405E-2</v>
      </c>
      <c r="W88" s="4">
        <v>0.15587138199885459</v>
      </c>
      <c r="X88" s="4">
        <f t="shared" si="5"/>
        <v>6.4112004091708405E-2</v>
      </c>
      <c r="Y88" s="4">
        <f t="shared" si="3"/>
        <v>0.15587138199885459</v>
      </c>
      <c r="Z88" s="4">
        <f t="shared" si="4"/>
        <v>0.219983386090563</v>
      </c>
      <c r="AA88" s="4">
        <f>(mmultTable1[[#This Row],[Survived]]-Z88)^2</f>
        <v>4.8392690155869708E-2</v>
      </c>
    </row>
    <row r="89" spans="1:27" x14ac:dyDescent="0.25">
      <c r="A89">
        <v>1</v>
      </c>
      <c r="B89" t="s">
        <v>15</v>
      </c>
      <c r="C89">
        <v>2</v>
      </c>
      <c r="D89" t="s">
        <v>17</v>
      </c>
      <c r="E89">
        <v>48</v>
      </c>
      <c r="F89" s="1">
        <v>65</v>
      </c>
      <c r="G89">
        <v>1</v>
      </c>
      <c r="H89">
        <v>2</v>
      </c>
      <c r="I89" s="4">
        <v>0.6</v>
      </c>
      <c r="J89" s="4">
        <v>1.8195439355418688</v>
      </c>
      <c r="K89">
        <v>0</v>
      </c>
      <c r="L89">
        <v>1</v>
      </c>
      <c r="M89">
        <v>1</v>
      </c>
      <c r="N89">
        <v>0</v>
      </c>
      <c r="O89">
        <v>0</v>
      </c>
      <c r="P89" s="6">
        <v>1</v>
      </c>
      <c r="V89" s="4">
        <v>0.19582562344260615</v>
      </c>
      <c r="W89" s="4">
        <v>0.41087445950319323</v>
      </c>
      <c r="X89" s="4">
        <f t="shared" si="5"/>
        <v>0.19582562344260615</v>
      </c>
      <c r="Y89" s="4">
        <f t="shared" si="3"/>
        <v>0.41087445950319323</v>
      </c>
      <c r="Z89" s="4">
        <f t="shared" si="4"/>
        <v>0.60670008294579936</v>
      </c>
      <c r="AA89" s="4">
        <f>(mmultTable1[[#This Row],[Survived]]-Z89)^2</f>
        <v>0.1546848247548411</v>
      </c>
    </row>
    <row r="90" spans="1:27" x14ac:dyDescent="0.25">
      <c r="A90">
        <v>0</v>
      </c>
      <c r="B90" t="s">
        <v>15</v>
      </c>
      <c r="C90">
        <v>3</v>
      </c>
      <c r="D90" t="s">
        <v>13</v>
      </c>
      <c r="E90">
        <v>48</v>
      </c>
      <c r="F90" s="1">
        <v>7.8541999999999996</v>
      </c>
      <c r="G90">
        <v>0</v>
      </c>
      <c r="H90">
        <v>0</v>
      </c>
      <c r="I90" s="4">
        <v>0.6</v>
      </c>
      <c r="J90" s="4">
        <v>0.94714932766263737</v>
      </c>
      <c r="K90">
        <v>0</v>
      </c>
      <c r="L90">
        <v>0</v>
      </c>
      <c r="M90">
        <v>1</v>
      </c>
      <c r="N90">
        <v>0</v>
      </c>
      <c r="O90">
        <v>1</v>
      </c>
      <c r="P90" s="6">
        <v>1</v>
      </c>
      <c r="V90" s="4">
        <v>5.6309482359751001E-2</v>
      </c>
      <c r="W90" s="4">
        <v>0.10512500295963761</v>
      </c>
      <c r="X90" s="4">
        <f t="shared" si="5"/>
        <v>5.6309482359751001E-2</v>
      </c>
      <c r="Y90" s="4">
        <f t="shared" si="3"/>
        <v>0.10512500295963761</v>
      </c>
      <c r="Z90" s="4">
        <f t="shared" si="4"/>
        <v>0.16143448531938862</v>
      </c>
      <c r="AA90" s="4">
        <f>(mmultTable1[[#This Row],[Survived]]-Z90)^2</f>
        <v>2.6061093050335899E-2</v>
      </c>
    </row>
    <row r="91" spans="1:27" x14ac:dyDescent="0.25">
      <c r="A91">
        <v>1</v>
      </c>
      <c r="B91" t="s">
        <v>15</v>
      </c>
      <c r="C91">
        <v>1</v>
      </c>
      <c r="D91" t="s">
        <v>17</v>
      </c>
      <c r="E91">
        <v>48</v>
      </c>
      <c r="F91" s="1">
        <v>25.929200000000002</v>
      </c>
      <c r="G91">
        <v>0</v>
      </c>
      <c r="H91">
        <v>0</v>
      </c>
      <c r="I91" s="4">
        <v>0.6</v>
      </c>
      <c r="J91" s="4">
        <v>1.4302234517870693</v>
      </c>
      <c r="K91">
        <v>1</v>
      </c>
      <c r="L91">
        <v>0</v>
      </c>
      <c r="M91">
        <v>1</v>
      </c>
      <c r="N91">
        <v>0</v>
      </c>
      <c r="O91">
        <v>0</v>
      </c>
      <c r="P91" s="6">
        <v>1</v>
      </c>
      <c r="V91" s="4">
        <v>0.2329269168411065</v>
      </c>
      <c r="W91" s="4">
        <v>0.31422387599287388</v>
      </c>
      <c r="X91" s="4">
        <f t="shared" si="5"/>
        <v>0.2329269168411065</v>
      </c>
      <c r="Y91" s="4">
        <f t="shared" si="3"/>
        <v>0.31422387599287388</v>
      </c>
      <c r="Z91" s="4">
        <f t="shared" si="4"/>
        <v>0.54715079283398038</v>
      </c>
      <c r="AA91" s="4">
        <f>(mmultTable1[[#This Row],[Survived]]-Z91)^2</f>
        <v>0.20507240443089256</v>
      </c>
    </row>
    <row r="92" spans="1:27" x14ac:dyDescent="0.25">
      <c r="A92">
        <v>0</v>
      </c>
      <c r="B92" t="s">
        <v>15</v>
      </c>
      <c r="C92">
        <v>1</v>
      </c>
      <c r="D92" t="s">
        <v>13</v>
      </c>
      <c r="E92">
        <v>47</v>
      </c>
      <c r="F92" s="1">
        <v>52</v>
      </c>
      <c r="G92">
        <v>0</v>
      </c>
      <c r="H92">
        <v>0</v>
      </c>
      <c r="I92" s="4">
        <v>0.58750000000000002</v>
      </c>
      <c r="J92" s="4">
        <v>1.7242758696007889</v>
      </c>
      <c r="K92">
        <v>1</v>
      </c>
      <c r="L92">
        <v>0</v>
      </c>
      <c r="M92">
        <v>1</v>
      </c>
      <c r="N92">
        <v>0</v>
      </c>
      <c r="O92">
        <v>1</v>
      </c>
      <c r="P92" s="6">
        <v>1</v>
      </c>
      <c r="V92" s="4">
        <v>0.23645072078585977</v>
      </c>
      <c r="W92" s="4">
        <v>0.33903007144136849</v>
      </c>
      <c r="X92" s="4">
        <f t="shared" si="5"/>
        <v>0.23645072078585977</v>
      </c>
      <c r="Y92" s="4">
        <f t="shared" si="3"/>
        <v>0.33903007144136849</v>
      </c>
      <c r="Z92" s="4">
        <f t="shared" si="4"/>
        <v>0.57548079222722825</v>
      </c>
      <c r="AA92" s="4">
        <f>(mmultTable1[[#This Row],[Survived]]-Z92)^2</f>
        <v>0.33117814222247827</v>
      </c>
    </row>
    <row r="93" spans="1:27" x14ac:dyDescent="0.25">
      <c r="A93">
        <v>0</v>
      </c>
      <c r="B93" t="s">
        <v>15</v>
      </c>
      <c r="C93">
        <v>3</v>
      </c>
      <c r="D93" t="s">
        <v>17</v>
      </c>
      <c r="E93">
        <v>47</v>
      </c>
      <c r="F93" s="1">
        <v>14.5</v>
      </c>
      <c r="G93">
        <v>1</v>
      </c>
      <c r="H93">
        <v>0</v>
      </c>
      <c r="I93" s="4">
        <v>0.58750000000000002</v>
      </c>
      <c r="J93" s="4">
        <v>1.1903316981702914</v>
      </c>
      <c r="K93">
        <v>0</v>
      </c>
      <c r="L93">
        <v>0</v>
      </c>
      <c r="M93">
        <v>1</v>
      </c>
      <c r="N93">
        <v>0</v>
      </c>
      <c r="O93">
        <v>0</v>
      </c>
      <c r="P93" s="6">
        <v>1</v>
      </c>
      <c r="V93" s="4">
        <v>5.9223680457017397E-2</v>
      </c>
      <c r="W93" s="4">
        <v>0.12563981272482241</v>
      </c>
      <c r="X93" s="4">
        <f t="shared" si="5"/>
        <v>5.9223680457017397E-2</v>
      </c>
      <c r="Y93" s="4">
        <f t="shared" si="3"/>
        <v>0.12563981272482241</v>
      </c>
      <c r="Z93" s="4">
        <f t="shared" si="4"/>
        <v>0.18486349318183981</v>
      </c>
      <c r="AA93" s="4">
        <f>(mmultTable1[[#This Row],[Survived]]-Z93)^2</f>
        <v>3.4174511111392136E-2</v>
      </c>
    </row>
    <row r="94" spans="1:27" x14ac:dyDescent="0.25">
      <c r="A94">
        <v>0</v>
      </c>
      <c r="B94" t="s">
        <v>15</v>
      </c>
      <c r="C94">
        <v>1</v>
      </c>
      <c r="D94" t="s">
        <v>13</v>
      </c>
      <c r="E94">
        <v>47</v>
      </c>
      <c r="F94" s="1">
        <v>38.5</v>
      </c>
      <c r="G94">
        <v>0</v>
      </c>
      <c r="H94">
        <v>0</v>
      </c>
      <c r="I94" s="4">
        <v>0.58750000000000002</v>
      </c>
      <c r="J94" s="4">
        <v>1.5965970956264601</v>
      </c>
      <c r="K94">
        <v>1</v>
      </c>
      <c r="L94">
        <v>0</v>
      </c>
      <c r="M94">
        <v>1</v>
      </c>
      <c r="N94">
        <v>0</v>
      </c>
      <c r="O94">
        <v>1</v>
      </c>
      <c r="P94" s="6">
        <v>1</v>
      </c>
      <c r="V94" s="4">
        <v>0.23492067056305554</v>
      </c>
      <c r="W94" s="4">
        <v>0.32825911895140192</v>
      </c>
      <c r="X94" s="4">
        <f t="shared" si="5"/>
        <v>0.23492067056305554</v>
      </c>
      <c r="Y94" s="4">
        <f t="shared" si="3"/>
        <v>0.32825911895140192</v>
      </c>
      <c r="Z94" s="4">
        <f t="shared" si="4"/>
        <v>0.56317978951445746</v>
      </c>
      <c r="AA94" s="4">
        <f>(mmultTable1[[#This Row],[Survived]]-Z94)^2</f>
        <v>0.31717147531754863</v>
      </c>
    </row>
    <row r="95" spans="1:27" x14ac:dyDescent="0.25">
      <c r="A95">
        <v>0</v>
      </c>
      <c r="B95" t="s">
        <v>15</v>
      </c>
      <c r="C95">
        <v>1</v>
      </c>
      <c r="D95" t="s">
        <v>13</v>
      </c>
      <c r="E95">
        <v>47</v>
      </c>
      <c r="F95" s="1">
        <v>34.020800000000001</v>
      </c>
      <c r="G95">
        <v>0</v>
      </c>
      <c r="H95">
        <v>0</v>
      </c>
      <c r="I95" s="4">
        <v>0.58750000000000002</v>
      </c>
      <c r="J95" s="4">
        <v>1.544326062695947</v>
      </c>
      <c r="K95">
        <v>1</v>
      </c>
      <c r="L95">
        <v>0</v>
      </c>
      <c r="M95">
        <v>1</v>
      </c>
      <c r="N95">
        <v>0</v>
      </c>
      <c r="O95">
        <v>1</v>
      </c>
      <c r="P95" s="6">
        <v>1</v>
      </c>
      <c r="V95" s="4">
        <v>0.23429427587667159</v>
      </c>
      <c r="W95" s="4">
        <v>0.32384954643773389</v>
      </c>
      <c r="X95" s="4">
        <f t="shared" si="5"/>
        <v>0.23429427587667159</v>
      </c>
      <c r="Y95" s="4">
        <f t="shared" si="3"/>
        <v>0.32384954643773389</v>
      </c>
      <c r="Z95" s="4">
        <f t="shared" si="4"/>
        <v>0.55814382231440551</v>
      </c>
      <c r="AA95" s="4">
        <f>(mmultTable1[[#This Row],[Survived]]-Z95)^2</f>
        <v>0.3115245263877347</v>
      </c>
    </row>
    <row r="96" spans="1:27" x14ac:dyDescent="0.25">
      <c r="A96">
        <v>0</v>
      </c>
      <c r="B96" t="s">
        <v>15</v>
      </c>
      <c r="C96">
        <v>2</v>
      </c>
      <c r="D96" t="s">
        <v>13</v>
      </c>
      <c r="E96">
        <v>47</v>
      </c>
      <c r="F96" s="1">
        <v>15</v>
      </c>
      <c r="G96">
        <v>0</v>
      </c>
      <c r="H96">
        <v>0</v>
      </c>
      <c r="I96" s="4">
        <v>0.58750000000000002</v>
      </c>
      <c r="J96" s="4">
        <v>1.2041199826559248</v>
      </c>
      <c r="K96">
        <v>0</v>
      </c>
      <c r="L96">
        <v>1</v>
      </c>
      <c r="M96">
        <v>1</v>
      </c>
      <c r="N96">
        <v>0</v>
      </c>
      <c r="O96">
        <v>1</v>
      </c>
      <c r="P96" s="6">
        <v>1</v>
      </c>
      <c r="V96" s="4">
        <v>0.18805474976040759</v>
      </c>
      <c r="W96" s="4">
        <v>0.35895743405419661</v>
      </c>
      <c r="X96" s="4">
        <f t="shared" si="5"/>
        <v>0.18805474976040759</v>
      </c>
      <c r="Y96" s="4">
        <f t="shared" si="3"/>
        <v>0.35895743405419661</v>
      </c>
      <c r="Z96" s="4">
        <f t="shared" si="4"/>
        <v>0.54701218381460426</v>
      </c>
      <c r="AA96" s="4">
        <f>(mmultTable1[[#This Row],[Survived]]-Z96)^2</f>
        <v>0.2992223292416224</v>
      </c>
    </row>
    <row r="97" spans="1:27" x14ac:dyDescent="0.25">
      <c r="A97">
        <v>0</v>
      </c>
      <c r="B97" t="s">
        <v>15</v>
      </c>
      <c r="C97">
        <v>3</v>
      </c>
      <c r="D97" t="s">
        <v>13</v>
      </c>
      <c r="E97">
        <v>47</v>
      </c>
      <c r="F97" s="1">
        <v>7.25</v>
      </c>
      <c r="G97">
        <v>0</v>
      </c>
      <c r="H97">
        <v>0</v>
      </c>
      <c r="I97" s="4">
        <v>0.58750000000000002</v>
      </c>
      <c r="J97" s="4">
        <v>0.91645394854992512</v>
      </c>
      <c r="K97">
        <v>0</v>
      </c>
      <c r="L97">
        <v>0</v>
      </c>
      <c r="M97">
        <v>1</v>
      </c>
      <c r="N97">
        <v>0</v>
      </c>
      <c r="O97">
        <v>1</v>
      </c>
      <c r="P97" s="6">
        <v>1</v>
      </c>
      <c r="V97" s="4">
        <v>5.5941641487000225E-2</v>
      </c>
      <c r="W97" s="4">
        <v>0.1025355477213612</v>
      </c>
      <c r="X97" s="4">
        <f t="shared" si="5"/>
        <v>5.5941641487000225E-2</v>
      </c>
      <c r="Y97" s="4">
        <f t="shared" si="3"/>
        <v>0.1025355477213612</v>
      </c>
      <c r="Z97" s="4">
        <f t="shared" si="4"/>
        <v>0.15847718920836143</v>
      </c>
      <c r="AA97" s="4">
        <f>(mmultTable1[[#This Row],[Survived]]-Z97)^2</f>
        <v>2.5115019499382787E-2</v>
      </c>
    </row>
    <row r="98" spans="1:27" x14ac:dyDescent="0.25">
      <c r="A98">
        <v>0</v>
      </c>
      <c r="B98" t="s">
        <v>15</v>
      </c>
      <c r="C98">
        <v>1</v>
      </c>
      <c r="D98" t="s">
        <v>13</v>
      </c>
      <c r="E98">
        <v>47</v>
      </c>
      <c r="F98" s="1">
        <v>25.587499999999999</v>
      </c>
      <c r="G98">
        <v>0</v>
      </c>
      <c r="H98">
        <v>0</v>
      </c>
      <c r="I98" s="4">
        <v>0.58750000000000002</v>
      </c>
      <c r="J98" s="4">
        <v>1.4246775029107854</v>
      </c>
      <c r="K98">
        <v>1</v>
      </c>
      <c r="L98">
        <v>0</v>
      </c>
      <c r="M98">
        <v>1</v>
      </c>
      <c r="N98">
        <v>0</v>
      </c>
      <c r="O98">
        <v>1</v>
      </c>
      <c r="P98" s="6">
        <v>1</v>
      </c>
      <c r="V98" s="4">
        <v>0.23286045645736625</v>
      </c>
      <c r="W98" s="4">
        <v>0.31375602100023237</v>
      </c>
      <c r="X98" s="4">
        <f t="shared" si="5"/>
        <v>0.23286045645736625</v>
      </c>
      <c r="Y98" s="4">
        <f t="shared" si="3"/>
        <v>0.31375602100023237</v>
      </c>
      <c r="Z98" s="4">
        <f t="shared" si="4"/>
        <v>0.54661647745759856</v>
      </c>
      <c r="AA98" s="4">
        <f>(mmultTable1[[#This Row],[Survived]]-Z98)^2</f>
        <v>0.29878957342815338</v>
      </c>
    </row>
    <row r="99" spans="1:27" x14ac:dyDescent="0.25">
      <c r="A99">
        <v>1</v>
      </c>
      <c r="B99" t="s">
        <v>15</v>
      </c>
      <c r="C99">
        <v>1</v>
      </c>
      <c r="D99" t="s">
        <v>17</v>
      </c>
      <c r="E99">
        <v>47</v>
      </c>
      <c r="F99" s="1">
        <v>52.554200000000002</v>
      </c>
      <c r="G99">
        <v>1</v>
      </c>
      <c r="H99">
        <v>1</v>
      </c>
      <c r="I99" s="4">
        <v>0.58750000000000002</v>
      </c>
      <c r="J99" s="4">
        <v>1.7287935361444735</v>
      </c>
      <c r="K99">
        <v>1</v>
      </c>
      <c r="L99">
        <v>0</v>
      </c>
      <c r="M99">
        <v>1</v>
      </c>
      <c r="N99">
        <v>0</v>
      </c>
      <c r="O99">
        <v>0</v>
      </c>
      <c r="P99" s="6">
        <v>1</v>
      </c>
      <c r="V99" s="4">
        <v>0.23670280098533239</v>
      </c>
      <c r="W99" s="4">
        <v>0.33941118076904203</v>
      </c>
      <c r="X99" s="4">
        <f t="shared" si="5"/>
        <v>0.23670280098533239</v>
      </c>
      <c r="Y99" s="4">
        <f t="shared" si="3"/>
        <v>0.33941118076904203</v>
      </c>
      <c r="Z99" s="4">
        <f t="shared" si="4"/>
        <v>0.57611398175437445</v>
      </c>
      <c r="AA99" s="4">
        <f>(mmultTable1[[#This Row],[Survived]]-Z99)^2</f>
        <v>0.1796793564641308</v>
      </c>
    </row>
    <row r="100" spans="1:27" x14ac:dyDescent="0.25">
      <c r="A100">
        <v>0</v>
      </c>
      <c r="B100" t="s">
        <v>15</v>
      </c>
      <c r="C100">
        <v>3</v>
      </c>
      <c r="D100" t="s">
        <v>13</v>
      </c>
      <c r="E100">
        <v>47</v>
      </c>
      <c r="F100" s="1">
        <v>9</v>
      </c>
      <c r="G100">
        <v>0</v>
      </c>
      <c r="H100">
        <v>0</v>
      </c>
      <c r="I100" s="4">
        <v>0.58750000000000002</v>
      </c>
      <c r="J100" s="4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 s="6">
        <v>1</v>
      </c>
      <c r="V100" s="4">
        <v>5.6942823207787284E-2</v>
      </c>
      <c r="W100" s="4">
        <v>0.1095834737225459</v>
      </c>
      <c r="X100" s="4">
        <f t="shared" si="5"/>
        <v>5.6942823207787284E-2</v>
      </c>
      <c r="Y100" s="4">
        <f t="shared" si="3"/>
        <v>0.1095834737225459</v>
      </c>
      <c r="Z100" s="4">
        <f t="shared" si="4"/>
        <v>0.16652629693033319</v>
      </c>
      <c r="AA100" s="4">
        <f>(mmultTable1[[#This Row],[Survived]]-Z100)^2</f>
        <v>2.7731007569329499E-2</v>
      </c>
    </row>
    <row r="101" spans="1:27" x14ac:dyDescent="0.25">
      <c r="A101">
        <v>0</v>
      </c>
      <c r="B101" t="s">
        <v>20</v>
      </c>
      <c r="C101">
        <v>1</v>
      </c>
      <c r="D101" t="s">
        <v>13</v>
      </c>
      <c r="E101">
        <v>46</v>
      </c>
      <c r="F101" s="1">
        <v>79.2</v>
      </c>
      <c r="G101">
        <v>0</v>
      </c>
      <c r="H101">
        <v>0</v>
      </c>
      <c r="I101" s="4">
        <v>0.57499999999999996</v>
      </c>
      <c r="J101" s="4">
        <v>1.9041743682841634</v>
      </c>
      <c r="K101">
        <v>1</v>
      </c>
      <c r="L101">
        <v>0</v>
      </c>
      <c r="M101">
        <v>0</v>
      </c>
      <c r="N101">
        <v>1</v>
      </c>
      <c r="O101">
        <v>1</v>
      </c>
      <c r="P101" s="6">
        <v>1</v>
      </c>
      <c r="V101" s="4">
        <v>0.41194899142477587</v>
      </c>
      <c r="W101" s="4">
        <v>0.35420626809504657</v>
      </c>
      <c r="X101" s="4">
        <f t="shared" si="5"/>
        <v>0.41194899142477587</v>
      </c>
      <c r="Y101" s="4">
        <f t="shared" si="3"/>
        <v>0.35420626809504657</v>
      </c>
      <c r="Z101" s="4">
        <f t="shared" si="4"/>
        <v>0.76615525951982244</v>
      </c>
      <c r="AA101" s="4">
        <f>(mmultTable1[[#This Row],[Survived]]-Z101)^2</f>
        <v>0.58699388168988642</v>
      </c>
    </row>
    <row r="102" spans="1:27" x14ac:dyDescent="0.25">
      <c r="A102">
        <v>0</v>
      </c>
      <c r="B102" t="s">
        <v>15</v>
      </c>
      <c r="C102">
        <v>1</v>
      </c>
      <c r="D102" t="s">
        <v>13</v>
      </c>
      <c r="E102">
        <v>46</v>
      </c>
      <c r="F102" s="1">
        <v>61.174999999999997</v>
      </c>
      <c r="G102">
        <v>1</v>
      </c>
      <c r="H102">
        <v>0</v>
      </c>
      <c r="I102" s="4">
        <v>0.57499999999999996</v>
      </c>
      <c r="J102" s="4">
        <v>1.7936157939419737</v>
      </c>
      <c r="K102">
        <v>1</v>
      </c>
      <c r="L102">
        <v>0</v>
      </c>
      <c r="M102">
        <v>1</v>
      </c>
      <c r="N102">
        <v>0</v>
      </c>
      <c r="O102">
        <v>1</v>
      </c>
      <c r="P102" s="6">
        <v>1</v>
      </c>
      <c r="V102" s="4">
        <v>0.23728166208788692</v>
      </c>
      <c r="W102" s="4">
        <v>0.34487957177324774</v>
      </c>
      <c r="X102" s="4">
        <f t="shared" si="5"/>
        <v>0.23728166208788692</v>
      </c>
      <c r="Y102" s="4">
        <f t="shared" si="3"/>
        <v>0.34487957177324774</v>
      </c>
      <c r="Z102" s="4">
        <f t="shared" si="4"/>
        <v>0.58216123386113461</v>
      </c>
      <c r="AA102" s="4">
        <f>(mmultTable1[[#This Row],[Survived]]-Z102)^2</f>
        <v>0.33891170221071865</v>
      </c>
    </row>
    <row r="103" spans="1:27" x14ac:dyDescent="0.25">
      <c r="A103">
        <v>0</v>
      </c>
      <c r="B103" t="s">
        <v>15</v>
      </c>
      <c r="C103">
        <v>2</v>
      </c>
      <c r="D103" t="s">
        <v>13</v>
      </c>
      <c r="E103">
        <v>46</v>
      </c>
      <c r="F103" s="1">
        <v>26</v>
      </c>
      <c r="G103">
        <v>0</v>
      </c>
      <c r="H103">
        <v>0</v>
      </c>
      <c r="I103" s="4">
        <v>0.57499999999999996</v>
      </c>
      <c r="J103" s="4">
        <v>1.4313637641589874</v>
      </c>
      <c r="K103">
        <v>0</v>
      </c>
      <c r="L103">
        <v>1</v>
      </c>
      <c r="M103">
        <v>1</v>
      </c>
      <c r="N103">
        <v>0</v>
      </c>
      <c r="O103">
        <v>1</v>
      </c>
      <c r="P103" s="6">
        <v>1</v>
      </c>
      <c r="V103" s="4">
        <v>0.19077794632391426</v>
      </c>
      <c r="W103" s="4">
        <v>0.37812766805645881</v>
      </c>
      <c r="X103" s="4">
        <f t="shared" si="5"/>
        <v>0.19077794632391426</v>
      </c>
      <c r="Y103" s="4">
        <f t="shared" si="3"/>
        <v>0.37812766805645881</v>
      </c>
      <c r="Z103" s="4">
        <f t="shared" si="4"/>
        <v>0.56890561438037301</v>
      </c>
      <c r="AA103" s="4">
        <f>(mmultTable1[[#This Row],[Survived]]-Z103)^2</f>
        <v>0.32365359807350969</v>
      </c>
    </row>
    <row r="104" spans="1:27" x14ac:dyDescent="0.25">
      <c r="A104">
        <v>0</v>
      </c>
      <c r="B104" t="s">
        <v>20</v>
      </c>
      <c r="C104">
        <v>3</v>
      </c>
      <c r="D104" t="s">
        <v>13</v>
      </c>
      <c r="E104">
        <v>45.5</v>
      </c>
      <c r="F104" s="1">
        <v>7.2249999999999996</v>
      </c>
      <c r="G104">
        <v>0</v>
      </c>
      <c r="H104">
        <v>0</v>
      </c>
      <c r="I104" s="4">
        <v>0.56874999999999998</v>
      </c>
      <c r="J104" s="4">
        <v>0.91513590662201194</v>
      </c>
      <c r="K104">
        <v>0</v>
      </c>
      <c r="L104">
        <v>0</v>
      </c>
      <c r="M104">
        <v>0</v>
      </c>
      <c r="N104">
        <v>1</v>
      </c>
      <c r="O104">
        <v>1</v>
      </c>
      <c r="P104" s="6">
        <v>1</v>
      </c>
      <c r="V104" s="4">
        <v>0.22926828719792433</v>
      </c>
      <c r="W104" s="4">
        <v>0.10242435800247973</v>
      </c>
      <c r="X104" s="4">
        <f t="shared" si="5"/>
        <v>0.22926828719792433</v>
      </c>
      <c r="Y104" s="4">
        <f t="shared" si="3"/>
        <v>0.10242435800247973</v>
      </c>
      <c r="Z104" s="4">
        <f t="shared" si="4"/>
        <v>0.33169264520040409</v>
      </c>
      <c r="AA104" s="4">
        <f>(mmultTable1[[#This Row],[Survived]]-Z104)^2</f>
        <v>0.11002001088004115</v>
      </c>
    </row>
    <row r="105" spans="1:27" x14ac:dyDescent="0.25">
      <c r="A105">
        <v>0</v>
      </c>
      <c r="B105" t="s">
        <v>15</v>
      </c>
      <c r="C105">
        <v>1</v>
      </c>
      <c r="D105" t="s">
        <v>13</v>
      </c>
      <c r="E105">
        <v>45.5</v>
      </c>
      <c r="F105" s="1">
        <v>28.5</v>
      </c>
      <c r="G105">
        <v>0</v>
      </c>
      <c r="H105">
        <v>0</v>
      </c>
      <c r="I105" s="4">
        <v>0.56874999999999998</v>
      </c>
      <c r="J105" s="4">
        <v>1.469822015978163</v>
      </c>
      <c r="K105">
        <v>1</v>
      </c>
      <c r="L105">
        <v>0</v>
      </c>
      <c r="M105">
        <v>1</v>
      </c>
      <c r="N105">
        <v>0</v>
      </c>
      <c r="O105">
        <v>1</v>
      </c>
      <c r="P105" s="6">
        <v>1</v>
      </c>
      <c r="V105" s="4">
        <v>0.23340144984355757</v>
      </c>
      <c r="W105" s="4">
        <v>0.31756440191035268</v>
      </c>
      <c r="X105" s="4">
        <f t="shared" si="5"/>
        <v>0.23340144984355757</v>
      </c>
      <c r="Y105" s="4">
        <f t="shared" si="3"/>
        <v>0.31756440191035268</v>
      </c>
      <c r="Z105" s="4">
        <f t="shared" si="4"/>
        <v>0.55096585175391022</v>
      </c>
      <c r="AA105" s="4">
        <f>(mmultTable1[[#This Row],[Survived]]-Z105)^2</f>
        <v>0.3035633697989118</v>
      </c>
    </row>
    <row r="106" spans="1:27" x14ac:dyDescent="0.25">
      <c r="A106">
        <v>0</v>
      </c>
      <c r="B106" t="s">
        <v>20</v>
      </c>
      <c r="C106">
        <v>3</v>
      </c>
      <c r="D106" t="s">
        <v>17</v>
      </c>
      <c r="E106">
        <v>45</v>
      </c>
      <c r="F106" s="1">
        <v>14.4542</v>
      </c>
      <c r="G106">
        <v>0</v>
      </c>
      <c r="H106">
        <v>1</v>
      </c>
      <c r="I106" s="4">
        <v>0.5625</v>
      </c>
      <c r="J106" s="4">
        <v>1.1890465283525415</v>
      </c>
      <c r="K106">
        <v>0</v>
      </c>
      <c r="L106">
        <v>0</v>
      </c>
      <c r="M106">
        <v>0</v>
      </c>
      <c r="N106">
        <v>1</v>
      </c>
      <c r="O106">
        <v>0</v>
      </c>
      <c r="P106" s="6">
        <v>1</v>
      </c>
      <c r="V106" s="4">
        <v>0.23274866242463768</v>
      </c>
      <c r="W106" s="4">
        <v>0.12553139608971822</v>
      </c>
      <c r="X106" s="4">
        <f t="shared" si="5"/>
        <v>0.23274866242463768</v>
      </c>
      <c r="Y106" s="4">
        <f t="shared" si="3"/>
        <v>0.12553139608971822</v>
      </c>
      <c r="Z106" s="4">
        <f t="shared" si="4"/>
        <v>0.3582800585143559</v>
      </c>
      <c r="AA106" s="4">
        <f>(mmultTable1[[#This Row],[Survived]]-Z106)^2</f>
        <v>0.12836460032905028</v>
      </c>
    </row>
    <row r="107" spans="1:27" x14ac:dyDescent="0.25">
      <c r="A107">
        <v>0</v>
      </c>
      <c r="B107" t="s">
        <v>15</v>
      </c>
      <c r="C107">
        <v>1</v>
      </c>
      <c r="D107" t="s">
        <v>13</v>
      </c>
      <c r="E107">
        <v>45</v>
      </c>
      <c r="F107" s="1">
        <v>83.474999999999994</v>
      </c>
      <c r="G107">
        <v>1</v>
      </c>
      <c r="H107">
        <v>0</v>
      </c>
      <c r="I107" s="4">
        <v>0.5625</v>
      </c>
      <c r="J107" s="4">
        <v>1.9267282004469339</v>
      </c>
      <c r="K107">
        <v>1</v>
      </c>
      <c r="L107">
        <v>0</v>
      </c>
      <c r="M107">
        <v>1</v>
      </c>
      <c r="N107">
        <v>0</v>
      </c>
      <c r="O107">
        <v>1</v>
      </c>
      <c r="P107" s="6">
        <v>1</v>
      </c>
      <c r="V107" s="4">
        <v>0.23887682674126831</v>
      </c>
      <c r="W107" s="4">
        <v>0.35610890427434388</v>
      </c>
      <c r="X107" s="4">
        <f t="shared" si="5"/>
        <v>0.23887682674126831</v>
      </c>
      <c r="Y107" s="4">
        <f t="shared" si="3"/>
        <v>0.35610890427434388</v>
      </c>
      <c r="Z107" s="4">
        <f t="shared" si="4"/>
        <v>0.59498573101561214</v>
      </c>
      <c r="AA107" s="4">
        <f>(mmultTable1[[#This Row],[Survived]]-Z107)^2</f>
        <v>0.35400802011218235</v>
      </c>
    </row>
    <row r="108" spans="1:27" x14ac:dyDescent="0.25">
      <c r="A108">
        <v>0</v>
      </c>
      <c r="B108" t="s">
        <v>15</v>
      </c>
      <c r="C108">
        <v>3</v>
      </c>
      <c r="D108" t="s">
        <v>13</v>
      </c>
      <c r="E108">
        <v>45</v>
      </c>
      <c r="F108" s="1">
        <v>6.9749999999999996</v>
      </c>
      <c r="G108">
        <v>0</v>
      </c>
      <c r="H108">
        <v>0</v>
      </c>
      <c r="I108" s="4">
        <v>0.5625</v>
      </c>
      <c r="J108" s="4">
        <v>0.90173069172921871</v>
      </c>
      <c r="K108">
        <v>0</v>
      </c>
      <c r="L108">
        <v>0</v>
      </c>
      <c r="M108">
        <v>1</v>
      </c>
      <c r="N108">
        <v>0</v>
      </c>
      <c r="O108">
        <v>1</v>
      </c>
      <c r="P108" s="6">
        <v>1</v>
      </c>
      <c r="V108" s="4">
        <v>5.5765203997214685E-2</v>
      </c>
      <c r="W108" s="4">
        <v>0.10129349710654806</v>
      </c>
      <c r="X108" s="4">
        <f t="shared" si="5"/>
        <v>5.5765203997214685E-2</v>
      </c>
      <c r="Y108" s="4">
        <f t="shared" si="3"/>
        <v>0.10129349710654806</v>
      </c>
      <c r="Z108" s="4">
        <f t="shared" si="4"/>
        <v>0.15705870110376274</v>
      </c>
      <c r="AA108" s="4">
        <f>(mmultTable1[[#This Row],[Survived]]-Z108)^2</f>
        <v>2.4667435592401084E-2</v>
      </c>
    </row>
    <row r="109" spans="1:27" x14ac:dyDescent="0.25">
      <c r="A109">
        <v>0</v>
      </c>
      <c r="B109" t="s">
        <v>15</v>
      </c>
      <c r="C109">
        <v>3</v>
      </c>
      <c r="D109" t="s">
        <v>17</v>
      </c>
      <c r="E109">
        <v>45</v>
      </c>
      <c r="F109" s="1">
        <v>27.9</v>
      </c>
      <c r="G109">
        <v>1</v>
      </c>
      <c r="H109">
        <v>4</v>
      </c>
      <c r="I109" s="4">
        <v>0.5625</v>
      </c>
      <c r="J109" s="4">
        <v>1.4608978427565478</v>
      </c>
      <c r="K109">
        <v>0</v>
      </c>
      <c r="L109">
        <v>0</v>
      </c>
      <c r="M109">
        <v>1</v>
      </c>
      <c r="N109">
        <v>0</v>
      </c>
      <c r="O109">
        <v>0</v>
      </c>
      <c r="P109" s="6">
        <v>1</v>
      </c>
      <c r="V109" s="4">
        <v>6.3257803829408404E-2</v>
      </c>
      <c r="W109" s="4">
        <v>0.14846471147673185</v>
      </c>
      <c r="X109" s="4">
        <f t="shared" si="5"/>
        <v>6.3257803829408404E-2</v>
      </c>
      <c r="Y109" s="4">
        <f t="shared" si="3"/>
        <v>0.14846471147673185</v>
      </c>
      <c r="Z109" s="4">
        <f t="shared" si="4"/>
        <v>0.21172251530614025</v>
      </c>
      <c r="AA109" s="4">
        <f>(mmultTable1[[#This Row],[Survived]]-Z109)^2</f>
        <v>4.4826423487558796E-2</v>
      </c>
    </row>
    <row r="110" spans="1:27" x14ac:dyDescent="0.25">
      <c r="A110">
        <v>1</v>
      </c>
      <c r="B110" t="s">
        <v>15</v>
      </c>
      <c r="C110">
        <v>1</v>
      </c>
      <c r="D110" t="s">
        <v>13</v>
      </c>
      <c r="E110">
        <v>45</v>
      </c>
      <c r="F110" s="1">
        <v>26.55</v>
      </c>
      <c r="G110">
        <v>0</v>
      </c>
      <c r="H110">
        <v>0</v>
      </c>
      <c r="I110" s="4">
        <v>0.5625</v>
      </c>
      <c r="J110" s="4">
        <v>1.4401216031878039</v>
      </c>
      <c r="K110">
        <v>1</v>
      </c>
      <c r="L110">
        <v>0</v>
      </c>
      <c r="M110">
        <v>1</v>
      </c>
      <c r="N110">
        <v>0</v>
      </c>
      <c r="O110">
        <v>1</v>
      </c>
      <c r="P110" s="6">
        <v>1</v>
      </c>
      <c r="V110" s="4">
        <v>0.23304553224039823</v>
      </c>
      <c r="W110" s="4">
        <v>0.31505888180595637</v>
      </c>
      <c r="X110" s="4">
        <f t="shared" si="5"/>
        <v>0.23304553224039823</v>
      </c>
      <c r="Y110" s="4">
        <f t="shared" si="3"/>
        <v>0.31505888180595637</v>
      </c>
      <c r="Z110" s="4">
        <f t="shared" si="4"/>
        <v>0.54810441404635457</v>
      </c>
      <c r="AA110" s="4">
        <f>(mmultTable1[[#This Row],[Survived]]-Z110)^2</f>
        <v>0.20420962060438855</v>
      </c>
    </row>
    <row r="111" spans="1:27" x14ac:dyDescent="0.25">
      <c r="A111">
        <v>0</v>
      </c>
      <c r="B111" t="s">
        <v>15</v>
      </c>
      <c r="C111">
        <v>3</v>
      </c>
      <c r="D111" t="s">
        <v>17</v>
      </c>
      <c r="E111">
        <v>45</v>
      </c>
      <c r="F111" s="1">
        <v>7.75</v>
      </c>
      <c r="G111">
        <v>0</v>
      </c>
      <c r="H111">
        <v>0</v>
      </c>
      <c r="I111" s="4">
        <v>0.5625</v>
      </c>
      <c r="J111" s="4">
        <v>0.94200805302231327</v>
      </c>
      <c r="K111">
        <v>0</v>
      </c>
      <c r="L111">
        <v>0</v>
      </c>
      <c r="M111">
        <v>1</v>
      </c>
      <c r="N111">
        <v>0</v>
      </c>
      <c r="O111">
        <v>0</v>
      </c>
      <c r="P111" s="6">
        <v>1</v>
      </c>
      <c r="V111" s="4">
        <v>5.6247871426593793E-2</v>
      </c>
      <c r="W111" s="4">
        <v>0.10469128619399937</v>
      </c>
      <c r="X111" s="4">
        <f t="shared" si="5"/>
        <v>5.6247871426593793E-2</v>
      </c>
      <c r="Y111" s="4">
        <f t="shared" si="3"/>
        <v>0.10469128619399937</v>
      </c>
      <c r="Z111" s="4">
        <f t="shared" si="4"/>
        <v>0.16093915762059316</v>
      </c>
      <c r="AA111" s="4">
        <f>(mmultTable1[[#This Row],[Survived]]-Z111)^2</f>
        <v>2.5901412455626129E-2</v>
      </c>
    </row>
    <row r="112" spans="1:27" x14ac:dyDescent="0.25">
      <c r="A112">
        <v>1</v>
      </c>
      <c r="B112" t="s">
        <v>15</v>
      </c>
      <c r="C112">
        <v>3</v>
      </c>
      <c r="D112" t="s">
        <v>13</v>
      </c>
      <c r="E112">
        <v>45</v>
      </c>
      <c r="F112" s="1">
        <v>8.0500000000000007</v>
      </c>
      <c r="G112">
        <v>0</v>
      </c>
      <c r="H112">
        <v>0</v>
      </c>
      <c r="I112" s="4">
        <v>0.5625</v>
      </c>
      <c r="J112" s="4">
        <v>0.9566485792052033</v>
      </c>
      <c r="K112">
        <v>0</v>
      </c>
      <c r="L112">
        <v>0</v>
      </c>
      <c r="M112">
        <v>1</v>
      </c>
      <c r="N112">
        <v>0</v>
      </c>
      <c r="O112">
        <v>1</v>
      </c>
      <c r="P112" s="6">
        <v>1</v>
      </c>
      <c r="V112" s="4">
        <v>5.6423317506242132E-2</v>
      </c>
      <c r="W112" s="4">
        <v>0.10592635767092101</v>
      </c>
      <c r="X112" s="4">
        <f t="shared" si="5"/>
        <v>5.6423317506242132E-2</v>
      </c>
      <c r="Y112" s="4">
        <f t="shared" si="3"/>
        <v>0.10592635767092101</v>
      </c>
      <c r="Z112" s="4">
        <f t="shared" si="4"/>
        <v>0.16234967517716314</v>
      </c>
      <c r="AA112" s="4">
        <f>(mmultTable1[[#This Row],[Survived]]-Z112)^2</f>
        <v>0.7016580666758041</v>
      </c>
    </row>
    <row r="113" spans="1:27" x14ac:dyDescent="0.25">
      <c r="A113">
        <v>0</v>
      </c>
      <c r="B113" t="s">
        <v>15</v>
      </c>
      <c r="C113">
        <v>1</v>
      </c>
      <c r="D113" t="s">
        <v>13</v>
      </c>
      <c r="E113">
        <v>45</v>
      </c>
      <c r="F113" s="1">
        <v>35.5</v>
      </c>
      <c r="G113">
        <v>0</v>
      </c>
      <c r="H113">
        <v>0</v>
      </c>
      <c r="I113" s="4">
        <v>0.5625</v>
      </c>
      <c r="J113" s="4">
        <v>1.5622928644564746</v>
      </c>
      <c r="K113">
        <v>1</v>
      </c>
      <c r="L113">
        <v>0</v>
      </c>
      <c r="M113">
        <v>1</v>
      </c>
      <c r="N113">
        <v>0</v>
      </c>
      <c r="O113">
        <v>1</v>
      </c>
      <c r="P113" s="6">
        <v>1</v>
      </c>
      <c r="V113" s="4">
        <v>0.23450958268281544</v>
      </c>
      <c r="W113" s="4">
        <v>0.32536522176994065</v>
      </c>
      <c r="X113" s="4">
        <f t="shared" si="5"/>
        <v>0.23450958268281544</v>
      </c>
      <c r="Y113" s="4">
        <f t="shared" si="3"/>
        <v>0.32536522176994065</v>
      </c>
      <c r="Z113" s="4">
        <f t="shared" si="4"/>
        <v>0.55987480445275606</v>
      </c>
      <c r="AA113" s="4">
        <f>(mmultTable1[[#This Row],[Survived]]-Z113)^2</f>
        <v>0.31345979666101181</v>
      </c>
    </row>
    <row r="114" spans="1:27" x14ac:dyDescent="0.25">
      <c r="A114">
        <v>1</v>
      </c>
      <c r="B114" t="s">
        <v>15</v>
      </c>
      <c r="C114">
        <v>2</v>
      </c>
      <c r="D114" t="s">
        <v>17</v>
      </c>
      <c r="E114">
        <v>45</v>
      </c>
      <c r="F114" s="1">
        <v>26.25</v>
      </c>
      <c r="G114">
        <v>1</v>
      </c>
      <c r="H114">
        <v>1</v>
      </c>
      <c r="I114" s="4">
        <v>0.5625</v>
      </c>
      <c r="J114" s="4">
        <v>1.4353665066126613</v>
      </c>
      <c r="K114">
        <v>0</v>
      </c>
      <c r="L114">
        <v>1</v>
      </c>
      <c r="M114">
        <v>1</v>
      </c>
      <c r="N114">
        <v>0</v>
      </c>
      <c r="O114">
        <v>0</v>
      </c>
      <c r="P114" s="6">
        <v>1</v>
      </c>
      <c r="V114" s="4">
        <v>0.19102385588363113</v>
      </c>
      <c r="W114" s="4">
        <v>0.37846533850438119</v>
      </c>
      <c r="X114" s="4">
        <f t="shared" si="5"/>
        <v>0.19102385588363113</v>
      </c>
      <c r="Y114" s="4">
        <f t="shared" si="3"/>
        <v>0.37846533850438119</v>
      </c>
      <c r="Z114" s="4">
        <f t="shared" si="4"/>
        <v>0.56948919438801227</v>
      </c>
      <c r="AA114" s="4">
        <f>(mmultTable1[[#This Row],[Survived]]-Z114)^2</f>
        <v>0.18533955374868269</v>
      </c>
    </row>
    <row r="115" spans="1:27" x14ac:dyDescent="0.25">
      <c r="A115">
        <v>0</v>
      </c>
      <c r="B115" t="s">
        <v>15</v>
      </c>
      <c r="C115">
        <v>1</v>
      </c>
      <c r="D115" t="s">
        <v>13</v>
      </c>
      <c r="E115">
        <v>45</v>
      </c>
      <c r="F115" s="1">
        <v>26.55</v>
      </c>
      <c r="G115">
        <v>0</v>
      </c>
      <c r="H115">
        <v>0</v>
      </c>
      <c r="I115" s="4">
        <v>0.5625</v>
      </c>
      <c r="J115" s="4">
        <v>1.4401216031878039</v>
      </c>
      <c r="K115">
        <v>1</v>
      </c>
      <c r="L115">
        <v>0</v>
      </c>
      <c r="M115">
        <v>1</v>
      </c>
      <c r="N115">
        <v>0</v>
      </c>
      <c r="O115">
        <v>1</v>
      </c>
      <c r="P115" s="6">
        <v>1</v>
      </c>
      <c r="V115" s="4">
        <v>0.23304553224039823</v>
      </c>
      <c r="W115" s="4">
        <v>0.31505888180595637</v>
      </c>
      <c r="X115" s="4">
        <f t="shared" si="5"/>
        <v>0.23304553224039823</v>
      </c>
      <c r="Y115" s="4">
        <f t="shared" si="3"/>
        <v>0.31505888180595637</v>
      </c>
      <c r="Z115" s="4">
        <f t="shared" si="4"/>
        <v>0.54810441404635457</v>
      </c>
      <c r="AA115" s="4">
        <f>(mmultTable1[[#This Row],[Survived]]-Z115)^2</f>
        <v>0.30041844869709766</v>
      </c>
    </row>
    <row r="116" spans="1:27" x14ac:dyDescent="0.25">
      <c r="A116">
        <v>1</v>
      </c>
      <c r="B116" t="s">
        <v>15</v>
      </c>
      <c r="C116">
        <v>2</v>
      </c>
      <c r="D116" t="s">
        <v>17</v>
      </c>
      <c r="E116">
        <v>45</v>
      </c>
      <c r="F116" s="1">
        <v>13.5</v>
      </c>
      <c r="G116">
        <v>0</v>
      </c>
      <c r="H116">
        <v>0</v>
      </c>
      <c r="I116" s="4">
        <v>0.5625</v>
      </c>
      <c r="J116" s="4">
        <v>1.1613680022349748</v>
      </c>
      <c r="K116">
        <v>0</v>
      </c>
      <c r="L116">
        <v>1</v>
      </c>
      <c r="M116">
        <v>1</v>
      </c>
      <c r="N116">
        <v>0</v>
      </c>
      <c r="O116">
        <v>0</v>
      </c>
      <c r="P116" s="6">
        <v>1</v>
      </c>
      <c r="V116" s="4">
        <v>0.18754242750720718</v>
      </c>
      <c r="W116" s="4">
        <v>0.35535088665690867</v>
      </c>
      <c r="X116" s="4">
        <f t="shared" si="5"/>
        <v>0.18754242750720718</v>
      </c>
      <c r="Y116" s="4">
        <f t="shared" si="3"/>
        <v>0.35535088665690867</v>
      </c>
      <c r="Z116" s="4">
        <f t="shared" si="4"/>
        <v>0.5428933141641159</v>
      </c>
      <c r="AA116" s="4">
        <f>(mmultTable1[[#This Row],[Survived]]-Z116)^2</f>
        <v>0.20894652223586566</v>
      </c>
    </row>
    <row r="117" spans="1:27" x14ac:dyDescent="0.25">
      <c r="A117">
        <v>1</v>
      </c>
      <c r="B117" t="s">
        <v>15</v>
      </c>
      <c r="C117">
        <v>1</v>
      </c>
      <c r="D117" t="s">
        <v>17</v>
      </c>
      <c r="E117">
        <v>45</v>
      </c>
      <c r="F117" s="1">
        <v>164.86670000000001</v>
      </c>
      <c r="G117">
        <v>1</v>
      </c>
      <c r="H117">
        <v>1</v>
      </c>
      <c r="I117" s="4">
        <v>0.5625</v>
      </c>
      <c r="J117" s="4">
        <v>2.2197592042409209</v>
      </c>
      <c r="K117">
        <v>1</v>
      </c>
      <c r="L117">
        <v>0</v>
      </c>
      <c r="M117">
        <v>1</v>
      </c>
      <c r="N117">
        <v>0</v>
      </c>
      <c r="O117">
        <v>0</v>
      </c>
      <c r="P117" s="6">
        <v>1</v>
      </c>
      <c r="V117" s="4">
        <v>0.24258633280880706</v>
      </c>
      <c r="W117" s="4">
        <v>0.38082893346719027</v>
      </c>
      <c r="X117" s="4">
        <f t="shared" si="5"/>
        <v>0.24258633280880706</v>
      </c>
      <c r="Y117" s="4">
        <f t="shared" si="3"/>
        <v>0.38082893346719027</v>
      </c>
      <c r="Z117" s="4">
        <f t="shared" si="4"/>
        <v>0.6234152662759973</v>
      </c>
      <c r="AA117" s="4">
        <f>(mmultTable1[[#This Row],[Survived]]-Z117)^2</f>
        <v>0.14181606167397801</v>
      </c>
    </row>
    <row r="118" spans="1:27" x14ac:dyDescent="0.25">
      <c r="A118">
        <v>1</v>
      </c>
      <c r="B118" t="s">
        <v>20</v>
      </c>
      <c r="C118">
        <v>1</v>
      </c>
      <c r="D118" t="s">
        <v>17</v>
      </c>
      <c r="E118">
        <v>44</v>
      </c>
      <c r="F118" s="1">
        <v>27.720800000000001</v>
      </c>
      <c r="G118">
        <v>0</v>
      </c>
      <c r="H118">
        <v>0</v>
      </c>
      <c r="I118" s="4">
        <v>0.55000000000000004</v>
      </c>
      <c r="J118" s="4">
        <v>1.4581965327411079</v>
      </c>
      <c r="K118">
        <v>1</v>
      </c>
      <c r="L118">
        <v>0</v>
      </c>
      <c r="M118">
        <v>0</v>
      </c>
      <c r="N118">
        <v>1</v>
      </c>
      <c r="O118">
        <v>0</v>
      </c>
      <c r="P118" s="6">
        <v>1</v>
      </c>
      <c r="V118" s="4">
        <v>0.40660457539227546</v>
      </c>
      <c r="W118" s="4">
        <v>0.31658367877430188</v>
      </c>
      <c r="X118" s="4">
        <f t="shared" si="5"/>
        <v>0.40660457539227546</v>
      </c>
      <c r="Y118" s="4">
        <f t="shared" si="3"/>
        <v>0.31658367877430188</v>
      </c>
      <c r="Z118" s="4">
        <f t="shared" si="4"/>
        <v>0.72318825416657728</v>
      </c>
      <c r="AA118" s="4">
        <f>(mmultTable1[[#This Row],[Survived]]-Z118)^2</f>
        <v>7.6624742631347414E-2</v>
      </c>
    </row>
    <row r="119" spans="1:27" x14ac:dyDescent="0.25">
      <c r="A119">
        <v>1</v>
      </c>
      <c r="B119" t="s">
        <v>20</v>
      </c>
      <c r="C119">
        <v>1</v>
      </c>
      <c r="D119" t="s">
        <v>17</v>
      </c>
      <c r="E119">
        <v>44</v>
      </c>
      <c r="F119" s="1">
        <v>57.979199999999999</v>
      </c>
      <c r="G119">
        <v>0</v>
      </c>
      <c r="H119">
        <v>1</v>
      </c>
      <c r="I119" s="4">
        <v>0.55000000000000004</v>
      </c>
      <c r="J119" s="4">
        <v>1.770698877440231</v>
      </c>
      <c r="K119">
        <v>1</v>
      </c>
      <c r="L119">
        <v>0</v>
      </c>
      <c r="M119">
        <v>0</v>
      </c>
      <c r="N119">
        <v>1</v>
      </c>
      <c r="O119">
        <v>0</v>
      </c>
      <c r="P119" s="6">
        <v>1</v>
      </c>
      <c r="V119" s="4">
        <v>0.4105474180479004</v>
      </c>
      <c r="W119" s="4">
        <v>0.34294630588124891</v>
      </c>
      <c r="X119" s="4">
        <f t="shared" si="5"/>
        <v>0.4105474180479004</v>
      </c>
      <c r="Y119" s="4">
        <f t="shared" si="3"/>
        <v>0.34294630588124891</v>
      </c>
      <c r="Z119" s="4">
        <f t="shared" si="4"/>
        <v>0.75349372392914926</v>
      </c>
      <c r="AA119" s="4">
        <f>(mmultTable1[[#This Row],[Survived]]-Z119)^2</f>
        <v>6.0765344142318482E-2</v>
      </c>
    </row>
    <row r="120" spans="1:27" x14ac:dyDescent="0.25">
      <c r="A120">
        <v>0</v>
      </c>
      <c r="B120" t="s">
        <v>27</v>
      </c>
      <c r="C120">
        <v>1</v>
      </c>
      <c r="D120" t="s">
        <v>13</v>
      </c>
      <c r="E120">
        <v>44</v>
      </c>
      <c r="F120" s="1">
        <v>90</v>
      </c>
      <c r="G120">
        <v>2</v>
      </c>
      <c r="H120">
        <v>0</v>
      </c>
      <c r="I120" s="4">
        <v>0.55000000000000004</v>
      </c>
      <c r="J120" s="4">
        <v>1.9590413923210936</v>
      </c>
      <c r="K120">
        <v>1</v>
      </c>
      <c r="L120">
        <v>0</v>
      </c>
      <c r="M120">
        <v>0</v>
      </c>
      <c r="N120">
        <v>0</v>
      </c>
      <c r="O120">
        <v>1</v>
      </c>
      <c r="P120" s="6">
        <v>1</v>
      </c>
      <c r="V120" s="4">
        <v>0.22258955667302796</v>
      </c>
      <c r="W120" s="4">
        <v>0.3588348378312069</v>
      </c>
      <c r="X120" s="4">
        <f t="shared"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"4">
        <f>(mmultTable1[[#This Row],[Survived]]-Z120)^2</f>
        <v>0.33805432652461614</v>
      </c>
    </row>
    <row r="121" spans="1:27" x14ac:dyDescent="0.25">
      <c r="A121">
        <v>0</v>
      </c>
      <c r="B121" t="s">
        <v>15</v>
      </c>
      <c r="C121">
        <v>3</v>
      </c>
      <c r="D121" t="s">
        <v>13</v>
      </c>
      <c r="E121">
        <v>44</v>
      </c>
      <c r="F121" s="1">
        <v>16.100000000000001</v>
      </c>
      <c r="G121">
        <v>0</v>
      </c>
      <c r="H121">
        <v>1</v>
      </c>
      <c r="I121" s="4">
        <v>0.55000000000000004</v>
      </c>
      <c r="J121" s="4">
        <v>1.2329961103921538</v>
      </c>
      <c r="K121">
        <v>0</v>
      </c>
      <c r="L121">
        <v>0</v>
      </c>
      <c r="M121">
        <v>1</v>
      </c>
      <c r="N121">
        <v>0</v>
      </c>
      <c r="O121">
        <v>1</v>
      </c>
      <c r="P121" s="6">
        <v>1</v>
      </c>
      <c r="V121" s="4">
        <v>5.9932895659492828E-2</v>
      </c>
      <c r="W121" s="4">
        <v>0.12923897288864433</v>
      </c>
      <c r="X121" s="4">
        <f t="shared" si="5"/>
        <v>5.9932895659492828E-2</v>
      </c>
      <c r="Y121" s="4">
        <f t="shared" si="3"/>
        <v>0.12923897288864433</v>
      </c>
      <c r="Z121" s="4">
        <f t="shared" si="4"/>
        <v>0.18917186854813717</v>
      </c>
      <c r="AA121" s="4">
        <f>(mmultTable1[[#This Row],[Survived]]-Z121)^2</f>
        <v>3.5785995849993688E-2</v>
      </c>
    </row>
    <row r="122" spans="1:27" x14ac:dyDescent="0.25">
      <c r="A122">
        <v>0</v>
      </c>
      <c r="B122" t="s">
        <v>15</v>
      </c>
      <c r="C122">
        <v>2</v>
      </c>
      <c r="D122" t="s">
        <v>13</v>
      </c>
      <c r="E122">
        <v>44</v>
      </c>
      <c r="F122" s="1">
        <v>26</v>
      </c>
      <c r="G122">
        <v>1</v>
      </c>
      <c r="H122">
        <v>0</v>
      </c>
      <c r="I122" s="4">
        <v>0.55000000000000004</v>
      </c>
      <c r="J122" s="4">
        <v>1.4313637641589874</v>
      </c>
      <c r="K122">
        <v>0</v>
      </c>
      <c r="L122">
        <v>1</v>
      </c>
      <c r="M122">
        <v>1</v>
      </c>
      <c r="N122">
        <v>0</v>
      </c>
      <c r="O122">
        <v>1</v>
      </c>
      <c r="P122" s="6">
        <v>1</v>
      </c>
      <c r="V122" s="4">
        <v>0.19077794632391426</v>
      </c>
      <c r="W122" s="4">
        <v>0.37812766805645881</v>
      </c>
      <c r="X122" s="4">
        <f t="shared" si="5"/>
        <v>0.19077794632391426</v>
      </c>
      <c r="Y122" s="4">
        <f t="shared" si="3"/>
        <v>0.37812766805645881</v>
      </c>
      <c r="Z122" s="4">
        <f t="shared" si="4"/>
        <v>0.56890561438037301</v>
      </c>
      <c r="AA122" s="4">
        <f>(mmultTable1[[#This Row],[Survived]]-Z122)^2</f>
        <v>0.32365359807350969</v>
      </c>
    </row>
    <row r="123" spans="1:27" x14ac:dyDescent="0.25">
      <c r="A123">
        <v>1</v>
      </c>
      <c r="B123" t="s">
        <v>15</v>
      </c>
      <c r="C123">
        <v>3</v>
      </c>
      <c r="D123" t="s">
        <v>13</v>
      </c>
      <c r="E123">
        <v>44</v>
      </c>
      <c r="F123" s="1">
        <v>7.9249999999999998</v>
      </c>
      <c r="G123">
        <v>0</v>
      </c>
      <c r="H123">
        <v>0</v>
      </c>
      <c r="I123" s="4">
        <v>0.55000000000000004</v>
      </c>
      <c r="J123" s="4">
        <v>0.95060822478423079</v>
      </c>
      <c r="K123">
        <v>0</v>
      </c>
      <c r="L123">
        <v>0</v>
      </c>
      <c r="M123">
        <v>1</v>
      </c>
      <c r="N123">
        <v>0</v>
      </c>
      <c r="O123">
        <v>1</v>
      </c>
      <c r="P123" s="6">
        <v>1</v>
      </c>
      <c r="V123" s="4">
        <v>5.63509323686038E-2</v>
      </c>
      <c r="W123" s="4">
        <v>0.10541679473837018</v>
      </c>
      <c r="X123" s="4">
        <f t="shared" si="5"/>
        <v>5.63509323686038E-2</v>
      </c>
      <c r="Y123" s="4">
        <f t="shared" si="3"/>
        <v>0.10541679473837018</v>
      </c>
      <c r="Z123" s="4">
        <f t="shared" si="4"/>
        <v>0.16176772710697399</v>
      </c>
      <c r="AA123" s="4">
        <f>(mmultTable1[[#This Row],[Survived]]-Z123)^2</f>
        <v>0.70263334331940852</v>
      </c>
    </row>
    <row r="124" spans="1:27" x14ac:dyDescent="0.25">
      <c r="A124">
        <v>0</v>
      </c>
      <c r="B124" t="s">
        <v>15</v>
      </c>
      <c r="C124">
        <v>3</v>
      </c>
      <c r="D124" t="s">
        <v>13</v>
      </c>
      <c r="E124">
        <v>44</v>
      </c>
      <c r="F124" s="1">
        <v>8.0500000000000007</v>
      </c>
      <c r="G124">
        <v>0</v>
      </c>
      <c r="H124">
        <v>0</v>
      </c>
      <c r="I124" s="4">
        <v>0.55000000000000004</v>
      </c>
      <c r="J124" s="4">
        <v>0.9566485792052033</v>
      </c>
      <c r="K124">
        <v>0</v>
      </c>
      <c r="L124">
        <v>0</v>
      </c>
      <c r="M124">
        <v>1</v>
      </c>
      <c r="N124">
        <v>0</v>
      </c>
      <c r="O124">
        <v>1</v>
      </c>
      <c r="P124" s="6">
        <v>1</v>
      </c>
      <c r="V124" s="4">
        <v>5.6423317506242132E-2</v>
      </c>
      <c r="W124" s="4">
        <v>0.10592635767092101</v>
      </c>
      <c r="X124" s="4">
        <f t="shared" si="5"/>
        <v>5.6423317506242132E-2</v>
      </c>
      <c r="Y124" s="4">
        <f t="shared" si="3"/>
        <v>0.10592635767092101</v>
      </c>
      <c r="Z124" s="4">
        <f t="shared" si="4"/>
        <v>0.16234967517716314</v>
      </c>
      <c r="AA124" s="4">
        <f>(mmultTable1[[#This Row],[Survived]]-Z124)^2</f>
        <v>2.6357417030130382E-2</v>
      </c>
    </row>
    <row r="125" spans="1:27" x14ac:dyDescent="0.25">
      <c r="A125">
        <v>0</v>
      </c>
      <c r="B125" t="s">
        <v>15</v>
      </c>
      <c r="C125">
        <v>3</v>
      </c>
      <c r="D125" t="s">
        <v>13</v>
      </c>
      <c r="E125">
        <v>44</v>
      </c>
      <c r="F125" s="1">
        <v>8.0500000000000007</v>
      </c>
      <c r="G125">
        <v>0</v>
      </c>
      <c r="H125">
        <v>0</v>
      </c>
      <c r="I125" s="4">
        <v>0.55000000000000004</v>
      </c>
      <c r="J125" s="4">
        <v>0.9566485792052033</v>
      </c>
      <c r="K125">
        <v>0</v>
      </c>
      <c r="L125">
        <v>0</v>
      </c>
      <c r="M125">
        <v>1</v>
      </c>
      <c r="N125">
        <v>0</v>
      </c>
      <c r="O125">
        <v>1</v>
      </c>
      <c r="P125" s="6">
        <v>1</v>
      </c>
      <c r="V125" s="4">
        <v>5.6423317506242132E-2</v>
      </c>
      <c r="W125" s="4">
        <v>0.10592635767092101</v>
      </c>
      <c r="X125" s="4">
        <f t="shared" si="5"/>
        <v>5.6423317506242132E-2</v>
      </c>
      <c r="Y125" s="4">
        <f t="shared" si="3"/>
        <v>0.10592635767092101</v>
      </c>
      <c r="Z125" s="4">
        <f t="shared" si="4"/>
        <v>0.16234967517716314</v>
      </c>
      <c r="AA125" s="4">
        <f>(mmultTable1[[#This Row],[Survived]]-Z125)^2</f>
        <v>2.6357417030130382E-2</v>
      </c>
    </row>
    <row r="126" spans="1:27" x14ac:dyDescent="0.25">
      <c r="A126">
        <v>0</v>
      </c>
      <c r="B126" t="s">
        <v>15</v>
      </c>
      <c r="C126">
        <v>2</v>
      </c>
      <c r="D126" t="s">
        <v>17</v>
      </c>
      <c r="E126">
        <v>44</v>
      </c>
      <c r="F126" s="1">
        <v>26</v>
      </c>
      <c r="G126">
        <v>1</v>
      </c>
      <c r="H126">
        <v>0</v>
      </c>
      <c r="I126" s="4">
        <v>0.55000000000000004</v>
      </c>
      <c r="J126" s="4">
        <v>1.4313637641589874</v>
      </c>
      <c r="K126">
        <v>0</v>
      </c>
      <c r="L126">
        <v>1</v>
      </c>
      <c r="M126">
        <v>1</v>
      </c>
      <c r="N126">
        <v>0</v>
      </c>
      <c r="O126">
        <v>0</v>
      </c>
      <c r="P126" s="6">
        <v>1</v>
      </c>
      <c r="V126" s="4">
        <v>0.19077794632391426</v>
      </c>
      <c r="W126" s="4">
        <v>0.37812766805645881</v>
      </c>
      <c r="X126" s="4">
        <f t="shared" si="5"/>
        <v>0.19077794632391426</v>
      </c>
      <c r="Y126" s="4">
        <f t="shared" si="3"/>
        <v>0.37812766805645881</v>
      </c>
      <c r="Z126" s="4">
        <f t="shared" si="4"/>
        <v>0.56890561438037301</v>
      </c>
      <c r="AA126" s="4">
        <f>(mmultTable1[[#This Row],[Survived]]-Z126)^2</f>
        <v>0.32365359807350969</v>
      </c>
    </row>
    <row r="127" spans="1:27" x14ac:dyDescent="0.25">
      <c r="A127">
        <v>0</v>
      </c>
      <c r="B127" t="s">
        <v>15</v>
      </c>
      <c r="C127">
        <v>2</v>
      </c>
      <c r="D127" t="s">
        <v>13</v>
      </c>
      <c r="E127">
        <v>43</v>
      </c>
      <c r="F127" s="1">
        <v>26.25</v>
      </c>
      <c r="G127">
        <v>1</v>
      </c>
      <c r="H127">
        <v>1</v>
      </c>
      <c r="I127" s="4">
        <v>0.53749999999999998</v>
      </c>
      <c r="J127" s="4">
        <v>1.4353665066126613</v>
      </c>
      <c r="K127">
        <v>0</v>
      </c>
      <c r="L127">
        <v>1</v>
      </c>
      <c r="M127">
        <v>1</v>
      </c>
      <c r="N127">
        <v>0</v>
      </c>
      <c r="O127">
        <v>1</v>
      </c>
      <c r="P127" s="6">
        <v>1</v>
      </c>
      <c r="V127" s="4">
        <v>0.19102385588363113</v>
      </c>
      <c r="W127" s="4">
        <v>0.37846533850438119</v>
      </c>
      <c r="X127" s="4">
        <f t="shared" si="5"/>
        <v>0.19102385588363113</v>
      </c>
      <c r="Y127" s="4">
        <f t="shared" si="3"/>
        <v>0.37846533850438119</v>
      </c>
      <c r="Z127" s="4">
        <f t="shared" si="4"/>
        <v>0.56948919438801227</v>
      </c>
      <c r="AA127" s="4">
        <f>(mmultTable1[[#This Row],[Survived]]-Z127)^2</f>
        <v>0.32431794252470725</v>
      </c>
    </row>
    <row r="128" spans="1:27" x14ac:dyDescent="0.25">
      <c r="A128">
        <v>0</v>
      </c>
      <c r="B128" t="s">
        <v>15</v>
      </c>
      <c r="C128">
        <v>3</v>
      </c>
      <c r="D128" t="s">
        <v>13</v>
      </c>
      <c r="E128">
        <v>43</v>
      </c>
      <c r="F128" s="1">
        <v>8.0500000000000007</v>
      </c>
      <c r="G128">
        <v>0</v>
      </c>
      <c r="H128">
        <v>0</v>
      </c>
      <c r="I128" s="4">
        <v>0.53749999999999998</v>
      </c>
      <c r="J128" s="4">
        <v>0.9566485792052033</v>
      </c>
      <c r="K128">
        <v>0</v>
      </c>
      <c r="L128">
        <v>0</v>
      </c>
      <c r="M128">
        <v>1</v>
      </c>
      <c r="N128">
        <v>0</v>
      </c>
      <c r="O128">
        <v>1</v>
      </c>
      <c r="P128" s="6">
        <v>1</v>
      </c>
      <c r="V128" s="4">
        <v>5.6423317506242132E-2</v>
      </c>
      <c r="W128" s="4">
        <v>0.10592635767092101</v>
      </c>
      <c r="X128" s="4">
        <f t="shared" si="5"/>
        <v>5.6423317506242132E-2</v>
      </c>
      <c r="Y128" s="4">
        <f t="shared" si="3"/>
        <v>0.10592635767092101</v>
      </c>
      <c r="Z128" s="4">
        <f t="shared" si="4"/>
        <v>0.16234967517716314</v>
      </c>
      <c r="AA128" s="4">
        <f>(mmultTable1[[#This Row],[Survived]]-Z128)^2</f>
        <v>2.6357417030130382E-2</v>
      </c>
    </row>
    <row r="129" spans="1:27" x14ac:dyDescent="0.25">
      <c r="A129">
        <v>0</v>
      </c>
      <c r="B129" t="s">
        <v>15</v>
      </c>
      <c r="C129">
        <v>3</v>
      </c>
      <c r="D129" t="s">
        <v>17</v>
      </c>
      <c r="E129">
        <v>43</v>
      </c>
      <c r="F129" s="1">
        <v>46.9</v>
      </c>
      <c r="G129">
        <v>1</v>
      </c>
      <c r="H129">
        <v>6</v>
      </c>
      <c r="I129" s="4">
        <v>0.53749999999999998</v>
      </c>
      <c r="J129" s="4">
        <v>1.6803355134145632</v>
      </c>
      <c r="K129">
        <v>0</v>
      </c>
      <c r="L129">
        <v>0</v>
      </c>
      <c r="M129">
        <v>1</v>
      </c>
      <c r="N129">
        <v>0</v>
      </c>
      <c r="O129">
        <v>0</v>
      </c>
      <c r="P129" s="6">
        <v>1</v>
      </c>
      <c r="V129" s="4">
        <v>6.6283339813799191E-2</v>
      </c>
      <c r="W129" s="4">
        <v>0.16697642373394408</v>
      </c>
      <c r="X129" s="4">
        <f t="shared" si="5"/>
        <v>6.6283339813799191E-2</v>
      </c>
      <c r="Y129" s="4">
        <f t="shared" si="3"/>
        <v>0.16697642373394408</v>
      </c>
      <c r="Z129" s="4">
        <f t="shared" si="4"/>
        <v>0.23325976354774328</v>
      </c>
      <c r="AA129" s="4">
        <f>(mmultTable1[[#This Row],[Survived]]-Z129)^2</f>
        <v>5.44101172903491E-2</v>
      </c>
    </row>
    <row r="130" spans="1:27" x14ac:dyDescent="0.25">
      <c r="A130">
        <v>1</v>
      </c>
      <c r="B130" t="s">
        <v>15</v>
      </c>
      <c r="C130">
        <v>1</v>
      </c>
      <c r="D130" t="s">
        <v>17</v>
      </c>
      <c r="E130">
        <v>43</v>
      </c>
      <c r="F130" s="1">
        <v>211.33750000000001</v>
      </c>
      <c r="G130">
        <v>0</v>
      </c>
      <c r="H130">
        <v>1</v>
      </c>
      <c r="I130" s="4">
        <v>0.53749999999999998</v>
      </c>
      <c r="J130" s="4">
        <v>2.3270266997942759</v>
      </c>
      <c r="K130">
        <v>1</v>
      </c>
      <c r="L130">
        <v>0</v>
      </c>
      <c r="M130">
        <v>1</v>
      </c>
      <c r="N130">
        <v>0</v>
      </c>
      <c r="O130">
        <v>0</v>
      </c>
      <c r="P130" s="6">
        <v>1</v>
      </c>
      <c r="V130" s="4">
        <v>0.2438717826166511</v>
      </c>
      <c r="W130" s="4">
        <v>0.38987799512684551</v>
      </c>
      <c r="X130" s="4">
        <f t="shared" si="5"/>
        <v>0.2438717826166511</v>
      </c>
      <c r="Y130" s="4">
        <f t="shared" si="3"/>
        <v>0.38987799512684551</v>
      </c>
      <c r="Z130" s="4">
        <f t="shared" si="4"/>
        <v>0.63374977774349661</v>
      </c>
      <c r="AA130" s="4">
        <f>(mmultTable1[[#This Row],[Survived]]-Z130)^2</f>
        <v>0.13413922530293812</v>
      </c>
    </row>
    <row r="131" spans="1:27" x14ac:dyDescent="0.25">
      <c r="A131">
        <v>0</v>
      </c>
      <c r="B131" t="s">
        <v>15</v>
      </c>
      <c r="C131">
        <v>3</v>
      </c>
      <c r="D131" t="s">
        <v>13</v>
      </c>
      <c r="E131">
        <v>43</v>
      </c>
      <c r="F131" s="1">
        <v>6.45</v>
      </c>
      <c r="G131">
        <v>0</v>
      </c>
      <c r="H131">
        <v>0</v>
      </c>
      <c r="I131" s="4">
        <v>0.53749999999999998</v>
      </c>
      <c r="J131" s="4">
        <v>0.87215627274829288</v>
      </c>
      <c r="K131">
        <v>0</v>
      </c>
      <c r="L131">
        <v>0</v>
      </c>
      <c r="M131">
        <v>1</v>
      </c>
      <c r="N131">
        <v>0</v>
      </c>
      <c r="O131">
        <v>1</v>
      </c>
      <c r="P131" s="6">
        <v>1</v>
      </c>
      <c r="V131" s="4">
        <v>5.5410796252352026E-2</v>
      </c>
      <c r="W131" s="4">
        <v>9.8798605811414197E-2</v>
      </c>
      <c r="X131" s="4">
        <f t="shared" si="5"/>
        <v>5.5410796252352026E-2</v>
      </c>
      <c r="Y131" s="4">
        <f t="shared" si="3"/>
        <v>9.8798605811414197E-2</v>
      </c>
      <c r="Z131" s="4">
        <f t="shared" si="4"/>
        <v>0.15420940206376621</v>
      </c>
      <c r="AA131" s="4">
        <f>(mmultTable1[[#This Row],[Survived]]-Z131)^2</f>
        <v>2.3780539684864301E-2</v>
      </c>
    </row>
    <row r="132" spans="1:27" x14ac:dyDescent="0.25">
      <c r="A132">
        <v>1</v>
      </c>
      <c r="B132" t="s">
        <v>20</v>
      </c>
      <c r="C132">
        <v>1</v>
      </c>
      <c r="D132" t="s">
        <v>17</v>
      </c>
      <c r="E132">
        <v>42</v>
      </c>
      <c r="F132" s="1">
        <v>227.52500000000001</v>
      </c>
      <c r="G132">
        <v>0</v>
      </c>
      <c r="H132">
        <v>0</v>
      </c>
      <c r="I132" s="4">
        <v>0.52500000000000002</v>
      </c>
      <c r="J132" s="4">
        <v>2.3589337176143736</v>
      </c>
      <c r="K132">
        <v>1</v>
      </c>
      <c r="L132">
        <v>0</v>
      </c>
      <c r="M132">
        <v>0</v>
      </c>
      <c r="N132">
        <v>1</v>
      </c>
      <c r="O132">
        <v>0</v>
      </c>
      <c r="P132" s="6">
        <v>1</v>
      </c>
      <c r="V132" s="4">
        <v>0.41739864152797074</v>
      </c>
      <c r="W132" s="4">
        <v>0.3925696639323894</v>
      </c>
      <c r="X132" s="4">
        <f t="shared" si="5"/>
        <v>0.41739864152797074</v>
      </c>
      <c r="Y132" s="4">
        <f t="shared" ref="Y132:Y195" si="6">IF(W132&lt;0,0,W132)</f>
        <v>0.3925696639323894</v>
      </c>
      <c r="Z132" s="4">
        <f t="shared" ref="Z132:Z195" si="7">X132+Y132</f>
        <v>0.80996830546036014</v>
      </c>
      <c r="AA132" s="4">
        <f>(mmultTable1[[#This Row],[Survived]]-Z132)^2</f>
        <v>3.6112044929606991E-2</v>
      </c>
    </row>
    <row r="133" spans="1:27" x14ac:dyDescent="0.25">
      <c r="A133">
        <v>0</v>
      </c>
      <c r="B133" t="s">
        <v>15</v>
      </c>
      <c r="C133">
        <v>1</v>
      </c>
      <c r="D133" t="s">
        <v>13</v>
      </c>
      <c r="E133">
        <v>42</v>
      </c>
      <c r="F133" s="1">
        <v>52</v>
      </c>
      <c r="G133">
        <v>1</v>
      </c>
      <c r="H133">
        <v>0</v>
      </c>
      <c r="I133" s="4">
        <v>0.52500000000000002</v>
      </c>
      <c r="J133" s="4">
        <v>1.7242758696007889</v>
      </c>
      <c r="K133">
        <v>1</v>
      </c>
      <c r="L133">
        <v>0</v>
      </c>
      <c r="M133">
        <v>1</v>
      </c>
      <c r="N133">
        <v>0</v>
      </c>
      <c r="O133">
        <v>1</v>
      </c>
      <c r="P133" s="6">
        <v>1</v>
      </c>
      <c r="V133" s="4">
        <v>0.23645072078585977</v>
      </c>
      <c r="W133" s="4">
        <v>0.33903007144136849</v>
      </c>
      <c r="X133" s="4">
        <f t="shared" ref="X133:X196" si="8">IF(V133&lt;0,0,V133)</f>
        <v>0.23645072078585977</v>
      </c>
      <c r="Y133" s="4">
        <f t="shared" si="6"/>
        <v>0.33903007144136849</v>
      </c>
      <c r="Z133" s="4">
        <f t="shared" si="7"/>
        <v>0.57548079222722825</v>
      </c>
      <c r="AA133" s="4">
        <f>(mmultTable1[[#This Row],[Survived]]-Z133)^2</f>
        <v>0.33117814222247827</v>
      </c>
    </row>
    <row r="134" spans="1:27" x14ac:dyDescent="0.25">
      <c r="A134">
        <v>0</v>
      </c>
      <c r="B134" t="s">
        <v>15</v>
      </c>
      <c r="C134">
        <v>2</v>
      </c>
      <c r="D134" t="s">
        <v>13</v>
      </c>
      <c r="E134">
        <v>42</v>
      </c>
      <c r="F134" s="1">
        <v>13</v>
      </c>
      <c r="G134">
        <v>0</v>
      </c>
      <c r="H134">
        <v>0</v>
      </c>
      <c r="I134" s="4">
        <v>0.52500000000000002</v>
      </c>
      <c r="J134" s="4">
        <v>1.146128035678238</v>
      </c>
      <c r="K134">
        <v>0</v>
      </c>
      <c r="L134">
        <v>1</v>
      </c>
      <c r="M134">
        <v>1</v>
      </c>
      <c r="N134">
        <v>0</v>
      </c>
      <c r="O134">
        <v>1</v>
      </c>
      <c r="P134" s="6">
        <v>1</v>
      </c>
      <c r="V134" s="4">
        <v>0.18735979797921412</v>
      </c>
      <c r="W134" s="4">
        <v>0.35406524652565008</v>
      </c>
      <c r="X134" s="4">
        <f t="shared" si="8"/>
        <v>0.18735979797921412</v>
      </c>
      <c r="Y134" s="4">
        <f t="shared" si="6"/>
        <v>0.35406524652565008</v>
      </c>
      <c r="Z134" s="4">
        <f t="shared" si="7"/>
        <v>0.54142504450486417</v>
      </c>
      <c r="AA134" s="4">
        <f>(mmultTable1[[#This Row],[Survived]]-Z134)^2</f>
        <v>0.29314107881709417</v>
      </c>
    </row>
    <row r="135" spans="1:27" x14ac:dyDescent="0.25">
      <c r="A135">
        <v>0</v>
      </c>
      <c r="B135" t="s">
        <v>15</v>
      </c>
      <c r="C135">
        <v>3</v>
      </c>
      <c r="D135" t="s">
        <v>13</v>
      </c>
      <c r="E135">
        <v>42</v>
      </c>
      <c r="F135" s="1">
        <v>8.4041999999999994</v>
      </c>
      <c r="G135">
        <v>0</v>
      </c>
      <c r="H135">
        <v>1</v>
      </c>
      <c r="I135" s="4">
        <v>0.52500000000000002</v>
      </c>
      <c r="J135" s="4">
        <v>0.97332185673243765</v>
      </c>
      <c r="K135">
        <v>0</v>
      </c>
      <c r="L135">
        <v>0</v>
      </c>
      <c r="M135">
        <v>1</v>
      </c>
      <c r="N135">
        <v>0</v>
      </c>
      <c r="O135">
        <v>1</v>
      </c>
      <c r="P135" s="6">
        <v>1</v>
      </c>
      <c r="V135" s="4">
        <v>5.6821065577630871E-2</v>
      </c>
      <c r="W135" s="4">
        <v>0.10733291159141822</v>
      </c>
      <c r="X135" s="4">
        <f t="shared" si="8"/>
        <v>5.6821065577630871E-2</v>
      </c>
      <c r="Y135" s="4">
        <f t="shared" si="6"/>
        <v>0.10733291159141822</v>
      </c>
      <c r="Z135" s="4">
        <f t="shared" si="7"/>
        <v>0.16415397716904909</v>
      </c>
      <c r="AA135" s="4">
        <f>(mmultTable1[[#This Row],[Survived]]-Z135)^2</f>
        <v>2.6946528220416689E-2</v>
      </c>
    </row>
    <row r="136" spans="1:27" x14ac:dyDescent="0.25">
      <c r="A136">
        <v>0</v>
      </c>
      <c r="B136" t="s">
        <v>15</v>
      </c>
      <c r="C136">
        <v>2</v>
      </c>
      <c r="D136" t="s">
        <v>13</v>
      </c>
      <c r="E136">
        <v>42</v>
      </c>
      <c r="F136" s="1">
        <v>27</v>
      </c>
      <c r="G136">
        <v>1</v>
      </c>
      <c r="H136">
        <v>0</v>
      </c>
      <c r="I136" s="4">
        <v>0.52500000000000002</v>
      </c>
      <c r="J136" s="4">
        <v>1.4471580313422192</v>
      </c>
      <c r="K136">
        <v>0</v>
      </c>
      <c r="L136">
        <v>1</v>
      </c>
      <c r="M136">
        <v>1</v>
      </c>
      <c r="N136">
        <v>0</v>
      </c>
      <c r="O136">
        <v>1</v>
      </c>
      <c r="P136" s="6">
        <v>1</v>
      </c>
      <c r="V136" s="4">
        <v>0.19096721836397623</v>
      </c>
      <c r="W136" s="4">
        <v>0.3794600688631789</v>
      </c>
      <c r="X136" s="4">
        <f t="shared" si="8"/>
        <v>0.19096721836397623</v>
      </c>
      <c r="Y136" s="4">
        <f t="shared" si="6"/>
        <v>0.3794600688631789</v>
      </c>
      <c r="Z136" s="4">
        <f t="shared" si="7"/>
        <v>0.57042728722715519</v>
      </c>
      <c r="AA136" s="4">
        <f>(mmultTable1[[#This Row],[Survived]]-Z136)^2</f>
        <v>0.32538729001333139</v>
      </c>
    </row>
    <row r="137" spans="1:27" x14ac:dyDescent="0.25">
      <c r="A137">
        <v>1</v>
      </c>
      <c r="B137" t="s">
        <v>15</v>
      </c>
      <c r="C137">
        <v>2</v>
      </c>
      <c r="D137" t="s">
        <v>13</v>
      </c>
      <c r="E137">
        <v>42</v>
      </c>
      <c r="F137" s="1">
        <v>13</v>
      </c>
      <c r="G137">
        <v>0</v>
      </c>
      <c r="H137">
        <v>0</v>
      </c>
      <c r="I137" s="4">
        <v>0.52500000000000002</v>
      </c>
      <c r="J137" s="4">
        <v>1.146128035678238</v>
      </c>
      <c r="K137">
        <v>0</v>
      </c>
      <c r="L137">
        <v>1</v>
      </c>
      <c r="M137">
        <v>1</v>
      </c>
      <c r="N137">
        <v>0</v>
      </c>
      <c r="O137">
        <v>1</v>
      </c>
      <c r="P137" s="6">
        <v>1</v>
      </c>
      <c r="V137" s="4">
        <v>0.18735979797921412</v>
      </c>
      <c r="W137" s="4">
        <v>0.35406524652565008</v>
      </c>
      <c r="X137" s="4">
        <f t="shared" si="8"/>
        <v>0.18735979797921412</v>
      </c>
      <c r="Y137" s="4">
        <f t="shared" si="6"/>
        <v>0.35406524652565008</v>
      </c>
      <c r="Z137" s="4">
        <f t="shared" si="7"/>
        <v>0.54142504450486417</v>
      </c>
      <c r="AA137" s="4">
        <f>(mmultTable1[[#This Row],[Survived]]-Z137)^2</f>
        <v>0.2102909898073658</v>
      </c>
    </row>
    <row r="138" spans="1:27" x14ac:dyDescent="0.25">
      <c r="A138">
        <v>0</v>
      </c>
      <c r="B138" t="s">
        <v>15</v>
      </c>
      <c r="C138">
        <v>3</v>
      </c>
      <c r="D138" t="s">
        <v>13</v>
      </c>
      <c r="E138">
        <v>42</v>
      </c>
      <c r="F138" s="1">
        <v>8.6624999999999996</v>
      </c>
      <c r="G138">
        <v>0</v>
      </c>
      <c r="H138">
        <v>0</v>
      </c>
      <c r="I138" s="4">
        <v>0.52500000000000002</v>
      </c>
      <c r="J138" s="4">
        <v>0.98508950692638131</v>
      </c>
      <c r="K138">
        <v>0</v>
      </c>
      <c r="L138">
        <v>0</v>
      </c>
      <c r="M138">
        <v>1</v>
      </c>
      <c r="N138">
        <v>0</v>
      </c>
      <c r="O138">
        <v>1</v>
      </c>
      <c r="P138" s="6">
        <v>1</v>
      </c>
      <c r="V138" s="4">
        <v>5.6764141955302841E-2</v>
      </c>
      <c r="W138" s="4">
        <v>0.10832562789979222</v>
      </c>
      <c r="X138" s="4">
        <f t="shared" si="8"/>
        <v>5.6764141955302841E-2</v>
      </c>
      <c r="Y138" s="4">
        <f t="shared" si="6"/>
        <v>0.10832562789979222</v>
      </c>
      <c r="Z138" s="4">
        <f t="shared" si="7"/>
        <v>0.16508976985509505</v>
      </c>
      <c r="AA138" s="4">
        <f>(mmultTable1[[#This Row],[Survived]]-Z138)^2</f>
        <v>2.7254632110808249E-2</v>
      </c>
    </row>
    <row r="139" spans="1:27" x14ac:dyDescent="0.25">
      <c r="A139">
        <v>1</v>
      </c>
      <c r="B139" t="s">
        <v>15</v>
      </c>
      <c r="C139">
        <v>2</v>
      </c>
      <c r="D139" t="s">
        <v>17</v>
      </c>
      <c r="E139">
        <v>42</v>
      </c>
      <c r="F139" s="1">
        <v>26</v>
      </c>
      <c r="G139">
        <v>1</v>
      </c>
      <c r="H139">
        <v>0</v>
      </c>
      <c r="I139" s="4">
        <v>0.52500000000000002</v>
      </c>
      <c r="J139" s="4">
        <v>1.4313637641589874</v>
      </c>
      <c r="K139">
        <v>0</v>
      </c>
      <c r="L139">
        <v>1</v>
      </c>
      <c r="M139">
        <v>1</v>
      </c>
      <c r="N139">
        <v>0</v>
      </c>
      <c r="O139">
        <v>0</v>
      </c>
      <c r="P139" s="6">
        <v>1</v>
      </c>
      <c r="V139" s="4">
        <v>0.19077794632391426</v>
      </c>
      <c r="W139" s="4">
        <v>0.37812766805645881</v>
      </c>
      <c r="X139" s="4">
        <f t="shared" si="8"/>
        <v>0.19077794632391426</v>
      </c>
      <c r="Y139" s="4">
        <f t="shared" si="6"/>
        <v>0.37812766805645881</v>
      </c>
      <c r="Z139" s="4">
        <f t="shared" si="7"/>
        <v>0.56890561438037301</v>
      </c>
      <c r="AA139" s="4">
        <f>(mmultTable1[[#This Row],[Survived]]-Z139)^2</f>
        <v>0.18584236931276366</v>
      </c>
    </row>
    <row r="140" spans="1:27" x14ac:dyDescent="0.25">
      <c r="A140">
        <v>1</v>
      </c>
      <c r="B140" t="s">
        <v>15</v>
      </c>
      <c r="C140">
        <v>1</v>
      </c>
      <c r="D140" t="s">
        <v>13</v>
      </c>
      <c r="E140">
        <v>42</v>
      </c>
      <c r="F140" s="1">
        <v>52.554200000000002</v>
      </c>
      <c r="G140">
        <v>1</v>
      </c>
      <c r="H140">
        <v>0</v>
      </c>
      <c r="I140" s="4">
        <v>0.52500000000000002</v>
      </c>
      <c r="J140" s="4">
        <v>1.7287935361444735</v>
      </c>
      <c r="K140">
        <v>1</v>
      </c>
      <c r="L140">
        <v>0</v>
      </c>
      <c r="M140">
        <v>1</v>
      </c>
      <c r="N140">
        <v>0</v>
      </c>
      <c r="O140">
        <v>1</v>
      </c>
      <c r="P140" s="6">
        <v>1</v>
      </c>
      <c r="V140" s="4">
        <v>0.23650485865456386</v>
      </c>
      <c r="W140" s="4">
        <v>0.33941118076904203</v>
      </c>
      <c r="X140" s="4">
        <f t="shared" si="8"/>
        <v>0.23650485865456386</v>
      </c>
      <c r="Y140" s="4">
        <f t="shared" si="6"/>
        <v>0.33941118076904203</v>
      </c>
      <c r="Z140" s="4">
        <f t="shared" si="7"/>
        <v>0.57591603942360592</v>
      </c>
      <c r="AA140" s="4">
        <f>(mmultTable1[[#This Row],[Survived]]-Z140)^2</f>
        <v>0.17984720561816056</v>
      </c>
    </row>
    <row r="141" spans="1:27" x14ac:dyDescent="0.25">
      <c r="A141">
        <v>0</v>
      </c>
      <c r="B141" t="s">
        <v>15</v>
      </c>
      <c r="C141">
        <v>3</v>
      </c>
      <c r="D141" t="s">
        <v>13</v>
      </c>
      <c r="E141">
        <v>42</v>
      </c>
      <c r="F141" s="1">
        <v>7.65</v>
      </c>
      <c r="G141">
        <v>0</v>
      </c>
      <c r="H141">
        <v>0</v>
      </c>
      <c r="I141" s="4">
        <v>0.52500000000000002</v>
      </c>
      <c r="J141" s="4">
        <v>0.93701610746481423</v>
      </c>
      <c r="K141">
        <v>0</v>
      </c>
      <c r="L141">
        <v>0</v>
      </c>
      <c r="M141">
        <v>1</v>
      </c>
      <c r="N141">
        <v>0</v>
      </c>
      <c r="O141">
        <v>1</v>
      </c>
      <c r="P141" s="6">
        <v>1</v>
      </c>
      <c r="V141" s="4">
        <v>5.6188049992108427E-2</v>
      </c>
      <c r="W141" s="4">
        <v>0.1042701667960082</v>
      </c>
      <c r="X141" s="4">
        <f t="shared" si="8"/>
        <v>5.6188049992108427E-2</v>
      </c>
      <c r="Y141" s="4">
        <f t="shared" si="6"/>
        <v>0.1042701667960082</v>
      </c>
      <c r="Z141" s="4">
        <f t="shared" si="7"/>
        <v>0.16045821678811661</v>
      </c>
      <c r="AA141" s="4">
        <f>(mmultTable1[[#This Row],[Survived]]-Z141)^2</f>
        <v>2.574683933482223E-2</v>
      </c>
    </row>
    <row r="142" spans="1:27" x14ac:dyDescent="0.25">
      <c r="A142">
        <v>1</v>
      </c>
      <c r="B142" t="s">
        <v>15</v>
      </c>
      <c r="C142">
        <v>1</v>
      </c>
      <c r="D142" t="s">
        <v>13</v>
      </c>
      <c r="E142">
        <v>42</v>
      </c>
      <c r="F142" s="1">
        <v>26.287500000000001</v>
      </c>
      <c r="G142">
        <v>0</v>
      </c>
      <c r="H142">
        <v>0</v>
      </c>
      <c r="I142" s="4">
        <v>0.52500000000000002</v>
      </c>
      <c r="J142" s="4">
        <v>1.4359637487171957</v>
      </c>
      <c r="K142">
        <v>1</v>
      </c>
      <c r="L142">
        <v>0</v>
      </c>
      <c r="M142">
        <v>1</v>
      </c>
      <c r="N142">
        <v>0</v>
      </c>
      <c r="O142">
        <v>1</v>
      </c>
      <c r="P142" s="6">
        <v>1</v>
      </c>
      <c r="V142" s="4">
        <v>0.23299570621246019</v>
      </c>
      <c r="W142" s="4">
        <v>0.31470812614337362</v>
      </c>
      <c r="X142" s="4">
        <f t="shared" si="8"/>
        <v>0.23299570621246019</v>
      </c>
      <c r="Y142" s="4">
        <f t="shared" si="6"/>
        <v>0.31470812614337362</v>
      </c>
      <c r="Z142" s="4">
        <f t="shared" si="7"/>
        <v>0.54770383235583386</v>
      </c>
      <c r="AA142" s="4">
        <f>(mmultTable1[[#This Row],[Survived]]-Z142)^2</f>
        <v>0.20457182326559964</v>
      </c>
    </row>
    <row r="143" spans="1:27" x14ac:dyDescent="0.25">
      <c r="A143">
        <v>0</v>
      </c>
      <c r="B143" t="s">
        <v>15</v>
      </c>
      <c r="C143">
        <v>3</v>
      </c>
      <c r="D143" t="s">
        <v>13</v>
      </c>
      <c r="E143">
        <v>42</v>
      </c>
      <c r="F143" s="1">
        <v>7.55</v>
      </c>
      <c r="G143">
        <v>0</v>
      </c>
      <c r="H143">
        <v>0</v>
      </c>
      <c r="I143" s="4">
        <v>0.52500000000000002</v>
      </c>
      <c r="J143" s="4">
        <v>0.9319661147281727</v>
      </c>
      <c r="K143">
        <v>0</v>
      </c>
      <c r="L143">
        <v>0</v>
      </c>
      <c r="M143">
        <v>1</v>
      </c>
      <c r="N143">
        <v>0</v>
      </c>
      <c r="O143">
        <v>1</v>
      </c>
      <c r="P143" s="6">
        <v>1</v>
      </c>
      <c r="V143" s="4">
        <v>5.612753294396218E-2</v>
      </c>
      <c r="W143" s="4">
        <v>0.10384415055111554</v>
      </c>
      <c r="X143" s="4">
        <f t="shared" si="8"/>
        <v>5.612753294396218E-2</v>
      </c>
      <c r="Y143" s="4">
        <f t="shared" si="6"/>
        <v>0.10384415055111554</v>
      </c>
      <c r="Z143" s="4">
        <f t="shared" si="7"/>
        <v>0.15997168349507773</v>
      </c>
      <c r="AA143" s="4">
        <f>(mmultTable1[[#This Row],[Survived]]-Z143)^2</f>
        <v>2.5590939520249326E-2</v>
      </c>
    </row>
    <row r="144" spans="1:27" x14ac:dyDescent="0.25">
      <c r="A144">
        <v>1</v>
      </c>
      <c r="B144" t="s">
        <v>15</v>
      </c>
      <c r="C144">
        <v>2</v>
      </c>
      <c r="D144" t="s">
        <v>17</v>
      </c>
      <c r="E144">
        <v>42</v>
      </c>
      <c r="F144" s="1">
        <v>13</v>
      </c>
      <c r="G144">
        <v>0</v>
      </c>
      <c r="H144">
        <v>0</v>
      </c>
      <c r="I144" s="4">
        <v>0.52500000000000002</v>
      </c>
      <c r="J144" s="4">
        <v>1.146128035678238</v>
      </c>
      <c r="K144">
        <v>0</v>
      </c>
      <c r="L144">
        <v>1</v>
      </c>
      <c r="M144">
        <v>1</v>
      </c>
      <c r="N144">
        <v>0</v>
      </c>
      <c r="O144">
        <v>0</v>
      </c>
      <c r="P144" s="6">
        <v>1</v>
      </c>
      <c r="V144" s="4">
        <v>0.18735979797921412</v>
      </c>
      <c r="W144" s="4">
        <v>0.35406524652565008</v>
      </c>
      <c r="X144" s="4">
        <f t="shared" si="8"/>
        <v>0.18735979797921412</v>
      </c>
      <c r="Y144" s="4">
        <f t="shared" si="6"/>
        <v>0.35406524652565008</v>
      </c>
      <c r="Z144" s="4">
        <f t="shared" si="7"/>
        <v>0.54142504450486417</v>
      </c>
      <c r="AA144" s="4">
        <f>(mmultTable1[[#This Row],[Survived]]-Z144)^2</f>
        <v>0.2102909898073658</v>
      </c>
    </row>
    <row r="145" spans="1:27" x14ac:dyDescent="0.25">
      <c r="A145">
        <v>1</v>
      </c>
      <c r="B145" t="s">
        <v>20</v>
      </c>
      <c r="C145">
        <v>1</v>
      </c>
      <c r="D145" t="s">
        <v>17</v>
      </c>
      <c r="E145">
        <v>41</v>
      </c>
      <c r="F145" s="1">
        <v>134.5</v>
      </c>
      <c r="G145">
        <v>0</v>
      </c>
      <c r="H145">
        <v>0</v>
      </c>
      <c r="I145" s="4">
        <v>0.51249999999999996</v>
      </c>
      <c r="J145" s="4">
        <v>2.1319392952104246</v>
      </c>
      <c r="K145">
        <v>1</v>
      </c>
      <c r="L145">
        <v>0</v>
      </c>
      <c r="M145">
        <v>0</v>
      </c>
      <c r="N145">
        <v>1</v>
      </c>
      <c r="O145">
        <v>0</v>
      </c>
      <c r="P145" s="6">
        <v>1</v>
      </c>
      <c r="V145" s="4">
        <v>0.41467843318195141</v>
      </c>
      <c r="W145" s="4">
        <v>0.3734204658073203</v>
      </c>
      <c r="X145" s="4">
        <f t="shared" si="8"/>
        <v>0.41467843318195141</v>
      </c>
      <c r="Y145" s="4">
        <f t="shared" si="6"/>
        <v>0.3734204658073203</v>
      </c>
      <c r="Z145" s="4">
        <f t="shared" si="7"/>
        <v>0.78809889898927166</v>
      </c>
      <c r="AA145" s="4">
        <f>(mmultTable1[[#This Row],[Survived]]-Z145)^2</f>
        <v>4.4902076609558896E-2</v>
      </c>
    </row>
    <row r="146" spans="1:27" x14ac:dyDescent="0.25">
      <c r="A146">
        <v>0</v>
      </c>
      <c r="B146" t="s">
        <v>15</v>
      </c>
      <c r="C146">
        <v>3</v>
      </c>
      <c r="D146" t="s">
        <v>17</v>
      </c>
      <c r="E146">
        <v>41</v>
      </c>
      <c r="F146" s="1">
        <v>20.212499999999999</v>
      </c>
      <c r="G146">
        <v>0</v>
      </c>
      <c r="H146">
        <v>2</v>
      </c>
      <c r="I146" s="4">
        <v>0.51249999999999996</v>
      </c>
      <c r="J146" s="4">
        <v>1.3265918553257321</v>
      </c>
      <c r="K146">
        <v>0</v>
      </c>
      <c r="L146">
        <v>0</v>
      </c>
      <c r="M146">
        <v>1</v>
      </c>
      <c r="N146">
        <v>0</v>
      </c>
      <c r="O146">
        <v>0</v>
      </c>
      <c r="P146" s="6">
        <v>1</v>
      </c>
      <c r="V146" s="4">
        <v>6.1252451128698461E-2</v>
      </c>
      <c r="W146" s="4">
        <v>0.13713468875873322</v>
      </c>
      <c r="X146" s="4">
        <f t="shared" si="8"/>
        <v>6.1252451128698461E-2</v>
      </c>
      <c r="Y146" s="4">
        <f t="shared" si="6"/>
        <v>0.13713468875873322</v>
      </c>
      <c r="Z146" s="4">
        <f t="shared" si="7"/>
        <v>0.19838713988743167</v>
      </c>
      <c r="AA146" s="4">
        <f>(mmultTable1[[#This Row],[Survived]]-Z146)^2</f>
        <v>3.9357457272715383E-2</v>
      </c>
    </row>
    <row r="147" spans="1:27" x14ac:dyDescent="0.25">
      <c r="A147">
        <v>1</v>
      </c>
      <c r="B147" t="s">
        <v>15</v>
      </c>
      <c r="C147">
        <v>2</v>
      </c>
      <c r="D147" t="s">
        <v>17</v>
      </c>
      <c r="E147">
        <v>41</v>
      </c>
      <c r="F147" s="1">
        <v>19.5</v>
      </c>
      <c r="G147">
        <v>0</v>
      </c>
      <c r="H147">
        <v>1</v>
      </c>
      <c r="I147" s="4">
        <v>0.51249999999999996</v>
      </c>
      <c r="J147" s="4">
        <v>1.3117538610557542</v>
      </c>
      <c r="K147">
        <v>0</v>
      </c>
      <c r="L147">
        <v>1</v>
      </c>
      <c r="M147">
        <v>1</v>
      </c>
      <c r="N147">
        <v>0</v>
      </c>
      <c r="O147">
        <v>0</v>
      </c>
      <c r="P147" s="6">
        <v>1</v>
      </c>
      <c r="V147" s="4">
        <v>0.18954253248124794</v>
      </c>
      <c r="W147" s="4">
        <v>0.36803740368790011</v>
      </c>
      <c r="X147" s="4">
        <f t="shared" si="8"/>
        <v>0.18954253248124794</v>
      </c>
      <c r="Y147" s="4">
        <f t="shared" si="6"/>
        <v>0.36803740368790011</v>
      </c>
      <c r="Z147" s="4">
        <f t="shared" si="7"/>
        <v>0.55757993616914803</v>
      </c>
      <c r="AA147" s="4">
        <f>(mmultTable1[[#This Row],[Survived]]-Z147)^2</f>
        <v>0.19573551288009514</v>
      </c>
    </row>
    <row r="148" spans="1:27" x14ac:dyDescent="0.25">
      <c r="A148">
        <v>0</v>
      </c>
      <c r="B148" t="s">
        <v>15</v>
      </c>
      <c r="C148">
        <v>3</v>
      </c>
      <c r="D148" t="s">
        <v>17</v>
      </c>
      <c r="E148">
        <v>41</v>
      </c>
      <c r="F148" s="1">
        <v>39.6875</v>
      </c>
      <c r="G148">
        <v>0</v>
      </c>
      <c r="H148">
        <v>5</v>
      </c>
      <c r="I148" s="4">
        <v>0.51249999999999996</v>
      </c>
      <c r="J148" s="4">
        <v>1.6094610059122672</v>
      </c>
      <c r="K148">
        <v>0</v>
      </c>
      <c r="L148">
        <v>0</v>
      </c>
      <c r="M148">
        <v>1</v>
      </c>
      <c r="N148">
        <v>0</v>
      </c>
      <c r="O148">
        <v>0</v>
      </c>
      <c r="P148" s="6">
        <v>1</v>
      </c>
      <c r="V148" s="4">
        <v>6.5236066363851597E-2</v>
      </c>
      <c r="W148" s="4">
        <v>0.16099746631373502</v>
      </c>
      <c r="X148" s="4">
        <f t="shared" si="8"/>
        <v>6.5236066363851597E-2</v>
      </c>
      <c r="Y148" s="4">
        <f t="shared" si="6"/>
        <v>0.16099746631373502</v>
      </c>
      <c r="Z148" s="4">
        <f t="shared" si="7"/>
        <v>0.22623353267758661</v>
      </c>
      <c r="AA148" s="4">
        <f>(mmultTable1[[#This Row],[Survived]]-Z148)^2</f>
        <v>5.118161130778065E-2</v>
      </c>
    </row>
    <row r="149" spans="1:27" x14ac:dyDescent="0.25">
      <c r="A149">
        <v>0</v>
      </c>
      <c r="B149" t="s">
        <v>15</v>
      </c>
      <c r="C149">
        <v>3</v>
      </c>
      <c r="D149" t="s">
        <v>13</v>
      </c>
      <c r="E149">
        <v>41</v>
      </c>
      <c r="F149" s="1">
        <v>7.125</v>
      </c>
      <c r="G149">
        <v>0</v>
      </c>
      <c r="H149">
        <v>0</v>
      </c>
      <c r="I149" s="4">
        <v>0.51249999999999996</v>
      </c>
      <c r="J149" s="4">
        <v>0.90982336965091204</v>
      </c>
      <c r="K149">
        <v>0</v>
      </c>
      <c r="L149">
        <v>0</v>
      </c>
      <c r="M149">
        <v>1</v>
      </c>
      <c r="N149">
        <v>0</v>
      </c>
      <c r="O149">
        <v>1</v>
      </c>
      <c r="P149" s="6">
        <v>1</v>
      </c>
      <c r="V149" s="4">
        <v>5.5862183340544373E-2</v>
      </c>
      <c r="W149" s="4">
        <v>0.10197619358535889</v>
      </c>
      <c r="X149" s="4">
        <f t="shared" si="8"/>
        <v>5.5862183340544373E-2</v>
      </c>
      <c r="Y149" s="4">
        <f t="shared" si="6"/>
        <v>0.10197619358535889</v>
      </c>
      <c r="Z149" s="4">
        <f t="shared" si="7"/>
        <v>0.15783837692590327</v>
      </c>
      <c r="AA149" s="4">
        <f>(mmultTable1[[#This Row],[Survived]]-Z149)^2</f>
        <v>2.4912953230603514E-2</v>
      </c>
    </row>
    <row r="150" spans="1:27" x14ac:dyDescent="0.25">
      <c r="A150">
        <v>0</v>
      </c>
      <c r="B150" t="s">
        <v>15</v>
      </c>
      <c r="C150">
        <v>3</v>
      </c>
      <c r="D150" t="s">
        <v>13</v>
      </c>
      <c r="E150">
        <v>41</v>
      </c>
      <c r="F150" s="1">
        <v>14.1083</v>
      </c>
      <c r="G150">
        <v>2</v>
      </c>
      <c r="H150">
        <v>0</v>
      </c>
      <c r="I150" s="4">
        <v>0.51249999999999996</v>
      </c>
      <c r="J150" s="4">
        <v>1.1792155998681575</v>
      </c>
      <c r="K150">
        <v>0</v>
      </c>
      <c r="L150">
        <v>0</v>
      </c>
      <c r="M150">
        <v>1</v>
      </c>
      <c r="N150">
        <v>0</v>
      </c>
      <c r="O150">
        <v>1</v>
      </c>
      <c r="P150" s="6">
        <v>1</v>
      </c>
      <c r="V150" s="4">
        <v>5.909046968004586E-2</v>
      </c>
      <c r="W150" s="4">
        <v>0.12470206118665245</v>
      </c>
      <c r="X150" s="4">
        <f t="shared" si="8"/>
        <v>5.909046968004586E-2</v>
      </c>
      <c r="Y150" s="4">
        <f t="shared" si="6"/>
        <v>0.12470206118665245</v>
      </c>
      <c r="Z150" s="4">
        <f t="shared" si="7"/>
        <v>0.18379253086669831</v>
      </c>
      <c r="AA150" s="4">
        <f>(mmultTable1[[#This Row],[Survived]]-Z150)^2</f>
        <v>3.3779694402386248E-2</v>
      </c>
    </row>
    <row r="151" spans="1:27" x14ac:dyDescent="0.25">
      <c r="A151">
        <v>0</v>
      </c>
      <c r="B151" t="s">
        <v>27</v>
      </c>
      <c r="C151">
        <v>3</v>
      </c>
      <c r="D151" t="s">
        <v>13</v>
      </c>
      <c r="E151">
        <v>40.5</v>
      </c>
      <c r="F151" s="1">
        <v>7.75</v>
      </c>
      <c r="G151">
        <v>0</v>
      </c>
      <c r="H151">
        <v>0</v>
      </c>
      <c r="I151" s="4">
        <v>0.50624999999999998</v>
      </c>
      <c r="J151" s="4">
        <v>0.94200805302231327</v>
      </c>
      <c r="K151">
        <v>0</v>
      </c>
      <c r="L151">
        <v>0</v>
      </c>
      <c r="M151">
        <v>0</v>
      </c>
      <c r="N151">
        <v>0</v>
      </c>
      <c r="O151">
        <v>1</v>
      </c>
      <c r="P151" s="6">
        <v>1</v>
      </c>
      <c r="V151" s="4">
        <v>3.9573373278950712E-2</v>
      </c>
      <c r="W151" s="4">
        <v>0.10469128619399937</v>
      </c>
      <c r="X151" s="4">
        <f t="shared" si="8"/>
        <v>3.9573373278950712E-2</v>
      </c>
      <c r="Y151" s="4">
        <f t="shared" si="6"/>
        <v>0.10469128619399937</v>
      </c>
      <c r="Z151" s="4">
        <f t="shared" si="7"/>
        <v>0.14426465947295009</v>
      </c>
      <c r="AA151" s="4">
        <f>(mmultTable1[[#This Row],[Survived]]-Z151)^2</f>
        <v>2.0812291972846248E-2</v>
      </c>
    </row>
    <row r="152" spans="1:27" x14ac:dyDescent="0.25">
      <c r="A152">
        <v>0</v>
      </c>
      <c r="B152" t="s">
        <v>15</v>
      </c>
      <c r="C152">
        <v>3</v>
      </c>
      <c r="D152" t="s">
        <v>13</v>
      </c>
      <c r="E152">
        <v>40.5</v>
      </c>
      <c r="F152" s="1">
        <v>14.5</v>
      </c>
      <c r="G152">
        <v>0</v>
      </c>
      <c r="H152">
        <v>2</v>
      </c>
      <c r="I152" s="4">
        <v>0.50624999999999998</v>
      </c>
      <c r="J152" s="4">
        <v>1.1903316981702914</v>
      </c>
      <c r="K152">
        <v>0</v>
      </c>
      <c r="L152">
        <v>0</v>
      </c>
      <c r="M152">
        <v>1</v>
      </c>
      <c r="N152">
        <v>0</v>
      </c>
      <c r="O152">
        <v>1</v>
      </c>
      <c r="P152" s="6">
        <v>1</v>
      </c>
      <c r="V152" s="4">
        <v>5.961956511855445E-2</v>
      </c>
      <c r="W152" s="4">
        <v>0.12563981272482241</v>
      </c>
      <c r="X152" s="4">
        <f t="shared" si="8"/>
        <v>5.961956511855445E-2</v>
      </c>
      <c r="Y152" s="4">
        <f t="shared" si="6"/>
        <v>0.12563981272482241</v>
      </c>
      <c r="Z152" s="4">
        <f t="shared" si="7"/>
        <v>0.18525937784337687</v>
      </c>
      <c r="AA152" s="4">
        <f>(mmultTable1[[#This Row],[Survived]]-Z152)^2</f>
        <v>3.4321037078915075E-2</v>
      </c>
    </row>
    <row r="153" spans="1:27" x14ac:dyDescent="0.25">
      <c r="A153">
        <v>0</v>
      </c>
      <c r="B153" t="s">
        <v>20</v>
      </c>
      <c r="C153">
        <v>1</v>
      </c>
      <c r="D153" t="s">
        <v>13</v>
      </c>
      <c r="E153">
        <v>40</v>
      </c>
      <c r="F153" s="1">
        <v>27.720800000000001</v>
      </c>
      <c r="G153">
        <v>0</v>
      </c>
      <c r="H153">
        <v>0</v>
      </c>
      <c r="I153" s="4">
        <v>0.5</v>
      </c>
      <c r="J153" s="4">
        <v>1.4581965327411079</v>
      </c>
      <c r="K153">
        <v>1</v>
      </c>
      <c r="L153">
        <v>0</v>
      </c>
      <c r="M153">
        <v>0</v>
      </c>
      <c r="N153">
        <v>1</v>
      </c>
      <c r="O153">
        <v>1</v>
      </c>
      <c r="P153" s="6">
        <v>1</v>
      </c>
      <c r="V153" s="4">
        <v>0.40660457539227546</v>
      </c>
      <c r="W153" s="4">
        <v>0.31658367877430188</v>
      </c>
      <c r="X153" s="4">
        <f t="shared" si="8"/>
        <v>0.40660457539227546</v>
      </c>
      <c r="Y153" s="4">
        <f t="shared" si="6"/>
        <v>0.31658367877430188</v>
      </c>
      <c r="Z153" s="4">
        <f t="shared" si="7"/>
        <v>0.72318825416657728</v>
      </c>
      <c r="AA153" s="4">
        <f>(mmultTable1[[#This Row],[Survived]]-Z153)^2</f>
        <v>0.52300125096450201</v>
      </c>
    </row>
    <row r="154" spans="1:27" x14ac:dyDescent="0.25">
      <c r="A154">
        <v>1</v>
      </c>
      <c r="B154" t="s">
        <v>20</v>
      </c>
      <c r="C154">
        <v>1</v>
      </c>
      <c r="D154" t="s">
        <v>13</v>
      </c>
      <c r="E154">
        <v>40</v>
      </c>
      <c r="F154" s="1">
        <v>31</v>
      </c>
      <c r="G154">
        <v>0</v>
      </c>
      <c r="H154">
        <v>0</v>
      </c>
      <c r="I154" s="4">
        <v>0.5</v>
      </c>
      <c r="J154" s="4">
        <v>1.505149978319906</v>
      </c>
      <c r="K154">
        <v>1</v>
      </c>
      <c r="L154">
        <v>0</v>
      </c>
      <c r="M154">
        <v>0</v>
      </c>
      <c r="N154">
        <v>1</v>
      </c>
      <c r="O154">
        <v>1</v>
      </c>
      <c r="P154" s="6">
        <v>1</v>
      </c>
      <c r="V154" s="4">
        <v>0.4071672462860586</v>
      </c>
      <c r="W154" s="4">
        <v>0.32054466082188288</v>
      </c>
      <c r="X154" s="4">
        <f t="shared" si="8"/>
        <v>0.4071672462860586</v>
      </c>
      <c r="Y154" s="4">
        <f t="shared" si="6"/>
        <v>0.32054466082188288</v>
      </c>
      <c r="Z154" s="4">
        <f t="shared" si="7"/>
        <v>0.72771190710794142</v>
      </c>
      <c r="AA154" s="4">
        <f>(mmultTable1[[#This Row],[Survived]]-Z154)^2</f>
        <v>7.4140805530794315E-2</v>
      </c>
    </row>
    <row r="155" spans="1:27" x14ac:dyDescent="0.25">
      <c r="A155">
        <v>1</v>
      </c>
      <c r="B155" t="s">
        <v>20</v>
      </c>
      <c r="C155">
        <v>1</v>
      </c>
      <c r="D155" t="s">
        <v>17</v>
      </c>
      <c r="E155">
        <v>40</v>
      </c>
      <c r="F155" s="1">
        <v>134.5</v>
      </c>
      <c r="G155">
        <v>1</v>
      </c>
      <c r="H155">
        <v>1</v>
      </c>
      <c r="I155" s="4">
        <v>0.5</v>
      </c>
      <c r="J155" s="4">
        <v>2.1319392952104246</v>
      </c>
      <c r="K155">
        <v>1</v>
      </c>
      <c r="L155">
        <v>0</v>
      </c>
      <c r="M155">
        <v>0</v>
      </c>
      <c r="N155">
        <v>1</v>
      </c>
      <c r="O155">
        <v>0</v>
      </c>
      <c r="P155" s="6">
        <v>1</v>
      </c>
      <c r="V155" s="4">
        <v>0.41487637551271994</v>
      </c>
      <c r="W155" s="4">
        <v>0.3734204658073203</v>
      </c>
      <c r="X155" s="4">
        <f t="shared" si="8"/>
        <v>0.41487637551271994</v>
      </c>
      <c r="Y155" s="4">
        <f t="shared" si="6"/>
        <v>0.3734204658073203</v>
      </c>
      <c r="Z155" s="4">
        <f t="shared" si="7"/>
        <v>0.78829684132004019</v>
      </c>
      <c r="AA155" s="4">
        <f>(mmultTable1[[#This Row],[Survived]]-Z155)^2</f>
        <v>4.4818227395072241E-2</v>
      </c>
    </row>
    <row r="156" spans="1:27" x14ac:dyDescent="0.25">
      <c r="A156">
        <v>0</v>
      </c>
      <c r="B156" t="s">
        <v>20</v>
      </c>
      <c r="C156">
        <v>3</v>
      </c>
      <c r="D156" t="s">
        <v>13</v>
      </c>
      <c r="E156">
        <v>40</v>
      </c>
      <c r="F156" s="1">
        <v>7.2249999999999996</v>
      </c>
      <c r="G156">
        <v>0</v>
      </c>
      <c r="H156">
        <v>0</v>
      </c>
      <c r="I156" s="4">
        <v>0.5</v>
      </c>
      <c r="J156" s="4">
        <v>0.91513590662201194</v>
      </c>
      <c r="K156">
        <v>0</v>
      </c>
      <c r="L156">
        <v>0</v>
      </c>
      <c r="M156">
        <v>0</v>
      </c>
      <c r="N156">
        <v>1</v>
      </c>
      <c r="O156">
        <v>1</v>
      </c>
      <c r="P156" s="6">
        <v>1</v>
      </c>
      <c r="V156" s="4">
        <v>0.22926828719792433</v>
      </c>
      <c r="W156" s="4">
        <v>0.10242435800247973</v>
      </c>
      <c r="X156" s="4">
        <f t="shared" si="8"/>
        <v>0.22926828719792433</v>
      </c>
      <c r="Y156" s="4">
        <f t="shared" si="6"/>
        <v>0.10242435800247973</v>
      </c>
      <c r="Z156" s="4">
        <f t="shared" si="7"/>
        <v>0.33169264520040409</v>
      </c>
      <c r="AA156" s="4">
        <f>(mmultTable1[[#This Row],[Survived]]-Z156)^2</f>
        <v>0.11002001088004115</v>
      </c>
    </row>
    <row r="157" spans="1:27" x14ac:dyDescent="0.25">
      <c r="A157">
        <v>0</v>
      </c>
      <c r="B157" t="s">
        <v>27</v>
      </c>
      <c r="C157">
        <v>3</v>
      </c>
      <c r="D157" t="s">
        <v>13</v>
      </c>
      <c r="E157">
        <v>40</v>
      </c>
      <c r="F157" s="1">
        <v>15.5</v>
      </c>
      <c r="G157">
        <v>1</v>
      </c>
      <c r="H157">
        <v>1</v>
      </c>
      <c r="I157" s="4">
        <v>0.5</v>
      </c>
      <c r="J157" s="4">
        <v>1.2174839442139063</v>
      </c>
      <c r="K157">
        <v>0</v>
      </c>
      <c r="L157">
        <v>0</v>
      </c>
      <c r="M157">
        <v>0</v>
      </c>
      <c r="N157">
        <v>0</v>
      </c>
      <c r="O157">
        <v>1</v>
      </c>
      <c r="P157" s="6">
        <v>1</v>
      </c>
      <c r="V157" s="4">
        <v>4.3072506054887792E-2</v>
      </c>
      <c r="W157" s="4">
        <v>0.12793037005888999</v>
      </c>
      <c r="X157" s="4">
        <f t="shared" si="8"/>
        <v>4.3072506054887792E-2</v>
      </c>
      <c r="Y157" s="4">
        <f t="shared" si="6"/>
        <v>0.12793037005888999</v>
      </c>
      <c r="Z157" s="4">
        <f t="shared" si="7"/>
        <v>0.17100287611377779</v>
      </c>
      <c r="AA157" s="4">
        <f>(mmultTable1[[#This Row],[Survived]]-Z157)^2</f>
        <v>2.9241983639184035E-2</v>
      </c>
    </row>
    <row r="158" spans="1:27" x14ac:dyDescent="0.25">
      <c r="A158">
        <v>0</v>
      </c>
      <c r="B158" t="s">
        <v>15</v>
      </c>
      <c r="C158">
        <v>3</v>
      </c>
      <c r="D158" t="s">
        <v>17</v>
      </c>
      <c r="E158">
        <v>40</v>
      </c>
      <c r="F158" s="1">
        <v>9.4749999999999996</v>
      </c>
      <c r="G158">
        <v>1</v>
      </c>
      <c r="H158">
        <v>0</v>
      </c>
      <c r="I158" s="4">
        <v>0.5</v>
      </c>
      <c r="J158" s="4">
        <v>1.0201540316383328</v>
      </c>
      <c r="K158">
        <v>0</v>
      </c>
      <c r="L158">
        <v>0</v>
      </c>
      <c r="M158">
        <v>1</v>
      </c>
      <c r="N158">
        <v>0</v>
      </c>
      <c r="O158">
        <v>0</v>
      </c>
      <c r="P158" s="6">
        <v>1</v>
      </c>
      <c r="V158" s="4">
        <v>5.7184340882485779E-2</v>
      </c>
      <c r="W158" s="4">
        <v>0.11128366327246603</v>
      </c>
      <c r="X158" s="4">
        <f t="shared" si="8"/>
        <v>5.7184340882485779E-2</v>
      </c>
      <c r="Y158" s="4">
        <f t="shared" si="6"/>
        <v>0.11128366327246603</v>
      </c>
      <c r="Z158" s="4">
        <f t="shared" si="7"/>
        <v>0.16846800415495181</v>
      </c>
      <c r="AA158" s="4">
        <f>(mmultTable1[[#This Row],[Survived]]-Z158)^2</f>
        <v>2.8381468423952859E-2</v>
      </c>
    </row>
    <row r="159" spans="1:27" x14ac:dyDescent="0.25">
      <c r="A159">
        <v>1</v>
      </c>
      <c r="B159" t="s">
        <v>15</v>
      </c>
      <c r="C159">
        <v>2</v>
      </c>
      <c r="D159" t="s">
        <v>17</v>
      </c>
      <c r="E159">
        <v>40</v>
      </c>
      <c r="F159" s="1">
        <v>15.75</v>
      </c>
      <c r="G159">
        <v>0</v>
      </c>
      <c r="H159">
        <v>0</v>
      </c>
      <c r="I159" s="4">
        <v>0.5</v>
      </c>
      <c r="J159" s="4">
        <v>1.2240148113728639</v>
      </c>
      <c r="K159">
        <v>0</v>
      </c>
      <c r="L159">
        <v>1</v>
      </c>
      <c r="M159">
        <v>1</v>
      </c>
      <c r="N159">
        <v>0</v>
      </c>
      <c r="O159">
        <v>0</v>
      </c>
      <c r="P159" s="6">
        <v>1</v>
      </c>
      <c r="V159" s="4">
        <v>0.18829316125327739</v>
      </c>
      <c r="W159" s="4">
        <v>0.36063575730430286</v>
      </c>
      <c r="X159" s="4">
        <f t="shared" si="8"/>
        <v>0.18829316125327739</v>
      </c>
      <c r="Y159" s="4">
        <f t="shared" si="6"/>
        <v>0.36063575730430286</v>
      </c>
      <c r="Z159" s="4">
        <f t="shared" si="7"/>
        <v>0.5489289185575803</v>
      </c>
      <c r="AA159" s="4">
        <f>(mmultTable1[[#This Row],[Survived]]-Z159)^2</f>
        <v>0.20346512051363402</v>
      </c>
    </row>
    <row r="160" spans="1:27" x14ac:dyDescent="0.25">
      <c r="A160">
        <v>0</v>
      </c>
      <c r="B160" t="s">
        <v>15</v>
      </c>
      <c r="C160">
        <v>1</v>
      </c>
      <c r="D160" t="s">
        <v>13</v>
      </c>
      <c r="E160">
        <v>40</v>
      </c>
      <c r="F160" s="1">
        <v>0</v>
      </c>
      <c r="G160">
        <v>0</v>
      </c>
      <c r="H160">
        <v>0</v>
      </c>
      <c r="I160" s="4">
        <v>0.5</v>
      </c>
      <c r="J160" s="4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 s="6">
        <v>1</v>
      </c>
      <c r="V160" s="4">
        <v>0.21578770377577255</v>
      </c>
      <c r="W160" s="4">
        <v>0.1935705491342388</v>
      </c>
      <c r="X160" s="4">
        <f t="shared" si="8"/>
        <v>0.21578770377577255</v>
      </c>
      <c r="Y160" s="4">
        <f t="shared" si="6"/>
        <v>0.1935705491342388</v>
      </c>
      <c r="Z160" s="4">
        <f t="shared" si="7"/>
        <v>0.40935825291001138</v>
      </c>
      <c r="AA160" s="4">
        <f>(mmultTable1[[#This Row],[Survived]]-Z160)^2</f>
        <v>0.16757417922553683</v>
      </c>
    </row>
    <row r="161" spans="1:27" x14ac:dyDescent="0.25">
      <c r="A161">
        <v>1</v>
      </c>
      <c r="B161" t="s">
        <v>15</v>
      </c>
      <c r="C161">
        <v>2</v>
      </c>
      <c r="D161" t="s">
        <v>17</v>
      </c>
      <c r="E161">
        <v>40</v>
      </c>
      <c r="F161" s="1">
        <v>13</v>
      </c>
      <c r="G161">
        <v>0</v>
      </c>
      <c r="H161">
        <v>0</v>
      </c>
      <c r="I161" s="4">
        <v>0.5</v>
      </c>
      <c r="J161" s="4">
        <v>1.146128035678238</v>
      </c>
      <c r="K161">
        <v>0</v>
      </c>
      <c r="L161">
        <v>1</v>
      </c>
      <c r="M161">
        <v>1</v>
      </c>
      <c r="N161">
        <v>0</v>
      </c>
      <c r="O161">
        <v>0</v>
      </c>
      <c r="P161" s="6">
        <v>1</v>
      </c>
      <c r="V161" s="4">
        <v>0.18735979797921412</v>
      </c>
      <c r="W161" s="4">
        <v>0.35406524652565008</v>
      </c>
      <c r="X161" s="4">
        <f t="shared" si="8"/>
        <v>0.18735979797921412</v>
      </c>
      <c r="Y161" s="4">
        <f t="shared" si="6"/>
        <v>0.35406524652565008</v>
      </c>
      <c r="Z161" s="4">
        <f t="shared" si="7"/>
        <v>0.54142504450486417</v>
      </c>
      <c r="AA161" s="4">
        <f>(mmultTable1[[#This Row],[Survived]]-Z161)^2</f>
        <v>0.2102909898073658</v>
      </c>
    </row>
    <row r="162" spans="1:27" x14ac:dyDescent="0.25">
      <c r="A162">
        <v>0</v>
      </c>
      <c r="B162" t="s">
        <v>15</v>
      </c>
      <c r="C162">
        <v>3</v>
      </c>
      <c r="D162" t="s">
        <v>13</v>
      </c>
      <c r="E162">
        <v>40</v>
      </c>
      <c r="F162" s="1">
        <v>27.9</v>
      </c>
      <c r="G162">
        <v>1</v>
      </c>
      <c r="H162">
        <v>4</v>
      </c>
      <c r="I162" s="4">
        <v>0.5</v>
      </c>
      <c r="J162" s="4">
        <v>1.4608978427565478</v>
      </c>
      <c r="K162">
        <v>0</v>
      </c>
      <c r="L162">
        <v>0</v>
      </c>
      <c r="M162">
        <v>1</v>
      </c>
      <c r="N162">
        <v>0</v>
      </c>
      <c r="O162">
        <v>1</v>
      </c>
      <c r="P162" s="6">
        <v>1</v>
      </c>
      <c r="V162" s="4">
        <v>6.3257803829408404E-2</v>
      </c>
      <c r="W162" s="4">
        <v>0.14846471147673185</v>
      </c>
      <c r="X162" s="4">
        <f t="shared" si="8"/>
        <v>6.3257803829408404E-2</v>
      </c>
      <c r="Y162" s="4">
        <f t="shared" si="6"/>
        <v>0.14846471147673185</v>
      </c>
      <c r="Z162" s="4">
        <f t="shared" si="7"/>
        <v>0.21172251530614025</v>
      </c>
      <c r="AA162" s="4">
        <f>(mmultTable1[[#This Row],[Survived]]-Z162)^2</f>
        <v>4.4826423487558796E-2</v>
      </c>
    </row>
    <row r="163" spans="1:27" x14ac:dyDescent="0.25">
      <c r="A163">
        <v>0</v>
      </c>
      <c r="B163" t="s">
        <v>15</v>
      </c>
      <c r="C163">
        <v>3</v>
      </c>
      <c r="D163" t="s">
        <v>13</v>
      </c>
      <c r="E163">
        <v>40</v>
      </c>
      <c r="F163" s="1">
        <v>7.8958000000000004</v>
      </c>
      <c r="G163">
        <v>0</v>
      </c>
      <c r="H163">
        <v>0</v>
      </c>
      <c r="I163" s="4">
        <v>0.5</v>
      </c>
      <c r="J163" s="4">
        <v>0.94918501031343461</v>
      </c>
      <c r="K163">
        <v>0</v>
      </c>
      <c r="L163">
        <v>0</v>
      </c>
      <c r="M163">
        <v>1</v>
      </c>
      <c r="N163">
        <v>0</v>
      </c>
      <c r="O163">
        <v>1</v>
      </c>
      <c r="P163" s="6">
        <v>1</v>
      </c>
      <c r="V163" s="4">
        <v>5.6333877148300869E-2</v>
      </c>
      <c r="W163" s="4">
        <v>0.10529673268756243</v>
      </c>
      <c r="X163" s="4">
        <f t="shared" si="8"/>
        <v>5.6333877148300869E-2</v>
      </c>
      <c r="Y163" s="4">
        <f t="shared" si="6"/>
        <v>0.10529673268756243</v>
      </c>
      <c r="Z163" s="4">
        <f t="shared" si="7"/>
        <v>0.1616306098358633</v>
      </c>
      <c r="AA163" s="4">
        <f>(mmultTable1[[#This Row],[Survived]]-Z163)^2</f>
        <v>2.6124454035913073E-2</v>
      </c>
    </row>
    <row r="164" spans="1:27" x14ac:dyDescent="0.25">
      <c r="A164">
        <v>1</v>
      </c>
      <c r="B164" t="s">
        <v>15</v>
      </c>
      <c r="C164">
        <v>1</v>
      </c>
      <c r="D164" t="s">
        <v>17</v>
      </c>
      <c r="E164">
        <v>40</v>
      </c>
      <c r="F164" s="1">
        <v>153.46250000000001</v>
      </c>
      <c r="G164">
        <v>0</v>
      </c>
      <c r="H164">
        <v>0</v>
      </c>
      <c r="I164" s="4">
        <v>0.5</v>
      </c>
      <c r="J164" s="4">
        <v>2.1888230596841365</v>
      </c>
      <c r="K164">
        <v>1</v>
      </c>
      <c r="L164">
        <v>0</v>
      </c>
      <c r="M164">
        <v>1</v>
      </c>
      <c r="N164">
        <v>0</v>
      </c>
      <c r="O164">
        <v>0</v>
      </c>
      <c r="P164" s="6">
        <v>1</v>
      </c>
      <c r="V164" s="4">
        <v>0.2420176643706487</v>
      </c>
      <c r="W164" s="4">
        <v>0.37821916731051602</v>
      </c>
      <c r="X164" s="4">
        <f t="shared" si="8"/>
        <v>0.2420176643706487</v>
      </c>
      <c r="Y164" s="4">
        <f t="shared" si="6"/>
        <v>0.37821916731051602</v>
      </c>
      <c r="Z164" s="4">
        <f t="shared" si="7"/>
        <v>0.62023683168116472</v>
      </c>
      <c r="AA164" s="4">
        <f>(mmultTable1[[#This Row],[Survived]]-Z164)^2</f>
        <v>0.14422006401156001</v>
      </c>
    </row>
    <row r="165" spans="1:27" x14ac:dyDescent="0.25">
      <c r="A165">
        <v>1</v>
      </c>
      <c r="B165" t="s">
        <v>15</v>
      </c>
      <c r="C165">
        <v>2</v>
      </c>
      <c r="D165" t="s">
        <v>17</v>
      </c>
      <c r="E165">
        <v>40</v>
      </c>
      <c r="F165" s="1">
        <v>39</v>
      </c>
      <c r="G165">
        <v>1</v>
      </c>
      <c r="H165">
        <v>1</v>
      </c>
      <c r="I165" s="4">
        <v>0.5</v>
      </c>
      <c r="J165" s="4">
        <v>1.6020599913279623</v>
      </c>
      <c r="K165">
        <v>0</v>
      </c>
      <c r="L165">
        <v>1</v>
      </c>
      <c r="M165">
        <v>1</v>
      </c>
      <c r="N165">
        <v>0</v>
      </c>
      <c r="O165">
        <v>0</v>
      </c>
      <c r="P165" s="6">
        <v>1</v>
      </c>
      <c r="V165" s="4">
        <v>0.19302144244786254</v>
      </c>
      <c r="W165" s="4">
        <v>0.39252756316684911</v>
      </c>
      <c r="X165" s="4">
        <f t="shared" si="8"/>
        <v>0.19302144244786254</v>
      </c>
      <c r="Y165" s="4">
        <f t="shared" si="6"/>
        <v>0.39252756316684911</v>
      </c>
      <c r="Z165" s="4">
        <f t="shared" si="7"/>
        <v>0.58554900561471168</v>
      </c>
      <c r="AA165" s="4">
        <f>(mmultTable1[[#This Row],[Survived]]-Z165)^2</f>
        <v>0.17176962674695428</v>
      </c>
    </row>
    <row r="166" spans="1:27" x14ac:dyDescent="0.25">
      <c r="A166">
        <v>1</v>
      </c>
      <c r="B166" t="s">
        <v>20</v>
      </c>
      <c r="C166">
        <v>1</v>
      </c>
      <c r="D166" t="s">
        <v>17</v>
      </c>
      <c r="E166">
        <v>39</v>
      </c>
      <c r="F166" s="1">
        <v>110.88330000000001</v>
      </c>
      <c r="G166">
        <v>1</v>
      </c>
      <c r="H166">
        <v>1</v>
      </c>
      <c r="I166" s="4">
        <v>0.48749999999999999</v>
      </c>
      <c r="J166" s="4">
        <v>2.048765267412167</v>
      </c>
      <c r="K166">
        <v>1</v>
      </c>
      <c r="L166">
        <v>0</v>
      </c>
      <c r="M166">
        <v>0</v>
      </c>
      <c r="N166">
        <v>1</v>
      </c>
      <c r="O166">
        <v>0</v>
      </c>
      <c r="P166" s="6">
        <v>1</v>
      </c>
      <c r="V166" s="4">
        <v>0.41387965197126553</v>
      </c>
      <c r="W166" s="4">
        <v>0.36640392363724661</v>
      </c>
      <c r="X166" s="4">
        <f t="shared" si="8"/>
        <v>0.41387965197126553</v>
      </c>
      <c r="Y166" s="4">
        <f t="shared" si="6"/>
        <v>0.36640392363724661</v>
      </c>
      <c r="Z166" s="4">
        <f t="shared" si="7"/>
        <v>0.78028357560851214</v>
      </c>
      <c r="AA166" s="4">
        <f>(mmultTable1[[#This Row],[Survived]]-Z166)^2</f>
        <v>4.8275307147380403E-2</v>
      </c>
    </row>
    <row r="167" spans="1:27" x14ac:dyDescent="0.25">
      <c r="A167">
        <v>1</v>
      </c>
      <c r="B167" t="s">
        <v>20</v>
      </c>
      <c r="C167">
        <v>1</v>
      </c>
      <c r="D167" t="s">
        <v>17</v>
      </c>
      <c r="E167">
        <v>39</v>
      </c>
      <c r="F167" s="1">
        <v>83.158299999999997</v>
      </c>
      <c r="G167">
        <v>1</v>
      </c>
      <c r="H167">
        <v>1</v>
      </c>
      <c r="I167" s="4">
        <v>0.48749999999999999</v>
      </c>
      <c r="J167" s="4">
        <v>1.9250969541376577</v>
      </c>
      <c r="K167">
        <v>1</v>
      </c>
      <c r="L167">
        <v>0</v>
      </c>
      <c r="M167">
        <v>0</v>
      </c>
      <c r="N167">
        <v>1</v>
      </c>
      <c r="O167">
        <v>0</v>
      </c>
      <c r="P167" s="6">
        <v>1</v>
      </c>
      <c r="V167" s="4">
        <v>0.41239766146971568</v>
      </c>
      <c r="W167" s="4">
        <v>0.35597129270470135</v>
      </c>
      <c r="X167" s="4">
        <f t="shared" si="8"/>
        <v>0.41239766146971568</v>
      </c>
      <c r="Y167" s="4">
        <f t="shared" si="6"/>
        <v>0.35597129270470135</v>
      </c>
      <c r="Z167" s="4">
        <f t="shared" si="7"/>
        <v>0.76836895417441697</v>
      </c>
      <c r="AA167" s="4">
        <f>(mmultTable1[[#This Row],[Survived]]-Z167)^2</f>
        <v>5.3652941390253346E-2</v>
      </c>
    </row>
    <row r="168" spans="1:27" x14ac:dyDescent="0.25">
      <c r="A168">
        <v>0</v>
      </c>
      <c r="B168" t="s">
        <v>27</v>
      </c>
      <c r="C168">
        <v>3</v>
      </c>
      <c r="D168" t="s">
        <v>17</v>
      </c>
      <c r="E168">
        <v>39</v>
      </c>
      <c r="F168" s="1">
        <v>29.125</v>
      </c>
      <c r="G168">
        <v>0</v>
      </c>
      <c r="H168">
        <v>5</v>
      </c>
      <c r="I168" s="4">
        <v>0.48749999999999999</v>
      </c>
      <c r="J168" s="4">
        <v>1.4789270555829248</v>
      </c>
      <c r="K168">
        <v>0</v>
      </c>
      <c r="L168">
        <v>0</v>
      </c>
      <c r="M168">
        <v>0</v>
      </c>
      <c r="N168">
        <v>0</v>
      </c>
      <c r="O168">
        <v>0</v>
      </c>
      <c r="P168" s="6">
        <v>1</v>
      </c>
      <c r="V168" s="4">
        <v>4.699730272737257E-2</v>
      </c>
      <c r="W168" s="4">
        <v>0.1499856517923355</v>
      </c>
      <c r="X168" s="4">
        <f t="shared" si="8"/>
        <v>4.699730272737257E-2</v>
      </c>
      <c r="Y168" s="4">
        <f t="shared" si="6"/>
        <v>0.1499856517923355</v>
      </c>
      <c r="Z168" s="4">
        <f t="shared" si="7"/>
        <v>0.19698295451970807</v>
      </c>
      <c r="AA168" s="4">
        <f>(mmultTable1[[#This Row],[Survived]]-Z168)^2</f>
        <v>3.8802284371313375E-2</v>
      </c>
    </row>
    <row r="169" spans="1:27" x14ac:dyDescent="0.25">
      <c r="A169">
        <v>0</v>
      </c>
      <c r="B169" t="s">
        <v>15</v>
      </c>
      <c r="C169">
        <v>3</v>
      </c>
      <c r="D169" t="s">
        <v>13</v>
      </c>
      <c r="E169">
        <v>39</v>
      </c>
      <c r="F169" s="1">
        <v>31.274999999999999</v>
      </c>
      <c r="G169">
        <v>1</v>
      </c>
      <c r="H169">
        <v>5</v>
      </c>
      <c r="I169" s="4">
        <v>0.48749999999999999</v>
      </c>
      <c r="J169" s="4">
        <v>1.5088662509384578</v>
      </c>
      <c r="K169">
        <v>0</v>
      </c>
      <c r="L169">
        <v>0</v>
      </c>
      <c r="M169">
        <v>1</v>
      </c>
      <c r="N169">
        <v>0</v>
      </c>
      <c r="O169">
        <v>1</v>
      </c>
      <c r="P169" s="6">
        <v>1</v>
      </c>
      <c r="V169" s="4">
        <v>6.4030579950804106E-2</v>
      </c>
      <c r="W169" s="4">
        <v>0.15251131553991434</v>
      </c>
      <c r="X169" s="4">
        <f t="shared" si="8"/>
        <v>6.4030579950804106E-2</v>
      </c>
      <c r="Y169" s="4">
        <f t="shared" si="6"/>
        <v>0.15251131553991434</v>
      </c>
      <c r="Z169" s="4">
        <f t="shared" si="7"/>
        <v>0.21654189549071845</v>
      </c>
      <c r="AA169" s="4">
        <f>(mmultTable1[[#This Row],[Survived]]-Z169)^2</f>
        <v>4.6890392502713228E-2</v>
      </c>
    </row>
    <row r="170" spans="1:27" x14ac:dyDescent="0.25">
      <c r="A170">
        <v>1</v>
      </c>
      <c r="B170" t="s">
        <v>15</v>
      </c>
      <c r="C170">
        <v>3</v>
      </c>
      <c r="D170" t="s">
        <v>13</v>
      </c>
      <c r="E170">
        <v>39</v>
      </c>
      <c r="F170" s="1">
        <v>7.9249999999999998</v>
      </c>
      <c r="G170">
        <v>0</v>
      </c>
      <c r="H170">
        <v>0</v>
      </c>
      <c r="I170" s="4">
        <v>0.48749999999999999</v>
      </c>
      <c r="J170" s="4">
        <v>0.95060822478423079</v>
      </c>
      <c r="K170">
        <v>0</v>
      </c>
      <c r="L170">
        <v>0</v>
      </c>
      <c r="M170">
        <v>1</v>
      </c>
      <c r="N170">
        <v>0</v>
      </c>
      <c r="O170">
        <v>1</v>
      </c>
      <c r="P170" s="6">
        <v>1</v>
      </c>
      <c r="V170" s="4">
        <v>5.63509323686038E-2</v>
      </c>
      <c r="W170" s="4">
        <v>0.10541679473837018</v>
      </c>
      <c r="X170" s="4">
        <f t="shared" si="8"/>
        <v>5.63509323686038E-2</v>
      </c>
      <c r="Y170" s="4">
        <f t="shared" si="6"/>
        <v>0.10541679473837018</v>
      </c>
      <c r="Z170" s="4">
        <f t="shared" si="7"/>
        <v>0.16176772710697399</v>
      </c>
      <c r="AA170" s="4">
        <f>(mmultTable1[[#This Row],[Survived]]-Z170)^2</f>
        <v>0.70263334331940852</v>
      </c>
    </row>
    <row r="171" spans="1:27" x14ac:dyDescent="0.25">
      <c r="A171">
        <v>0</v>
      </c>
      <c r="B171" t="s">
        <v>15</v>
      </c>
      <c r="C171">
        <v>3</v>
      </c>
      <c r="D171" t="s">
        <v>13</v>
      </c>
      <c r="E171">
        <v>39</v>
      </c>
      <c r="F171" s="1">
        <v>7.9249999999999998</v>
      </c>
      <c r="G171">
        <v>0</v>
      </c>
      <c r="H171">
        <v>0</v>
      </c>
      <c r="I171" s="4">
        <v>0.48749999999999999</v>
      </c>
      <c r="J171" s="4">
        <v>0.95060822478423079</v>
      </c>
      <c r="K171">
        <v>0</v>
      </c>
      <c r="L171">
        <v>0</v>
      </c>
      <c r="M171">
        <v>1</v>
      </c>
      <c r="N171">
        <v>0</v>
      </c>
      <c r="O171">
        <v>1</v>
      </c>
      <c r="P171" s="6">
        <v>1</v>
      </c>
      <c r="V171" s="4">
        <v>5.63509323686038E-2</v>
      </c>
      <c r="W171" s="4">
        <v>0.10541679473837018</v>
      </c>
      <c r="X171" s="4">
        <f t="shared" si="8"/>
        <v>5.63509323686038E-2</v>
      </c>
      <c r="Y171" s="4">
        <f t="shared" si="6"/>
        <v>0.10541679473837018</v>
      </c>
      <c r="Z171" s="4">
        <f t="shared" si="7"/>
        <v>0.16176772710697399</v>
      </c>
      <c r="AA171" s="4">
        <f>(mmultTable1[[#This Row],[Survived]]-Z171)^2</f>
        <v>2.6168797533356405E-2</v>
      </c>
    </row>
    <row r="172" spans="1:27" x14ac:dyDescent="0.25">
      <c r="A172">
        <v>1</v>
      </c>
      <c r="B172" t="s">
        <v>15</v>
      </c>
      <c r="C172">
        <v>1</v>
      </c>
      <c r="D172" t="s">
        <v>17</v>
      </c>
      <c r="E172">
        <v>39</v>
      </c>
      <c r="F172" s="1">
        <v>79.650000000000006</v>
      </c>
      <c r="G172">
        <v>1</v>
      </c>
      <c r="H172">
        <v>1</v>
      </c>
      <c r="I172" s="4">
        <v>0.48749999999999999</v>
      </c>
      <c r="J172" s="4">
        <v>1.9066043717249803</v>
      </c>
      <c r="K172">
        <v>1</v>
      </c>
      <c r="L172">
        <v>0</v>
      </c>
      <c r="M172">
        <v>1</v>
      </c>
      <c r="N172">
        <v>0</v>
      </c>
      <c r="O172">
        <v>0</v>
      </c>
      <c r="P172" s="6">
        <v>1</v>
      </c>
      <c r="V172" s="4">
        <v>0.23883361333673905</v>
      </c>
      <c r="W172" s="4">
        <v>0.35441126263561729</v>
      </c>
      <c r="X172" s="4">
        <f t="shared" si="8"/>
        <v>0.23883361333673905</v>
      </c>
      <c r="Y172" s="4">
        <f t="shared" si="6"/>
        <v>0.35441126263561729</v>
      </c>
      <c r="Z172" s="4">
        <f t="shared" si="7"/>
        <v>0.59324487597235631</v>
      </c>
      <c r="AA172" s="4">
        <f>(mmultTable1[[#This Row],[Survived]]-Z172)^2</f>
        <v>0.16544973092274379</v>
      </c>
    </row>
    <row r="173" spans="1:27" x14ac:dyDescent="0.25">
      <c r="A173">
        <v>1</v>
      </c>
      <c r="B173" t="s">
        <v>15</v>
      </c>
      <c r="C173">
        <v>1</v>
      </c>
      <c r="D173" t="s">
        <v>17</v>
      </c>
      <c r="E173">
        <v>39</v>
      </c>
      <c r="F173" s="1">
        <v>55.9</v>
      </c>
      <c r="G173">
        <v>1</v>
      </c>
      <c r="H173">
        <v>0</v>
      </c>
      <c r="I173" s="4">
        <v>0.48749999999999999</v>
      </c>
      <c r="J173" s="4">
        <v>1.7551122663950711</v>
      </c>
      <c r="K173">
        <v>1</v>
      </c>
      <c r="L173">
        <v>0</v>
      </c>
      <c r="M173">
        <v>1</v>
      </c>
      <c r="N173">
        <v>0</v>
      </c>
      <c r="O173">
        <v>0</v>
      </c>
      <c r="P173" s="6">
        <v>1</v>
      </c>
      <c r="V173" s="4">
        <v>0.23682025155684805</v>
      </c>
      <c r="W173" s="4">
        <v>0.34163142289936216</v>
      </c>
      <c r="X173" s="4">
        <f t="shared" si="8"/>
        <v>0.23682025155684805</v>
      </c>
      <c r="Y173" s="4">
        <f t="shared" si="6"/>
        <v>0.34163142289936216</v>
      </c>
      <c r="Z173" s="4">
        <f t="shared" si="7"/>
        <v>0.57845167445621026</v>
      </c>
      <c r="AA173" s="4">
        <f>(mmultTable1[[#This Row],[Survived]]-Z173)^2</f>
        <v>0.17770299076877294</v>
      </c>
    </row>
    <row r="174" spans="1:27" x14ac:dyDescent="0.25">
      <c r="A174">
        <v>0</v>
      </c>
      <c r="B174" t="s">
        <v>15</v>
      </c>
      <c r="C174">
        <v>3</v>
      </c>
      <c r="D174" t="s">
        <v>17</v>
      </c>
      <c r="E174">
        <v>39</v>
      </c>
      <c r="F174" s="1">
        <v>31.274999999999999</v>
      </c>
      <c r="G174">
        <v>1</v>
      </c>
      <c r="H174">
        <v>5</v>
      </c>
      <c r="I174" s="4">
        <v>0.48749999999999999</v>
      </c>
      <c r="J174" s="4">
        <v>1.5088662509384578</v>
      </c>
      <c r="K174">
        <v>0</v>
      </c>
      <c r="L174">
        <v>0</v>
      </c>
      <c r="M174">
        <v>1</v>
      </c>
      <c r="N174">
        <v>0</v>
      </c>
      <c r="O174">
        <v>0</v>
      </c>
      <c r="P174" s="6">
        <v>1</v>
      </c>
      <c r="V174" s="4">
        <v>6.4030579950804106E-2</v>
      </c>
      <c r="W174" s="4">
        <v>0.15251131553991434</v>
      </c>
      <c r="X174" s="4">
        <f t="shared" si="8"/>
        <v>6.4030579950804106E-2</v>
      </c>
      <c r="Y174" s="4">
        <f t="shared" si="6"/>
        <v>0.15251131553991434</v>
      </c>
      <c r="Z174" s="4">
        <f t="shared" si="7"/>
        <v>0.21654189549071845</v>
      </c>
      <c r="AA174" s="4">
        <f>(mmultTable1[[#This Row],[Survived]]-Z174)^2</f>
        <v>4.6890392502713228E-2</v>
      </c>
    </row>
    <row r="175" spans="1:27" x14ac:dyDescent="0.25">
      <c r="A175">
        <v>0</v>
      </c>
      <c r="B175" t="s">
        <v>15</v>
      </c>
      <c r="C175">
        <v>2</v>
      </c>
      <c r="D175" t="s">
        <v>13</v>
      </c>
      <c r="E175">
        <v>39</v>
      </c>
      <c r="F175" s="1">
        <v>26</v>
      </c>
      <c r="G175">
        <v>0</v>
      </c>
      <c r="H175">
        <v>0</v>
      </c>
      <c r="I175" s="4">
        <v>0.48749999999999999</v>
      </c>
      <c r="J175" s="4">
        <v>1.4313637641589874</v>
      </c>
      <c r="K175">
        <v>0</v>
      </c>
      <c r="L175">
        <v>1</v>
      </c>
      <c r="M175">
        <v>1</v>
      </c>
      <c r="N175">
        <v>0</v>
      </c>
      <c r="O175">
        <v>1</v>
      </c>
      <c r="P175" s="6">
        <v>1</v>
      </c>
      <c r="V175" s="4">
        <v>0.19077794632391426</v>
      </c>
      <c r="W175" s="4">
        <v>0.37812766805645881</v>
      </c>
      <c r="X175" s="4">
        <f t="shared" si="8"/>
        <v>0.19077794632391426</v>
      </c>
      <c r="Y175" s="4">
        <f t="shared" si="6"/>
        <v>0.37812766805645881</v>
      </c>
      <c r="Z175" s="4">
        <f t="shared" si="7"/>
        <v>0.56890561438037301</v>
      </c>
      <c r="AA175" s="4">
        <f>(mmultTable1[[#This Row],[Survived]]-Z175)^2</f>
        <v>0.32365359807350969</v>
      </c>
    </row>
    <row r="176" spans="1:27" x14ac:dyDescent="0.25">
      <c r="A176">
        <v>0</v>
      </c>
      <c r="B176" t="s">
        <v>15</v>
      </c>
      <c r="C176">
        <v>2</v>
      </c>
      <c r="D176" t="s">
        <v>13</v>
      </c>
      <c r="E176">
        <v>39</v>
      </c>
      <c r="F176" s="1">
        <v>13</v>
      </c>
      <c r="G176">
        <v>0</v>
      </c>
      <c r="H176">
        <v>0</v>
      </c>
      <c r="I176" s="4">
        <v>0.48749999999999999</v>
      </c>
      <c r="J176" s="4">
        <v>1.146128035678238</v>
      </c>
      <c r="K176">
        <v>0</v>
      </c>
      <c r="L176">
        <v>1</v>
      </c>
      <c r="M176">
        <v>1</v>
      </c>
      <c r="N176">
        <v>0</v>
      </c>
      <c r="O176">
        <v>1</v>
      </c>
      <c r="P176" s="6">
        <v>1</v>
      </c>
      <c r="V176" s="4">
        <v>0.18735979797921412</v>
      </c>
      <c r="W176" s="4">
        <v>0.35406524652565008</v>
      </c>
      <c r="X176" s="4">
        <f t="shared" si="8"/>
        <v>0.18735979797921412</v>
      </c>
      <c r="Y176" s="4">
        <f t="shared" si="6"/>
        <v>0.35406524652565008</v>
      </c>
      <c r="Z176" s="4">
        <f t="shared" si="7"/>
        <v>0.54142504450486417</v>
      </c>
      <c r="AA176" s="4">
        <f>(mmultTable1[[#This Row],[Survived]]-Z176)^2</f>
        <v>0.29314107881709417</v>
      </c>
    </row>
    <row r="177" spans="1:27" x14ac:dyDescent="0.25">
      <c r="A177">
        <v>0</v>
      </c>
      <c r="B177" t="s">
        <v>15</v>
      </c>
      <c r="C177">
        <v>1</v>
      </c>
      <c r="D177" t="s">
        <v>13</v>
      </c>
      <c r="E177">
        <v>39</v>
      </c>
      <c r="F177" s="1">
        <v>0</v>
      </c>
      <c r="G177">
        <v>0</v>
      </c>
      <c r="H177">
        <v>0</v>
      </c>
      <c r="I177" s="4">
        <v>0.48749999999999999</v>
      </c>
      <c r="J177" s="4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 s="6">
        <v>1</v>
      </c>
      <c r="V177" s="4">
        <v>0.21578770377577255</v>
      </c>
      <c r="W177" s="4">
        <v>0.1935705491342388</v>
      </c>
      <c r="X177" s="4">
        <f t="shared" si="8"/>
        <v>0.21578770377577255</v>
      </c>
      <c r="Y177" s="4">
        <f t="shared" si="6"/>
        <v>0.1935705491342388</v>
      </c>
      <c r="Z177" s="4">
        <f t="shared" si="7"/>
        <v>0.40935825291001138</v>
      </c>
      <c r="AA177" s="4">
        <f>(mmultTable1[[#This Row],[Survived]]-Z177)^2</f>
        <v>0.16757417922553683</v>
      </c>
    </row>
    <row r="178" spans="1:27" x14ac:dyDescent="0.25">
      <c r="A178">
        <v>0</v>
      </c>
      <c r="B178" t="s">
        <v>15</v>
      </c>
      <c r="C178">
        <v>2</v>
      </c>
      <c r="D178" t="s">
        <v>13</v>
      </c>
      <c r="E178">
        <v>39</v>
      </c>
      <c r="F178" s="1">
        <v>13</v>
      </c>
      <c r="G178">
        <v>0</v>
      </c>
      <c r="H178">
        <v>0</v>
      </c>
      <c r="I178" s="4">
        <v>0.48749999999999999</v>
      </c>
      <c r="J178" s="4">
        <v>1.146128035678238</v>
      </c>
      <c r="K178">
        <v>0</v>
      </c>
      <c r="L178">
        <v>1</v>
      </c>
      <c r="M178">
        <v>1</v>
      </c>
      <c r="N178">
        <v>0</v>
      </c>
      <c r="O178">
        <v>1</v>
      </c>
      <c r="P178" s="6">
        <v>1</v>
      </c>
      <c r="V178" s="4">
        <v>0.18735979797921412</v>
      </c>
      <c r="W178" s="4">
        <v>0.35406524652565008</v>
      </c>
      <c r="X178" s="4">
        <f t="shared" si="8"/>
        <v>0.18735979797921412</v>
      </c>
      <c r="Y178" s="4">
        <f t="shared" si="6"/>
        <v>0.35406524652565008</v>
      </c>
      <c r="Z178" s="4">
        <f t="shared" si="7"/>
        <v>0.54142504450486417</v>
      </c>
      <c r="AA178" s="4">
        <f>(mmultTable1[[#This Row],[Survived]]-Z178)^2</f>
        <v>0.29314107881709417</v>
      </c>
    </row>
    <row r="179" spans="1:27" x14ac:dyDescent="0.25">
      <c r="A179">
        <v>0</v>
      </c>
      <c r="B179" t="s">
        <v>15</v>
      </c>
      <c r="C179">
        <v>3</v>
      </c>
      <c r="D179" t="s">
        <v>13</v>
      </c>
      <c r="E179">
        <v>39</v>
      </c>
      <c r="F179" s="1">
        <v>24.15</v>
      </c>
      <c r="G179">
        <v>0</v>
      </c>
      <c r="H179">
        <v>0</v>
      </c>
      <c r="I179" s="4">
        <v>0.48749999999999999</v>
      </c>
      <c r="J179" s="4">
        <v>1.4005379893919461</v>
      </c>
      <c r="K179">
        <v>0</v>
      </c>
      <c r="L179">
        <v>0</v>
      </c>
      <c r="M179">
        <v>1</v>
      </c>
      <c r="N179">
        <v>0</v>
      </c>
      <c r="O179">
        <v>1</v>
      </c>
      <c r="P179" s="6">
        <v>1</v>
      </c>
      <c r="V179" s="4">
        <v>6.1742706703174881E-2</v>
      </c>
      <c r="W179" s="4">
        <v>0.1433727679010347</v>
      </c>
      <c r="X179" s="4">
        <f t="shared" si="8"/>
        <v>6.1742706703174881E-2</v>
      </c>
      <c r="Y179" s="4">
        <f t="shared" si="6"/>
        <v>0.1433727679010347</v>
      </c>
      <c r="Z179" s="4">
        <f t="shared" si="7"/>
        <v>0.20511547460420959</v>
      </c>
      <c r="AA179" s="4">
        <f>(mmultTable1[[#This Row],[Survived]]-Z179)^2</f>
        <v>4.207235792211015E-2</v>
      </c>
    </row>
    <row r="180" spans="1:27" x14ac:dyDescent="0.25">
      <c r="A180">
        <v>1</v>
      </c>
      <c r="B180" t="s">
        <v>20</v>
      </c>
      <c r="C180">
        <v>1</v>
      </c>
      <c r="D180" t="s">
        <v>17</v>
      </c>
      <c r="E180">
        <v>38</v>
      </c>
      <c r="F180" s="1">
        <v>71.283299999999997</v>
      </c>
      <c r="G180">
        <v>1</v>
      </c>
      <c r="H180">
        <v>0</v>
      </c>
      <c r="I180" s="4">
        <v>0.47499999999999998</v>
      </c>
      <c r="J180" s="4">
        <v>1.8590379714909278</v>
      </c>
      <c r="K180">
        <v>1</v>
      </c>
      <c r="L180">
        <v>0</v>
      </c>
      <c r="M180">
        <v>0</v>
      </c>
      <c r="N180">
        <v>1</v>
      </c>
      <c r="O180">
        <v>0</v>
      </c>
      <c r="P180" s="6">
        <v>1</v>
      </c>
      <c r="V180" s="4">
        <v>0.41140809530069533</v>
      </c>
      <c r="W180" s="4">
        <v>0.35039857187197693</v>
      </c>
      <c r="X180" s="4">
        <f t="shared" si="8"/>
        <v>0.41140809530069533</v>
      </c>
      <c r="Y180" s="4">
        <f t="shared" si="6"/>
        <v>0.35039857187197693</v>
      </c>
      <c r="Z180" s="4">
        <f t="shared" si="7"/>
        <v>0.7618066671726722</v>
      </c>
      <c r="AA180" s="4">
        <f>(mmultTable1[[#This Row],[Survived]]-Z180)^2</f>
        <v>5.6736063803390156E-2</v>
      </c>
    </row>
    <row r="181" spans="1:27" x14ac:dyDescent="0.25">
      <c r="A181">
        <v>1</v>
      </c>
      <c r="B181" t="s">
        <v>20</v>
      </c>
      <c r="C181">
        <v>1</v>
      </c>
      <c r="D181" t="s">
        <v>17</v>
      </c>
      <c r="E181">
        <v>38</v>
      </c>
      <c r="F181" s="1">
        <v>227.52500000000001</v>
      </c>
      <c r="G181">
        <v>0</v>
      </c>
      <c r="H181">
        <v>0</v>
      </c>
      <c r="I181" s="4">
        <v>0.47499999999999998</v>
      </c>
      <c r="J181" s="4">
        <v>2.3589337176143736</v>
      </c>
      <c r="K181">
        <v>1</v>
      </c>
      <c r="L181">
        <v>0</v>
      </c>
      <c r="M181">
        <v>0</v>
      </c>
      <c r="N181">
        <v>1</v>
      </c>
      <c r="O181">
        <v>0</v>
      </c>
      <c r="P181" s="6">
        <v>1</v>
      </c>
      <c r="V181" s="4">
        <v>0.41739864152797074</v>
      </c>
      <c r="W181" s="4">
        <v>0.3925696639323894</v>
      </c>
      <c r="X181" s="4">
        <f t="shared" si="8"/>
        <v>0.41739864152797074</v>
      </c>
      <c r="Y181" s="4">
        <f t="shared" si="6"/>
        <v>0.3925696639323894</v>
      </c>
      <c r="Z181" s="4">
        <f t="shared" si="7"/>
        <v>0.80996830546036014</v>
      </c>
      <c r="AA181" s="4">
        <f>(mmultTable1[[#This Row],[Survived]]-Z181)^2</f>
        <v>3.6112044929606991E-2</v>
      </c>
    </row>
    <row r="182" spans="1:27" x14ac:dyDescent="0.25">
      <c r="A182">
        <v>1</v>
      </c>
      <c r="B182" t="s">
        <v>15</v>
      </c>
      <c r="C182">
        <v>3</v>
      </c>
      <c r="D182" t="s">
        <v>17</v>
      </c>
      <c r="E182">
        <v>38</v>
      </c>
      <c r="F182" s="1">
        <v>31.387499999999999</v>
      </c>
      <c r="G182">
        <v>1</v>
      </c>
      <c r="H182">
        <v>5</v>
      </c>
      <c r="I182" s="4">
        <v>0.47499999999999998</v>
      </c>
      <c r="J182" s="4">
        <v>1.5103774259938814</v>
      </c>
      <c r="K182">
        <v>0</v>
      </c>
      <c r="L182">
        <v>0</v>
      </c>
      <c r="M182">
        <v>1</v>
      </c>
      <c r="N182">
        <v>0</v>
      </c>
      <c r="O182">
        <v>0</v>
      </c>
      <c r="P182" s="6">
        <v>1</v>
      </c>
      <c r="V182" s="4">
        <v>6.4048689254788432E-2</v>
      </c>
      <c r="W182" s="4">
        <v>0.1526387979257435</v>
      </c>
      <c r="X182" s="4">
        <f t="shared" si="8"/>
        <v>6.4048689254788432E-2</v>
      </c>
      <c r="Y182" s="4">
        <f t="shared" si="6"/>
        <v>0.1526387979257435</v>
      </c>
      <c r="Z182" s="4">
        <f t="shared" si="7"/>
        <v>0.21668748718053193</v>
      </c>
      <c r="AA182" s="4">
        <f>(mmultTable1[[#This Row],[Survived]]-Z182)^2</f>
        <v>0.61357849273954923</v>
      </c>
    </row>
    <row r="183" spans="1:27" x14ac:dyDescent="0.25">
      <c r="A183">
        <v>0</v>
      </c>
      <c r="B183" t="s">
        <v>15</v>
      </c>
      <c r="C183">
        <v>3</v>
      </c>
      <c r="D183" t="s">
        <v>13</v>
      </c>
      <c r="E183">
        <v>38</v>
      </c>
      <c r="F183" s="1">
        <v>7.8958000000000004</v>
      </c>
      <c r="G183">
        <v>0</v>
      </c>
      <c r="H183">
        <v>0</v>
      </c>
      <c r="I183" s="4">
        <v>0.47499999999999998</v>
      </c>
      <c r="J183" s="4">
        <v>0.94918501031343461</v>
      </c>
      <c r="K183">
        <v>0</v>
      </c>
      <c r="L183">
        <v>0</v>
      </c>
      <c r="M183">
        <v>1</v>
      </c>
      <c r="N183">
        <v>0</v>
      </c>
      <c r="O183">
        <v>1</v>
      </c>
      <c r="P183" s="6">
        <v>1</v>
      </c>
      <c r="V183" s="4">
        <v>5.6333877148300869E-2</v>
      </c>
      <c r="W183" s="4">
        <v>0.10529673268756243</v>
      </c>
      <c r="X183" s="4">
        <f t="shared" si="8"/>
        <v>5.6333877148300869E-2</v>
      </c>
      <c r="Y183" s="4">
        <f t="shared" si="6"/>
        <v>0.10529673268756243</v>
      </c>
      <c r="Z183" s="4">
        <f t="shared" si="7"/>
        <v>0.1616306098358633</v>
      </c>
      <c r="AA183" s="4">
        <f>(mmultTable1[[#This Row],[Survived]]-Z183)^2</f>
        <v>2.6124454035913073E-2</v>
      </c>
    </row>
    <row r="184" spans="1:27" x14ac:dyDescent="0.25">
      <c r="A184">
        <v>1</v>
      </c>
      <c r="B184" t="s">
        <v>15</v>
      </c>
      <c r="C184">
        <v>1</v>
      </c>
      <c r="D184" t="s">
        <v>13</v>
      </c>
      <c r="E184">
        <v>38</v>
      </c>
      <c r="F184" s="1">
        <v>90</v>
      </c>
      <c r="G184">
        <v>1</v>
      </c>
      <c r="H184">
        <v>0</v>
      </c>
      <c r="I184" s="4">
        <v>0.47499999999999998</v>
      </c>
      <c r="J184" s="4">
        <v>1.9590413923210936</v>
      </c>
      <c r="K184">
        <v>1</v>
      </c>
      <c r="L184">
        <v>0</v>
      </c>
      <c r="M184">
        <v>1</v>
      </c>
      <c r="N184">
        <v>0</v>
      </c>
      <c r="O184">
        <v>1</v>
      </c>
      <c r="P184" s="6">
        <v>1</v>
      </c>
      <c r="V184" s="4">
        <v>0.23926405482067103</v>
      </c>
      <c r="W184" s="4">
        <v>0.3588348378312069</v>
      </c>
      <c r="X184" s="4">
        <f t="shared" si="8"/>
        <v>0.23926405482067103</v>
      </c>
      <c r="Y184" s="4">
        <f t="shared" si="6"/>
        <v>0.3588348378312069</v>
      </c>
      <c r="Z184" s="4">
        <f t="shared" si="7"/>
        <v>0.59809889265187799</v>
      </c>
      <c r="AA184" s="4">
        <f>(mmultTable1[[#This Row],[Survived]]-Z184)^2</f>
        <v>0.16152450008764668</v>
      </c>
    </row>
    <row r="185" spans="1:27" x14ac:dyDescent="0.25">
      <c r="A185">
        <v>0</v>
      </c>
      <c r="B185" t="s">
        <v>15</v>
      </c>
      <c r="C185">
        <v>1</v>
      </c>
      <c r="D185" t="s">
        <v>13</v>
      </c>
      <c r="E185">
        <v>38</v>
      </c>
      <c r="F185" s="1">
        <v>153.46250000000001</v>
      </c>
      <c r="G185">
        <v>0</v>
      </c>
      <c r="H185">
        <v>1</v>
      </c>
      <c r="I185" s="4">
        <v>0.47499999999999998</v>
      </c>
      <c r="J185" s="4">
        <v>2.1888230596841365</v>
      </c>
      <c r="K185">
        <v>1</v>
      </c>
      <c r="L185">
        <v>0</v>
      </c>
      <c r="M185">
        <v>1</v>
      </c>
      <c r="N185">
        <v>0</v>
      </c>
      <c r="O185">
        <v>1</v>
      </c>
      <c r="P185" s="6">
        <v>1</v>
      </c>
      <c r="V185" s="4">
        <v>0.24221560670141723</v>
      </c>
      <c r="W185" s="4">
        <v>0.37821916731051602</v>
      </c>
      <c r="X185" s="4">
        <f t="shared" si="8"/>
        <v>0.24221560670141723</v>
      </c>
      <c r="Y185" s="4">
        <f t="shared" si="6"/>
        <v>0.37821916731051602</v>
      </c>
      <c r="Z185" s="4">
        <f t="shared" si="7"/>
        <v>0.62043477401193325</v>
      </c>
      <c r="AA185" s="4">
        <f>(mmultTable1[[#This Row],[Survived]]-Z185)^2</f>
        <v>0.38493930880323868</v>
      </c>
    </row>
    <row r="186" spans="1:27" x14ac:dyDescent="0.25">
      <c r="A186">
        <v>0</v>
      </c>
      <c r="B186" t="s">
        <v>15</v>
      </c>
      <c r="C186">
        <v>2</v>
      </c>
      <c r="D186" t="s">
        <v>17</v>
      </c>
      <c r="E186">
        <v>38</v>
      </c>
      <c r="F186" s="1">
        <v>13</v>
      </c>
      <c r="G186">
        <v>0</v>
      </c>
      <c r="H186">
        <v>0</v>
      </c>
      <c r="I186" s="4">
        <v>0.47499999999999998</v>
      </c>
      <c r="J186" s="4">
        <v>1.146128035678238</v>
      </c>
      <c r="K186">
        <v>0</v>
      </c>
      <c r="L186">
        <v>1</v>
      </c>
      <c r="M186">
        <v>1</v>
      </c>
      <c r="N186">
        <v>0</v>
      </c>
      <c r="O186">
        <v>0</v>
      </c>
      <c r="P186" s="6">
        <v>1</v>
      </c>
      <c r="V186" s="4">
        <v>0.18735979797921412</v>
      </c>
      <c r="W186" s="4">
        <v>0.35406524652565008</v>
      </c>
      <c r="X186" s="4">
        <f t="shared" si="8"/>
        <v>0.18735979797921412</v>
      </c>
      <c r="Y186" s="4">
        <f t="shared" si="6"/>
        <v>0.35406524652565008</v>
      </c>
      <c r="Z186" s="4">
        <f t="shared" si="7"/>
        <v>0.54142504450486417</v>
      </c>
      <c r="AA186" s="4">
        <f>(mmultTable1[[#This Row],[Survived]]-Z186)^2</f>
        <v>0.29314107881709417</v>
      </c>
    </row>
    <row r="187" spans="1:27" x14ac:dyDescent="0.25">
      <c r="A187">
        <v>0</v>
      </c>
      <c r="B187" t="s">
        <v>15</v>
      </c>
      <c r="C187">
        <v>3</v>
      </c>
      <c r="D187" t="s">
        <v>13</v>
      </c>
      <c r="E187">
        <v>38</v>
      </c>
      <c r="F187" s="1">
        <v>7.05</v>
      </c>
      <c r="G187">
        <v>0</v>
      </c>
      <c r="H187">
        <v>0</v>
      </c>
      <c r="I187" s="4">
        <v>0.47499999999999998</v>
      </c>
      <c r="J187" s="4">
        <v>0.90579588036786851</v>
      </c>
      <c r="K187">
        <v>0</v>
      </c>
      <c r="L187">
        <v>0</v>
      </c>
      <c r="M187">
        <v>1</v>
      </c>
      <c r="N187">
        <v>0</v>
      </c>
      <c r="O187">
        <v>1</v>
      </c>
      <c r="P187" s="6">
        <v>1</v>
      </c>
      <c r="V187" s="4">
        <v>5.5813919555711182E-2</v>
      </c>
      <c r="W187" s="4">
        <v>0.10163643550050891</v>
      </c>
      <c r="X187" s="4">
        <f t="shared" si="8"/>
        <v>5.5813919555711182E-2</v>
      </c>
      <c r="Y187" s="4">
        <f t="shared" si="6"/>
        <v>0.10163643550050891</v>
      </c>
      <c r="Z187" s="4">
        <f t="shared" si="7"/>
        <v>0.1574503550562201</v>
      </c>
      <c r="AA187" s="4">
        <f>(mmultTable1[[#This Row],[Survived]]-Z187)^2</f>
        <v>2.4790614307329775E-2</v>
      </c>
    </row>
    <row r="188" spans="1:27" x14ac:dyDescent="0.25">
      <c r="A188">
        <v>0</v>
      </c>
      <c r="B188" t="s">
        <v>15</v>
      </c>
      <c r="C188">
        <v>3</v>
      </c>
      <c r="D188" t="s">
        <v>13</v>
      </c>
      <c r="E188">
        <v>38</v>
      </c>
      <c r="F188" s="1">
        <v>8.6624999999999996</v>
      </c>
      <c r="G188">
        <v>0</v>
      </c>
      <c r="H188">
        <v>0</v>
      </c>
      <c r="I188" s="4">
        <v>0.47499999999999998</v>
      </c>
      <c r="J188" s="4">
        <v>0.98508950692638131</v>
      </c>
      <c r="K188">
        <v>0</v>
      </c>
      <c r="L188">
        <v>0</v>
      </c>
      <c r="M188">
        <v>1</v>
      </c>
      <c r="N188">
        <v>0</v>
      </c>
      <c r="O188">
        <v>1</v>
      </c>
      <c r="P188" s="6">
        <v>1</v>
      </c>
      <c r="V188" s="4">
        <v>5.6764141955302841E-2</v>
      </c>
      <c r="W188" s="4">
        <v>0.10832562789979222</v>
      </c>
      <c r="X188" s="4">
        <f t="shared" si="8"/>
        <v>5.6764141955302841E-2</v>
      </c>
      <c r="Y188" s="4">
        <f t="shared" si="6"/>
        <v>0.10832562789979222</v>
      </c>
      <c r="Z188" s="4">
        <f t="shared" si="7"/>
        <v>0.16508976985509505</v>
      </c>
      <c r="AA188" s="4">
        <f>(mmultTable1[[#This Row],[Survived]]-Z188)^2</f>
        <v>2.7254632110808249E-2</v>
      </c>
    </row>
    <row r="189" spans="1:27" x14ac:dyDescent="0.25">
      <c r="A189">
        <v>0</v>
      </c>
      <c r="B189" t="s">
        <v>15</v>
      </c>
      <c r="C189">
        <v>1</v>
      </c>
      <c r="D189" t="s">
        <v>13</v>
      </c>
      <c r="E189">
        <v>38</v>
      </c>
      <c r="F189" s="1">
        <v>0</v>
      </c>
      <c r="G189">
        <v>0</v>
      </c>
      <c r="H189">
        <v>0</v>
      </c>
      <c r="I189" s="4">
        <v>0.47499999999999998</v>
      </c>
      <c r="J189" s="4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 s="6">
        <v>1</v>
      </c>
      <c r="V189" s="4">
        <v>0.21578770377577255</v>
      </c>
      <c r="W189" s="4">
        <v>0.1935705491342388</v>
      </c>
      <c r="X189" s="4">
        <f t="shared" si="8"/>
        <v>0.21578770377577255</v>
      </c>
      <c r="Y189" s="4">
        <f t="shared" si="6"/>
        <v>0.1935705491342388</v>
      </c>
      <c r="Z189" s="4">
        <f t="shared" si="7"/>
        <v>0.40935825291001138</v>
      </c>
      <c r="AA189" s="4">
        <f>(mmultTable1[[#This Row],[Survived]]-Z189)^2</f>
        <v>0.16757417922553683</v>
      </c>
    </row>
    <row r="190" spans="1:27" x14ac:dyDescent="0.25">
      <c r="A190">
        <v>0</v>
      </c>
      <c r="B190" t="s">
        <v>20</v>
      </c>
      <c r="C190">
        <v>1</v>
      </c>
      <c r="D190" t="s">
        <v>13</v>
      </c>
      <c r="E190">
        <v>37</v>
      </c>
      <c r="F190" s="1">
        <v>29.7</v>
      </c>
      <c r="G190">
        <v>0</v>
      </c>
      <c r="H190">
        <v>1</v>
      </c>
      <c r="I190" s="4">
        <v>0.46250000000000002</v>
      </c>
      <c r="J190" s="4">
        <v>1.4871383754771865</v>
      </c>
      <c r="K190">
        <v>1</v>
      </c>
      <c r="L190">
        <v>0</v>
      </c>
      <c r="M190">
        <v>0</v>
      </c>
      <c r="N190">
        <v>1</v>
      </c>
      <c r="O190">
        <v>1</v>
      </c>
      <c r="P190" s="6">
        <v>1</v>
      </c>
      <c r="V190" s="4">
        <v>0.40714934493283228</v>
      </c>
      <c r="W190" s="4">
        <v>0.31902520608051693</v>
      </c>
      <c r="X190" s="4">
        <f t="shared" si="8"/>
        <v>0.40714934493283228</v>
      </c>
      <c r="Y190" s="4">
        <f t="shared" si="6"/>
        <v>0.31902520608051693</v>
      </c>
      <c r="Z190" s="4">
        <f t="shared" si="7"/>
        <v>0.72617455101334927</v>
      </c>
      <c r="AA190" s="4">
        <f>(mmultTable1[[#This Row],[Survived]]-Z190)^2</f>
        <v>0.52732947853943934</v>
      </c>
    </row>
    <row r="191" spans="1:27" x14ac:dyDescent="0.25">
      <c r="A191">
        <v>0</v>
      </c>
      <c r="B191" t="s">
        <v>15</v>
      </c>
      <c r="C191">
        <v>3</v>
      </c>
      <c r="D191" t="s">
        <v>13</v>
      </c>
      <c r="E191">
        <v>37</v>
      </c>
      <c r="F191" s="1">
        <v>7.9249999999999998</v>
      </c>
      <c r="G191">
        <v>2</v>
      </c>
      <c r="H191">
        <v>0</v>
      </c>
      <c r="I191" s="4">
        <v>0.46250000000000002</v>
      </c>
      <c r="J191" s="4">
        <v>0.95060822478423079</v>
      </c>
      <c r="K191">
        <v>0</v>
      </c>
      <c r="L191">
        <v>0</v>
      </c>
      <c r="M191">
        <v>1</v>
      </c>
      <c r="N191">
        <v>0</v>
      </c>
      <c r="O191">
        <v>1</v>
      </c>
      <c r="P191" s="6">
        <v>1</v>
      </c>
      <c r="V191" s="4">
        <v>5.63509323686038E-2</v>
      </c>
      <c r="W191" s="4">
        <v>0.10541679473837018</v>
      </c>
      <c r="X191" s="4">
        <f t="shared" si="8"/>
        <v>5.63509323686038E-2</v>
      </c>
      <c r="Y191" s="4">
        <f t="shared" si="6"/>
        <v>0.10541679473837018</v>
      </c>
      <c r="Z191" s="4">
        <f t="shared" si="7"/>
        <v>0.16176772710697399</v>
      </c>
      <c r="AA191" s="4">
        <f>(mmultTable1[[#This Row],[Survived]]-Z191)^2</f>
        <v>2.6168797533356405E-2</v>
      </c>
    </row>
    <row r="192" spans="1:27" x14ac:dyDescent="0.25">
      <c r="A192">
        <v>0</v>
      </c>
      <c r="B192" t="s">
        <v>15</v>
      </c>
      <c r="C192">
        <v>1</v>
      </c>
      <c r="D192" t="s">
        <v>13</v>
      </c>
      <c r="E192">
        <v>37</v>
      </c>
      <c r="F192" s="1">
        <v>53.1</v>
      </c>
      <c r="G192">
        <v>1</v>
      </c>
      <c r="H192">
        <v>0</v>
      </c>
      <c r="I192" s="4">
        <v>0.46250000000000002</v>
      </c>
      <c r="J192" s="4">
        <v>1.7331972651065695</v>
      </c>
      <c r="K192">
        <v>1</v>
      </c>
      <c r="L192">
        <v>0</v>
      </c>
      <c r="M192">
        <v>1</v>
      </c>
      <c r="N192">
        <v>0</v>
      </c>
      <c r="O192">
        <v>1</v>
      </c>
      <c r="P192" s="6">
        <v>1</v>
      </c>
      <c r="V192" s="4">
        <v>0.23655763114187628</v>
      </c>
      <c r="W192" s="4">
        <v>0.33978267834810683</v>
      </c>
      <c r="X192" s="4">
        <f t="shared" si="8"/>
        <v>0.23655763114187628</v>
      </c>
      <c r="Y192" s="4">
        <f t="shared" si="6"/>
        <v>0.33978267834810683</v>
      </c>
      <c r="Z192" s="4">
        <f t="shared" si="7"/>
        <v>0.57634030948998305</v>
      </c>
      <c r="AA192" s="4">
        <f>(mmultTable1[[#This Row],[Survived]]-Z192)^2</f>
        <v>0.33216815234300945</v>
      </c>
    </row>
    <row r="193" spans="1:27" x14ac:dyDescent="0.25">
      <c r="A193">
        <v>1</v>
      </c>
      <c r="B193" t="s">
        <v>15</v>
      </c>
      <c r="C193">
        <v>1</v>
      </c>
      <c r="D193" t="s">
        <v>13</v>
      </c>
      <c r="E193">
        <v>37</v>
      </c>
      <c r="F193" s="1">
        <v>52.554200000000002</v>
      </c>
      <c r="G193">
        <v>1</v>
      </c>
      <c r="H193">
        <v>1</v>
      </c>
      <c r="I193" s="4">
        <v>0.46250000000000002</v>
      </c>
      <c r="J193" s="4">
        <v>1.7287935361444735</v>
      </c>
      <c r="K193">
        <v>1</v>
      </c>
      <c r="L193">
        <v>0</v>
      </c>
      <c r="M193">
        <v>1</v>
      </c>
      <c r="N193">
        <v>0</v>
      </c>
      <c r="O193">
        <v>1</v>
      </c>
      <c r="P193" s="6">
        <v>1</v>
      </c>
      <c r="V193" s="4">
        <v>0.23670280098533239</v>
      </c>
      <c r="W193" s="4">
        <v>0.33941118076904203</v>
      </c>
      <c r="X193" s="4">
        <f t="shared" si="8"/>
        <v>0.23670280098533239</v>
      </c>
      <c r="Y193" s="4">
        <f t="shared" si="6"/>
        <v>0.33941118076904203</v>
      </c>
      <c r="Z193" s="4">
        <f t="shared" si="7"/>
        <v>0.57611398175437445</v>
      </c>
      <c r="AA193" s="4">
        <f>(mmultTable1[[#This Row],[Survived]]-Z193)^2</f>
        <v>0.1796793564641308</v>
      </c>
    </row>
    <row r="194" spans="1:27" x14ac:dyDescent="0.25">
      <c r="A194">
        <v>0</v>
      </c>
      <c r="B194" t="s">
        <v>15</v>
      </c>
      <c r="C194">
        <v>3</v>
      </c>
      <c r="D194" t="s">
        <v>17</v>
      </c>
      <c r="E194">
        <v>37</v>
      </c>
      <c r="F194" s="1">
        <v>9.5875000000000004</v>
      </c>
      <c r="G194">
        <v>0</v>
      </c>
      <c r="H194">
        <v>0</v>
      </c>
      <c r="I194" s="4">
        <v>0.46250000000000002</v>
      </c>
      <c r="J194" s="4">
        <v>1.0247934233387634</v>
      </c>
      <c r="K194">
        <v>0</v>
      </c>
      <c r="L194">
        <v>0</v>
      </c>
      <c r="M194">
        <v>1</v>
      </c>
      <c r="N194">
        <v>0</v>
      </c>
      <c r="O194">
        <v>0</v>
      </c>
      <c r="P194" s="6">
        <v>1</v>
      </c>
      <c r="V194" s="4">
        <v>5.7239937455698074E-2</v>
      </c>
      <c r="W194" s="4">
        <v>0.11167504130682693</v>
      </c>
      <c r="X194" s="4">
        <f t="shared" si="8"/>
        <v>5.7239937455698074E-2</v>
      </c>
      <c r="Y194" s="4">
        <f t="shared" si="6"/>
        <v>0.11167504130682693</v>
      </c>
      <c r="Z194" s="4">
        <f t="shared" si="7"/>
        <v>0.16891497876252501</v>
      </c>
      <c r="AA194" s="4">
        <f>(mmultTable1[[#This Row],[Survived]]-Z194)^2</f>
        <v>2.8532270050344276E-2</v>
      </c>
    </row>
    <row r="195" spans="1:27" x14ac:dyDescent="0.25">
      <c r="A195">
        <v>0</v>
      </c>
      <c r="B195" t="s">
        <v>15</v>
      </c>
      <c r="C195">
        <v>2</v>
      </c>
      <c r="D195" t="s">
        <v>13</v>
      </c>
      <c r="E195">
        <v>37</v>
      </c>
      <c r="F195" s="1">
        <v>26</v>
      </c>
      <c r="G195">
        <v>1</v>
      </c>
      <c r="H195">
        <v>0</v>
      </c>
      <c r="I195" s="4">
        <v>0.46250000000000002</v>
      </c>
      <c r="J195" s="4">
        <v>1.4313637641589874</v>
      </c>
      <c r="K195">
        <v>0</v>
      </c>
      <c r="L195">
        <v>1</v>
      </c>
      <c r="M195">
        <v>1</v>
      </c>
      <c r="N195">
        <v>0</v>
      </c>
      <c r="O195">
        <v>1</v>
      </c>
      <c r="P195" s="6">
        <v>1</v>
      </c>
      <c r="V195" s="4">
        <v>0.19077794632391426</v>
      </c>
      <c r="W195" s="4">
        <v>0.37812766805645881</v>
      </c>
      <c r="X195" s="4">
        <f t="shared" si="8"/>
        <v>0.19077794632391426</v>
      </c>
      <c r="Y195" s="4">
        <f t="shared" si="6"/>
        <v>0.37812766805645881</v>
      </c>
      <c r="Z195" s="4">
        <f t="shared" si="7"/>
        <v>0.56890561438037301</v>
      </c>
      <c r="AA195" s="4">
        <f>(mmultTable1[[#This Row],[Survived]]-Z195)^2</f>
        <v>0.32365359807350969</v>
      </c>
    </row>
    <row r="196" spans="1:27" x14ac:dyDescent="0.25">
      <c r="A196">
        <v>0</v>
      </c>
      <c r="B196" t="s">
        <v>15</v>
      </c>
      <c r="C196">
        <v>2</v>
      </c>
      <c r="D196" t="s">
        <v>13</v>
      </c>
      <c r="E196">
        <v>36.5</v>
      </c>
      <c r="F196" s="1">
        <v>26</v>
      </c>
      <c r="G196">
        <v>0</v>
      </c>
      <c r="H196">
        <v>2</v>
      </c>
      <c r="I196" s="4">
        <v>0.45624999999999999</v>
      </c>
      <c r="J196" s="4">
        <v>1.4313637641589874</v>
      </c>
      <c r="K196">
        <v>0</v>
      </c>
      <c r="L196">
        <v>1</v>
      </c>
      <c r="M196">
        <v>1</v>
      </c>
      <c r="N196">
        <v>0</v>
      </c>
      <c r="O196">
        <v>1</v>
      </c>
      <c r="P196" s="6">
        <v>1</v>
      </c>
      <c r="V196" s="4">
        <v>0.19117383098545132</v>
      </c>
      <c r="W196" s="4">
        <v>0.37812766805645881</v>
      </c>
      <c r="X196" s="4">
        <f t="shared" si="8"/>
        <v>0.19117383098545132</v>
      </c>
      <c r="Y196" s="4">
        <f t="shared" ref="Y196:Y259" si="9">IF(W196&lt;0,0,W196)</f>
        <v>0.37812766805645881</v>
      </c>
      <c r="Z196" s="4">
        <f t="shared" ref="Z196:Z259" si="10">X196+Y196</f>
        <v>0.56930149904191008</v>
      </c>
      <c r="AA196" s="4">
        <f>(mmultTable1[[#This Row],[Survived]]-Z196)^2</f>
        <v>0.32410419681136593</v>
      </c>
    </row>
    <row r="197" spans="1:27" x14ac:dyDescent="0.25">
      <c r="A197">
        <v>0</v>
      </c>
      <c r="B197" t="s">
        <v>20</v>
      </c>
      <c r="C197">
        <v>2</v>
      </c>
      <c r="D197" t="s">
        <v>13</v>
      </c>
      <c r="E197">
        <v>36</v>
      </c>
      <c r="F197" s="1">
        <v>12.875</v>
      </c>
      <c r="G197">
        <v>0</v>
      </c>
      <c r="H197">
        <v>0</v>
      </c>
      <c r="I197" s="4">
        <v>0.45</v>
      </c>
      <c r="J197" s="4">
        <v>1.1422329917947138</v>
      </c>
      <c r="K197">
        <v>0</v>
      </c>
      <c r="L197">
        <v>1</v>
      </c>
      <c r="M197">
        <v>0</v>
      </c>
      <c r="N197">
        <v>1</v>
      </c>
      <c r="O197">
        <v>1</v>
      </c>
      <c r="P197" s="6">
        <v>1</v>
      </c>
      <c r="V197" s="4">
        <v>0.3606555619523707</v>
      </c>
      <c r="W197" s="4">
        <v>0.35373666150474281</v>
      </c>
      <c r="X197" s="4">
        <f t="shared" ref="X197:X260" si="11">IF(V197&lt;0,0,V197)</f>
        <v>0.3606555619523707</v>
      </c>
      <c r="Y197" s="4">
        <f t="shared" si="9"/>
        <v>0.35373666150474281</v>
      </c>
      <c r="Z197" s="4">
        <f t="shared" si="10"/>
        <v>0.71439222345711351</v>
      </c>
      <c r="AA197" s="4">
        <f>(mmultTable1[[#This Row],[Survived]]-Z197)^2</f>
        <v>0.5103562489359984</v>
      </c>
    </row>
    <row r="198" spans="1:27" x14ac:dyDescent="0.25">
      <c r="A198">
        <v>1</v>
      </c>
      <c r="B198" t="s">
        <v>20</v>
      </c>
      <c r="C198">
        <v>1</v>
      </c>
      <c r="D198" t="s">
        <v>17</v>
      </c>
      <c r="E198">
        <v>36</v>
      </c>
      <c r="F198" s="1">
        <v>135.63329999999999</v>
      </c>
      <c r="G198">
        <v>0</v>
      </c>
      <c r="H198">
        <v>0</v>
      </c>
      <c r="I198" s="4">
        <v>0.45</v>
      </c>
      <c r="J198" s="4">
        <v>2.1355565576455011</v>
      </c>
      <c r="K198">
        <v>1</v>
      </c>
      <c r="L198">
        <v>0</v>
      </c>
      <c r="M198">
        <v>0</v>
      </c>
      <c r="N198">
        <v>1</v>
      </c>
      <c r="O198">
        <v>0</v>
      </c>
      <c r="P198" s="6">
        <v>1</v>
      </c>
      <c r="V198" s="4">
        <v>0.41472178097596957</v>
      </c>
      <c r="W198" s="4">
        <v>0.37372561724807413</v>
      </c>
      <c r="X198" s="4">
        <f t="shared" si="11"/>
        <v>0.41472178097596957</v>
      </c>
      <c r="Y198" s="4">
        <f t="shared" si="9"/>
        <v>0.37372561724807413</v>
      </c>
      <c r="Z198" s="4">
        <f t="shared" si="10"/>
        <v>0.78844739822404364</v>
      </c>
      <c r="AA198" s="4">
        <f>(mmultTable1[[#This Row],[Survived]]-Z198)^2</f>
        <v>4.4754503318176375E-2</v>
      </c>
    </row>
    <row r="199" spans="1:27" x14ac:dyDescent="0.25">
      <c r="A199">
        <v>0</v>
      </c>
      <c r="B199" t="s">
        <v>20</v>
      </c>
      <c r="C199">
        <v>1</v>
      </c>
      <c r="D199" t="s">
        <v>13</v>
      </c>
      <c r="E199">
        <v>36</v>
      </c>
      <c r="F199" s="1">
        <v>40.125</v>
      </c>
      <c r="G199">
        <v>0</v>
      </c>
      <c r="H199">
        <v>0</v>
      </c>
      <c r="I199" s="4">
        <v>0.45</v>
      </c>
      <c r="J199" s="4">
        <v>1.6141059109580307</v>
      </c>
      <c r="K199">
        <v>1</v>
      </c>
      <c r="L199">
        <v>0</v>
      </c>
      <c r="M199">
        <v>0</v>
      </c>
      <c r="N199">
        <v>1</v>
      </c>
      <c r="O199">
        <v>1</v>
      </c>
      <c r="P199" s="6">
        <v>1</v>
      </c>
      <c r="V199" s="4">
        <v>0.40847292963356885</v>
      </c>
      <c r="W199" s="4">
        <v>0.32973615865206402</v>
      </c>
      <c r="X199" s="4">
        <f t="shared" si="11"/>
        <v>0.40847292963356885</v>
      </c>
      <c r="Y199" s="4">
        <f t="shared" si="9"/>
        <v>0.32973615865206402</v>
      </c>
      <c r="Z199" s="4">
        <f t="shared" si="10"/>
        <v>0.73820908828563292</v>
      </c>
      <c r="AA199" s="4">
        <f>(mmultTable1[[#This Row],[Survived]]-Z199)^2</f>
        <v>0.54495265802750537</v>
      </c>
    </row>
    <row r="200" spans="1:27" x14ac:dyDescent="0.25">
      <c r="A200">
        <v>1</v>
      </c>
      <c r="B200" t="s">
        <v>20</v>
      </c>
      <c r="C200">
        <v>1</v>
      </c>
      <c r="D200" t="s">
        <v>13</v>
      </c>
      <c r="E200">
        <v>36</v>
      </c>
      <c r="F200" s="1">
        <v>512.32920000000001</v>
      </c>
      <c r="G200">
        <v>0</v>
      </c>
      <c r="H200">
        <v>1</v>
      </c>
      <c r="I200" s="4">
        <v>0.45</v>
      </c>
      <c r="J200" s="4">
        <v>2.7103959691861146</v>
      </c>
      <c r="K200">
        <v>1</v>
      </c>
      <c r="L200">
        <v>0</v>
      </c>
      <c r="M200">
        <v>0</v>
      </c>
      <c r="N200">
        <v>1</v>
      </c>
      <c r="O200">
        <v>1</v>
      </c>
      <c r="P200" s="6">
        <v>1</v>
      </c>
      <c r="V200" s="4">
        <v>0.4218083637778724</v>
      </c>
      <c r="W200" s="4">
        <v>0.42221893996990073</v>
      </c>
      <c r="X200" s="4">
        <f t="shared" si="11"/>
        <v>0.4218083637778724</v>
      </c>
      <c r="Y200" s="4">
        <f t="shared" si="9"/>
        <v>0.42221893996990073</v>
      </c>
      <c r="Z200" s="4">
        <f t="shared" si="10"/>
        <v>0.84402730374777313</v>
      </c>
      <c r="AA200" s="4">
        <f>(mmultTable1[[#This Row],[Survived]]-Z200)^2</f>
        <v>2.4327481976189426E-2</v>
      </c>
    </row>
    <row r="201" spans="1:27" x14ac:dyDescent="0.25">
      <c r="A201">
        <v>0</v>
      </c>
      <c r="B201" t="s">
        <v>15</v>
      </c>
      <c r="C201">
        <v>3</v>
      </c>
      <c r="D201" t="s">
        <v>13</v>
      </c>
      <c r="E201">
        <v>36</v>
      </c>
      <c r="F201" s="1">
        <v>0</v>
      </c>
      <c r="G201">
        <v>0</v>
      </c>
      <c r="H201">
        <v>0</v>
      </c>
      <c r="I201" s="4">
        <v>0.45</v>
      </c>
      <c r="J201" s="4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 s="6">
        <v>1</v>
      </c>
      <c r="V201" s="4">
        <v>4.4959232081576594E-2</v>
      </c>
      <c r="W201" s="4">
        <v>2.5223699934835801E-2</v>
      </c>
      <c r="X201" s="4">
        <f t="shared" si="11"/>
        <v>4.4959232081576594E-2</v>
      </c>
      <c r="Y201" s="4">
        <f t="shared" si="9"/>
        <v>2.5223699934835801E-2</v>
      </c>
      <c r="Z201" s="4">
        <f t="shared" si="10"/>
        <v>7.0182932016412403E-2</v>
      </c>
      <c r="AA201" s="4">
        <f>(mmultTable1[[#This Row],[Survived]]-Z201)^2</f>
        <v>4.9256439464203652E-3</v>
      </c>
    </row>
    <row r="202" spans="1:27" x14ac:dyDescent="0.25">
      <c r="A202">
        <v>0</v>
      </c>
      <c r="B202" t="s">
        <v>15</v>
      </c>
      <c r="C202">
        <v>3</v>
      </c>
      <c r="D202" t="s">
        <v>13</v>
      </c>
      <c r="E202">
        <v>36</v>
      </c>
      <c r="F202" s="1">
        <v>7.8958000000000004</v>
      </c>
      <c r="G202">
        <v>0</v>
      </c>
      <c r="H202">
        <v>0</v>
      </c>
      <c r="I202" s="4">
        <v>0.45</v>
      </c>
      <c r="J202" s="4">
        <v>0.94918501031343461</v>
      </c>
      <c r="K202">
        <v>0</v>
      </c>
      <c r="L202">
        <v>0</v>
      </c>
      <c r="M202">
        <v>1</v>
      </c>
      <c r="N202">
        <v>0</v>
      </c>
      <c r="O202">
        <v>1</v>
      </c>
      <c r="P202" s="6">
        <v>1</v>
      </c>
      <c r="V202" s="4">
        <v>5.6333877148300869E-2</v>
      </c>
      <c r="W202" s="4">
        <v>0.10529673268756243</v>
      </c>
      <c r="X202" s="4">
        <f t="shared" si="11"/>
        <v>5.6333877148300869E-2</v>
      </c>
      <c r="Y202" s="4">
        <f t="shared" si="9"/>
        <v>0.10529673268756243</v>
      </c>
      <c r="Z202" s="4">
        <f t="shared" si="10"/>
        <v>0.1616306098358633</v>
      </c>
      <c r="AA202" s="4">
        <f>(mmultTable1[[#This Row],[Survived]]-Z202)^2</f>
        <v>2.6124454035913073E-2</v>
      </c>
    </row>
    <row r="203" spans="1:27" x14ac:dyDescent="0.25">
      <c r="A203">
        <v>0</v>
      </c>
      <c r="B203" t="s">
        <v>15</v>
      </c>
      <c r="C203">
        <v>2</v>
      </c>
      <c r="D203" t="s">
        <v>13</v>
      </c>
      <c r="E203">
        <v>36</v>
      </c>
      <c r="F203" s="1">
        <v>10.5</v>
      </c>
      <c r="G203">
        <v>0</v>
      </c>
      <c r="H203">
        <v>0</v>
      </c>
      <c r="I203" s="4">
        <v>0.45</v>
      </c>
      <c r="J203" s="4">
        <v>1.0606978403536116</v>
      </c>
      <c r="K203">
        <v>0</v>
      </c>
      <c r="L203">
        <v>1</v>
      </c>
      <c r="M203">
        <v>1</v>
      </c>
      <c r="N203">
        <v>0</v>
      </c>
      <c r="O203">
        <v>1</v>
      </c>
      <c r="P203" s="6">
        <v>1</v>
      </c>
      <c r="V203" s="4">
        <v>0.18633603744861146</v>
      </c>
      <c r="W203" s="4">
        <v>0.34685837457342472</v>
      </c>
      <c r="X203" s="4">
        <f t="shared" si="11"/>
        <v>0.18633603744861146</v>
      </c>
      <c r="Y203" s="4">
        <f t="shared" si="9"/>
        <v>0.34685837457342472</v>
      </c>
      <c r="Z203" s="4">
        <f t="shared" si="10"/>
        <v>0.53319441202203621</v>
      </c>
      <c r="AA203" s="4">
        <f>(mmultTable1[[#This Row],[Survived]]-Z203)^2</f>
        <v>0.28429628101152493</v>
      </c>
    </row>
    <row r="204" spans="1:27" x14ac:dyDescent="0.25">
      <c r="A204">
        <v>1</v>
      </c>
      <c r="B204" t="s">
        <v>15</v>
      </c>
      <c r="C204">
        <v>2</v>
      </c>
      <c r="D204" t="s">
        <v>17</v>
      </c>
      <c r="E204">
        <v>36</v>
      </c>
      <c r="F204" s="1">
        <v>13</v>
      </c>
      <c r="G204">
        <v>0</v>
      </c>
      <c r="H204">
        <v>0</v>
      </c>
      <c r="I204" s="4">
        <v>0.45</v>
      </c>
      <c r="J204" s="4">
        <v>1.146128035678238</v>
      </c>
      <c r="K204">
        <v>0</v>
      </c>
      <c r="L204">
        <v>1</v>
      </c>
      <c r="M204">
        <v>1</v>
      </c>
      <c r="N204">
        <v>0</v>
      </c>
      <c r="O204">
        <v>0</v>
      </c>
      <c r="P204" s="6">
        <v>1</v>
      </c>
      <c r="V204" s="4">
        <v>0.18735979797921412</v>
      </c>
      <c r="W204" s="4">
        <v>0.35406524652565008</v>
      </c>
      <c r="X204" s="4">
        <f t="shared" si="11"/>
        <v>0.18735979797921412</v>
      </c>
      <c r="Y204" s="4">
        <f t="shared" si="9"/>
        <v>0.35406524652565008</v>
      </c>
      <c r="Z204" s="4">
        <f t="shared" si="10"/>
        <v>0.54142504450486417</v>
      </c>
      <c r="AA204" s="4">
        <f>(mmultTable1[[#This Row],[Survived]]-Z204)^2</f>
        <v>0.2102909898073658</v>
      </c>
    </row>
    <row r="205" spans="1:27" x14ac:dyDescent="0.25">
      <c r="A205">
        <v>0</v>
      </c>
      <c r="B205" t="s">
        <v>15</v>
      </c>
      <c r="C205">
        <v>2</v>
      </c>
      <c r="D205" t="s">
        <v>13</v>
      </c>
      <c r="E205">
        <v>36</v>
      </c>
      <c r="F205" s="1">
        <v>13</v>
      </c>
      <c r="G205">
        <v>0</v>
      </c>
      <c r="H205">
        <v>0</v>
      </c>
      <c r="I205" s="4">
        <v>0.45</v>
      </c>
      <c r="J205" s="4">
        <v>1.146128035678238</v>
      </c>
      <c r="K205">
        <v>0</v>
      </c>
      <c r="L205">
        <v>1</v>
      </c>
      <c r="M205">
        <v>1</v>
      </c>
      <c r="N205">
        <v>0</v>
      </c>
      <c r="O205">
        <v>1</v>
      </c>
      <c r="P205" s="6">
        <v>1</v>
      </c>
      <c r="V205" s="4">
        <v>0.18735979797921412</v>
      </c>
      <c r="W205" s="4">
        <v>0.35406524652565008</v>
      </c>
      <c r="X205" s="4">
        <f t="shared" si="11"/>
        <v>0.18735979797921412</v>
      </c>
      <c r="Y205" s="4">
        <f t="shared" si="9"/>
        <v>0.35406524652565008</v>
      </c>
      <c r="Z205" s="4">
        <f t="shared" si="10"/>
        <v>0.54142504450486417</v>
      </c>
      <c r="AA205" s="4">
        <f>(mmultTable1[[#This Row],[Survived]]-Z205)^2</f>
        <v>0.29314107881709417</v>
      </c>
    </row>
    <row r="206" spans="1:27" x14ac:dyDescent="0.25">
      <c r="A206">
        <v>1</v>
      </c>
      <c r="B206" t="s">
        <v>15</v>
      </c>
      <c r="C206">
        <v>2</v>
      </c>
      <c r="D206" t="s">
        <v>17</v>
      </c>
      <c r="E206">
        <v>36</v>
      </c>
      <c r="F206" s="1">
        <v>13</v>
      </c>
      <c r="G206">
        <v>0</v>
      </c>
      <c r="H206">
        <v>0</v>
      </c>
      <c r="I206" s="4">
        <v>0.45</v>
      </c>
      <c r="J206" s="4">
        <v>1.146128035678238</v>
      </c>
      <c r="K206">
        <v>0</v>
      </c>
      <c r="L206">
        <v>1</v>
      </c>
      <c r="M206">
        <v>1</v>
      </c>
      <c r="N206">
        <v>0</v>
      </c>
      <c r="O206">
        <v>0</v>
      </c>
      <c r="P206" s="6">
        <v>1</v>
      </c>
      <c r="V206" s="4">
        <v>0.18735979797921412</v>
      </c>
      <c r="W206" s="4">
        <v>0.35406524652565008</v>
      </c>
      <c r="X206" s="4">
        <f t="shared" si="11"/>
        <v>0.18735979797921412</v>
      </c>
      <c r="Y206" s="4">
        <f t="shared" si="9"/>
        <v>0.35406524652565008</v>
      </c>
      <c r="Z206" s="4">
        <f t="shared" si="10"/>
        <v>0.54142504450486417</v>
      </c>
      <c r="AA206" s="4">
        <f>(mmultTable1[[#This Row],[Survived]]-Z206)^2</f>
        <v>0.2102909898073658</v>
      </c>
    </row>
    <row r="207" spans="1:27" x14ac:dyDescent="0.25">
      <c r="A207">
        <v>1</v>
      </c>
      <c r="B207" t="s">
        <v>15</v>
      </c>
      <c r="C207">
        <v>1</v>
      </c>
      <c r="D207" t="s">
        <v>13</v>
      </c>
      <c r="E207">
        <v>36</v>
      </c>
      <c r="F207" s="1">
        <v>120</v>
      </c>
      <c r="G207">
        <v>1</v>
      </c>
      <c r="H207">
        <v>2</v>
      </c>
      <c r="I207" s="4">
        <v>0.45</v>
      </c>
      <c r="J207" s="4">
        <v>2.0827853703164503</v>
      </c>
      <c r="K207">
        <v>1</v>
      </c>
      <c r="L207">
        <v>0</v>
      </c>
      <c r="M207">
        <v>1</v>
      </c>
      <c r="N207">
        <v>0</v>
      </c>
      <c r="O207">
        <v>1</v>
      </c>
      <c r="P207" s="6">
        <v>1</v>
      </c>
      <c r="V207" s="4">
        <v>0.24114283671883524</v>
      </c>
      <c r="W207" s="4">
        <v>0.36927385182248657</v>
      </c>
      <c r="X207" s="4">
        <f t="shared" si="11"/>
        <v>0.24114283671883524</v>
      </c>
      <c r="Y207" s="4">
        <f t="shared" si="9"/>
        <v>0.36927385182248657</v>
      </c>
      <c r="Z207" s="4">
        <f t="shared" si="10"/>
        <v>0.61041668854132181</v>
      </c>
      <c r="AA207" s="4">
        <f>(mmultTable1[[#This Row],[Survived]]-Z207)^2</f>
        <v>0.15177515656710946</v>
      </c>
    </row>
    <row r="208" spans="1:27" x14ac:dyDescent="0.25">
      <c r="A208">
        <v>0</v>
      </c>
      <c r="B208" t="s">
        <v>15</v>
      </c>
      <c r="C208">
        <v>2</v>
      </c>
      <c r="D208" t="s">
        <v>13</v>
      </c>
      <c r="E208">
        <v>36</v>
      </c>
      <c r="F208" s="1">
        <v>27.75</v>
      </c>
      <c r="G208">
        <v>1</v>
      </c>
      <c r="H208">
        <v>2</v>
      </c>
      <c r="I208" s="4">
        <v>0.45</v>
      </c>
      <c r="J208" s="4">
        <v>1.4586378490256493</v>
      </c>
      <c r="K208">
        <v>0</v>
      </c>
      <c r="L208">
        <v>1</v>
      </c>
      <c r="M208">
        <v>1</v>
      </c>
      <c r="N208">
        <v>0</v>
      </c>
      <c r="O208">
        <v>1</v>
      </c>
      <c r="P208" s="6">
        <v>1</v>
      </c>
      <c r="V208" s="4">
        <v>0.19150067246683494</v>
      </c>
      <c r="W208" s="4">
        <v>0.38042850368607722</v>
      </c>
      <c r="X208" s="4">
        <f t="shared" si="11"/>
        <v>0.19150067246683494</v>
      </c>
      <c r="Y208" s="4">
        <f t="shared" si="9"/>
        <v>0.38042850368607722</v>
      </c>
      <c r="Z208" s="4">
        <f t="shared" si="10"/>
        <v>0.57192917615291217</v>
      </c>
      <c r="AA208" s="4">
        <f>(mmultTable1[[#This Row],[Survived]]-Z208)^2</f>
        <v>0.32710298253494885</v>
      </c>
    </row>
    <row r="209" spans="1:27" x14ac:dyDescent="0.25">
      <c r="A209">
        <v>1</v>
      </c>
      <c r="B209" t="s">
        <v>15</v>
      </c>
      <c r="C209">
        <v>1</v>
      </c>
      <c r="D209" t="s">
        <v>13</v>
      </c>
      <c r="E209">
        <v>36</v>
      </c>
      <c r="F209" s="1">
        <v>26.287500000000001</v>
      </c>
      <c r="G209">
        <v>0</v>
      </c>
      <c r="H209">
        <v>0</v>
      </c>
      <c r="I209" s="4">
        <v>0.45</v>
      </c>
      <c r="J209" s="4">
        <v>1.4359637487171957</v>
      </c>
      <c r="K209">
        <v>1</v>
      </c>
      <c r="L209">
        <v>0</v>
      </c>
      <c r="M209">
        <v>1</v>
      </c>
      <c r="N209">
        <v>0</v>
      </c>
      <c r="O209">
        <v>1</v>
      </c>
      <c r="P209" s="6">
        <v>1</v>
      </c>
      <c r="V209" s="4">
        <v>0.23299570621246019</v>
      </c>
      <c r="W209" s="4">
        <v>0.31470812614337362</v>
      </c>
      <c r="X209" s="4">
        <f t="shared" si="11"/>
        <v>0.23299570621246019</v>
      </c>
      <c r="Y209" s="4">
        <f t="shared" si="9"/>
        <v>0.31470812614337362</v>
      </c>
      <c r="Z209" s="4">
        <f t="shared" si="10"/>
        <v>0.54770383235583386</v>
      </c>
      <c r="AA209" s="4">
        <f>(mmultTable1[[#This Row],[Survived]]-Z209)^2</f>
        <v>0.20457182326559964</v>
      </c>
    </row>
    <row r="210" spans="1:27" x14ac:dyDescent="0.25">
      <c r="A210">
        <v>1</v>
      </c>
      <c r="B210" t="s">
        <v>15</v>
      </c>
      <c r="C210">
        <v>2</v>
      </c>
      <c r="D210" t="s">
        <v>17</v>
      </c>
      <c r="E210">
        <v>36</v>
      </c>
      <c r="F210" s="1">
        <v>26</v>
      </c>
      <c r="G210">
        <v>1</v>
      </c>
      <c r="H210">
        <v>0</v>
      </c>
      <c r="I210" s="4">
        <v>0.45</v>
      </c>
      <c r="J210" s="4">
        <v>1.4313637641589874</v>
      </c>
      <c r="K210">
        <v>0</v>
      </c>
      <c r="L210">
        <v>1</v>
      </c>
      <c r="M210">
        <v>1</v>
      </c>
      <c r="N210">
        <v>0</v>
      </c>
      <c r="O210">
        <v>0</v>
      </c>
      <c r="P210" s="6">
        <v>1</v>
      </c>
      <c r="V210" s="4">
        <v>0.19077794632391426</v>
      </c>
      <c r="W210" s="4">
        <v>0.37812766805645881</v>
      </c>
      <c r="X210" s="4">
        <f t="shared" si="11"/>
        <v>0.19077794632391426</v>
      </c>
      <c r="Y210" s="4">
        <f t="shared" si="9"/>
        <v>0.37812766805645881</v>
      </c>
      <c r="Z210" s="4">
        <f t="shared" si="10"/>
        <v>0.56890561438037301</v>
      </c>
      <c r="AA210" s="4">
        <f>(mmultTable1[[#This Row],[Survived]]-Z210)^2</f>
        <v>0.18584236931276366</v>
      </c>
    </row>
    <row r="211" spans="1:27" x14ac:dyDescent="0.25">
      <c r="A211">
        <v>1</v>
      </c>
      <c r="B211" t="s">
        <v>15</v>
      </c>
      <c r="C211">
        <v>1</v>
      </c>
      <c r="D211" t="s">
        <v>17</v>
      </c>
      <c r="E211">
        <v>36</v>
      </c>
      <c r="F211" s="1">
        <v>71</v>
      </c>
      <c r="G211">
        <v>0</v>
      </c>
      <c r="H211">
        <v>2</v>
      </c>
      <c r="I211" s="4">
        <v>0.45</v>
      </c>
      <c r="J211" s="4">
        <v>1.8573324964312685</v>
      </c>
      <c r="K211">
        <v>1</v>
      </c>
      <c r="L211">
        <v>0</v>
      </c>
      <c r="M211">
        <v>1</v>
      </c>
      <c r="N211">
        <v>0</v>
      </c>
      <c r="O211">
        <v>0</v>
      </c>
      <c r="P211" s="6">
        <v>1</v>
      </c>
      <c r="V211" s="4">
        <v>0.2384411016599661</v>
      </c>
      <c r="W211" s="4">
        <v>0.3502546983817435</v>
      </c>
      <c r="X211" s="4">
        <f t="shared" si="11"/>
        <v>0.2384411016599661</v>
      </c>
      <c r="Y211" s="4">
        <f t="shared" si="9"/>
        <v>0.3502546983817435</v>
      </c>
      <c r="Z211" s="4">
        <f t="shared" si="10"/>
        <v>0.58869580004170963</v>
      </c>
      <c r="AA211" s="4">
        <f>(mmultTable1[[#This Row],[Survived]]-Z211)^2</f>
        <v>0.16917114490332932</v>
      </c>
    </row>
    <row r="212" spans="1:27" x14ac:dyDescent="0.25">
      <c r="A212">
        <v>1</v>
      </c>
      <c r="B212" t="s">
        <v>15</v>
      </c>
      <c r="C212">
        <v>3</v>
      </c>
      <c r="D212" t="s">
        <v>17</v>
      </c>
      <c r="E212">
        <v>36</v>
      </c>
      <c r="F212" s="1">
        <v>17.399999999999999</v>
      </c>
      <c r="G212">
        <v>1</v>
      </c>
      <c r="H212">
        <v>0</v>
      </c>
      <c r="I212" s="4">
        <v>0.45</v>
      </c>
      <c r="J212" s="4">
        <v>1.2648178230095364</v>
      </c>
      <c r="K212">
        <v>0</v>
      </c>
      <c r="L212">
        <v>0</v>
      </c>
      <c r="M212">
        <v>1</v>
      </c>
      <c r="N212">
        <v>0</v>
      </c>
      <c r="O212">
        <v>0</v>
      </c>
      <c r="P212" s="6">
        <v>1</v>
      </c>
      <c r="V212" s="4">
        <v>6.0116291721666798E-2</v>
      </c>
      <c r="W212" s="4">
        <v>0.13192344536658424</v>
      </c>
      <c r="X212" s="4">
        <f t="shared" si="11"/>
        <v>6.0116291721666798E-2</v>
      </c>
      <c r="Y212" s="4">
        <f t="shared" si="9"/>
        <v>0.13192344536658424</v>
      </c>
      <c r="Z212" s="4">
        <f t="shared" si="10"/>
        <v>0.19203973708825103</v>
      </c>
      <c r="AA212" s="4">
        <f>(mmultTable1[[#This Row],[Survived]]-Z212)^2</f>
        <v>0.65279978644442249</v>
      </c>
    </row>
    <row r="213" spans="1:27" x14ac:dyDescent="0.25">
      <c r="A213">
        <v>1</v>
      </c>
      <c r="B213" t="s">
        <v>15</v>
      </c>
      <c r="C213">
        <v>1</v>
      </c>
      <c r="D213" t="s">
        <v>13</v>
      </c>
      <c r="E213">
        <v>36</v>
      </c>
      <c r="F213" s="1">
        <v>26.387499999999999</v>
      </c>
      <c r="G213">
        <v>0</v>
      </c>
      <c r="H213">
        <v>0</v>
      </c>
      <c r="I213" s="4">
        <v>0.45</v>
      </c>
      <c r="J213" s="4">
        <v>1.4375523905687617</v>
      </c>
      <c r="K213">
        <v>1</v>
      </c>
      <c r="L213">
        <v>0</v>
      </c>
      <c r="M213">
        <v>1</v>
      </c>
      <c r="N213">
        <v>0</v>
      </c>
      <c r="O213">
        <v>1</v>
      </c>
      <c r="P213" s="6">
        <v>1</v>
      </c>
      <c r="V213" s="4">
        <v>0.23301474384685533</v>
      </c>
      <c r="W213" s="4">
        <v>0.31484214361060142</v>
      </c>
      <c r="X213" s="4">
        <f t="shared" si="11"/>
        <v>0.23301474384685533</v>
      </c>
      <c r="Y213" s="4">
        <f t="shared" si="9"/>
        <v>0.31484214361060142</v>
      </c>
      <c r="Z213" s="4">
        <f t="shared" si="10"/>
        <v>0.54785688745745675</v>
      </c>
      <c r="AA213" s="4">
        <f>(mmultTable1[[#This Row],[Survived]]-Z213)^2</f>
        <v>0.20443339421965892</v>
      </c>
    </row>
    <row r="214" spans="1:27" x14ac:dyDescent="0.25">
      <c r="A214">
        <v>0</v>
      </c>
      <c r="B214" t="s">
        <v>15</v>
      </c>
      <c r="C214">
        <v>3</v>
      </c>
      <c r="D214" t="s">
        <v>13</v>
      </c>
      <c r="E214">
        <v>36</v>
      </c>
      <c r="F214" s="1">
        <v>24.15</v>
      </c>
      <c r="G214">
        <v>1</v>
      </c>
      <c r="H214">
        <v>1</v>
      </c>
      <c r="I214" s="4">
        <v>0.45</v>
      </c>
      <c r="J214" s="4">
        <v>1.4005379893919461</v>
      </c>
      <c r="K214">
        <v>0</v>
      </c>
      <c r="L214">
        <v>0</v>
      </c>
      <c r="M214">
        <v>1</v>
      </c>
      <c r="N214">
        <v>0</v>
      </c>
      <c r="O214">
        <v>1</v>
      </c>
      <c r="P214" s="6">
        <v>1</v>
      </c>
      <c r="V214" s="4">
        <v>6.1940649033943397E-2</v>
      </c>
      <c r="W214" s="4">
        <v>0.1433727679010347</v>
      </c>
      <c r="X214" s="4">
        <f t="shared" si="11"/>
        <v>6.1940649033943397E-2</v>
      </c>
      <c r="Y214" s="4">
        <f t="shared" si="9"/>
        <v>0.1433727679010347</v>
      </c>
      <c r="Z214" s="4">
        <f t="shared" si="10"/>
        <v>0.20531341693497809</v>
      </c>
      <c r="AA214" s="4">
        <f>(mmultTable1[[#This Row],[Survived]]-Z214)^2</f>
        <v>4.2153599173516153E-2</v>
      </c>
    </row>
    <row r="215" spans="1:27" x14ac:dyDescent="0.25">
      <c r="A215">
        <v>0</v>
      </c>
      <c r="B215" t="s">
        <v>15</v>
      </c>
      <c r="C215">
        <v>3</v>
      </c>
      <c r="D215" t="s">
        <v>13</v>
      </c>
      <c r="E215">
        <v>36</v>
      </c>
      <c r="F215" s="1">
        <v>15.55</v>
      </c>
      <c r="G215">
        <v>1</v>
      </c>
      <c r="H215">
        <v>0</v>
      </c>
      <c r="I215" s="4">
        <v>0.45</v>
      </c>
      <c r="J215" s="4">
        <v>1.2187979981117376</v>
      </c>
      <c r="K215">
        <v>0</v>
      </c>
      <c r="L215">
        <v>0</v>
      </c>
      <c r="M215">
        <v>1</v>
      </c>
      <c r="N215">
        <v>0</v>
      </c>
      <c r="O215">
        <v>1</v>
      </c>
      <c r="P215" s="6">
        <v>1</v>
      </c>
      <c r="V215" s="4">
        <v>5.9564808956391761E-2</v>
      </c>
      <c r="W215" s="4">
        <v>0.12804122334845591</v>
      </c>
      <c r="X215" s="4">
        <f t="shared" si="11"/>
        <v>5.9564808956391761E-2</v>
      </c>
      <c r="Y215" s="4">
        <f t="shared" si="9"/>
        <v>0.12804122334845591</v>
      </c>
      <c r="Z215" s="4">
        <f t="shared" si="10"/>
        <v>0.18760603230484768</v>
      </c>
      <c r="AA215" s="4">
        <f>(mmultTable1[[#This Row],[Survived]]-Z215)^2</f>
        <v>3.5196023357167552E-2</v>
      </c>
    </row>
    <row r="216" spans="1:27" x14ac:dyDescent="0.25">
      <c r="A216">
        <v>0</v>
      </c>
      <c r="B216" t="s">
        <v>15</v>
      </c>
      <c r="C216">
        <v>3</v>
      </c>
      <c r="D216" t="s">
        <v>13</v>
      </c>
      <c r="E216">
        <v>36</v>
      </c>
      <c r="F216" s="1">
        <v>7.4958</v>
      </c>
      <c r="G216">
        <v>0</v>
      </c>
      <c r="H216">
        <v>0</v>
      </c>
      <c r="I216" s="4">
        <v>0.45</v>
      </c>
      <c r="J216" s="4">
        <v>0.92920428011230582</v>
      </c>
      <c r="K216">
        <v>0</v>
      </c>
      <c r="L216">
        <v>0</v>
      </c>
      <c r="M216">
        <v>1</v>
      </c>
      <c r="N216">
        <v>0</v>
      </c>
      <c r="O216">
        <v>1</v>
      </c>
      <c r="P216" s="6">
        <v>1</v>
      </c>
      <c r="V216" s="4">
        <v>5.6094436247167416E-2</v>
      </c>
      <c r="W216" s="4">
        <v>0.10361116280768193</v>
      </c>
      <c r="X216" s="4">
        <f t="shared" si="11"/>
        <v>5.6094436247167416E-2</v>
      </c>
      <c r="Y216" s="4">
        <f t="shared" si="9"/>
        <v>0.10361116280768193</v>
      </c>
      <c r="Z216" s="4">
        <f t="shared" si="10"/>
        <v>0.15970559905484935</v>
      </c>
      <c r="AA216" s="4">
        <f>(mmultTable1[[#This Row],[Survived]]-Z216)^2</f>
        <v>2.5505878369468299E-2</v>
      </c>
    </row>
    <row r="217" spans="1:27" x14ac:dyDescent="0.25">
      <c r="A217">
        <v>0</v>
      </c>
      <c r="B217" t="s">
        <v>15</v>
      </c>
      <c r="C217">
        <v>1</v>
      </c>
      <c r="D217" t="s">
        <v>13</v>
      </c>
      <c r="E217">
        <v>36</v>
      </c>
      <c r="F217" s="1">
        <v>78.849999999999994</v>
      </c>
      <c r="G217">
        <v>1</v>
      </c>
      <c r="H217">
        <v>0</v>
      </c>
      <c r="I217" s="4">
        <v>0.45</v>
      </c>
      <c r="J217" s="4">
        <v>1.9022749204745018</v>
      </c>
      <c r="K217">
        <v>1</v>
      </c>
      <c r="L217">
        <v>0</v>
      </c>
      <c r="M217">
        <v>1</v>
      </c>
      <c r="N217">
        <v>0</v>
      </c>
      <c r="O217">
        <v>1</v>
      </c>
      <c r="P217" s="6">
        <v>1</v>
      </c>
      <c r="V217" s="4">
        <v>0.23858378863238394</v>
      </c>
      <c r="W217" s="4">
        <v>0.35404603110750199</v>
      </c>
      <c r="X217" s="4">
        <f t="shared" si="11"/>
        <v>0.23858378863238394</v>
      </c>
      <c r="Y217" s="4">
        <f t="shared" si="9"/>
        <v>0.35404603110750199</v>
      </c>
      <c r="Z217" s="4">
        <f t="shared" si="10"/>
        <v>0.59262981973988593</v>
      </c>
      <c r="AA217" s="4">
        <f>(mmultTable1[[#This Row],[Survived]]-Z217)^2</f>
        <v>0.35121010324492968</v>
      </c>
    </row>
    <row r="218" spans="1:27" x14ac:dyDescent="0.25">
      <c r="A218">
        <v>1</v>
      </c>
      <c r="B218" t="s">
        <v>15</v>
      </c>
      <c r="C218">
        <v>1</v>
      </c>
      <c r="D218" t="s">
        <v>17</v>
      </c>
      <c r="E218">
        <v>36</v>
      </c>
      <c r="F218" s="1">
        <v>120</v>
      </c>
      <c r="G218">
        <v>1</v>
      </c>
      <c r="H218">
        <v>2</v>
      </c>
      <c r="I218" s="4">
        <v>0.45</v>
      </c>
      <c r="J218" s="4">
        <v>2.0827853703164503</v>
      </c>
      <c r="K218">
        <v>1</v>
      </c>
      <c r="L218">
        <v>0</v>
      </c>
      <c r="M218">
        <v>1</v>
      </c>
      <c r="N218">
        <v>0</v>
      </c>
      <c r="O218">
        <v>0</v>
      </c>
      <c r="P218" s="6">
        <v>1</v>
      </c>
      <c r="V218" s="4">
        <v>0.24114283671883524</v>
      </c>
      <c r="W218" s="4">
        <v>0.36927385182248657</v>
      </c>
      <c r="X218" s="4">
        <f t="shared" si="11"/>
        <v>0.24114283671883524</v>
      </c>
      <c r="Y218" s="4">
        <f t="shared" si="9"/>
        <v>0.36927385182248657</v>
      </c>
      <c r="Z218" s="4">
        <f t="shared" si="10"/>
        <v>0.61041668854132181</v>
      </c>
      <c r="AA218" s="4">
        <f>(mmultTable1[[#This Row],[Survived]]-Z218)^2</f>
        <v>0.15177515656710946</v>
      </c>
    </row>
    <row r="219" spans="1:27" x14ac:dyDescent="0.25">
      <c r="A219">
        <v>1</v>
      </c>
      <c r="B219" t="s">
        <v>20</v>
      </c>
      <c r="C219">
        <v>1</v>
      </c>
      <c r="D219" t="s">
        <v>17</v>
      </c>
      <c r="E219">
        <v>35</v>
      </c>
      <c r="F219" s="1">
        <v>512.32920000000001</v>
      </c>
      <c r="G219">
        <v>0</v>
      </c>
      <c r="H219">
        <v>0</v>
      </c>
      <c r="I219" s="4">
        <v>0.4375</v>
      </c>
      <c r="J219" s="4">
        <v>2.7103959691861146</v>
      </c>
      <c r="K219">
        <v>1</v>
      </c>
      <c r="L219">
        <v>0</v>
      </c>
      <c r="M219">
        <v>0</v>
      </c>
      <c r="N219">
        <v>1</v>
      </c>
      <c r="O219">
        <v>0</v>
      </c>
      <c r="P219" s="6">
        <v>1</v>
      </c>
      <c r="V219" s="4">
        <v>0.42161042144710387</v>
      </c>
      <c r="W219" s="4">
        <v>0.42221893996990073</v>
      </c>
      <c r="X219" s="4">
        <f t="shared" si="11"/>
        <v>0.42161042144710387</v>
      </c>
      <c r="Y219" s="4">
        <f t="shared" si="9"/>
        <v>0.42221893996990073</v>
      </c>
      <c r="Z219" s="4">
        <f t="shared" si="10"/>
        <v>0.8438293614170046</v>
      </c>
      <c r="AA219" s="4">
        <f>(mmultTable1[[#This Row],[Survived]]-Z219)^2</f>
        <v>2.4389268355420574E-2</v>
      </c>
    </row>
    <row r="220" spans="1:27" x14ac:dyDescent="0.25">
      <c r="A220">
        <v>1</v>
      </c>
      <c r="B220" t="s">
        <v>20</v>
      </c>
      <c r="C220">
        <v>1</v>
      </c>
      <c r="D220" t="s">
        <v>13</v>
      </c>
      <c r="E220">
        <v>35</v>
      </c>
      <c r="F220" s="1">
        <v>26.55</v>
      </c>
      <c r="G220">
        <v>0</v>
      </c>
      <c r="H220">
        <v>0</v>
      </c>
      <c r="I220" s="4">
        <v>0.4375</v>
      </c>
      <c r="J220" s="4">
        <v>1.4401216031878039</v>
      </c>
      <c r="K220">
        <v>1</v>
      </c>
      <c r="L220">
        <v>0</v>
      </c>
      <c r="M220">
        <v>0</v>
      </c>
      <c r="N220">
        <v>1</v>
      </c>
      <c r="O220">
        <v>1</v>
      </c>
      <c r="P220" s="6">
        <v>1</v>
      </c>
      <c r="V220" s="4">
        <v>0.40638797282687361</v>
      </c>
      <c r="W220" s="4">
        <v>0.31505888180595637</v>
      </c>
      <c r="X220" s="4">
        <f t="shared" si="11"/>
        <v>0.40638797282687361</v>
      </c>
      <c r="Y220" s="4">
        <f t="shared" si="9"/>
        <v>0.31505888180595637</v>
      </c>
      <c r="Z220" s="4">
        <f t="shared" si="10"/>
        <v>0.72144685463282998</v>
      </c>
      <c r="AA220" s="4">
        <f>(mmultTable1[[#This Row],[Survived]]-Z220)^2</f>
        <v>7.7591854793943746E-2</v>
      </c>
    </row>
    <row r="221" spans="1:27" x14ac:dyDescent="0.25">
      <c r="A221">
        <v>1</v>
      </c>
      <c r="B221" t="s">
        <v>20</v>
      </c>
      <c r="C221">
        <v>1</v>
      </c>
      <c r="D221" t="s">
        <v>13</v>
      </c>
      <c r="E221">
        <v>35</v>
      </c>
      <c r="F221" s="1">
        <v>512.32920000000001</v>
      </c>
      <c r="G221">
        <v>0</v>
      </c>
      <c r="H221">
        <v>0</v>
      </c>
      <c r="I221" s="4">
        <v>0.4375</v>
      </c>
      <c r="J221" s="4">
        <v>2.7103959691861146</v>
      </c>
      <c r="K221">
        <v>1</v>
      </c>
      <c r="L221">
        <v>0</v>
      </c>
      <c r="M221">
        <v>0</v>
      </c>
      <c r="N221">
        <v>1</v>
      </c>
      <c r="O221">
        <v>1</v>
      </c>
      <c r="P221" s="6">
        <v>1</v>
      </c>
      <c r="V221" s="4">
        <v>0.42161042144710387</v>
      </c>
      <c r="W221" s="4">
        <v>0.42221893996990073</v>
      </c>
      <c r="X221" s="4">
        <f t="shared" si="11"/>
        <v>0.42161042144710387</v>
      </c>
      <c r="Y221" s="4">
        <f t="shared" si="9"/>
        <v>0.42221893996990073</v>
      </c>
      <c r="Z221" s="4">
        <f t="shared" si="10"/>
        <v>0.8438293614170046</v>
      </c>
      <c r="AA221" s="4">
        <f>(mmultTable1[[#This Row],[Survived]]-Z221)^2</f>
        <v>2.4389268355420574E-2</v>
      </c>
    </row>
    <row r="222" spans="1:27" x14ac:dyDescent="0.25">
      <c r="A222">
        <v>0</v>
      </c>
      <c r="B222" t="s">
        <v>20</v>
      </c>
      <c r="C222">
        <v>3</v>
      </c>
      <c r="D222" t="s">
        <v>13</v>
      </c>
      <c r="E222">
        <v>35</v>
      </c>
      <c r="F222" s="1">
        <v>7.8958000000000004</v>
      </c>
      <c r="G222">
        <v>0</v>
      </c>
      <c r="H222">
        <v>0</v>
      </c>
      <c r="I222" s="4">
        <v>0.4375</v>
      </c>
      <c r="J222" s="4">
        <v>0.94918501031343461</v>
      </c>
      <c r="K222">
        <v>0</v>
      </c>
      <c r="L222">
        <v>0</v>
      </c>
      <c r="M222">
        <v>0</v>
      </c>
      <c r="N222">
        <v>1</v>
      </c>
      <c r="O222">
        <v>1</v>
      </c>
      <c r="P222" s="6">
        <v>1</v>
      </c>
      <c r="V222" s="4">
        <v>0.22967631773477629</v>
      </c>
      <c r="W222" s="4">
        <v>0.10529673268756243</v>
      </c>
      <c r="X222" s="4">
        <f t="shared" si="11"/>
        <v>0.22967631773477629</v>
      </c>
      <c r="Y222" s="4">
        <f t="shared" si="9"/>
        <v>0.10529673268756243</v>
      </c>
      <c r="Z222" s="4">
        <f t="shared" si="10"/>
        <v>0.33497305042233871</v>
      </c>
      <c r="AA222" s="4">
        <f>(mmultTable1[[#This Row],[Survived]]-Z222)^2</f>
        <v>0.11220694450924668</v>
      </c>
    </row>
    <row r="223" spans="1:27" x14ac:dyDescent="0.25">
      <c r="A223">
        <v>1</v>
      </c>
      <c r="B223" t="s">
        <v>15</v>
      </c>
      <c r="C223">
        <v>1</v>
      </c>
      <c r="D223" t="s">
        <v>17</v>
      </c>
      <c r="E223">
        <v>35</v>
      </c>
      <c r="F223" s="1">
        <v>53.1</v>
      </c>
      <c r="G223">
        <v>1</v>
      </c>
      <c r="H223">
        <v>0</v>
      </c>
      <c r="I223" s="4">
        <v>0.4375</v>
      </c>
      <c r="J223" s="4">
        <v>1.7331972651065695</v>
      </c>
      <c r="K223">
        <v>1</v>
      </c>
      <c r="L223">
        <v>0</v>
      </c>
      <c r="M223">
        <v>1</v>
      </c>
      <c r="N223">
        <v>0</v>
      </c>
      <c r="O223">
        <v>0</v>
      </c>
      <c r="P223" s="6">
        <v>1</v>
      </c>
      <c r="V223" s="4">
        <v>0.23655763114187628</v>
      </c>
      <c r="W223" s="4">
        <v>0.33978267834810683</v>
      </c>
      <c r="X223" s="4">
        <f t="shared" si="11"/>
        <v>0.23655763114187628</v>
      </c>
      <c r="Y223" s="4">
        <f t="shared" si="9"/>
        <v>0.33978267834810683</v>
      </c>
      <c r="Z223" s="4">
        <f t="shared" si="10"/>
        <v>0.57634030948998305</v>
      </c>
      <c r="AA223" s="4">
        <f>(mmultTable1[[#This Row],[Survived]]-Z223)^2</f>
        <v>0.17948753336304335</v>
      </c>
    </row>
    <row r="224" spans="1:27" x14ac:dyDescent="0.25">
      <c r="A224">
        <v>0</v>
      </c>
      <c r="B224" t="s">
        <v>15</v>
      </c>
      <c r="C224">
        <v>3</v>
      </c>
      <c r="D224" t="s">
        <v>13</v>
      </c>
      <c r="E224">
        <v>35</v>
      </c>
      <c r="F224" s="1">
        <v>8.0500000000000007</v>
      </c>
      <c r="G224">
        <v>0</v>
      </c>
      <c r="H224">
        <v>0</v>
      </c>
      <c r="I224" s="4">
        <v>0.4375</v>
      </c>
      <c r="J224" s="4">
        <v>0.9566485792052033</v>
      </c>
      <c r="K224">
        <v>0</v>
      </c>
      <c r="L224">
        <v>0</v>
      </c>
      <c r="M224">
        <v>1</v>
      </c>
      <c r="N224">
        <v>0</v>
      </c>
      <c r="O224">
        <v>1</v>
      </c>
      <c r="P224" s="6">
        <v>1</v>
      </c>
      <c r="V224" s="4">
        <v>5.6423317506242132E-2</v>
      </c>
      <c r="W224" s="4">
        <v>0.10592635767092101</v>
      </c>
      <c r="X224" s="4">
        <f t="shared" si="11"/>
        <v>5.6423317506242132E-2</v>
      </c>
      <c r="Y224" s="4">
        <f t="shared" si="9"/>
        <v>0.10592635767092101</v>
      </c>
      <c r="Z224" s="4">
        <f t="shared" si="10"/>
        <v>0.16234967517716314</v>
      </c>
      <c r="AA224" s="4">
        <f>(mmultTable1[[#This Row],[Survived]]-Z224)^2</f>
        <v>2.6357417030130382E-2</v>
      </c>
    </row>
    <row r="225" spans="1:27" x14ac:dyDescent="0.25">
      <c r="A225">
        <v>0</v>
      </c>
      <c r="B225" t="s">
        <v>15</v>
      </c>
      <c r="C225">
        <v>2</v>
      </c>
      <c r="D225" t="s">
        <v>13</v>
      </c>
      <c r="E225">
        <v>35</v>
      </c>
      <c r="F225" s="1">
        <v>26</v>
      </c>
      <c r="G225">
        <v>0</v>
      </c>
      <c r="H225">
        <v>0</v>
      </c>
      <c r="I225" s="4">
        <v>0.4375</v>
      </c>
      <c r="J225" s="4">
        <v>1.4313637641589874</v>
      </c>
      <c r="K225">
        <v>0</v>
      </c>
      <c r="L225">
        <v>1</v>
      </c>
      <c r="M225">
        <v>1</v>
      </c>
      <c r="N225">
        <v>0</v>
      </c>
      <c r="O225">
        <v>1</v>
      </c>
      <c r="P225" s="6">
        <v>1</v>
      </c>
      <c r="V225" s="4">
        <v>0.19077794632391426</v>
      </c>
      <c r="W225" s="4">
        <v>0.37812766805645881</v>
      </c>
      <c r="X225" s="4">
        <f t="shared" si="11"/>
        <v>0.19077794632391426</v>
      </c>
      <c r="Y225" s="4">
        <f t="shared" si="9"/>
        <v>0.37812766805645881</v>
      </c>
      <c r="Z225" s="4">
        <f t="shared" si="10"/>
        <v>0.56890561438037301</v>
      </c>
      <c r="AA225" s="4">
        <f>(mmultTable1[[#This Row],[Survived]]-Z225)^2</f>
        <v>0.32365359807350969</v>
      </c>
    </row>
    <row r="226" spans="1:27" x14ac:dyDescent="0.25">
      <c r="A226">
        <v>1</v>
      </c>
      <c r="B226" t="s">
        <v>15</v>
      </c>
      <c r="C226">
        <v>2</v>
      </c>
      <c r="D226" t="s">
        <v>17</v>
      </c>
      <c r="E226">
        <v>35</v>
      </c>
      <c r="F226" s="1">
        <v>21</v>
      </c>
      <c r="G226">
        <v>0</v>
      </c>
      <c r="H226">
        <v>0</v>
      </c>
      <c r="I226" s="4">
        <v>0.4375</v>
      </c>
      <c r="J226" s="4">
        <v>1.3424226808222062</v>
      </c>
      <c r="K226">
        <v>0</v>
      </c>
      <c r="L226">
        <v>1</v>
      </c>
      <c r="M226">
        <v>1</v>
      </c>
      <c r="N226">
        <v>0</v>
      </c>
      <c r="O226">
        <v>0</v>
      </c>
      <c r="P226" s="6">
        <v>1</v>
      </c>
      <c r="V226" s="4">
        <v>0.18971211274688404</v>
      </c>
      <c r="W226" s="4">
        <v>0.37062461838573407</v>
      </c>
      <c r="X226" s="4">
        <f t="shared" si="11"/>
        <v>0.18971211274688404</v>
      </c>
      <c r="Y226" s="4">
        <f t="shared" si="9"/>
        <v>0.37062461838573407</v>
      </c>
      <c r="Z226" s="4">
        <f t="shared" si="10"/>
        <v>0.56033673113261817</v>
      </c>
      <c r="AA226" s="4">
        <f>(mmultTable1[[#This Row],[Survived]]-Z226)^2</f>
        <v>0.19330378999115169</v>
      </c>
    </row>
    <row r="227" spans="1:27" x14ac:dyDescent="0.25">
      <c r="A227">
        <v>1</v>
      </c>
      <c r="B227" t="s">
        <v>15</v>
      </c>
      <c r="C227">
        <v>1</v>
      </c>
      <c r="D227" t="s">
        <v>17</v>
      </c>
      <c r="E227">
        <v>35</v>
      </c>
      <c r="F227" s="1">
        <v>83.474999999999994</v>
      </c>
      <c r="G227">
        <v>1</v>
      </c>
      <c r="H227">
        <v>0</v>
      </c>
      <c r="I227" s="4">
        <v>0.4375</v>
      </c>
      <c r="J227" s="4">
        <v>1.9267282004469339</v>
      </c>
      <c r="K227">
        <v>1</v>
      </c>
      <c r="L227">
        <v>0</v>
      </c>
      <c r="M227">
        <v>1</v>
      </c>
      <c r="N227">
        <v>0</v>
      </c>
      <c r="O227">
        <v>0</v>
      </c>
      <c r="P227" s="6">
        <v>1</v>
      </c>
      <c r="V227" s="4">
        <v>0.23887682674126831</v>
      </c>
      <c r="W227" s="4">
        <v>0.35610890427434388</v>
      </c>
      <c r="X227" s="4">
        <f t="shared" si="11"/>
        <v>0.23887682674126831</v>
      </c>
      <c r="Y227" s="4">
        <f t="shared" si="9"/>
        <v>0.35610890427434388</v>
      </c>
      <c r="Z227" s="4">
        <f t="shared" si="10"/>
        <v>0.59498573101561214</v>
      </c>
      <c r="AA227" s="4">
        <f>(mmultTable1[[#This Row],[Survived]]-Z227)^2</f>
        <v>0.16403655808095807</v>
      </c>
    </row>
    <row r="228" spans="1:27" x14ac:dyDescent="0.25">
      <c r="A228">
        <v>1</v>
      </c>
      <c r="B228" t="s">
        <v>15</v>
      </c>
      <c r="C228">
        <v>1</v>
      </c>
      <c r="D228" t="s">
        <v>17</v>
      </c>
      <c r="E228">
        <v>35</v>
      </c>
      <c r="F228" s="1">
        <v>135.63329999999999</v>
      </c>
      <c r="G228">
        <v>0</v>
      </c>
      <c r="H228">
        <v>0</v>
      </c>
      <c r="I228" s="4">
        <v>0.4375</v>
      </c>
      <c r="J228" s="4">
        <v>2.1355565576455011</v>
      </c>
      <c r="K228">
        <v>1</v>
      </c>
      <c r="L228">
        <v>0</v>
      </c>
      <c r="M228">
        <v>1</v>
      </c>
      <c r="N228">
        <v>0</v>
      </c>
      <c r="O228">
        <v>0</v>
      </c>
      <c r="P228" s="6">
        <v>1</v>
      </c>
      <c r="V228" s="4">
        <v>0.24137934038949421</v>
      </c>
      <c r="W228" s="4">
        <v>0.37372561724807413</v>
      </c>
      <c r="X228" s="4">
        <f t="shared" si="11"/>
        <v>0.24137934038949421</v>
      </c>
      <c r="Y228" s="4">
        <f t="shared" si="9"/>
        <v>0.37372561724807413</v>
      </c>
      <c r="Z228" s="4">
        <f t="shared" si="10"/>
        <v>0.61510495763756834</v>
      </c>
      <c r="AA228" s="4">
        <f>(mmultTable1[[#This Row],[Survived]]-Z228)^2</f>
        <v>0.14814419363517806</v>
      </c>
    </row>
    <row r="229" spans="1:27" x14ac:dyDescent="0.25">
      <c r="A229">
        <v>1</v>
      </c>
      <c r="B229" t="s">
        <v>15</v>
      </c>
      <c r="C229">
        <v>3</v>
      </c>
      <c r="D229" t="s">
        <v>17</v>
      </c>
      <c r="E229">
        <v>35</v>
      </c>
      <c r="F229" s="1">
        <v>20.25</v>
      </c>
      <c r="G229">
        <v>1</v>
      </c>
      <c r="H229">
        <v>1</v>
      </c>
      <c r="I229" s="4">
        <v>0.4375</v>
      </c>
      <c r="J229" s="4">
        <v>1.3273589343863303</v>
      </c>
      <c r="K229">
        <v>0</v>
      </c>
      <c r="L229">
        <v>0</v>
      </c>
      <c r="M229">
        <v>1</v>
      </c>
      <c r="N229">
        <v>0</v>
      </c>
      <c r="O229">
        <v>0</v>
      </c>
      <c r="P229" s="6">
        <v>1</v>
      </c>
      <c r="V229" s="4">
        <v>6.1063701159753618E-2</v>
      </c>
      <c r="W229" s="4">
        <v>0.13719939937476258</v>
      </c>
      <c r="X229" s="4">
        <f t="shared" si="11"/>
        <v>6.1063701159753618E-2</v>
      </c>
      <c r="Y229" s="4">
        <f t="shared" si="9"/>
        <v>0.13719939937476258</v>
      </c>
      <c r="Z229" s="4">
        <f t="shared" si="10"/>
        <v>0.19826310053451621</v>
      </c>
      <c r="AA229" s="4">
        <f>(mmultTable1[[#This Row],[Survived]]-Z229)^2</f>
        <v>0.6427820559645272</v>
      </c>
    </row>
    <row r="230" spans="1:27" x14ac:dyDescent="0.25">
      <c r="A230">
        <v>0</v>
      </c>
      <c r="B230" t="s">
        <v>15</v>
      </c>
      <c r="C230">
        <v>3</v>
      </c>
      <c r="D230" t="s">
        <v>13</v>
      </c>
      <c r="E230">
        <v>35</v>
      </c>
      <c r="F230" s="1">
        <v>7.05</v>
      </c>
      <c r="G230">
        <v>0</v>
      </c>
      <c r="H230">
        <v>0</v>
      </c>
      <c r="I230" s="4">
        <v>0.4375</v>
      </c>
      <c r="J230" s="4">
        <v>0.90579588036786851</v>
      </c>
      <c r="K230">
        <v>0</v>
      </c>
      <c r="L230">
        <v>0</v>
      </c>
      <c r="M230">
        <v>1</v>
      </c>
      <c r="N230">
        <v>0</v>
      </c>
      <c r="O230">
        <v>1</v>
      </c>
      <c r="P230" s="6">
        <v>1</v>
      </c>
      <c r="V230" s="4">
        <v>5.5813919555711182E-2</v>
      </c>
      <c r="W230" s="4">
        <v>0.10163643550050891</v>
      </c>
      <c r="X230" s="4">
        <f t="shared" si="11"/>
        <v>5.5813919555711182E-2</v>
      </c>
      <c r="Y230" s="4">
        <f t="shared" si="9"/>
        <v>0.10163643550050891</v>
      </c>
      <c r="Z230" s="4">
        <f t="shared" si="10"/>
        <v>0.1574503550562201</v>
      </c>
      <c r="AA230" s="4">
        <f>(mmultTable1[[#This Row],[Survived]]-Z230)^2</f>
        <v>2.4790614307329775E-2</v>
      </c>
    </row>
    <row r="231" spans="1:27" x14ac:dyDescent="0.25">
      <c r="A231">
        <v>1</v>
      </c>
      <c r="B231" t="s">
        <v>15</v>
      </c>
      <c r="C231">
        <v>1</v>
      </c>
      <c r="D231" t="s">
        <v>17</v>
      </c>
      <c r="E231">
        <v>35</v>
      </c>
      <c r="F231" s="1">
        <v>52</v>
      </c>
      <c r="G231">
        <v>1</v>
      </c>
      <c r="H231">
        <v>0</v>
      </c>
      <c r="I231" s="4">
        <v>0.4375</v>
      </c>
      <c r="J231" s="4">
        <v>1.7242758696007889</v>
      </c>
      <c r="K231">
        <v>1</v>
      </c>
      <c r="L231">
        <v>0</v>
      </c>
      <c r="M231">
        <v>1</v>
      </c>
      <c r="N231">
        <v>0</v>
      </c>
      <c r="O231">
        <v>0</v>
      </c>
      <c r="P231" s="6">
        <v>1</v>
      </c>
      <c r="V231" s="4">
        <v>0.23645072078585977</v>
      </c>
      <c r="W231" s="4">
        <v>0.33903007144136849</v>
      </c>
      <c r="X231" s="4">
        <f t="shared" si="11"/>
        <v>0.23645072078585977</v>
      </c>
      <c r="Y231" s="4">
        <f t="shared" si="9"/>
        <v>0.33903007144136849</v>
      </c>
      <c r="Z231" s="4">
        <f t="shared" si="10"/>
        <v>0.57548079222722825</v>
      </c>
      <c r="AA231" s="4">
        <f>(mmultTable1[[#This Row],[Survived]]-Z231)^2</f>
        <v>0.18021655776802176</v>
      </c>
    </row>
    <row r="232" spans="1:27" x14ac:dyDescent="0.25">
      <c r="A232">
        <v>1</v>
      </c>
      <c r="B232" t="s">
        <v>15</v>
      </c>
      <c r="C232">
        <v>1</v>
      </c>
      <c r="D232" t="s">
        <v>17</v>
      </c>
      <c r="E232">
        <v>35</v>
      </c>
      <c r="F232" s="1">
        <v>90</v>
      </c>
      <c r="G232">
        <v>1</v>
      </c>
      <c r="H232">
        <v>0</v>
      </c>
      <c r="I232" s="4">
        <v>0.4375</v>
      </c>
      <c r="J232" s="4">
        <v>1.9590413923210936</v>
      </c>
      <c r="K232">
        <v>1</v>
      </c>
      <c r="L232">
        <v>0</v>
      </c>
      <c r="M232">
        <v>1</v>
      </c>
      <c r="N232">
        <v>0</v>
      </c>
      <c r="O232">
        <v>0</v>
      </c>
      <c r="P232" s="6">
        <v>1</v>
      </c>
      <c r="V232" s="4">
        <v>0.23926405482067103</v>
      </c>
      <c r="W232" s="4">
        <v>0.3588348378312069</v>
      </c>
      <c r="X232" s="4">
        <f t="shared" si="11"/>
        <v>0.23926405482067103</v>
      </c>
      <c r="Y232" s="4">
        <f t="shared" si="9"/>
        <v>0.3588348378312069</v>
      </c>
      <c r="Z232" s="4">
        <f t="shared" si="10"/>
        <v>0.59809889265187799</v>
      </c>
      <c r="AA232" s="4">
        <f>(mmultTable1[[#This Row],[Survived]]-Z232)^2</f>
        <v>0.16152450008764668</v>
      </c>
    </row>
    <row r="233" spans="1:27" x14ac:dyDescent="0.25">
      <c r="A233">
        <v>0</v>
      </c>
      <c r="B233" t="s">
        <v>15</v>
      </c>
      <c r="C233">
        <v>3</v>
      </c>
      <c r="D233" t="s">
        <v>13</v>
      </c>
      <c r="E233">
        <v>35</v>
      </c>
      <c r="F233" s="1">
        <v>7.125</v>
      </c>
      <c r="G233">
        <v>0</v>
      </c>
      <c r="H233">
        <v>0</v>
      </c>
      <c r="I233" s="4">
        <v>0.4375</v>
      </c>
      <c r="J233" s="4">
        <v>0.90982336965091204</v>
      </c>
      <c r="K233">
        <v>0</v>
      </c>
      <c r="L233">
        <v>0</v>
      </c>
      <c r="M233">
        <v>1</v>
      </c>
      <c r="N233">
        <v>0</v>
      </c>
      <c r="O233">
        <v>1</v>
      </c>
      <c r="P233" s="6">
        <v>1</v>
      </c>
      <c r="V233" s="4">
        <v>5.5862183340544373E-2</v>
      </c>
      <c r="W233" s="4">
        <v>0.10197619358535889</v>
      </c>
      <c r="X233" s="4">
        <f t="shared" si="11"/>
        <v>5.5862183340544373E-2</v>
      </c>
      <c r="Y233" s="4">
        <f t="shared" si="9"/>
        <v>0.10197619358535889</v>
      </c>
      <c r="Z233" s="4">
        <f t="shared" si="10"/>
        <v>0.15783837692590327</v>
      </c>
      <c r="AA233" s="4">
        <f>(mmultTable1[[#This Row],[Survived]]-Z233)^2</f>
        <v>2.4912953230603514E-2</v>
      </c>
    </row>
    <row r="234" spans="1:27" x14ac:dyDescent="0.25">
      <c r="A234">
        <v>0</v>
      </c>
      <c r="B234" t="s">
        <v>15</v>
      </c>
      <c r="C234">
        <v>3</v>
      </c>
      <c r="D234" t="s">
        <v>13</v>
      </c>
      <c r="E234">
        <v>35</v>
      </c>
      <c r="F234" s="1">
        <v>8.0500000000000007</v>
      </c>
      <c r="G234">
        <v>0</v>
      </c>
      <c r="H234">
        <v>0</v>
      </c>
      <c r="I234" s="4">
        <v>0.4375</v>
      </c>
      <c r="J234" s="4">
        <v>0.9566485792052033</v>
      </c>
      <c r="K234">
        <v>0</v>
      </c>
      <c r="L234">
        <v>0</v>
      </c>
      <c r="M234">
        <v>1</v>
      </c>
      <c r="N234">
        <v>0</v>
      </c>
      <c r="O234">
        <v>1</v>
      </c>
      <c r="P234" s="6">
        <v>1</v>
      </c>
      <c r="V234" s="4">
        <v>5.6423317506242132E-2</v>
      </c>
      <c r="W234" s="4">
        <v>0.10592635767092101</v>
      </c>
      <c r="X234" s="4">
        <f t="shared" si="11"/>
        <v>5.6423317506242132E-2</v>
      </c>
      <c r="Y234" s="4">
        <f t="shared" si="9"/>
        <v>0.10592635767092101</v>
      </c>
      <c r="Z234" s="4">
        <f t="shared" si="10"/>
        <v>0.16234967517716314</v>
      </c>
      <c r="AA234" s="4">
        <f>(mmultTable1[[#This Row],[Survived]]-Z234)^2</f>
        <v>2.6357417030130382E-2</v>
      </c>
    </row>
    <row r="235" spans="1:27" x14ac:dyDescent="0.25">
      <c r="A235">
        <v>1</v>
      </c>
      <c r="B235" t="s">
        <v>15</v>
      </c>
      <c r="C235">
        <v>1</v>
      </c>
      <c r="D235" t="s">
        <v>13</v>
      </c>
      <c r="E235">
        <v>35</v>
      </c>
      <c r="F235" s="1">
        <v>26.287500000000001</v>
      </c>
      <c r="G235">
        <v>0</v>
      </c>
      <c r="H235">
        <v>0</v>
      </c>
      <c r="I235" s="4">
        <v>0.4375</v>
      </c>
      <c r="J235" s="4">
        <v>1.4359637487171957</v>
      </c>
      <c r="K235">
        <v>1</v>
      </c>
      <c r="L235">
        <v>0</v>
      </c>
      <c r="M235">
        <v>1</v>
      </c>
      <c r="N235">
        <v>0</v>
      </c>
      <c r="O235">
        <v>1</v>
      </c>
      <c r="P235" s="6">
        <v>1</v>
      </c>
      <c r="V235" s="4">
        <v>0.23299570621246019</v>
      </c>
      <c r="W235" s="4">
        <v>0.31470812614337362</v>
      </c>
      <c r="X235" s="4">
        <f t="shared" si="11"/>
        <v>0.23299570621246019</v>
      </c>
      <c r="Y235" s="4">
        <f t="shared" si="9"/>
        <v>0.31470812614337362</v>
      </c>
      <c r="Z235" s="4">
        <f t="shared" si="10"/>
        <v>0.54770383235583386</v>
      </c>
      <c r="AA235" s="4">
        <f>(mmultTable1[[#This Row],[Survived]]-Z235)^2</f>
        <v>0.20457182326559964</v>
      </c>
    </row>
    <row r="236" spans="1:27" x14ac:dyDescent="0.25">
      <c r="A236">
        <v>0</v>
      </c>
      <c r="B236" t="s">
        <v>15</v>
      </c>
      <c r="C236">
        <v>2</v>
      </c>
      <c r="D236" t="s">
        <v>13</v>
      </c>
      <c r="E236">
        <v>35</v>
      </c>
      <c r="F236" s="1">
        <v>10.5</v>
      </c>
      <c r="G236">
        <v>0</v>
      </c>
      <c r="H236">
        <v>0</v>
      </c>
      <c r="I236" s="4">
        <v>0.4375</v>
      </c>
      <c r="J236" s="4">
        <v>1.0606978403536116</v>
      </c>
      <c r="K236">
        <v>0</v>
      </c>
      <c r="L236">
        <v>1</v>
      </c>
      <c r="M236">
        <v>1</v>
      </c>
      <c r="N236">
        <v>0</v>
      </c>
      <c r="O236">
        <v>1</v>
      </c>
      <c r="P236" s="6">
        <v>1</v>
      </c>
      <c r="V236" s="4">
        <v>0.18633603744861146</v>
      </c>
      <c r="W236" s="4">
        <v>0.34685837457342472</v>
      </c>
      <c r="X236" s="4">
        <f t="shared" si="11"/>
        <v>0.18633603744861146</v>
      </c>
      <c r="Y236" s="4">
        <f t="shared" si="9"/>
        <v>0.34685837457342472</v>
      </c>
      <c r="Z236" s="4">
        <f t="shared" si="10"/>
        <v>0.53319441202203621</v>
      </c>
      <c r="AA236" s="4">
        <f>(mmultTable1[[#This Row],[Survived]]-Z236)^2</f>
        <v>0.28429628101152493</v>
      </c>
    </row>
    <row r="237" spans="1:27" x14ac:dyDescent="0.25">
      <c r="A237">
        <v>0</v>
      </c>
      <c r="B237" t="s">
        <v>20</v>
      </c>
      <c r="C237">
        <v>3</v>
      </c>
      <c r="D237" t="s">
        <v>13</v>
      </c>
      <c r="E237">
        <v>34.5</v>
      </c>
      <c r="F237" s="1">
        <v>6.4375</v>
      </c>
      <c r="G237">
        <v>0</v>
      </c>
      <c r="H237">
        <v>0</v>
      </c>
      <c r="I237" s="4">
        <v>0.43125000000000002</v>
      </c>
      <c r="J237" s="4">
        <v>0.87142697873660602</v>
      </c>
      <c r="K237">
        <v>0</v>
      </c>
      <c r="L237">
        <v>0</v>
      </c>
      <c r="M237">
        <v>0</v>
      </c>
      <c r="N237">
        <v>1</v>
      </c>
      <c r="O237">
        <v>1</v>
      </c>
      <c r="P237" s="6">
        <v>1</v>
      </c>
      <c r="V237" s="4">
        <v>0.22874449727758059</v>
      </c>
      <c r="W237" s="4">
        <v>9.8737082733563547E-2</v>
      </c>
      <c r="X237" s="4">
        <f t="shared" si="11"/>
        <v>0.22874449727758059</v>
      </c>
      <c r="Y237" s="4">
        <f t="shared" si="9"/>
        <v>9.8737082733563547E-2</v>
      </c>
      <c r="Z237" s="4">
        <f t="shared" si="10"/>
        <v>0.32748158001114414</v>
      </c>
      <c r="AA237" s="4">
        <f>(mmultTable1[[#This Row],[Survived]]-Z237)^2</f>
        <v>0.1072441852465954</v>
      </c>
    </row>
    <row r="238" spans="1:27" x14ac:dyDescent="0.25">
      <c r="A238">
        <v>1</v>
      </c>
      <c r="B238" t="s">
        <v>15</v>
      </c>
      <c r="C238">
        <v>2</v>
      </c>
      <c r="D238" t="s">
        <v>13</v>
      </c>
      <c r="E238">
        <v>34</v>
      </c>
      <c r="F238" s="1">
        <v>13</v>
      </c>
      <c r="G238">
        <v>0</v>
      </c>
      <c r="H238">
        <v>0</v>
      </c>
      <c r="I238" s="4">
        <v>0.42499999999999999</v>
      </c>
      <c r="J238" s="4">
        <v>1.146128035678238</v>
      </c>
      <c r="K238">
        <v>0</v>
      </c>
      <c r="L238">
        <v>1</v>
      </c>
      <c r="M238">
        <v>1</v>
      </c>
      <c r="N238">
        <v>0</v>
      </c>
      <c r="O238">
        <v>1</v>
      </c>
      <c r="P238" s="6">
        <v>1</v>
      </c>
      <c r="V238" s="4">
        <v>0.18735979797921412</v>
      </c>
      <c r="W238" s="4">
        <v>0.35406524652565008</v>
      </c>
      <c r="X238" s="4">
        <f t="shared" si="11"/>
        <v>0.18735979797921412</v>
      </c>
      <c r="Y238" s="4">
        <f t="shared" si="9"/>
        <v>0.35406524652565008</v>
      </c>
      <c r="Z238" s="4">
        <f t="shared" si="10"/>
        <v>0.54142504450486417</v>
      </c>
      <c r="AA238" s="4">
        <f>(mmultTable1[[#This Row],[Survived]]-Z238)^2</f>
        <v>0.2102909898073658</v>
      </c>
    </row>
    <row r="239" spans="1:27" x14ac:dyDescent="0.25">
      <c r="A239">
        <v>1</v>
      </c>
      <c r="B239" t="s">
        <v>15</v>
      </c>
      <c r="C239">
        <v>2</v>
      </c>
      <c r="D239" t="s">
        <v>17</v>
      </c>
      <c r="E239">
        <v>34</v>
      </c>
      <c r="F239" s="1">
        <v>23</v>
      </c>
      <c r="G239">
        <v>0</v>
      </c>
      <c r="H239">
        <v>1</v>
      </c>
      <c r="I239" s="4">
        <v>0.42499999999999999</v>
      </c>
      <c r="J239" s="4">
        <v>1.3802112417116059</v>
      </c>
      <c r="K239">
        <v>0</v>
      </c>
      <c r="L239">
        <v>1</v>
      </c>
      <c r="M239">
        <v>1</v>
      </c>
      <c r="N239">
        <v>0</v>
      </c>
      <c r="O239">
        <v>0</v>
      </c>
      <c r="P239" s="6">
        <v>1</v>
      </c>
      <c r="V239" s="4">
        <v>0.19036289774059906</v>
      </c>
      <c r="W239" s="4">
        <v>0.37381245283412695</v>
      </c>
      <c r="X239" s="4">
        <f t="shared" si="11"/>
        <v>0.19036289774059906</v>
      </c>
      <c r="Y239" s="4">
        <f t="shared" si="9"/>
        <v>0.37381245283412695</v>
      </c>
      <c r="Z239" s="4">
        <f t="shared" si="10"/>
        <v>0.56417535057472601</v>
      </c>
      <c r="AA239" s="4">
        <f>(mmultTable1[[#This Row],[Survived]]-Z239)^2</f>
        <v>0.18994312504666297</v>
      </c>
    </row>
    <row r="240" spans="1:27" x14ac:dyDescent="0.25">
      <c r="A240">
        <v>0</v>
      </c>
      <c r="B240" t="s">
        <v>15</v>
      </c>
      <c r="C240">
        <v>2</v>
      </c>
      <c r="D240" t="s">
        <v>13</v>
      </c>
      <c r="E240">
        <v>34</v>
      </c>
      <c r="F240" s="1">
        <v>26</v>
      </c>
      <c r="G240">
        <v>1</v>
      </c>
      <c r="H240">
        <v>0</v>
      </c>
      <c r="I240" s="4">
        <v>0.42499999999999999</v>
      </c>
      <c r="J240" s="4">
        <v>1.4313637641589874</v>
      </c>
      <c r="K240">
        <v>0</v>
      </c>
      <c r="L240">
        <v>1</v>
      </c>
      <c r="M240">
        <v>1</v>
      </c>
      <c r="N240">
        <v>0</v>
      </c>
      <c r="O240">
        <v>1</v>
      </c>
      <c r="P240" s="6">
        <v>1</v>
      </c>
      <c r="V240" s="4">
        <v>0.19077794632391426</v>
      </c>
      <c r="W240" s="4">
        <v>0.37812766805645881</v>
      </c>
      <c r="X240" s="4">
        <f t="shared" si="11"/>
        <v>0.19077794632391426</v>
      </c>
      <c r="Y240" s="4">
        <f t="shared" si="9"/>
        <v>0.37812766805645881</v>
      </c>
      <c r="Z240" s="4">
        <f t="shared" si="10"/>
        <v>0.56890561438037301</v>
      </c>
      <c r="AA240" s="4">
        <f>(mmultTable1[[#This Row],[Survived]]-Z240)^2</f>
        <v>0.32365359807350969</v>
      </c>
    </row>
    <row r="241" spans="1:27" x14ac:dyDescent="0.25">
      <c r="A241">
        <v>0</v>
      </c>
      <c r="B241" t="s">
        <v>15</v>
      </c>
      <c r="C241">
        <v>3</v>
      </c>
      <c r="D241" t="s">
        <v>13</v>
      </c>
      <c r="E241">
        <v>34</v>
      </c>
      <c r="F241" s="1">
        <v>6.4958</v>
      </c>
      <c r="G241">
        <v>0</v>
      </c>
      <c r="H241">
        <v>0</v>
      </c>
      <c r="I241" s="4">
        <v>0.42499999999999999</v>
      </c>
      <c r="J241" s="4">
        <v>0.87481799035902574</v>
      </c>
      <c r="K241">
        <v>0</v>
      </c>
      <c r="L241">
        <v>0</v>
      </c>
      <c r="M241">
        <v>1</v>
      </c>
      <c r="N241">
        <v>0</v>
      </c>
      <c r="O241">
        <v>1</v>
      </c>
      <c r="P241" s="6">
        <v>1</v>
      </c>
      <c r="V241" s="4">
        <v>5.5442693187892481E-2</v>
      </c>
      <c r="W241" s="4">
        <v>9.9023147706942372E-2</v>
      </c>
      <c r="X241" s="4">
        <f t="shared" si="11"/>
        <v>5.5442693187892481E-2</v>
      </c>
      <c r="Y241" s="4">
        <f t="shared" si="9"/>
        <v>9.9023147706942372E-2</v>
      </c>
      <c r="Z241" s="4">
        <f t="shared" si="10"/>
        <v>0.15446584089483484</v>
      </c>
      <c r="AA241" s="4">
        <f>(mmultTable1[[#This Row],[Survived]]-Z241)^2</f>
        <v>2.3859696003348432E-2</v>
      </c>
    </row>
    <row r="242" spans="1:27" x14ac:dyDescent="0.25">
      <c r="A242">
        <v>0</v>
      </c>
      <c r="B242" t="s">
        <v>15</v>
      </c>
      <c r="C242">
        <v>2</v>
      </c>
      <c r="D242" t="s">
        <v>13</v>
      </c>
      <c r="E242">
        <v>34</v>
      </c>
      <c r="F242" s="1">
        <v>21</v>
      </c>
      <c r="G242">
        <v>1</v>
      </c>
      <c r="H242">
        <v>0</v>
      </c>
      <c r="I242" s="4">
        <v>0.42499999999999999</v>
      </c>
      <c r="J242" s="4">
        <v>1.3424226808222062</v>
      </c>
      <c r="K242">
        <v>0</v>
      </c>
      <c r="L242">
        <v>1</v>
      </c>
      <c r="M242">
        <v>1</v>
      </c>
      <c r="N242">
        <v>0</v>
      </c>
      <c r="O242">
        <v>1</v>
      </c>
      <c r="P242" s="6">
        <v>1</v>
      </c>
      <c r="V242" s="4">
        <v>0.18971211274688404</v>
      </c>
      <c r="W242" s="4">
        <v>0.37062461838573407</v>
      </c>
      <c r="X242" s="4">
        <f t="shared" si="11"/>
        <v>0.18971211274688404</v>
      </c>
      <c r="Y242" s="4">
        <f t="shared" si="9"/>
        <v>0.37062461838573407</v>
      </c>
      <c r="Z242" s="4">
        <f t="shared" si="10"/>
        <v>0.56033673113261817</v>
      </c>
      <c r="AA242" s="4">
        <f>(mmultTable1[[#This Row],[Survived]]-Z242)^2</f>
        <v>0.31397725225638801</v>
      </c>
    </row>
    <row r="243" spans="1:27" x14ac:dyDescent="0.25">
      <c r="A243">
        <v>1</v>
      </c>
      <c r="B243" t="s">
        <v>15</v>
      </c>
      <c r="C243">
        <v>2</v>
      </c>
      <c r="D243" t="s">
        <v>17</v>
      </c>
      <c r="E243">
        <v>34</v>
      </c>
      <c r="F243" s="1">
        <v>32.5</v>
      </c>
      <c r="G243">
        <v>1</v>
      </c>
      <c r="H243">
        <v>1</v>
      </c>
      <c r="I243" s="4">
        <v>0.42499999999999999</v>
      </c>
      <c r="J243" s="4">
        <v>1.5250448070368452</v>
      </c>
      <c r="K243">
        <v>0</v>
      </c>
      <c r="L243">
        <v>1</v>
      </c>
      <c r="M243">
        <v>1</v>
      </c>
      <c r="N243">
        <v>0</v>
      </c>
      <c r="O243">
        <v>0</v>
      </c>
      <c r="P243" s="6">
        <v>1</v>
      </c>
      <c r="V243" s="4">
        <v>0.19209852396880805</v>
      </c>
      <c r="W243" s="4">
        <v>0.38603057964183168</v>
      </c>
      <c r="X243" s="4">
        <f t="shared" si="11"/>
        <v>0.19209852396880805</v>
      </c>
      <c r="Y243" s="4">
        <f t="shared" si="9"/>
        <v>0.38603057964183168</v>
      </c>
      <c r="Z243" s="4">
        <f t="shared" si="10"/>
        <v>0.57812910361063974</v>
      </c>
      <c r="AA243" s="4">
        <f>(mmultTable1[[#This Row],[Survived]]-Z243)^2</f>
        <v>0.17797505322036233</v>
      </c>
    </row>
    <row r="244" spans="1:27" x14ac:dyDescent="0.25">
      <c r="A244">
        <v>1</v>
      </c>
      <c r="B244" t="s">
        <v>15</v>
      </c>
      <c r="C244">
        <v>1</v>
      </c>
      <c r="D244" t="s">
        <v>13</v>
      </c>
      <c r="E244">
        <v>34</v>
      </c>
      <c r="F244" s="1">
        <v>26.55</v>
      </c>
      <c r="G244">
        <v>0</v>
      </c>
      <c r="H244">
        <v>0</v>
      </c>
      <c r="I244" s="4">
        <v>0.42499999999999999</v>
      </c>
      <c r="J244" s="4">
        <v>1.4401216031878039</v>
      </c>
      <c r="K244">
        <v>1</v>
      </c>
      <c r="L244">
        <v>0</v>
      </c>
      <c r="M244">
        <v>1</v>
      </c>
      <c r="N244">
        <v>0</v>
      </c>
      <c r="O244">
        <v>1</v>
      </c>
      <c r="P244" s="6">
        <v>1</v>
      </c>
      <c r="V244" s="4">
        <v>0.23304553224039823</v>
      </c>
      <c r="W244" s="4">
        <v>0.31505888180595637</v>
      </c>
      <c r="X244" s="4">
        <f t="shared" si="11"/>
        <v>0.23304553224039823</v>
      </c>
      <c r="Y244" s="4">
        <f t="shared" si="9"/>
        <v>0.31505888180595637</v>
      </c>
      <c r="Z244" s="4">
        <f t="shared" si="10"/>
        <v>0.54810441404635457</v>
      </c>
      <c r="AA244" s="4">
        <f>(mmultTable1[[#This Row],[Survived]]-Z244)^2</f>
        <v>0.20420962060438855</v>
      </c>
    </row>
    <row r="245" spans="1:27" x14ac:dyDescent="0.25">
      <c r="A245">
        <v>0</v>
      </c>
      <c r="B245" t="s">
        <v>15</v>
      </c>
      <c r="C245">
        <v>3</v>
      </c>
      <c r="D245" t="s">
        <v>13</v>
      </c>
      <c r="E245">
        <v>34</v>
      </c>
      <c r="F245" s="1">
        <v>8.0500000000000007</v>
      </c>
      <c r="G245">
        <v>0</v>
      </c>
      <c r="H245">
        <v>0</v>
      </c>
      <c r="I245" s="4">
        <v>0.42499999999999999</v>
      </c>
      <c r="J245" s="4">
        <v>0.9566485792052033</v>
      </c>
      <c r="K245">
        <v>0</v>
      </c>
      <c r="L245">
        <v>0</v>
      </c>
      <c r="M245">
        <v>1</v>
      </c>
      <c r="N245">
        <v>0</v>
      </c>
      <c r="O245">
        <v>1</v>
      </c>
      <c r="P245" s="6">
        <v>1</v>
      </c>
      <c r="V245" s="4">
        <v>5.6423317506242132E-2</v>
      </c>
      <c r="W245" s="4">
        <v>0.10592635767092101</v>
      </c>
      <c r="X245" s="4">
        <f t="shared" si="11"/>
        <v>5.6423317506242132E-2</v>
      </c>
      <c r="Y245" s="4">
        <f t="shared" si="9"/>
        <v>0.10592635767092101</v>
      </c>
      <c r="Z245" s="4">
        <f t="shared" si="10"/>
        <v>0.16234967517716314</v>
      </c>
      <c r="AA245" s="4">
        <f>(mmultTable1[[#This Row],[Survived]]-Z245)^2</f>
        <v>2.6357417030130382E-2</v>
      </c>
    </row>
    <row r="246" spans="1:27" x14ac:dyDescent="0.25">
      <c r="A246">
        <v>0</v>
      </c>
      <c r="B246" t="s">
        <v>15</v>
      </c>
      <c r="C246">
        <v>2</v>
      </c>
      <c r="D246" t="s">
        <v>13</v>
      </c>
      <c r="E246">
        <v>34</v>
      </c>
      <c r="F246" s="1">
        <v>21</v>
      </c>
      <c r="G246">
        <v>1</v>
      </c>
      <c r="H246">
        <v>0</v>
      </c>
      <c r="I246" s="4">
        <v>0.42499999999999999</v>
      </c>
      <c r="J246" s="4">
        <v>1.3424226808222062</v>
      </c>
      <c r="K246">
        <v>0</v>
      </c>
      <c r="L246">
        <v>1</v>
      </c>
      <c r="M246">
        <v>1</v>
      </c>
      <c r="N246">
        <v>0</v>
      </c>
      <c r="O246">
        <v>1</v>
      </c>
      <c r="P246" s="6">
        <v>1</v>
      </c>
      <c r="V246" s="4">
        <v>0.18971211274688404</v>
      </c>
      <c r="W246" s="4">
        <v>0.37062461838573407</v>
      </c>
      <c r="X246" s="4">
        <f t="shared" si="11"/>
        <v>0.18971211274688404</v>
      </c>
      <c r="Y246" s="4">
        <f t="shared" si="9"/>
        <v>0.37062461838573407</v>
      </c>
      <c r="Z246" s="4">
        <f t="shared" si="10"/>
        <v>0.56033673113261817</v>
      </c>
      <c r="AA246" s="4">
        <f>(mmultTable1[[#This Row],[Survived]]-Z246)^2</f>
        <v>0.31397725225638801</v>
      </c>
    </row>
    <row r="247" spans="1:27" x14ac:dyDescent="0.25">
      <c r="A247">
        <v>1</v>
      </c>
      <c r="B247" t="s">
        <v>15</v>
      </c>
      <c r="C247">
        <v>2</v>
      </c>
      <c r="D247" t="s">
        <v>17</v>
      </c>
      <c r="E247">
        <v>34</v>
      </c>
      <c r="F247" s="1">
        <v>10.5</v>
      </c>
      <c r="G247">
        <v>0</v>
      </c>
      <c r="H247">
        <v>0</v>
      </c>
      <c r="I247" s="4">
        <v>0.42499999999999999</v>
      </c>
      <c r="J247" s="4">
        <v>1.0606978403536116</v>
      </c>
      <c r="K247">
        <v>0</v>
      </c>
      <c r="L247">
        <v>1</v>
      </c>
      <c r="M247">
        <v>1</v>
      </c>
      <c r="N247">
        <v>0</v>
      </c>
      <c r="O247">
        <v>0</v>
      </c>
      <c r="P247" s="6">
        <v>1</v>
      </c>
      <c r="V247" s="4">
        <v>0.18633603744861146</v>
      </c>
      <c r="W247" s="4">
        <v>0.34685837457342472</v>
      </c>
      <c r="X247" s="4">
        <f t="shared" si="11"/>
        <v>0.18633603744861146</v>
      </c>
      <c r="Y247" s="4">
        <f t="shared" si="9"/>
        <v>0.34685837457342472</v>
      </c>
      <c r="Z247" s="4">
        <f t="shared" si="10"/>
        <v>0.53319441202203621</v>
      </c>
      <c r="AA247" s="4">
        <f>(mmultTable1[[#This Row],[Survived]]-Z247)^2</f>
        <v>0.21790745696745248</v>
      </c>
    </row>
    <row r="248" spans="1:27" x14ac:dyDescent="0.25">
      <c r="A248">
        <v>1</v>
      </c>
      <c r="B248" t="s">
        <v>15</v>
      </c>
      <c r="C248">
        <v>2</v>
      </c>
      <c r="D248" t="s">
        <v>17</v>
      </c>
      <c r="E248">
        <v>34</v>
      </c>
      <c r="F248" s="1">
        <v>13</v>
      </c>
      <c r="G248">
        <v>0</v>
      </c>
      <c r="H248">
        <v>0</v>
      </c>
      <c r="I248" s="4">
        <v>0.42499999999999999</v>
      </c>
      <c r="J248" s="4">
        <v>1.146128035678238</v>
      </c>
      <c r="K248">
        <v>0</v>
      </c>
      <c r="L248">
        <v>1</v>
      </c>
      <c r="M248">
        <v>1</v>
      </c>
      <c r="N248">
        <v>0</v>
      </c>
      <c r="O248">
        <v>0</v>
      </c>
      <c r="P248" s="6">
        <v>1</v>
      </c>
      <c r="V248" s="4">
        <v>0.18735979797921412</v>
      </c>
      <c r="W248" s="4">
        <v>0.35406524652565008</v>
      </c>
      <c r="X248" s="4">
        <f t="shared" si="11"/>
        <v>0.18735979797921412</v>
      </c>
      <c r="Y248" s="4">
        <f t="shared" si="9"/>
        <v>0.35406524652565008</v>
      </c>
      <c r="Z248" s="4">
        <f t="shared" si="10"/>
        <v>0.54142504450486417</v>
      </c>
      <c r="AA248" s="4">
        <f>(mmultTable1[[#This Row],[Survived]]-Z248)^2</f>
        <v>0.2102909898073658</v>
      </c>
    </row>
    <row r="249" spans="1:27" x14ac:dyDescent="0.25">
      <c r="A249">
        <v>0</v>
      </c>
      <c r="B249" t="s">
        <v>15</v>
      </c>
      <c r="C249">
        <v>3</v>
      </c>
      <c r="D249" t="s">
        <v>13</v>
      </c>
      <c r="E249">
        <v>34</v>
      </c>
      <c r="F249" s="1">
        <v>14.4</v>
      </c>
      <c r="G249">
        <v>1</v>
      </c>
      <c r="H249">
        <v>1</v>
      </c>
      <c r="I249" s="4">
        <v>0.42499999999999999</v>
      </c>
      <c r="J249" s="4">
        <v>1.1875207208364631</v>
      </c>
      <c r="K249">
        <v>0</v>
      </c>
      <c r="L249">
        <v>0</v>
      </c>
      <c r="M249">
        <v>1</v>
      </c>
      <c r="N249">
        <v>0</v>
      </c>
      <c r="O249">
        <v>1</v>
      </c>
      <c r="P249" s="6">
        <v>1</v>
      </c>
      <c r="V249" s="4">
        <v>5.9387937184752278E-2</v>
      </c>
      <c r="W249" s="4">
        <v>0.12540267931281826</v>
      </c>
      <c r="X249" s="4">
        <f t="shared" si="11"/>
        <v>5.9387937184752278E-2</v>
      </c>
      <c r="Y249" s="4">
        <f t="shared" si="9"/>
        <v>0.12540267931281826</v>
      </c>
      <c r="Z249" s="4">
        <f t="shared" si="10"/>
        <v>0.18479061649757053</v>
      </c>
      <c r="AA249" s="4">
        <f>(mmultTable1[[#This Row],[Survived]]-Z249)^2</f>
        <v>3.4147571945552187E-2</v>
      </c>
    </row>
    <row r="250" spans="1:27" x14ac:dyDescent="0.25">
      <c r="A250">
        <v>0</v>
      </c>
      <c r="B250" t="s">
        <v>15</v>
      </c>
      <c r="C250">
        <v>2</v>
      </c>
      <c r="D250" t="s">
        <v>13</v>
      </c>
      <c r="E250">
        <v>34</v>
      </c>
      <c r="F250" s="1">
        <v>13</v>
      </c>
      <c r="G250">
        <v>0</v>
      </c>
      <c r="H250">
        <v>0</v>
      </c>
      <c r="I250" s="4">
        <v>0.42499999999999999</v>
      </c>
      <c r="J250" s="4">
        <v>1.146128035678238</v>
      </c>
      <c r="K250">
        <v>0</v>
      </c>
      <c r="L250">
        <v>1</v>
      </c>
      <c r="M250">
        <v>1</v>
      </c>
      <c r="N250">
        <v>0</v>
      </c>
      <c r="O250">
        <v>1</v>
      </c>
      <c r="P250" s="6">
        <v>1</v>
      </c>
      <c r="V250" s="4">
        <v>0.18735979797921412</v>
      </c>
      <c r="W250" s="4">
        <v>0.35406524652565008</v>
      </c>
      <c r="X250" s="4">
        <f t="shared" si="11"/>
        <v>0.18735979797921412</v>
      </c>
      <c r="Y250" s="4">
        <f t="shared" si="9"/>
        <v>0.35406524652565008</v>
      </c>
      <c r="Z250" s="4">
        <f t="shared" si="10"/>
        <v>0.54142504450486417</v>
      </c>
      <c r="AA250" s="4">
        <f>(mmultTable1[[#This Row],[Survived]]-Z250)^2</f>
        <v>0.29314107881709417</v>
      </c>
    </row>
    <row r="251" spans="1:27" x14ac:dyDescent="0.25">
      <c r="A251">
        <v>0</v>
      </c>
      <c r="B251" t="s">
        <v>15</v>
      </c>
      <c r="C251">
        <v>3</v>
      </c>
      <c r="D251" t="s">
        <v>13</v>
      </c>
      <c r="E251">
        <v>34</v>
      </c>
      <c r="F251" s="1">
        <v>8.0500000000000007</v>
      </c>
      <c r="G251">
        <v>0</v>
      </c>
      <c r="H251">
        <v>0</v>
      </c>
      <c r="I251" s="4">
        <v>0.42499999999999999</v>
      </c>
      <c r="J251" s="4">
        <v>0.9566485792052033</v>
      </c>
      <c r="K251">
        <v>0</v>
      </c>
      <c r="L251">
        <v>0</v>
      </c>
      <c r="M251">
        <v>1</v>
      </c>
      <c r="N251">
        <v>0</v>
      </c>
      <c r="O251">
        <v>1</v>
      </c>
      <c r="P251" s="6">
        <v>1</v>
      </c>
      <c r="V251" s="4">
        <v>5.6423317506242132E-2</v>
      </c>
      <c r="W251" s="4">
        <v>0.10592635767092101</v>
      </c>
      <c r="X251" s="4">
        <f t="shared" si="11"/>
        <v>5.6423317506242132E-2</v>
      </c>
      <c r="Y251" s="4">
        <f t="shared" si="9"/>
        <v>0.10592635767092101</v>
      </c>
      <c r="Z251" s="4">
        <f t="shared" si="10"/>
        <v>0.16234967517716314</v>
      </c>
      <c r="AA251" s="4">
        <f>(mmultTable1[[#This Row],[Survived]]-Z251)^2</f>
        <v>2.6357417030130382E-2</v>
      </c>
    </row>
    <row r="252" spans="1:27" x14ac:dyDescent="0.25">
      <c r="A252">
        <v>0</v>
      </c>
      <c r="B252" t="s">
        <v>15</v>
      </c>
      <c r="C252">
        <v>2</v>
      </c>
      <c r="D252" t="s">
        <v>13</v>
      </c>
      <c r="E252">
        <v>34</v>
      </c>
      <c r="F252" s="1">
        <v>13</v>
      </c>
      <c r="G252">
        <v>0</v>
      </c>
      <c r="H252">
        <v>0</v>
      </c>
      <c r="I252" s="4">
        <v>0.42499999999999999</v>
      </c>
      <c r="J252" s="4">
        <v>1.146128035678238</v>
      </c>
      <c r="K252">
        <v>0</v>
      </c>
      <c r="L252">
        <v>1</v>
      </c>
      <c r="M252">
        <v>1</v>
      </c>
      <c r="N252">
        <v>0</v>
      </c>
      <c r="O252">
        <v>1</v>
      </c>
      <c r="P252" s="6">
        <v>1</v>
      </c>
      <c r="V252" s="4">
        <v>0.18735979797921412</v>
      </c>
      <c r="W252" s="4">
        <v>0.35406524652565008</v>
      </c>
      <c r="X252" s="4">
        <f t="shared" si="11"/>
        <v>0.18735979797921412</v>
      </c>
      <c r="Y252" s="4">
        <f t="shared" si="9"/>
        <v>0.35406524652565008</v>
      </c>
      <c r="Z252" s="4">
        <f t="shared" si="10"/>
        <v>0.54142504450486417</v>
      </c>
      <c r="AA252" s="4">
        <f>(mmultTable1[[#This Row],[Survived]]-Z252)^2</f>
        <v>0.29314107881709417</v>
      </c>
    </row>
    <row r="253" spans="1:27" x14ac:dyDescent="0.25">
      <c r="A253">
        <v>0</v>
      </c>
      <c r="B253" t="s">
        <v>20</v>
      </c>
      <c r="C253">
        <v>3</v>
      </c>
      <c r="D253" t="s">
        <v>13</v>
      </c>
      <c r="E253">
        <v>33</v>
      </c>
      <c r="F253" s="1">
        <v>7.8958000000000004</v>
      </c>
      <c r="G253">
        <v>0</v>
      </c>
      <c r="H253">
        <v>0</v>
      </c>
      <c r="I253" s="4">
        <v>0.41249999999999998</v>
      </c>
      <c r="J253" s="4">
        <v>0.94918501031343461</v>
      </c>
      <c r="K253">
        <v>0</v>
      </c>
      <c r="L253">
        <v>0</v>
      </c>
      <c r="M253">
        <v>0</v>
      </c>
      <c r="N253">
        <v>1</v>
      </c>
      <c r="O253">
        <v>1</v>
      </c>
      <c r="P253" s="6">
        <v>1</v>
      </c>
      <c r="V253" s="4">
        <v>0.22967631773477629</v>
      </c>
      <c r="W253" s="4">
        <v>0.10529673268756243</v>
      </c>
      <c r="X253" s="4">
        <f t="shared" si="11"/>
        <v>0.22967631773477629</v>
      </c>
      <c r="Y253" s="4">
        <f t="shared" si="9"/>
        <v>0.10529673268756243</v>
      </c>
      <c r="Z253" s="4">
        <f t="shared" si="10"/>
        <v>0.33497305042233871</v>
      </c>
      <c r="AA253" s="4">
        <f>(mmultTable1[[#This Row],[Survived]]-Z253)^2</f>
        <v>0.11220694450924668</v>
      </c>
    </row>
    <row r="254" spans="1:27" x14ac:dyDescent="0.25">
      <c r="A254">
        <v>0</v>
      </c>
      <c r="B254" t="s">
        <v>20</v>
      </c>
      <c r="C254">
        <v>3</v>
      </c>
      <c r="D254" t="s">
        <v>13</v>
      </c>
      <c r="E254">
        <v>33</v>
      </c>
      <c r="F254" s="1">
        <v>8.6624999999999996</v>
      </c>
      <c r="G254">
        <v>0</v>
      </c>
      <c r="H254">
        <v>0</v>
      </c>
      <c r="I254" s="4">
        <v>0.41249999999999998</v>
      </c>
      <c r="J254" s="4">
        <v>0.98508950692638131</v>
      </c>
      <c r="K254">
        <v>0</v>
      </c>
      <c r="L254">
        <v>0</v>
      </c>
      <c r="M254">
        <v>0</v>
      </c>
      <c r="N254">
        <v>1</v>
      </c>
      <c r="O254">
        <v>1</v>
      </c>
      <c r="P254" s="6">
        <v>1</v>
      </c>
      <c r="V254" s="4">
        <v>0.23010658254177824</v>
      </c>
      <c r="W254" s="4">
        <v>0.10832562789979222</v>
      </c>
      <c r="X254" s="4">
        <f t="shared" si="11"/>
        <v>0.23010658254177824</v>
      </c>
      <c r="Y254" s="4">
        <f t="shared" si="9"/>
        <v>0.10832562789979222</v>
      </c>
      <c r="Z254" s="4">
        <f t="shared" si="10"/>
        <v>0.33843221044157046</v>
      </c>
      <c r="AA254" s="4">
        <f>(mmultTable1[[#This Row],[Survived]]-Z254)^2</f>
        <v>0.11453636106436743</v>
      </c>
    </row>
    <row r="255" spans="1:27" x14ac:dyDescent="0.25">
      <c r="A255">
        <v>1</v>
      </c>
      <c r="B255" t="s">
        <v>27</v>
      </c>
      <c r="C255">
        <v>1</v>
      </c>
      <c r="D255" t="s">
        <v>17</v>
      </c>
      <c r="E255">
        <v>33</v>
      </c>
      <c r="F255" s="1">
        <v>90</v>
      </c>
      <c r="G255">
        <v>1</v>
      </c>
      <c r="H255">
        <v>0</v>
      </c>
      <c r="I255" s="4">
        <v>0.41249999999999998</v>
      </c>
      <c r="J255" s="4">
        <v>1.9590413923210936</v>
      </c>
      <c r="K255">
        <v>1</v>
      </c>
      <c r="L255">
        <v>0</v>
      </c>
      <c r="M255">
        <v>0</v>
      </c>
      <c r="N255">
        <v>0</v>
      </c>
      <c r="O255">
        <v>0</v>
      </c>
      <c r="P255" s="6">
        <v>1</v>
      </c>
      <c r="V255" s="4">
        <v>0.22258955667302796</v>
      </c>
      <c r="W255" s="4">
        <v>0.3588348378312069</v>
      </c>
      <c r="X255" s="4">
        <f t="shared" si="11"/>
        <v>0.22258955667302796</v>
      </c>
      <c r="Y255" s="4">
        <f t="shared" si="9"/>
        <v>0.3588348378312069</v>
      </c>
      <c r="Z255" s="4">
        <f t="shared" si="10"/>
        <v>0.58142439450423489</v>
      </c>
      <c r="AA255" s="4">
        <f>(mmultTable1[[#This Row],[Survived]]-Z255)^2</f>
        <v>0.1752055375161464</v>
      </c>
    </row>
    <row r="256" spans="1:27" x14ac:dyDescent="0.25">
      <c r="A256">
        <v>1</v>
      </c>
      <c r="B256" t="s">
        <v>15</v>
      </c>
      <c r="C256">
        <v>3</v>
      </c>
      <c r="D256" t="s">
        <v>17</v>
      </c>
      <c r="E256">
        <v>33</v>
      </c>
      <c r="F256" s="1">
        <v>15.85</v>
      </c>
      <c r="G256">
        <v>3</v>
      </c>
      <c r="H256">
        <v>0</v>
      </c>
      <c r="I256" s="4">
        <v>0.41249999999999998</v>
      </c>
      <c r="J256" s="4">
        <v>1.2265999052073575</v>
      </c>
      <c r="K256">
        <v>0</v>
      </c>
      <c r="L256">
        <v>0</v>
      </c>
      <c r="M256">
        <v>1</v>
      </c>
      <c r="N256">
        <v>0</v>
      </c>
      <c r="O256">
        <v>0</v>
      </c>
      <c r="P256" s="6">
        <v>1</v>
      </c>
      <c r="V256" s="4">
        <v>5.9658303821030358E-2</v>
      </c>
      <c r="W256" s="4">
        <v>0.12869939046615514</v>
      </c>
      <c r="X256" s="4">
        <f t="shared" si="11"/>
        <v>5.9658303821030358E-2</v>
      </c>
      <c r="Y256" s="4">
        <f t="shared" si="9"/>
        <v>0.12869939046615514</v>
      </c>
      <c r="Z256" s="4">
        <f t="shared" si="10"/>
        <v>0.18835769428718549</v>
      </c>
      <c r="AA256" s="4">
        <f>(mmultTable1[[#This Row],[Survived]]-Z256)^2</f>
        <v>0.65876323242281376</v>
      </c>
    </row>
    <row r="257" spans="1:27" x14ac:dyDescent="0.25">
      <c r="A257">
        <v>0</v>
      </c>
      <c r="B257" t="s">
        <v>15</v>
      </c>
      <c r="C257">
        <v>3</v>
      </c>
      <c r="D257" t="s">
        <v>13</v>
      </c>
      <c r="E257">
        <v>33</v>
      </c>
      <c r="F257" s="1">
        <v>8.6541999999999994</v>
      </c>
      <c r="G257">
        <v>0</v>
      </c>
      <c r="H257">
        <v>0</v>
      </c>
      <c r="I257" s="4">
        <v>0.41249999999999998</v>
      </c>
      <c r="J257" s="4">
        <v>0.98471629158197649</v>
      </c>
      <c r="K257">
        <v>0</v>
      </c>
      <c r="L257">
        <v>0</v>
      </c>
      <c r="M257">
        <v>1</v>
      </c>
      <c r="N257">
        <v>0</v>
      </c>
      <c r="O257">
        <v>1</v>
      </c>
      <c r="P257" s="6">
        <v>1</v>
      </c>
      <c r="V257" s="4">
        <v>5.6759669495213466E-2</v>
      </c>
      <c r="W257" s="4">
        <v>0.10829414353776412</v>
      </c>
      <c r="X257" s="4">
        <f t="shared" si="11"/>
        <v>5.6759669495213466E-2</v>
      </c>
      <c r="Y257" s="4">
        <f t="shared" si="9"/>
        <v>0.10829414353776412</v>
      </c>
      <c r="Z257" s="4">
        <f t="shared" si="10"/>
        <v>0.16505381303297759</v>
      </c>
      <c r="AA257" s="4">
        <f>(mmultTable1[[#This Row],[Survived]]-Z257)^2</f>
        <v>2.7242761196725123E-2</v>
      </c>
    </row>
    <row r="258" spans="1:27" x14ac:dyDescent="0.25">
      <c r="A258">
        <v>0</v>
      </c>
      <c r="B258" t="s">
        <v>15</v>
      </c>
      <c r="C258">
        <v>2</v>
      </c>
      <c r="D258" t="s">
        <v>13</v>
      </c>
      <c r="E258">
        <v>33</v>
      </c>
      <c r="F258" s="1">
        <v>12.275</v>
      </c>
      <c r="G258">
        <v>0</v>
      </c>
      <c r="H258">
        <v>0</v>
      </c>
      <c r="I258" s="4">
        <v>0.41249999999999998</v>
      </c>
      <c r="J258" s="4">
        <v>1.1230345297535067</v>
      </c>
      <c r="K258">
        <v>0</v>
      </c>
      <c r="L258">
        <v>1</v>
      </c>
      <c r="M258">
        <v>1</v>
      </c>
      <c r="N258">
        <v>0</v>
      </c>
      <c r="O258">
        <v>1</v>
      </c>
      <c r="P258" s="6">
        <v>1</v>
      </c>
      <c r="V258" s="4">
        <v>0.18708305484654142</v>
      </c>
      <c r="W258" s="4">
        <v>0.35211708358987465</v>
      </c>
      <c r="X258" s="4">
        <f t="shared" si="11"/>
        <v>0.18708305484654142</v>
      </c>
      <c r="Y258" s="4">
        <f t="shared" si="9"/>
        <v>0.35211708358987465</v>
      </c>
      <c r="Z258" s="4">
        <f t="shared" si="10"/>
        <v>0.53920013843641601</v>
      </c>
      <c r="AA258" s="4">
        <f>(mmultTable1[[#This Row],[Survived]]-Z258)^2</f>
        <v>0.29073678928985019</v>
      </c>
    </row>
    <row r="259" spans="1:27" x14ac:dyDescent="0.25">
      <c r="A259">
        <v>1</v>
      </c>
      <c r="B259" t="s">
        <v>15</v>
      </c>
      <c r="C259">
        <v>2</v>
      </c>
      <c r="D259" t="s">
        <v>17</v>
      </c>
      <c r="E259">
        <v>33</v>
      </c>
      <c r="F259" s="1">
        <v>27.75</v>
      </c>
      <c r="G259">
        <v>1</v>
      </c>
      <c r="H259">
        <v>2</v>
      </c>
      <c r="I259" s="4">
        <v>0.41249999999999998</v>
      </c>
      <c r="J259" s="4">
        <v>1.4586378490256493</v>
      </c>
      <c r="K259">
        <v>0</v>
      </c>
      <c r="L259">
        <v>1</v>
      </c>
      <c r="M259">
        <v>1</v>
      </c>
      <c r="N259">
        <v>0</v>
      </c>
      <c r="O259">
        <v>0</v>
      </c>
      <c r="P259" s="6">
        <v>1</v>
      </c>
      <c r="V259" s="4">
        <v>0.19150067246683494</v>
      </c>
      <c r="W259" s="4">
        <v>0.38042850368607722</v>
      </c>
      <c r="X259" s="4">
        <f t="shared" si="11"/>
        <v>0.19150067246683494</v>
      </c>
      <c r="Y259" s="4">
        <f t="shared" si="9"/>
        <v>0.38042850368607722</v>
      </c>
      <c r="Z259" s="4">
        <f t="shared" si="10"/>
        <v>0.57192917615291217</v>
      </c>
      <c r="AA259" s="4">
        <f>(mmultTable1[[#This Row],[Survived]]-Z259)^2</f>
        <v>0.18324463022912449</v>
      </c>
    </row>
    <row r="260" spans="1:27" x14ac:dyDescent="0.25">
      <c r="A260">
        <v>1</v>
      </c>
      <c r="B260" t="s">
        <v>15</v>
      </c>
      <c r="C260">
        <v>2</v>
      </c>
      <c r="D260" t="s">
        <v>17</v>
      </c>
      <c r="E260">
        <v>33</v>
      </c>
      <c r="F260" s="1">
        <v>26</v>
      </c>
      <c r="G260">
        <v>0</v>
      </c>
      <c r="H260">
        <v>2</v>
      </c>
      <c r="I260" s="4">
        <v>0.41249999999999998</v>
      </c>
      <c r="J260" s="4">
        <v>1.4313637641589874</v>
      </c>
      <c r="K260">
        <v>0</v>
      </c>
      <c r="L260">
        <v>1</v>
      </c>
      <c r="M260">
        <v>1</v>
      </c>
      <c r="N260">
        <v>0</v>
      </c>
      <c r="O260">
        <v>0</v>
      </c>
      <c r="P260" s="6">
        <v>1</v>
      </c>
      <c r="V260" s="4">
        <v>0.19117383098545132</v>
      </c>
      <c r="W260" s="4">
        <v>0.37812766805645881</v>
      </c>
      <c r="X260" s="4">
        <f t="shared" si="11"/>
        <v>0.19117383098545132</v>
      </c>
      <c r="Y260" s="4">
        <f t="shared" ref="Y260:Y323" si="12">IF(W260&lt;0,0,W260)</f>
        <v>0.37812766805645881</v>
      </c>
      <c r="Z260" s="4">
        <f t="shared" ref="Z260:Z323" si="13">X260+Y260</f>
        <v>0.56930149904191008</v>
      </c>
      <c r="AA260" s="4">
        <f>(mmultTable1[[#This Row],[Survived]]-Z260)^2</f>
        <v>0.18550119872754578</v>
      </c>
    </row>
    <row r="261" spans="1:27" x14ac:dyDescent="0.25">
      <c r="A261">
        <v>0</v>
      </c>
      <c r="B261" t="s">
        <v>15</v>
      </c>
      <c r="C261">
        <v>3</v>
      </c>
      <c r="D261" t="s">
        <v>13</v>
      </c>
      <c r="E261">
        <v>33</v>
      </c>
      <c r="F261" s="1">
        <v>20.524999999999999</v>
      </c>
      <c r="G261">
        <v>1</v>
      </c>
      <c r="H261">
        <v>1</v>
      </c>
      <c r="I261" s="4">
        <v>0.41249999999999998</v>
      </c>
      <c r="J261" s="4">
        <v>1.3329431601256923</v>
      </c>
      <c r="K261">
        <v>0</v>
      </c>
      <c r="L261">
        <v>0</v>
      </c>
      <c r="M261">
        <v>1</v>
      </c>
      <c r="N261">
        <v>0</v>
      </c>
      <c r="O261">
        <v>1</v>
      </c>
      <c r="P261" s="6">
        <v>1</v>
      </c>
      <c r="V261" s="4">
        <v>6.1130620237770598E-2</v>
      </c>
      <c r="W261" s="4">
        <v>0.13767048339491464</v>
      </c>
      <c r="X261" s="4">
        <f t="shared" ref="X261:X324" si="14">IF(V261&lt;0,0,V261)</f>
        <v>6.1130620237770598E-2</v>
      </c>
      <c r="Y261" s="4">
        <f t="shared" si="12"/>
        <v>0.13767048339491464</v>
      </c>
      <c r="Z261" s="4">
        <f t="shared" si="13"/>
        <v>0.19880110363268524</v>
      </c>
      <c r="AA261" s="4">
        <f>(mmultTable1[[#This Row],[Survived]]-Z261)^2</f>
        <v>3.952187880557366E-2</v>
      </c>
    </row>
    <row r="262" spans="1:27" x14ac:dyDescent="0.25">
      <c r="A262">
        <v>0</v>
      </c>
      <c r="B262" t="s">
        <v>15</v>
      </c>
      <c r="C262">
        <v>3</v>
      </c>
      <c r="D262" t="s">
        <v>13</v>
      </c>
      <c r="E262">
        <v>33</v>
      </c>
      <c r="F262" s="1">
        <v>7.7750000000000004</v>
      </c>
      <c r="G262">
        <v>0</v>
      </c>
      <c r="H262">
        <v>0</v>
      </c>
      <c r="I262" s="4">
        <v>0.41249999999999998</v>
      </c>
      <c r="J262" s="4">
        <v>0.94324712513786169</v>
      </c>
      <c r="K262">
        <v>0</v>
      </c>
      <c r="L262">
        <v>0</v>
      </c>
      <c r="M262">
        <v>1</v>
      </c>
      <c r="N262">
        <v>0</v>
      </c>
      <c r="O262">
        <v>1</v>
      </c>
      <c r="P262" s="6">
        <v>1</v>
      </c>
      <c r="V262" s="4">
        <v>5.626271996020242E-2</v>
      </c>
      <c r="W262" s="4">
        <v>0.1047958140373737</v>
      </c>
      <c r="X262" s="4">
        <f t="shared" si="14"/>
        <v>5.626271996020242E-2</v>
      </c>
      <c r="Y262" s="4">
        <f t="shared" si="12"/>
        <v>0.1047958140373737</v>
      </c>
      <c r="Z262" s="4">
        <f t="shared" si="13"/>
        <v>0.16105853399757614</v>
      </c>
      <c r="AA262" s="4">
        <f>(mmultTable1[[#This Row],[Survived]]-Z262)^2</f>
        <v>2.5939851373448387E-2</v>
      </c>
    </row>
    <row r="263" spans="1:27" x14ac:dyDescent="0.25">
      <c r="A263">
        <v>0</v>
      </c>
      <c r="B263" t="s">
        <v>15</v>
      </c>
      <c r="C263">
        <v>3</v>
      </c>
      <c r="D263" t="s">
        <v>13</v>
      </c>
      <c r="E263">
        <v>33</v>
      </c>
      <c r="F263" s="1">
        <v>9.5</v>
      </c>
      <c r="G263">
        <v>0</v>
      </c>
      <c r="H263">
        <v>0</v>
      </c>
      <c r="I263" s="4">
        <v>0.41249999999999998</v>
      </c>
      <c r="J263" s="4">
        <v>1.0211892990699381</v>
      </c>
      <c r="K263">
        <v>0</v>
      </c>
      <c r="L263">
        <v>0</v>
      </c>
      <c r="M263">
        <v>1</v>
      </c>
      <c r="N263">
        <v>0</v>
      </c>
      <c r="O263">
        <v>1</v>
      </c>
      <c r="P263" s="6">
        <v>1</v>
      </c>
      <c r="V263" s="4">
        <v>5.7196747104092421E-2</v>
      </c>
      <c r="W263" s="4">
        <v>0.11137099819880603</v>
      </c>
      <c r="X263" s="4">
        <f t="shared" si="14"/>
        <v>5.7196747104092421E-2</v>
      </c>
      <c r="Y263" s="4">
        <f t="shared" si="12"/>
        <v>0.11137099819880603</v>
      </c>
      <c r="Z263" s="4">
        <f t="shared" si="13"/>
        <v>0.16856774530289845</v>
      </c>
      <c r="AA263" s="4">
        <f>(mmultTable1[[#This Row],[Survived]]-Z263)^2</f>
        <v>2.8415084756502843E-2</v>
      </c>
    </row>
    <row r="264" spans="1:27" x14ac:dyDescent="0.25">
      <c r="A264">
        <v>1</v>
      </c>
      <c r="B264" t="s">
        <v>15</v>
      </c>
      <c r="C264">
        <v>1</v>
      </c>
      <c r="D264" t="s">
        <v>17</v>
      </c>
      <c r="E264">
        <v>33</v>
      </c>
      <c r="F264" s="1">
        <v>86.5</v>
      </c>
      <c r="G264">
        <v>0</v>
      </c>
      <c r="H264">
        <v>0</v>
      </c>
      <c r="I264" s="4">
        <v>0.41249999999999998</v>
      </c>
      <c r="J264" s="4">
        <v>1.9420080530223132</v>
      </c>
      <c r="K264">
        <v>1</v>
      </c>
      <c r="L264">
        <v>0</v>
      </c>
      <c r="M264">
        <v>1</v>
      </c>
      <c r="N264">
        <v>0</v>
      </c>
      <c r="O264">
        <v>0</v>
      </c>
      <c r="P264" s="6">
        <v>1</v>
      </c>
      <c r="V264" s="4">
        <v>0.23905993424700045</v>
      </c>
      <c r="W264" s="4">
        <v>0.35739790918111247</v>
      </c>
      <c r="X264" s="4">
        <f t="shared" si="14"/>
        <v>0.23905993424700045</v>
      </c>
      <c r="Y264" s="4">
        <f t="shared" si="12"/>
        <v>0.35739790918111247</v>
      </c>
      <c r="Z264" s="4">
        <f t="shared" si="13"/>
        <v>0.59645784342811292</v>
      </c>
      <c r="AA264" s="4">
        <f>(mmultTable1[[#This Row],[Survived]]-Z264)^2</f>
        <v>0.16284627213068942</v>
      </c>
    </row>
    <row r="265" spans="1:27" x14ac:dyDescent="0.25">
      <c r="A265">
        <v>1</v>
      </c>
      <c r="B265" t="s">
        <v>15</v>
      </c>
      <c r="C265">
        <v>1</v>
      </c>
      <c r="D265" t="s">
        <v>17</v>
      </c>
      <c r="E265">
        <v>33</v>
      </c>
      <c r="F265" s="1">
        <v>53.1</v>
      </c>
      <c r="G265">
        <v>1</v>
      </c>
      <c r="H265">
        <v>0</v>
      </c>
      <c r="I265" s="4">
        <v>0.41249999999999998</v>
      </c>
      <c r="J265" s="4">
        <v>1.7331972651065695</v>
      </c>
      <c r="K265">
        <v>1</v>
      </c>
      <c r="L265">
        <v>0</v>
      </c>
      <c r="M265">
        <v>1</v>
      </c>
      <c r="N265">
        <v>0</v>
      </c>
      <c r="O265">
        <v>0</v>
      </c>
      <c r="P265" s="6">
        <v>1</v>
      </c>
      <c r="V265" s="4">
        <v>0.23655763114187628</v>
      </c>
      <c r="W265" s="4">
        <v>0.33978267834810683</v>
      </c>
      <c r="X265" s="4">
        <f t="shared" si="14"/>
        <v>0.23655763114187628</v>
      </c>
      <c r="Y265" s="4">
        <f t="shared" si="12"/>
        <v>0.33978267834810683</v>
      </c>
      <c r="Z265" s="4">
        <f t="shared" si="13"/>
        <v>0.57634030948998305</v>
      </c>
      <c r="AA265" s="4">
        <f>(mmultTable1[[#This Row],[Survived]]-Z265)^2</f>
        <v>0.17948753336304335</v>
      </c>
    </row>
    <row r="266" spans="1:27" x14ac:dyDescent="0.25">
      <c r="A266">
        <v>0</v>
      </c>
      <c r="B266" t="s">
        <v>15</v>
      </c>
      <c r="C266">
        <v>1</v>
      </c>
      <c r="D266" t="s">
        <v>13</v>
      </c>
      <c r="E266">
        <v>33</v>
      </c>
      <c r="F266" s="1">
        <v>5</v>
      </c>
      <c r="G266">
        <v>0</v>
      </c>
      <c r="H266">
        <v>0</v>
      </c>
      <c r="I266" s="4">
        <v>0.41249999999999998</v>
      </c>
      <c r="J266" s="4">
        <v>0.77815125038364363</v>
      </c>
      <c r="K266">
        <v>1</v>
      </c>
      <c r="L266">
        <v>0</v>
      </c>
      <c r="M266">
        <v>1</v>
      </c>
      <c r="N266">
        <v>0</v>
      </c>
      <c r="O266">
        <v>1</v>
      </c>
      <c r="P266" s="6">
        <v>1</v>
      </c>
      <c r="V266" s="4">
        <v>0.22511275019471974</v>
      </c>
      <c r="W266" s="4">
        <v>0.25921521258922675</v>
      </c>
      <c r="X266" s="4">
        <f t="shared" si="14"/>
        <v>0.22511275019471974</v>
      </c>
      <c r="Y266" s="4">
        <f t="shared" si="12"/>
        <v>0.25921521258922675</v>
      </c>
      <c r="Z266" s="4">
        <f t="shared" si="13"/>
        <v>0.48432796278394652</v>
      </c>
      <c r="AA266" s="4">
        <f>(mmultTable1[[#This Row],[Survived]]-Z266)^2</f>
        <v>0.23457357553444788</v>
      </c>
    </row>
    <row r="267" spans="1:27" x14ac:dyDescent="0.25">
      <c r="A267">
        <v>0</v>
      </c>
      <c r="B267" t="s">
        <v>15</v>
      </c>
      <c r="C267">
        <v>3</v>
      </c>
      <c r="D267" t="s">
        <v>13</v>
      </c>
      <c r="E267">
        <v>33</v>
      </c>
      <c r="F267" s="1">
        <v>7.8958000000000004</v>
      </c>
      <c r="G267">
        <v>0</v>
      </c>
      <c r="H267">
        <v>0</v>
      </c>
      <c r="I267" s="4">
        <v>0.41249999999999998</v>
      </c>
      <c r="J267" s="4">
        <v>0.94918501031343461</v>
      </c>
      <c r="K267">
        <v>0</v>
      </c>
      <c r="L267">
        <v>0</v>
      </c>
      <c r="M267">
        <v>1</v>
      </c>
      <c r="N267">
        <v>0</v>
      </c>
      <c r="O267">
        <v>1</v>
      </c>
      <c r="P267" s="6">
        <v>1</v>
      </c>
      <c r="V267" s="4">
        <v>5.6333877148300869E-2</v>
      </c>
      <c r="W267" s="4">
        <v>0.10529673268756243</v>
      </c>
      <c r="X267" s="4">
        <f t="shared" si="14"/>
        <v>5.6333877148300869E-2</v>
      </c>
      <c r="Y267" s="4">
        <f t="shared" si="12"/>
        <v>0.10529673268756243</v>
      </c>
      <c r="Z267" s="4">
        <f t="shared" si="13"/>
        <v>0.1616306098358633</v>
      </c>
      <c r="AA267" s="4">
        <f>(mmultTable1[[#This Row],[Survived]]-Z267)^2</f>
        <v>2.6124454035913073E-2</v>
      </c>
    </row>
    <row r="268" spans="1:27" x14ac:dyDescent="0.25">
      <c r="A268">
        <v>0</v>
      </c>
      <c r="B268" t="s">
        <v>20</v>
      </c>
      <c r="C268">
        <v>2</v>
      </c>
      <c r="D268" t="s">
        <v>13</v>
      </c>
      <c r="E268">
        <v>32.5</v>
      </c>
      <c r="F268" s="1">
        <v>30.070799999999998</v>
      </c>
      <c r="G268">
        <v>1</v>
      </c>
      <c r="H268">
        <v>0</v>
      </c>
      <c r="I268" s="4">
        <v>0.40625</v>
      </c>
      <c r="J268" s="4">
        <v>1.492352435460081</v>
      </c>
      <c r="K268">
        <v>0</v>
      </c>
      <c r="L268">
        <v>1</v>
      </c>
      <c r="M268">
        <v>0</v>
      </c>
      <c r="N268">
        <v>1</v>
      </c>
      <c r="O268">
        <v>1</v>
      </c>
      <c r="P268" s="6">
        <v>1</v>
      </c>
      <c r="V268" s="4">
        <v>0.36485125021059284</v>
      </c>
      <c r="W268" s="4">
        <v>0.38327265857103204</v>
      </c>
      <c r="X268" s="4">
        <f t="shared" si="14"/>
        <v>0.36485125021059284</v>
      </c>
      <c r="Y268" s="4">
        <f t="shared" si="12"/>
        <v>0.38327265857103204</v>
      </c>
      <c r="Z268" s="4">
        <f t="shared" si="13"/>
        <v>0.74812390878162494</v>
      </c>
      <c r="AA268" s="4">
        <f>(mmultTable1[[#This Row],[Survived]]-Z268)^2</f>
        <v>0.55968938289069703</v>
      </c>
    </row>
    <row r="269" spans="1:27" x14ac:dyDescent="0.25">
      <c r="A269">
        <v>1</v>
      </c>
      <c r="B269" t="s">
        <v>15</v>
      </c>
      <c r="C269">
        <v>2</v>
      </c>
      <c r="D269" t="s">
        <v>17</v>
      </c>
      <c r="E269">
        <v>32.5</v>
      </c>
      <c r="F269" s="1">
        <v>13</v>
      </c>
      <c r="G269">
        <v>0</v>
      </c>
      <c r="H269">
        <v>0</v>
      </c>
      <c r="I269" s="4">
        <v>0.40625</v>
      </c>
      <c r="J269" s="4">
        <v>1.146128035678238</v>
      </c>
      <c r="K269">
        <v>0</v>
      </c>
      <c r="L269">
        <v>1</v>
      </c>
      <c r="M269">
        <v>1</v>
      </c>
      <c r="N269">
        <v>0</v>
      </c>
      <c r="O269">
        <v>0</v>
      </c>
      <c r="P269" s="6">
        <v>1</v>
      </c>
      <c r="V269" s="4">
        <v>0.18735979797921412</v>
      </c>
      <c r="W269" s="4">
        <v>0.35406524652565008</v>
      </c>
      <c r="X269" s="4">
        <f t="shared" si="14"/>
        <v>0.18735979797921412</v>
      </c>
      <c r="Y269" s="4">
        <f t="shared" si="12"/>
        <v>0.35406524652565008</v>
      </c>
      <c r="Z269" s="4">
        <f t="shared" si="13"/>
        <v>0.54142504450486417</v>
      </c>
      <c r="AA269" s="4">
        <f>(mmultTable1[[#This Row],[Survived]]-Z269)^2</f>
        <v>0.2102909898073658</v>
      </c>
    </row>
    <row r="270" spans="1:27" x14ac:dyDescent="0.25">
      <c r="A270">
        <v>1</v>
      </c>
      <c r="B270" t="s">
        <v>20</v>
      </c>
      <c r="C270">
        <v>1</v>
      </c>
      <c r="D270" t="s">
        <v>17</v>
      </c>
      <c r="E270">
        <v>32</v>
      </c>
      <c r="F270" s="1">
        <v>76.291700000000006</v>
      </c>
      <c r="G270">
        <v>0</v>
      </c>
      <c r="H270">
        <v>0</v>
      </c>
      <c r="I270" s="4">
        <v>0.4</v>
      </c>
      <c r="J270" s="4">
        <v>1.8881328595362299</v>
      </c>
      <c r="K270">
        <v>1</v>
      </c>
      <c r="L270">
        <v>0</v>
      </c>
      <c r="M270">
        <v>0</v>
      </c>
      <c r="N270">
        <v>1</v>
      </c>
      <c r="O270">
        <v>0</v>
      </c>
      <c r="P270" s="6">
        <v>1</v>
      </c>
      <c r="V270" s="4">
        <v>0.41175675654289312</v>
      </c>
      <c r="W270" s="4">
        <v>0.3528530100458574</v>
      </c>
      <c r="X270" s="4">
        <f t="shared" si="14"/>
        <v>0.41175675654289312</v>
      </c>
      <c r="Y270" s="4">
        <f t="shared" si="12"/>
        <v>0.3528530100458574</v>
      </c>
      <c r="Z270" s="4">
        <f t="shared" si="13"/>
        <v>0.76460976658875057</v>
      </c>
      <c r="AA270" s="4">
        <f>(mmultTable1[[#This Row],[Survived]]-Z270)^2</f>
        <v>5.5408561985402484E-2</v>
      </c>
    </row>
    <row r="271" spans="1:27" x14ac:dyDescent="0.25">
      <c r="A271">
        <v>1</v>
      </c>
      <c r="B271" t="s">
        <v>20</v>
      </c>
      <c r="C271">
        <v>1</v>
      </c>
      <c r="D271" t="s">
        <v>13</v>
      </c>
      <c r="E271">
        <v>32</v>
      </c>
      <c r="F271" s="1">
        <v>30.5</v>
      </c>
      <c r="G271">
        <v>0</v>
      </c>
      <c r="H271">
        <v>0</v>
      </c>
      <c r="I271" s="4">
        <v>0.4</v>
      </c>
      <c r="J271" s="4">
        <v>1.4983105537896004</v>
      </c>
      <c r="K271">
        <v>1</v>
      </c>
      <c r="L271">
        <v>0</v>
      </c>
      <c r="M271">
        <v>0</v>
      </c>
      <c r="N271">
        <v>1</v>
      </c>
      <c r="O271">
        <v>1</v>
      </c>
      <c r="P271" s="6">
        <v>1</v>
      </c>
      <c r="V271" s="4">
        <v>0.40708528541894884</v>
      </c>
      <c r="W271" s="4">
        <v>0.31996768851566815</v>
      </c>
      <c r="X271" s="4">
        <f t="shared" si="14"/>
        <v>0.40708528541894884</v>
      </c>
      <c r="Y271" s="4">
        <f t="shared" si="12"/>
        <v>0.31996768851566815</v>
      </c>
      <c r="Z271" s="4">
        <f t="shared" si="13"/>
        <v>0.72705297393461699</v>
      </c>
      <c r="AA271" s="4">
        <f>(mmultTable1[[#This Row],[Survived]]-Z271)^2</f>
        <v>7.4500079037936873E-2</v>
      </c>
    </row>
    <row r="272" spans="1:27" x14ac:dyDescent="0.25">
      <c r="A272">
        <v>0</v>
      </c>
      <c r="B272" t="s">
        <v>27</v>
      </c>
      <c r="C272">
        <v>3</v>
      </c>
      <c r="D272" t="s">
        <v>17</v>
      </c>
      <c r="E272">
        <v>32</v>
      </c>
      <c r="F272" s="1">
        <v>15.5</v>
      </c>
      <c r="G272">
        <v>1</v>
      </c>
      <c r="H272">
        <v>1</v>
      </c>
      <c r="I272" s="4">
        <v>0.4</v>
      </c>
      <c r="J272" s="4">
        <v>1.2174839442139063</v>
      </c>
      <c r="K272">
        <v>0</v>
      </c>
      <c r="L272">
        <v>0</v>
      </c>
      <c r="M272">
        <v>0</v>
      </c>
      <c r="N272">
        <v>0</v>
      </c>
      <c r="O272">
        <v>0</v>
      </c>
      <c r="P272" s="6">
        <v>1</v>
      </c>
      <c r="V272" s="4">
        <v>4.3072506054887792E-2</v>
      </c>
      <c r="W272" s="4">
        <v>0.12793037005888999</v>
      </c>
      <c r="X272" s="4">
        <f t="shared" si="14"/>
        <v>4.3072506054887792E-2</v>
      </c>
      <c r="Y272" s="4">
        <f t="shared" si="12"/>
        <v>0.12793037005888999</v>
      </c>
      <c r="Z272" s="4">
        <f t="shared" si="13"/>
        <v>0.17100287611377779</v>
      </c>
      <c r="AA272" s="4">
        <f>(mmultTable1[[#This Row],[Survived]]-Z272)^2</f>
        <v>2.9241983639184035E-2</v>
      </c>
    </row>
    <row r="273" spans="1:27" x14ac:dyDescent="0.25">
      <c r="A273">
        <v>0</v>
      </c>
      <c r="B273" t="s">
        <v>27</v>
      </c>
      <c r="C273">
        <v>3</v>
      </c>
      <c r="D273" t="s">
        <v>13</v>
      </c>
      <c r="E273">
        <v>32</v>
      </c>
      <c r="F273" s="1">
        <v>7.75</v>
      </c>
      <c r="G273">
        <v>0</v>
      </c>
      <c r="H273">
        <v>0</v>
      </c>
      <c r="I273" s="4">
        <v>0.4</v>
      </c>
      <c r="J273" s="4">
        <v>0.94200805302231327</v>
      </c>
      <c r="K273">
        <v>0</v>
      </c>
      <c r="L273">
        <v>0</v>
      </c>
      <c r="M273">
        <v>0</v>
      </c>
      <c r="N273">
        <v>0</v>
      </c>
      <c r="O273">
        <v>1</v>
      </c>
      <c r="P273" s="6">
        <v>1</v>
      </c>
      <c r="V273" s="4">
        <v>3.9573373278950712E-2</v>
      </c>
      <c r="W273" s="4">
        <v>0.10469128619399937</v>
      </c>
      <c r="X273" s="4">
        <f t="shared" si="14"/>
        <v>3.9573373278950712E-2</v>
      </c>
      <c r="Y273" s="4">
        <f t="shared" si="12"/>
        <v>0.10469128619399937</v>
      </c>
      <c r="Z273" s="4">
        <f t="shared" si="13"/>
        <v>0.14426465947295009</v>
      </c>
      <c r="AA273" s="4">
        <f>(mmultTable1[[#This Row],[Survived]]-Z273)^2</f>
        <v>2.0812291972846248E-2</v>
      </c>
    </row>
    <row r="274" spans="1:27" x14ac:dyDescent="0.25">
      <c r="A274">
        <v>0</v>
      </c>
      <c r="B274" t="s">
        <v>15</v>
      </c>
      <c r="C274">
        <v>2</v>
      </c>
      <c r="D274" t="s">
        <v>13</v>
      </c>
      <c r="E274">
        <v>32</v>
      </c>
      <c r="F274" s="1">
        <v>10.5</v>
      </c>
      <c r="G274">
        <v>0</v>
      </c>
      <c r="H274">
        <v>0</v>
      </c>
      <c r="I274" s="4">
        <v>0.4</v>
      </c>
      <c r="J274" s="4">
        <v>1.0606978403536116</v>
      </c>
      <c r="K274">
        <v>0</v>
      </c>
      <c r="L274">
        <v>1</v>
      </c>
      <c r="M274">
        <v>1</v>
      </c>
      <c r="N274">
        <v>0</v>
      </c>
      <c r="O274">
        <v>1</v>
      </c>
      <c r="P274" s="6">
        <v>1</v>
      </c>
      <c r="V274" s="4">
        <v>0.18633603744861146</v>
      </c>
      <c r="W274" s="4">
        <v>0.34685837457342472</v>
      </c>
      <c r="X274" s="4">
        <f t="shared" si="14"/>
        <v>0.18633603744861146</v>
      </c>
      <c r="Y274" s="4">
        <f t="shared" si="12"/>
        <v>0.34685837457342472</v>
      </c>
      <c r="Z274" s="4">
        <f t="shared" si="13"/>
        <v>0.53319441202203621</v>
      </c>
      <c r="AA274" s="4">
        <f>(mmultTable1[[#This Row],[Survived]]-Z274)^2</f>
        <v>0.28429628101152493</v>
      </c>
    </row>
    <row r="275" spans="1:27" x14ac:dyDescent="0.25">
      <c r="A275">
        <v>1</v>
      </c>
      <c r="B275" t="s">
        <v>15</v>
      </c>
      <c r="C275">
        <v>3</v>
      </c>
      <c r="D275" t="s">
        <v>13</v>
      </c>
      <c r="E275">
        <v>32</v>
      </c>
      <c r="F275" s="1">
        <v>56.495800000000003</v>
      </c>
      <c r="G275">
        <v>0</v>
      </c>
      <c r="H275">
        <v>0</v>
      </c>
      <c r="I275" s="4">
        <v>0.4</v>
      </c>
      <c r="J275" s="4">
        <v>1.7596361211514699</v>
      </c>
      <c r="K275">
        <v>0</v>
      </c>
      <c r="L275">
        <v>0</v>
      </c>
      <c r="M275">
        <v>1</v>
      </c>
      <c r="N275">
        <v>0</v>
      </c>
      <c r="O275">
        <v>1</v>
      </c>
      <c r="P275" s="6">
        <v>1</v>
      </c>
      <c r="V275" s="4">
        <v>6.6045991888367156E-2</v>
      </c>
      <c r="W275" s="4">
        <v>0.17366620506385747</v>
      </c>
      <c r="X275" s="4">
        <f t="shared" si="14"/>
        <v>6.6045991888367156E-2</v>
      </c>
      <c r="Y275" s="4">
        <f t="shared" si="12"/>
        <v>0.17366620506385747</v>
      </c>
      <c r="Z275" s="4">
        <f t="shared" si="13"/>
        <v>0.23971219695222462</v>
      </c>
      <c r="AA275" s="4">
        <f>(mmultTable1[[#This Row],[Survived]]-Z275)^2</f>
        <v>0.57803754346321279</v>
      </c>
    </row>
    <row r="276" spans="1:27" x14ac:dyDescent="0.25">
      <c r="A276">
        <v>1</v>
      </c>
      <c r="B276" t="s">
        <v>15</v>
      </c>
      <c r="C276">
        <v>2</v>
      </c>
      <c r="D276" t="s">
        <v>17</v>
      </c>
      <c r="E276">
        <v>32</v>
      </c>
      <c r="F276" s="1">
        <v>13</v>
      </c>
      <c r="G276">
        <v>0</v>
      </c>
      <c r="H276">
        <v>0</v>
      </c>
      <c r="I276" s="4">
        <v>0.4</v>
      </c>
      <c r="J276" s="4">
        <v>1.146128035678238</v>
      </c>
      <c r="K276">
        <v>0</v>
      </c>
      <c r="L276">
        <v>1</v>
      </c>
      <c r="M276">
        <v>1</v>
      </c>
      <c r="N276">
        <v>0</v>
      </c>
      <c r="O276">
        <v>0</v>
      </c>
      <c r="P276" s="6">
        <v>1</v>
      </c>
      <c r="V276" s="4">
        <v>0.18735979797921412</v>
      </c>
      <c r="W276" s="4">
        <v>0.35406524652565008</v>
      </c>
      <c r="X276" s="4">
        <f t="shared" si="14"/>
        <v>0.18735979797921412</v>
      </c>
      <c r="Y276" s="4">
        <f t="shared" si="12"/>
        <v>0.35406524652565008</v>
      </c>
      <c r="Z276" s="4">
        <f t="shared" si="13"/>
        <v>0.54142504450486417</v>
      </c>
      <c r="AA276" s="4">
        <f>(mmultTable1[[#This Row],[Survived]]-Z276)^2</f>
        <v>0.2102909898073658</v>
      </c>
    </row>
    <row r="277" spans="1:27" x14ac:dyDescent="0.25">
      <c r="A277">
        <v>0</v>
      </c>
      <c r="B277" t="s">
        <v>15</v>
      </c>
      <c r="C277">
        <v>3</v>
      </c>
      <c r="D277" t="s">
        <v>13</v>
      </c>
      <c r="E277">
        <v>32</v>
      </c>
      <c r="F277" s="1">
        <v>15.85</v>
      </c>
      <c r="G277">
        <v>1</v>
      </c>
      <c r="H277">
        <v>0</v>
      </c>
      <c r="I277" s="4">
        <v>0.4</v>
      </c>
      <c r="J277" s="4">
        <v>1.2265999052073575</v>
      </c>
      <c r="K277">
        <v>0</v>
      </c>
      <c r="L277">
        <v>0</v>
      </c>
      <c r="M277">
        <v>1</v>
      </c>
      <c r="N277">
        <v>0</v>
      </c>
      <c r="O277">
        <v>1</v>
      </c>
      <c r="P277" s="6">
        <v>1</v>
      </c>
      <c r="V277" s="4">
        <v>5.9658303821030358E-2</v>
      </c>
      <c r="W277" s="4">
        <v>0.12869939046615514</v>
      </c>
      <c r="X277" s="4">
        <f t="shared" si="14"/>
        <v>5.9658303821030358E-2</v>
      </c>
      <c r="Y277" s="4">
        <f t="shared" si="12"/>
        <v>0.12869939046615514</v>
      </c>
      <c r="Z277" s="4">
        <f t="shared" si="13"/>
        <v>0.18835769428718549</v>
      </c>
      <c r="AA277" s="4">
        <f>(mmultTable1[[#This Row],[Survived]]-Z277)^2</f>
        <v>3.547862099718483E-2</v>
      </c>
    </row>
    <row r="278" spans="1:27" x14ac:dyDescent="0.25">
      <c r="A278">
        <v>0</v>
      </c>
      <c r="B278" t="s">
        <v>15</v>
      </c>
      <c r="C278">
        <v>3</v>
      </c>
      <c r="D278" t="s">
        <v>13</v>
      </c>
      <c r="E278">
        <v>32</v>
      </c>
      <c r="F278" s="1">
        <v>7.9249999999999998</v>
      </c>
      <c r="G278">
        <v>0</v>
      </c>
      <c r="H278">
        <v>0</v>
      </c>
      <c r="I278" s="4">
        <v>0.4</v>
      </c>
      <c r="J278" s="4">
        <v>0.95060822478423079</v>
      </c>
      <c r="K278">
        <v>0</v>
      </c>
      <c r="L278">
        <v>0</v>
      </c>
      <c r="M278">
        <v>1</v>
      </c>
      <c r="N278">
        <v>0</v>
      </c>
      <c r="O278">
        <v>1</v>
      </c>
      <c r="P278" s="6">
        <v>1</v>
      </c>
      <c r="V278" s="4">
        <v>5.63509323686038E-2</v>
      </c>
      <c r="W278" s="4">
        <v>0.10541679473837018</v>
      </c>
      <c r="X278" s="4">
        <f t="shared" si="14"/>
        <v>5.63509323686038E-2</v>
      </c>
      <c r="Y278" s="4">
        <f t="shared" si="12"/>
        <v>0.10541679473837018</v>
      </c>
      <c r="Z278" s="4">
        <f t="shared" si="13"/>
        <v>0.16176772710697399</v>
      </c>
      <c r="AA278" s="4">
        <f>(mmultTable1[[#This Row],[Survived]]-Z278)^2</f>
        <v>2.6168797533356405E-2</v>
      </c>
    </row>
    <row r="279" spans="1:27" x14ac:dyDescent="0.25">
      <c r="A279">
        <v>1</v>
      </c>
      <c r="B279" t="s">
        <v>15</v>
      </c>
      <c r="C279">
        <v>3</v>
      </c>
      <c r="D279" t="s">
        <v>13</v>
      </c>
      <c r="E279">
        <v>32</v>
      </c>
      <c r="F279" s="1">
        <v>8.0500000000000007</v>
      </c>
      <c r="G279">
        <v>0</v>
      </c>
      <c r="H279">
        <v>0</v>
      </c>
      <c r="I279" s="4">
        <v>0.4</v>
      </c>
      <c r="J279" s="4">
        <v>0.9566485792052033</v>
      </c>
      <c r="K279">
        <v>0</v>
      </c>
      <c r="L279">
        <v>0</v>
      </c>
      <c r="M279">
        <v>1</v>
      </c>
      <c r="N279">
        <v>0</v>
      </c>
      <c r="O279">
        <v>1</v>
      </c>
      <c r="P279" s="6">
        <v>1</v>
      </c>
      <c r="V279" s="4">
        <v>5.6423317506242132E-2</v>
      </c>
      <c r="W279" s="4">
        <v>0.10592635767092101</v>
      </c>
      <c r="X279" s="4">
        <f t="shared" si="14"/>
        <v>5.6423317506242132E-2</v>
      </c>
      <c r="Y279" s="4">
        <f t="shared" si="12"/>
        <v>0.10592635767092101</v>
      </c>
      <c r="Z279" s="4">
        <f t="shared" si="13"/>
        <v>0.16234967517716314</v>
      </c>
      <c r="AA279" s="4">
        <f>(mmultTable1[[#This Row],[Survived]]-Z279)^2</f>
        <v>0.7016580666758041</v>
      </c>
    </row>
    <row r="280" spans="1:27" x14ac:dyDescent="0.25">
      <c r="A280">
        <v>0</v>
      </c>
      <c r="B280" t="s">
        <v>15</v>
      </c>
      <c r="C280">
        <v>3</v>
      </c>
      <c r="D280" t="s">
        <v>13</v>
      </c>
      <c r="E280">
        <v>32</v>
      </c>
      <c r="F280" s="1">
        <v>7.8958000000000004</v>
      </c>
      <c r="G280">
        <v>0</v>
      </c>
      <c r="H280">
        <v>0</v>
      </c>
      <c r="I280" s="4">
        <v>0.4</v>
      </c>
      <c r="J280" s="4">
        <v>0.94918501031343461</v>
      </c>
      <c r="K280">
        <v>0</v>
      </c>
      <c r="L280">
        <v>0</v>
      </c>
      <c r="M280">
        <v>1</v>
      </c>
      <c r="N280">
        <v>0</v>
      </c>
      <c r="O280">
        <v>1</v>
      </c>
      <c r="P280" s="6">
        <v>1</v>
      </c>
      <c r="V280" s="4">
        <v>5.6333877148300869E-2</v>
      </c>
      <c r="W280" s="4">
        <v>0.10529673268756243</v>
      </c>
      <c r="X280" s="4">
        <f t="shared" si="14"/>
        <v>5.6333877148300869E-2</v>
      </c>
      <c r="Y280" s="4">
        <f t="shared" si="12"/>
        <v>0.10529673268756243</v>
      </c>
      <c r="Z280" s="4">
        <f t="shared" si="13"/>
        <v>0.1616306098358633</v>
      </c>
      <c r="AA280" s="4">
        <f>(mmultTable1[[#This Row],[Survived]]-Z280)^2</f>
        <v>2.6124454035913073E-2</v>
      </c>
    </row>
    <row r="281" spans="1:27" x14ac:dyDescent="0.25">
      <c r="A281">
        <v>1</v>
      </c>
      <c r="B281" t="s">
        <v>15</v>
      </c>
      <c r="C281">
        <v>2</v>
      </c>
      <c r="D281" t="s">
        <v>13</v>
      </c>
      <c r="E281">
        <v>32</v>
      </c>
      <c r="F281" s="1">
        <v>26</v>
      </c>
      <c r="G281">
        <v>1</v>
      </c>
      <c r="H281">
        <v>0</v>
      </c>
      <c r="I281" s="4">
        <v>0.4</v>
      </c>
      <c r="J281" s="4">
        <v>1.4313637641589874</v>
      </c>
      <c r="K281">
        <v>0</v>
      </c>
      <c r="L281">
        <v>1</v>
      </c>
      <c r="M281">
        <v>1</v>
      </c>
      <c r="N281">
        <v>0</v>
      </c>
      <c r="O281">
        <v>1</v>
      </c>
      <c r="P281" s="6">
        <v>1</v>
      </c>
      <c r="V281" s="4">
        <v>0.19077794632391426</v>
      </c>
      <c r="W281" s="4">
        <v>0.37812766805645881</v>
      </c>
      <c r="X281" s="4">
        <f t="shared" si="14"/>
        <v>0.19077794632391426</v>
      </c>
      <c r="Y281" s="4">
        <f t="shared" si="12"/>
        <v>0.37812766805645881</v>
      </c>
      <c r="Z281" s="4">
        <f t="shared" si="13"/>
        <v>0.56890561438037301</v>
      </c>
      <c r="AA281" s="4">
        <f>(mmultTable1[[#This Row],[Survived]]-Z281)^2</f>
        <v>0.18584236931276366</v>
      </c>
    </row>
    <row r="282" spans="1:27" x14ac:dyDescent="0.25">
      <c r="A282">
        <v>1</v>
      </c>
      <c r="B282" t="s">
        <v>15</v>
      </c>
      <c r="C282">
        <v>3</v>
      </c>
      <c r="D282" t="s">
        <v>13</v>
      </c>
      <c r="E282">
        <v>32</v>
      </c>
      <c r="F282" s="1">
        <v>7.8541999999999996</v>
      </c>
      <c r="G282">
        <v>0</v>
      </c>
      <c r="H282">
        <v>0</v>
      </c>
      <c r="I282" s="4">
        <v>0.4</v>
      </c>
      <c r="J282" s="4">
        <v>0.94714932766263737</v>
      </c>
      <c r="K282">
        <v>0</v>
      </c>
      <c r="L282">
        <v>0</v>
      </c>
      <c r="M282">
        <v>1</v>
      </c>
      <c r="N282">
        <v>0</v>
      </c>
      <c r="O282">
        <v>1</v>
      </c>
      <c r="P282" s="6">
        <v>1</v>
      </c>
      <c r="V282" s="4">
        <v>5.6309482359751001E-2</v>
      </c>
      <c r="W282" s="4">
        <v>0.10512500295963761</v>
      </c>
      <c r="X282" s="4">
        <f t="shared" si="14"/>
        <v>5.6309482359751001E-2</v>
      </c>
      <c r="Y282" s="4">
        <f t="shared" si="12"/>
        <v>0.10512500295963761</v>
      </c>
      <c r="Z282" s="4">
        <f t="shared" si="13"/>
        <v>0.16143448531938862</v>
      </c>
      <c r="AA282" s="4">
        <f>(mmultTable1[[#This Row],[Survived]]-Z282)^2</f>
        <v>0.7031921224115586</v>
      </c>
    </row>
    <row r="283" spans="1:27" x14ac:dyDescent="0.25">
      <c r="A283">
        <v>1</v>
      </c>
      <c r="B283" t="s">
        <v>15</v>
      </c>
      <c r="C283">
        <v>3</v>
      </c>
      <c r="D283" t="s">
        <v>13</v>
      </c>
      <c r="E283">
        <v>32</v>
      </c>
      <c r="F283" s="1">
        <v>7.9249999999999998</v>
      </c>
      <c r="G283">
        <v>0</v>
      </c>
      <c r="H283">
        <v>0</v>
      </c>
      <c r="I283" s="4">
        <v>0.4</v>
      </c>
      <c r="J283" s="4">
        <v>0.95060822478423079</v>
      </c>
      <c r="K283">
        <v>0</v>
      </c>
      <c r="L283">
        <v>0</v>
      </c>
      <c r="M283">
        <v>1</v>
      </c>
      <c r="N283">
        <v>0</v>
      </c>
      <c r="O283">
        <v>1</v>
      </c>
      <c r="P283" s="6">
        <v>1</v>
      </c>
      <c r="V283" s="4">
        <v>5.63509323686038E-2</v>
      </c>
      <c r="W283" s="4">
        <v>0.10541679473837018</v>
      </c>
      <c r="X283" s="4">
        <f t="shared" si="14"/>
        <v>5.63509323686038E-2</v>
      </c>
      <c r="Y283" s="4">
        <f t="shared" si="12"/>
        <v>0.10541679473837018</v>
      </c>
      <c r="Z283" s="4">
        <f t="shared" si="13"/>
        <v>0.16176772710697399</v>
      </c>
      <c r="AA283" s="4">
        <f>(mmultTable1[[#This Row],[Survived]]-Z283)^2</f>
        <v>0.70263334331940852</v>
      </c>
    </row>
    <row r="284" spans="1:27" x14ac:dyDescent="0.25">
      <c r="A284">
        <v>0</v>
      </c>
      <c r="B284" t="s">
        <v>15</v>
      </c>
      <c r="C284">
        <v>3</v>
      </c>
      <c r="D284" t="s">
        <v>13</v>
      </c>
      <c r="E284">
        <v>32</v>
      </c>
      <c r="F284" s="1">
        <v>7.9249999999999998</v>
      </c>
      <c r="G284">
        <v>0</v>
      </c>
      <c r="H284">
        <v>0</v>
      </c>
      <c r="I284" s="4">
        <v>0.4</v>
      </c>
      <c r="J284" s="4">
        <v>0.95060822478423079</v>
      </c>
      <c r="K284">
        <v>0</v>
      </c>
      <c r="L284">
        <v>0</v>
      </c>
      <c r="M284">
        <v>1</v>
      </c>
      <c r="N284">
        <v>0</v>
      </c>
      <c r="O284">
        <v>1</v>
      </c>
      <c r="P284" s="6">
        <v>1</v>
      </c>
      <c r="V284" s="4">
        <v>5.63509323686038E-2</v>
      </c>
      <c r="W284" s="4">
        <v>0.10541679473837018</v>
      </c>
      <c r="X284" s="4">
        <f t="shared" si="14"/>
        <v>5.63509323686038E-2</v>
      </c>
      <c r="Y284" s="4">
        <f t="shared" si="12"/>
        <v>0.10541679473837018</v>
      </c>
      <c r="Z284" s="4">
        <f t="shared" si="13"/>
        <v>0.16176772710697399</v>
      </c>
      <c r="AA284" s="4">
        <f>(mmultTable1[[#This Row],[Survived]]-Z284)^2</f>
        <v>2.6168797533356405E-2</v>
      </c>
    </row>
    <row r="285" spans="1:27" x14ac:dyDescent="0.25">
      <c r="A285">
        <v>0</v>
      </c>
      <c r="B285" t="s">
        <v>15</v>
      </c>
      <c r="C285">
        <v>2</v>
      </c>
      <c r="D285" t="s">
        <v>13</v>
      </c>
      <c r="E285">
        <v>32</v>
      </c>
      <c r="F285" s="1">
        <v>73.5</v>
      </c>
      <c r="G285">
        <v>2</v>
      </c>
      <c r="H285">
        <v>0</v>
      </c>
      <c r="I285" s="4">
        <v>0.4</v>
      </c>
      <c r="J285" s="4">
        <v>1.8721562727482928</v>
      </c>
      <c r="K285">
        <v>0</v>
      </c>
      <c r="L285">
        <v>1</v>
      </c>
      <c r="M285">
        <v>1</v>
      </c>
      <c r="N285">
        <v>0</v>
      </c>
      <c r="O285">
        <v>1</v>
      </c>
      <c r="P285" s="6">
        <v>1</v>
      </c>
      <c r="V285" s="4">
        <v>0.19606022351834521</v>
      </c>
      <c r="W285" s="4">
        <v>0.41531282436836986</v>
      </c>
      <c r="X285" s="4">
        <f t="shared" si="14"/>
        <v>0.19606022351834521</v>
      </c>
      <c r="Y285" s="4">
        <f t="shared" si="12"/>
        <v>0.41531282436836986</v>
      </c>
      <c r="Z285" s="4">
        <f t="shared" si="13"/>
        <v>0.61137304788671509</v>
      </c>
      <c r="AA285" s="4">
        <f>(mmultTable1[[#This Row],[Survived]]-Z285)^2</f>
        <v>0.37377700368229161</v>
      </c>
    </row>
    <row r="286" spans="1:27" x14ac:dyDescent="0.25">
      <c r="A286">
        <v>0</v>
      </c>
      <c r="B286" t="s">
        <v>15</v>
      </c>
      <c r="C286">
        <v>3</v>
      </c>
      <c r="D286" t="s">
        <v>13</v>
      </c>
      <c r="E286">
        <v>32</v>
      </c>
      <c r="F286" s="1">
        <v>8.3625000000000007</v>
      </c>
      <c r="G286">
        <v>0</v>
      </c>
      <c r="H286">
        <v>0</v>
      </c>
      <c r="I286" s="4">
        <v>0.4</v>
      </c>
      <c r="J286" s="4">
        <v>0.97139183070752289</v>
      </c>
      <c r="K286">
        <v>0</v>
      </c>
      <c r="L286">
        <v>0</v>
      </c>
      <c r="M286">
        <v>1</v>
      </c>
      <c r="N286">
        <v>0</v>
      </c>
      <c r="O286">
        <v>1</v>
      </c>
      <c r="P286" s="6">
        <v>1</v>
      </c>
      <c r="V286" s="4">
        <v>5.659999460411682E-2</v>
      </c>
      <c r="W286" s="4">
        <v>0.10717009503255201</v>
      </c>
      <c r="X286" s="4">
        <f t="shared" si="14"/>
        <v>5.659999460411682E-2</v>
      </c>
      <c r="Y286" s="4">
        <f t="shared" si="12"/>
        <v>0.10717009503255201</v>
      </c>
      <c r="Z286" s="4">
        <f t="shared" si="13"/>
        <v>0.16377008963666884</v>
      </c>
      <c r="AA286" s="4">
        <f>(mmultTable1[[#This Row],[Survived]]-Z286)^2</f>
        <v>2.6820642259602546E-2</v>
      </c>
    </row>
    <row r="287" spans="1:27" x14ac:dyDescent="0.25">
      <c r="A287">
        <v>1</v>
      </c>
      <c r="B287" t="s">
        <v>15</v>
      </c>
      <c r="C287">
        <v>3</v>
      </c>
      <c r="D287" t="s">
        <v>13</v>
      </c>
      <c r="E287">
        <v>32</v>
      </c>
      <c r="F287" s="1">
        <v>56.495800000000003</v>
      </c>
      <c r="G287">
        <v>0</v>
      </c>
      <c r="H287">
        <v>0</v>
      </c>
      <c r="I287" s="4">
        <v>0.4</v>
      </c>
      <c r="J287" s="4">
        <v>1.7596361211514699</v>
      </c>
      <c r="K287">
        <v>0</v>
      </c>
      <c r="L287">
        <v>0</v>
      </c>
      <c r="M287">
        <v>1</v>
      </c>
      <c r="N287">
        <v>0</v>
      </c>
      <c r="O287">
        <v>1</v>
      </c>
      <c r="P287" s="6">
        <v>1</v>
      </c>
      <c r="V287" s="4">
        <v>6.6045991888367156E-2</v>
      </c>
      <c r="W287" s="4">
        <v>0.17366620506385747</v>
      </c>
      <c r="X287" s="4">
        <f t="shared" si="14"/>
        <v>6.6045991888367156E-2</v>
      </c>
      <c r="Y287" s="4">
        <f t="shared" si="12"/>
        <v>0.17366620506385747</v>
      </c>
      <c r="Z287" s="4">
        <f t="shared" si="13"/>
        <v>0.23971219695222462</v>
      </c>
      <c r="AA287" s="4">
        <f>(mmultTable1[[#This Row],[Survived]]-Z287)^2</f>
        <v>0.57803754346321279</v>
      </c>
    </row>
    <row r="288" spans="1:27" x14ac:dyDescent="0.25">
      <c r="A288">
        <v>1</v>
      </c>
      <c r="B288" t="s">
        <v>20</v>
      </c>
      <c r="C288">
        <v>1</v>
      </c>
      <c r="D288" t="s">
        <v>17</v>
      </c>
      <c r="E288">
        <v>31</v>
      </c>
      <c r="F288" s="1">
        <v>113.27500000000001</v>
      </c>
      <c r="G288">
        <v>1</v>
      </c>
      <c r="H288">
        <v>0</v>
      </c>
      <c r="I288" s="4">
        <v>0.38750000000000001</v>
      </c>
      <c r="J288" s="4">
        <v>2.0579512299613683</v>
      </c>
      <c r="K288">
        <v>1</v>
      </c>
      <c r="L288">
        <v>0</v>
      </c>
      <c r="M288">
        <v>0</v>
      </c>
      <c r="N288">
        <v>1</v>
      </c>
      <c r="O288">
        <v>0</v>
      </c>
      <c r="P288" s="6">
        <v>1</v>
      </c>
      <c r="V288" s="4">
        <v>0.41379179045978737</v>
      </c>
      <c r="W288" s="4">
        <v>0.36717884935991957</v>
      </c>
      <c r="X288" s="4">
        <f t="shared" si="14"/>
        <v>0.41379179045978737</v>
      </c>
      <c r="Y288" s="4">
        <f t="shared" si="12"/>
        <v>0.36717884935991957</v>
      </c>
      <c r="Z288" s="4">
        <f t="shared" si="13"/>
        <v>0.78097063981970694</v>
      </c>
      <c r="AA288" s="4">
        <f>(mmultTable1[[#This Row],[Survived]]-Z288)^2</f>
        <v>4.7973860620988552E-2</v>
      </c>
    </row>
    <row r="289" spans="1:27" x14ac:dyDescent="0.25">
      <c r="A289">
        <v>0</v>
      </c>
      <c r="B289" t="s">
        <v>20</v>
      </c>
      <c r="C289">
        <v>2</v>
      </c>
      <c r="D289" t="s">
        <v>13</v>
      </c>
      <c r="E289">
        <v>31</v>
      </c>
      <c r="F289" s="1">
        <v>37.004199999999997</v>
      </c>
      <c r="G289">
        <v>1</v>
      </c>
      <c r="H289">
        <v>1</v>
      </c>
      <c r="I289" s="4">
        <v>0.38750000000000001</v>
      </c>
      <c r="J289" s="4">
        <v>1.579831594933373</v>
      </c>
      <c r="K289">
        <v>0</v>
      </c>
      <c r="L289">
        <v>1</v>
      </c>
      <c r="M289">
        <v>0</v>
      </c>
      <c r="N289">
        <v>1</v>
      </c>
      <c r="O289">
        <v>1</v>
      </c>
      <c r="P289" s="6">
        <v>1</v>
      </c>
      <c r="V289" s="4">
        <v>0.36609750702055388</v>
      </c>
      <c r="W289" s="4">
        <v>0.39065238067533797</v>
      </c>
      <c r="X289" s="4">
        <f t="shared" si="14"/>
        <v>0.36609750702055388</v>
      </c>
      <c r="Y289" s="4">
        <f t="shared" si="12"/>
        <v>0.39065238067533797</v>
      </c>
      <c r="Z289" s="4">
        <f t="shared" si="13"/>
        <v>0.7567498876958918</v>
      </c>
      <c r="AA289" s="4">
        <f>(mmultTable1[[#This Row],[Survived]]-Z289)^2</f>
        <v>0.57267039252774488</v>
      </c>
    </row>
    <row r="290" spans="1:27" x14ac:dyDescent="0.25">
      <c r="A290">
        <v>0</v>
      </c>
      <c r="B290" t="s">
        <v>27</v>
      </c>
      <c r="C290">
        <v>3</v>
      </c>
      <c r="D290" t="s">
        <v>13</v>
      </c>
      <c r="E290">
        <v>31</v>
      </c>
      <c r="F290" s="1">
        <v>7.75</v>
      </c>
      <c r="G290">
        <v>0</v>
      </c>
      <c r="H290">
        <v>0</v>
      </c>
      <c r="I290" s="4">
        <v>0.38750000000000001</v>
      </c>
      <c r="J290" s="4">
        <v>0.94200805302231327</v>
      </c>
      <c r="K290">
        <v>0</v>
      </c>
      <c r="L290">
        <v>0</v>
      </c>
      <c r="M290">
        <v>0</v>
      </c>
      <c r="N290">
        <v>0</v>
      </c>
      <c r="O290">
        <v>1</v>
      </c>
      <c r="P290" s="6">
        <v>1</v>
      </c>
      <c r="V290" s="4">
        <v>3.9573373278950712E-2</v>
      </c>
      <c r="W290" s="4">
        <v>0.10469128619399937</v>
      </c>
      <c r="X290" s="4">
        <f t="shared" si="14"/>
        <v>3.9573373278950712E-2</v>
      </c>
      <c r="Y290" s="4">
        <f t="shared" si="12"/>
        <v>0.10469128619399937</v>
      </c>
      <c r="Z290" s="4">
        <f t="shared" si="13"/>
        <v>0.14426465947295009</v>
      </c>
      <c r="AA290" s="4">
        <f>(mmultTable1[[#This Row],[Survived]]-Z290)^2</f>
        <v>2.0812291972846248E-2</v>
      </c>
    </row>
    <row r="291" spans="1:27" x14ac:dyDescent="0.25">
      <c r="A291">
        <v>0</v>
      </c>
      <c r="B291" t="s">
        <v>15</v>
      </c>
      <c r="C291">
        <v>3</v>
      </c>
      <c r="D291" t="s">
        <v>17</v>
      </c>
      <c r="E291">
        <v>31</v>
      </c>
      <c r="F291" s="1">
        <v>18</v>
      </c>
      <c r="G291">
        <v>1</v>
      </c>
      <c r="H291">
        <v>0</v>
      </c>
      <c r="I291" s="4">
        <v>0.38750000000000001</v>
      </c>
      <c r="J291" s="4">
        <v>1.2787536009528289</v>
      </c>
      <c r="K291">
        <v>0</v>
      </c>
      <c r="L291">
        <v>0</v>
      </c>
      <c r="M291">
        <v>1</v>
      </c>
      <c r="N291">
        <v>0</v>
      </c>
      <c r="O291">
        <v>0</v>
      </c>
      <c r="P291" s="6">
        <v>1</v>
      </c>
      <c r="V291" s="4">
        <v>6.028329238656488E-2</v>
      </c>
      <c r="W291" s="4">
        <v>0.13309906444143615</v>
      </c>
      <c r="X291" s="4">
        <f t="shared" si="14"/>
        <v>6.028329238656488E-2</v>
      </c>
      <c r="Y291" s="4">
        <f t="shared" si="12"/>
        <v>0.13309906444143615</v>
      </c>
      <c r="Z291" s="4">
        <f t="shared" si="13"/>
        <v>0.19338235682800103</v>
      </c>
      <c r="AA291" s="4">
        <f>(mmultTable1[[#This Row],[Survived]]-Z291)^2</f>
        <v>3.7396735932352321E-2</v>
      </c>
    </row>
    <row r="292" spans="1:27" x14ac:dyDescent="0.25">
      <c r="A292">
        <v>1</v>
      </c>
      <c r="B292" t="s">
        <v>15</v>
      </c>
      <c r="C292">
        <v>1</v>
      </c>
      <c r="D292" t="s">
        <v>17</v>
      </c>
      <c r="E292">
        <v>31</v>
      </c>
      <c r="F292" s="1">
        <v>164.86670000000001</v>
      </c>
      <c r="G292">
        <v>0</v>
      </c>
      <c r="H292">
        <v>2</v>
      </c>
      <c r="I292" s="4">
        <v>0.38750000000000001</v>
      </c>
      <c r="J292" s="4">
        <v>2.2197592042409209</v>
      </c>
      <c r="K292">
        <v>1</v>
      </c>
      <c r="L292">
        <v>0</v>
      </c>
      <c r="M292">
        <v>1</v>
      </c>
      <c r="N292">
        <v>0</v>
      </c>
      <c r="O292">
        <v>0</v>
      </c>
      <c r="P292" s="6">
        <v>1</v>
      </c>
      <c r="V292" s="4">
        <v>0.24278427513957559</v>
      </c>
      <c r="W292" s="4">
        <v>0.38082893346719027</v>
      </c>
      <c r="X292" s="4">
        <f t="shared" si="14"/>
        <v>0.24278427513957559</v>
      </c>
      <c r="Y292" s="4">
        <f t="shared" si="12"/>
        <v>0.38082893346719027</v>
      </c>
      <c r="Z292" s="4">
        <f t="shared" si="13"/>
        <v>0.62361320860676583</v>
      </c>
      <c r="AA292" s="4">
        <f>(mmultTable1[[#This Row],[Survived]]-Z292)^2</f>
        <v>0.14166701673529397</v>
      </c>
    </row>
    <row r="293" spans="1:27" x14ac:dyDescent="0.25">
      <c r="A293">
        <v>1</v>
      </c>
      <c r="B293" t="s">
        <v>15</v>
      </c>
      <c r="C293">
        <v>3</v>
      </c>
      <c r="D293" t="s">
        <v>17</v>
      </c>
      <c r="E293">
        <v>31</v>
      </c>
      <c r="F293" s="1">
        <v>20.524999999999999</v>
      </c>
      <c r="G293">
        <v>1</v>
      </c>
      <c r="H293">
        <v>1</v>
      </c>
      <c r="I293" s="4">
        <v>0.38750000000000001</v>
      </c>
      <c r="J293" s="4">
        <v>1.3329431601256923</v>
      </c>
      <c r="K293">
        <v>0</v>
      </c>
      <c r="L293">
        <v>0</v>
      </c>
      <c r="M293">
        <v>1</v>
      </c>
      <c r="N293">
        <v>0</v>
      </c>
      <c r="O293">
        <v>0</v>
      </c>
      <c r="P293" s="6">
        <v>1</v>
      </c>
      <c r="V293" s="4">
        <v>6.1130620237770598E-2</v>
      </c>
      <c r="W293" s="4">
        <v>0.13767048339491464</v>
      </c>
      <c r="X293" s="4">
        <f t="shared" si="14"/>
        <v>6.1130620237770598E-2</v>
      </c>
      <c r="Y293" s="4">
        <f t="shared" si="12"/>
        <v>0.13767048339491464</v>
      </c>
      <c r="Z293" s="4">
        <f t="shared" si="13"/>
        <v>0.19880110363268524</v>
      </c>
      <c r="AA293" s="4">
        <f>(mmultTable1[[#This Row],[Survived]]-Z293)^2</f>
        <v>0.64191967154020324</v>
      </c>
    </row>
    <row r="294" spans="1:27" x14ac:dyDescent="0.25">
      <c r="A294">
        <v>0</v>
      </c>
      <c r="B294" t="s">
        <v>15</v>
      </c>
      <c r="C294">
        <v>3</v>
      </c>
      <c r="D294" t="s">
        <v>17</v>
      </c>
      <c r="E294">
        <v>31</v>
      </c>
      <c r="F294" s="1">
        <v>7.8541999999999996</v>
      </c>
      <c r="G294">
        <v>0</v>
      </c>
      <c r="H294">
        <v>0</v>
      </c>
      <c r="I294" s="4">
        <v>0.38750000000000001</v>
      </c>
      <c r="J294" s="4">
        <v>0.94714932766263737</v>
      </c>
      <c r="K294">
        <v>0</v>
      </c>
      <c r="L294">
        <v>0</v>
      </c>
      <c r="M294">
        <v>1</v>
      </c>
      <c r="N294">
        <v>0</v>
      </c>
      <c r="O294">
        <v>0</v>
      </c>
      <c r="P294" s="6">
        <v>1</v>
      </c>
      <c r="V294" s="4">
        <v>5.6309482359751001E-2</v>
      </c>
      <c r="W294" s="4">
        <v>0.10512500295963761</v>
      </c>
      <c r="X294" s="4">
        <f t="shared" si="14"/>
        <v>5.6309482359751001E-2</v>
      </c>
      <c r="Y294" s="4">
        <f t="shared" si="12"/>
        <v>0.10512500295963761</v>
      </c>
      <c r="Z294" s="4">
        <f t="shared" si="13"/>
        <v>0.16143448531938862</v>
      </c>
      <c r="AA294" s="4">
        <f>(mmultTable1[[#This Row],[Survived]]-Z294)^2</f>
        <v>2.6061093050335899E-2</v>
      </c>
    </row>
    <row r="295" spans="1:27" x14ac:dyDescent="0.25">
      <c r="A295">
        <v>0</v>
      </c>
      <c r="B295" t="s">
        <v>15</v>
      </c>
      <c r="C295">
        <v>2</v>
      </c>
      <c r="D295" t="s">
        <v>13</v>
      </c>
      <c r="E295">
        <v>31</v>
      </c>
      <c r="F295" s="1">
        <v>10.5</v>
      </c>
      <c r="G295">
        <v>0</v>
      </c>
      <c r="H295">
        <v>0</v>
      </c>
      <c r="I295" s="4">
        <v>0.38750000000000001</v>
      </c>
      <c r="J295" s="4">
        <v>1.0606978403536116</v>
      </c>
      <c r="K295">
        <v>0</v>
      </c>
      <c r="L295">
        <v>1</v>
      </c>
      <c r="M295">
        <v>1</v>
      </c>
      <c r="N295">
        <v>0</v>
      </c>
      <c r="O295">
        <v>1</v>
      </c>
      <c r="P295" s="6">
        <v>1</v>
      </c>
      <c r="V295" s="4">
        <v>0.18633603744861146</v>
      </c>
      <c r="W295" s="4">
        <v>0.34685837457342472</v>
      </c>
      <c r="X295" s="4">
        <f t="shared" si="14"/>
        <v>0.18633603744861146</v>
      </c>
      <c r="Y295" s="4">
        <f t="shared" si="12"/>
        <v>0.34685837457342472</v>
      </c>
      <c r="Z295" s="4">
        <f t="shared" si="13"/>
        <v>0.53319441202203621</v>
      </c>
      <c r="AA295" s="4">
        <f>(mmultTable1[[#This Row],[Survived]]-Z295)^2</f>
        <v>0.28429628101152493</v>
      </c>
    </row>
    <row r="296" spans="1:27" x14ac:dyDescent="0.25">
      <c r="A296">
        <v>0</v>
      </c>
      <c r="B296" t="s">
        <v>15</v>
      </c>
      <c r="C296">
        <v>2</v>
      </c>
      <c r="D296" t="s">
        <v>13</v>
      </c>
      <c r="E296">
        <v>31</v>
      </c>
      <c r="F296" s="1">
        <v>26.25</v>
      </c>
      <c r="G296">
        <v>1</v>
      </c>
      <c r="H296">
        <v>1</v>
      </c>
      <c r="I296" s="4">
        <v>0.38750000000000001</v>
      </c>
      <c r="J296" s="4">
        <v>1.4353665066126613</v>
      </c>
      <c r="K296">
        <v>0</v>
      </c>
      <c r="L296">
        <v>1</v>
      </c>
      <c r="M296">
        <v>1</v>
      </c>
      <c r="N296">
        <v>0</v>
      </c>
      <c r="O296">
        <v>1</v>
      </c>
      <c r="P296" s="6">
        <v>1</v>
      </c>
      <c r="V296" s="4">
        <v>0.19102385588363113</v>
      </c>
      <c r="W296" s="4">
        <v>0.37846533850438119</v>
      </c>
      <c r="X296" s="4">
        <f t="shared" si="14"/>
        <v>0.19102385588363113</v>
      </c>
      <c r="Y296" s="4">
        <f t="shared" si="12"/>
        <v>0.37846533850438119</v>
      </c>
      <c r="Z296" s="4">
        <f t="shared" si="13"/>
        <v>0.56948919438801227</v>
      </c>
      <c r="AA296" s="4">
        <f>(mmultTable1[[#This Row],[Survived]]-Z296)^2</f>
        <v>0.32431794252470725</v>
      </c>
    </row>
    <row r="297" spans="1:27" x14ac:dyDescent="0.25">
      <c r="A297">
        <v>0</v>
      </c>
      <c r="B297" t="s">
        <v>15</v>
      </c>
      <c r="C297">
        <v>1</v>
      </c>
      <c r="D297" t="s">
        <v>13</v>
      </c>
      <c r="E297">
        <v>31</v>
      </c>
      <c r="F297" s="1">
        <v>52</v>
      </c>
      <c r="G297">
        <v>1</v>
      </c>
      <c r="H297">
        <v>0</v>
      </c>
      <c r="I297" s="4">
        <v>0.38750000000000001</v>
      </c>
      <c r="J297" s="4">
        <v>1.7242758696007889</v>
      </c>
      <c r="K297">
        <v>1</v>
      </c>
      <c r="L297">
        <v>0</v>
      </c>
      <c r="M297">
        <v>1</v>
      </c>
      <c r="N297">
        <v>0</v>
      </c>
      <c r="O297">
        <v>1</v>
      </c>
      <c r="P297" s="6">
        <v>1</v>
      </c>
      <c r="V297" s="4">
        <v>0.23645072078585977</v>
      </c>
      <c r="W297" s="4">
        <v>0.33903007144136849</v>
      </c>
      <c r="X297" s="4">
        <f t="shared" si="14"/>
        <v>0.23645072078585977</v>
      </c>
      <c r="Y297" s="4">
        <f t="shared" si="12"/>
        <v>0.33903007144136849</v>
      </c>
      <c r="Z297" s="4">
        <f t="shared" si="13"/>
        <v>0.57548079222722825</v>
      </c>
      <c r="AA297" s="4">
        <f>(mmultTable1[[#This Row],[Survived]]-Z297)^2</f>
        <v>0.33117814222247827</v>
      </c>
    </row>
    <row r="298" spans="1:27" x14ac:dyDescent="0.25">
      <c r="A298">
        <v>1</v>
      </c>
      <c r="B298" t="s">
        <v>15</v>
      </c>
      <c r="C298">
        <v>2</v>
      </c>
      <c r="D298" t="s">
        <v>13</v>
      </c>
      <c r="E298">
        <v>31</v>
      </c>
      <c r="F298" s="1">
        <v>13</v>
      </c>
      <c r="G298">
        <v>0</v>
      </c>
      <c r="H298">
        <v>0</v>
      </c>
      <c r="I298" s="4">
        <v>0.38750000000000001</v>
      </c>
      <c r="J298" s="4">
        <v>1.146128035678238</v>
      </c>
      <c r="K298">
        <v>0</v>
      </c>
      <c r="L298">
        <v>1</v>
      </c>
      <c r="M298">
        <v>1</v>
      </c>
      <c r="N298">
        <v>0</v>
      </c>
      <c r="O298">
        <v>1</v>
      </c>
      <c r="P298" s="6">
        <v>1</v>
      </c>
      <c r="V298" s="4">
        <v>0.18735979797921412</v>
      </c>
      <c r="W298" s="4">
        <v>0.35406524652565008</v>
      </c>
      <c r="X298" s="4">
        <f t="shared" si="14"/>
        <v>0.18735979797921412</v>
      </c>
      <c r="Y298" s="4">
        <f t="shared" si="12"/>
        <v>0.35406524652565008</v>
      </c>
      <c r="Z298" s="4">
        <f t="shared" si="13"/>
        <v>0.54142504450486417</v>
      </c>
      <c r="AA298" s="4">
        <f>(mmultTable1[[#This Row],[Survived]]-Z298)^2</f>
        <v>0.2102909898073658</v>
      </c>
    </row>
    <row r="299" spans="1:27" x14ac:dyDescent="0.25">
      <c r="A299">
        <v>1</v>
      </c>
      <c r="B299" t="s">
        <v>15</v>
      </c>
      <c r="C299">
        <v>1</v>
      </c>
      <c r="D299" t="s">
        <v>13</v>
      </c>
      <c r="E299">
        <v>31</v>
      </c>
      <c r="F299" s="1">
        <v>57</v>
      </c>
      <c r="G299">
        <v>1</v>
      </c>
      <c r="H299">
        <v>0</v>
      </c>
      <c r="I299" s="4">
        <v>0.38750000000000001</v>
      </c>
      <c r="J299" s="4">
        <v>1.7634279935629373</v>
      </c>
      <c r="K299">
        <v>1</v>
      </c>
      <c r="L299">
        <v>0</v>
      </c>
      <c r="M299">
        <v>1</v>
      </c>
      <c r="N299">
        <v>0</v>
      </c>
      <c r="O299">
        <v>1</v>
      </c>
      <c r="P299" s="6">
        <v>1</v>
      </c>
      <c r="V299" s="4">
        <v>0.23691990383114489</v>
      </c>
      <c r="W299" s="4">
        <v>0.3423329357621237</v>
      </c>
      <c r="X299" s="4">
        <f t="shared" si="14"/>
        <v>0.23691990383114489</v>
      </c>
      <c r="Y299" s="4">
        <f t="shared" si="12"/>
        <v>0.3423329357621237</v>
      </c>
      <c r="Z299" s="4">
        <f t="shared" si="13"/>
        <v>0.57925283959326856</v>
      </c>
      <c r="AA299" s="4">
        <f>(mmultTable1[[#This Row],[Survived]]-Z299)^2</f>
        <v>0.1770281729903278</v>
      </c>
    </row>
    <row r="300" spans="1:27" x14ac:dyDescent="0.25">
      <c r="A300">
        <v>1</v>
      </c>
      <c r="B300" t="s">
        <v>15</v>
      </c>
      <c r="C300">
        <v>3</v>
      </c>
      <c r="D300" t="s">
        <v>13</v>
      </c>
      <c r="E300">
        <v>31</v>
      </c>
      <c r="F300" s="1">
        <v>7.9249999999999998</v>
      </c>
      <c r="G300">
        <v>0</v>
      </c>
      <c r="H300">
        <v>0</v>
      </c>
      <c r="I300" s="4">
        <v>0.38750000000000001</v>
      </c>
      <c r="J300" s="4">
        <v>0.95060822478423079</v>
      </c>
      <c r="K300">
        <v>0</v>
      </c>
      <c r="L300">
        <v>0</v>
      </c>
      <c r="M300">
        <v>1</v>
      </c>
      <c r="N300">
        <v>0</v>
      </c>
      <c r="O300">
        <v>1</v>
      </c>
      <c r="P300" s="6">
        <v>1</v>
      </c>
      <c r="V300" s="4">
        <v>5.63509323686038E-2</v>
      </c>
      <c r="W300" s="4">
        <v>0.10541679473837018</v>
      </c>
      <c r="X300" s="4">
        <f t="shared" si="14"/>
        <v>5.63509323686038E-2</v>
      </c>
      <c r="Y300" s="4">
        <f t="shared" si="12"/>
        <v>0.10541679473837018</v>
      </c>
      <c r="Z300" s="4">
        <f t="shared" si="13"/>
        <v>0.16176772710697399</v>
      </c>
      <c r="AA300" s="4">
        <f>(mmultTable1[[#This Row],[Survived]]-Z300)^2</f>
        <v>0.70263334331940852</v>
      </c>
    </row>
    <row r="301" spans="1:27" x14ac:dyDescent="0.25">
      <c r="A301">
        <v>1</v>
      </c>
      <c r="B301" t="s">
        <v>15</v>
      </c>
      <c r="C301">
        <v>3</v>
      </c>
      <c r="D301" t="s">
        <v>17</v>
      </c>
      <c r="E301">
        <v>31</v>
      </c>
      <c r="F301" s="1">
        <v>8.6832999999999991</v>
      </c>
      <c r="G301">
        <v>0</v>
      </c>
      <c r="H301">
        <v>0</v>
      </c>
      <c r="I301" s="4">
        <v>0.38750000000000001</v>
      </c>
      <c r="J301" s="4">
        <v>0.98602338701450321</v>
      </c>
      <c r="K301">
        <v>0</v>
      </c>
      <c r="L301">
        <v>0</v>
      </c>
      <c r="M301">
        <v>1</v>
      </c>
      <c r="N301">
        <v>0</v>
      </c>
      <c r="O301">
        <v>0</v>
      </c>
      <c r="P301" s="6">
        <v>1</v>
      </c>
      <c r="V301" s="4">
        <v>5.6775333192439804E-2</v>
      </c>
      <c r="W301" s="4">
        <v>0.10840440981277102</v>
      </c>
      <c r="X301" s="4">
        <f t="shared" si="14"/>
        <v>5.6775333192439804E-2</v>
      </c>
      <c r="Y301" s="4">
        <f t="shared" si="12"/>
        <v>0.10840440981277102</v>
      </c>
      <c r="Z301" s="4">
        <f t="shared" si="13"/>
        <v>0.16517974300521082</v>
      </c>
      <c r="AA301" s="4">
        <f>(mmultTable1[[#This Row],[Survived]]-Z301)^2</f>
        <v>0.6969248614888458</v>
      </c>
    </row>
    <row r="302" spans="1:27" x14ac:dyDescent="0.25">
      <c r="A302">
        <v>1</v>
      </c>
      <c r="B302" t="s">
        <v>15</v>
      </c>
      <c r="C302">
        <v>2</v>
      </c>
      <c r="D302" t="s">
        <v>17</v>
      </c>
      <c r="E302">
        <v>31</v>
      </c>
      <c r="F302" s="1">
        <v>26.25</v>
      </c>
      <c r="G302">
        <v>1</v>
      </c>
      <c r="H302">
        <v>1</v>
      </c>
      <c r="I302" s="4">
        <v>0.38750000000000001</v>
      </c>
      <c r="J302" s="4">
        <v>1.4353665066126613</v>
      </c>
      <c r="K302">
        <v>0</v>
      </c>
      <c r="L302">
        <v>1</v>
      </c>
      <c r="M302">
        <v>1</v>
      </c>
      <c r="N302">
        <v>0</v>
      </c>
      <c r="O302">
        <v>0</v>
      </c>
      <c r="P302" s="6">
        <v>1</v>
      </c>
      <c r="V302" s="4">
        <v>0.19102385588363113</v>
      </c>
      <c r="W302" s="4">
        <v>0.37846533850438119</v>
      </c>
      <c r="X302" s="4">
        <f t="shared" si="14"/>
        <v>0.19102385588363113</v>
      </c>
      <c r="Y302" s="4">
        <f t="shared" si="12"/>
        <v>0.37846533850438119</v>
      </c>
      <c r="Z302" s="4">
        <f t="shared" si="13"/>
        <v>0.56948919438801227</v>
      </c>
      <c r="AA302" s="4">
        <f>(mmultTable1[[#This Row],[Survived]]-Z302)^2</f>
        <v>0.18533955374868269</v>
      </c>
    </row>
    <row r="303" spans="1:27" x14ac:dyDescent="0.25">
      <c r="A303">
        <v>0</v>
      </c>
      <c r="B303" t="s">
        <v>15</v>
      </c>
      <c r="C303">
        <v>3</v>
      </c>
      <c r="D303" t="s">
        <v>13</v>
      </c>
      <c r="E303">
        <v>31</v>
      </c>
      <c r="F303" s="1">
        <v>7.7750000000000004</v>
      </c>
      <c r="G303">
        <v>0</v>
      </c>
      <c r="H303">
        <v>0</v>
      </c>
      <c r="I303" s="4">
        <v>0.38750000000000001</v>
      </c>
      <c r="J303" s="4">
        <v>0.94324712513786169</v>
      </c>
      <c r="K303">
        <v>0</v>
      </c>
      <c r="L303">
        <v>0</v>
      </c>
      <c r="M303">
        <v>1</v>
      </c>
      <c r="N303">
        <v>0</v>
      </c>
      <c r="O303">
        <v>1</v>
      </c>
      <c r="P303" s="6">
        <v>1</v>
      </c>
      <c r="V303" s="4">
        <v>5.626271996020242E-2</v>
      </c>
      <c r="W303" s="4">
        <v>0.1047958140373737</v>
      </c>
      <c r="X303" s="4">
        <f t="shared" si="14"/>
        <v>5.626271996020242E-2</v>
      </c>
      <c r="Y303" s="4">
        <f t="shared" si="12"/>
        <v>0.1047958140373737</v>
      </c>
      <c r="Z303" s="4">
        <f t="shared" si="13"/>
        <v>0.16105853399757614</v>
      </c>
      <c r="AA303" s="4">
        <f>(mmultTable1[[#This Row],[Survived]]-Z303)^2</f>
        <v>2.5939851373448387E-2</v>
      </c>
    </row>
    <row r="304" spans="1:27" x14ac:dyDescent="0.25">
      <c r="A304">
        <v>0</v>
      </c>
      <c r="B304" t="s">
        <v>15</v>
      </c>
      <c r="C304">
        <v>1</v>
      </c>
      <c r="D304" t="s">
        <v>13</v>
      </c>
      <c r="E304">
        <v>31</v>
      </c>
      <c r="F304" s="1">
        <v>50.495800000000003</v>
      </c>
      <c r="G304">
        <v>0</v>
      </c>
      <c r="H304">
        <v>0</v>
      </c>
      <c r="I304" s="4">
        <v>0.38750000000000001</v>
      </c>
      <c r="J304" s="4">
        <v>1.7117718094061185</v>
      </c>
      <c r="K304">
        <v>1</v>
      </c>
      <c r="L304">
        <v>0</v>
      </c>
      <c r="M304">
        <v>1</v>
      </c>
      <c r="N304">
        <v>0</v>
      </c>
      <c r="O304">
        <v>1</v>
      </c>
      <c r="P304" s="6">
        <v>1</v>
      </c>
      <c r="V304" s="4">
        <v>0.23630087724106932</v>
      </c>
      <c r="W304" s="4">
        <v>0.33797523175191818</v>
      </c>
      <c r="X304" s="4">
        <f t="shared" si="14"/>
        <v>0.23630087724106932</v>
      </c>
      <c r="Y304" s="4">
        <f t="shared" si="12"/>
        <v>0.33797523175191818</v>
      </c>
      <c r="Z304" s="4">
        <f t="shared" si="13"/>
        <v>0.57427610899298753</v>
      </c>
      <c r="AA304" s="4">
        <f>(mmultTable1[[#This Row],[Survived]]-Z304)^2</f>
        <v>0.32979304936012571</v>
      </c>
    </row>
    <row r="305" spans="1:27" x14ac:dyDescent="0.25">
      <c r="A305">
        <v>0</v>
      </c>
      <c r="B305" t="s">
        <v>27</v>
      </c>
      <c r="C305">
        <v>3</v>
      </c>
      <c r="D305" t="s">
        <v>17</v>
      </c>
      <c r="E305">
        <v>30.5</v>
      </c>
      <c r="F305" s="1">
        <v>7.75</v>
      </c>
      <c r="G305">
        <v>0</v>
      </c>
      <c r="H305">
        <v>0</v>
      </c>
      <c r="I305" s="4">
        <v>0.38124999999999998</v>
      </c>
      <c r="J305" s="4">
        <v>0.94200805302231327</v>
      </c>
      <c r="K305">
        <v>0</v>
      </c>
      <c r="L305">
        <v>0</v>
      </c>
      <c r="M305">
        <v>0</v>
      </c>
      <c r="N305">
        <v>0</v>
      </c>
      <c r="O305">
        <v>0</v>
      </c>
      <c r="P305" s="6">
        <v>1</v>
      </c>
      <c r="V305" s="4">
        <v>3.9573373278950712E-2</v>
      </c>
      <c r="W305" s="4">
        <v>0.10469128619399937</v>
      </c>
      <c r="X305" s="4">
        <f t="shared" si="14"/>
        <v>3.9573373278950712E-2</v>
      </c>
      <c r="Y305" s="4">
        <f t="shared" si="12"/>
        <v>0.10469128619399937</v>
      </c>
      <c r="Z305" s="4">
        <f t="shared" si="13"/>
        <v>0.14426465947295009</v>
      </c>
      <c r="AA305" s="4">
        <f>(mmultTable1[[#This Row],[Survived]]-Z305)^2</f>
        <v>2.0812291972846248E-2</v>
      </c>
    </row>
    <row r="306" spans="1:27" x14ac:dyDescent="0.25">
      <c r="A306">
        <v>0</v>
      </c>
      <c r="B306" t="s">
        <v>15</v>
      </c>
      <c r="C306">
        <v>3</v>
      </c>
      <c r="D306" t="s">
        <v>13</v>
      </c>
      <c r="E306">
        <v>30.5</v>
      </c>
      <c r="F306" s="1">
        <v>8.0500000000000007</v>
      </c>
      <c r="G306">
        <v>0</v>
      </c>
      <c r="H306">
        <v>0</v>
      </c>
      <c r="I306" s="4">
        <v>0.38124999999999998</v>
      </c>
      <c r="J306" s="4">
        <v>0.9566485792052033</v>
      </c>
      <c r="K306">
        <v>0</v>
      </c>
      <c r="L306">
        <v>0</v>
      </c>
      <c r="M306">
        <v>1</v>
      </c>
      <c r="N306">
        <v>0</v>
      </c>
      <c r="O306">
        <v>1</v>
      </c>
      <c r="P306" s="6">
        <v>1</v>
      </c>
      <c r="V306" s="4">
        <v>5.6423317506242132E-2</v>
      </c>
      <c r="W306" s="4">
        <v>0.10592635767092101</v>
      </c>
      <c r="X306" s="4">
        <f t="shared" si="14"/>
        <v>5.6423317506242132E-2</v>
      </c>
      <c r="Y306" s="4">
        <f t="shared" si="12"/>
        <v>0.10592635767092101</v>
      </c>
      <c r="Z306" s="4">
        <f t="shared" si="13"/>
        <v>0.16234967517716314</v>
      </c>
      <c r="AA306" s="4">
        <f>(mmultTable1[[#This Row],[Survived]]-Z306)^2</f>
        <v>2.6357417030130382E-2</v>
      </c>
    </row>
    <row r="307" spans="1:27" x14ac:dyDescent="0.25">
      <c r="A307">
        <v>0</v>
      </c>
      <c r="B307" t="s">
        <v>20</v>
      </c>
      <c r="C307">
        <v>3</v>
      </c>
      <c r="D307" t="s">
        <v>13</v>
      </c>
      <c r="E307">
        <v>30</v>
      </c>
      <c r="F307" s="1">
        <v>7.2249999999999996</v>
      </c>
      <c r="G307">
        <v>0</v>
      </c>
      <c r="H307">
        <v>0</v>
      </c>
      <c r="I307" s="4">
        <v>0.375</v>
      </c>
      <c r="J307" s="4">
        <v>0.91513590662201194</v>
      </c>
      <c r="K307">
        <v>0</v>
      </c>
      <c r="L307">
        <v>0</v>
      </c>
      <c r="M307">
        <v>0</v>
      </c>
      <c r="N307">
        <v>1</v>
      </c>
      <c r="O307">
        <v>1</v>
      </c>
      <c r="P307" s="6">
        <v>1</v>
      </c>
      <c r="V307" s="4">
        <v>0.22926828719792433</v>
      </c>
      <c r="W307" s="4">
        <v>0.10242435800247973</v>
      </c>
      <c r="X307" s="4">
        <f t="shared" si="14"/>
        <v>0.22926828719792433</v>
      </c>
      <c r="Y307" s="4">
        <f t="shared" si="12"/>
        <v>0.10242435800247973</v>
      </c>
      <c r="Z307" s="4">
        <f t="shared" si="13"/>
        <v>0.33169264520040409</v>
      </c>
      <c r="AA307" s="4">
        <f>(mmultTable1[[#This Row],[Survived]]-Z307)^2</f>
        <v>0.11002001088004115</v>
      </c>
    </row>
    <row r="308" spans="1:27" x14ac:dyDescent="0.25">
      <c r="A308">
        <v>0</v>
      </c>
      <c r="B308" t="s">
        <v>20</v>
      </c>
      <c r="C308">
        <v>2</v>
      </c>
      <c r="D308" t="s">
        <v>13</v>
      </c>
      <c r="E308">
        <v>30</v>
      </c>
      <c r="F308" s="1">
        <v>24</v>
      </c>
      <c r="G308">
        <v>1</v>
      </c>
      <c r="H308">
        <v>0</v>
      </c>
      <c r="I308" s="4">
        <v>0.375</v>
      </c>
      <c r="J308" s="4">
        <v>1.3979400086720377</v>
      </c>
      <c r="K308">
        <v>0</v>
      </c>
      <c r="L308">
        <v>1</v>
      </c>
      <c r="M308">
        <v>0</v>
      </c>
      <c r="N308">
        <v>1</v>
      </c>
      <c r="O308">
        <v>1</v>
      </c>
      <c r="P308" s="6">
        <v>1</v>
      </c>
      <c r="V308" s="4">
        <v>0.36371985029073162</v>
      </c>
      <c r="W308" s="4">
        <v>0.37530804760444403</v>
      </c>
      <c r="X308" s="4">
        <f t="shared" si="14"/>
        <v>0.36371985029073162</v>
      </c>
      <c r="Y308" s="4">
        <f t="shared" si="12"/>
        <v>0.37530804760444403</v>
      </c>
      <c r="Z308" s="4">
        <f t="shared" si="13"/>
        <v>0.73902789789517565</v>
      </c>
      <c r="AA308" s="4">
        <f>(mmultTable1[[#This Row],[Survived]]-Z308)^2</f>
        <v>0.54616223386736218</v>
      </c>
    </row>
    <row r="309" spans="1:27" x14ac:dyDescent="0.25">
      <c r="A309">
        <v>1</v>
      </c>
      <c r="B309" t="s">
        <v>20</v>
      </c>
      <c r="C309">
        <v>1</v>
      </c>
      <c r="D309" t="s">
        <v>17</v>
      </c>
      <c r="E309">
        <v>30</v>
      </c>
      <c r="F309" s="1">
        <v>56.929200000000002</v>
      </c>
      <c r="G309">
        <v>0</v>
      </c>
      <c r="H309">
        <v>0</v>
      </c>
      <c r="I309" s="4">
        <v>0.375</v>
      </c>
      <c r="J309" s="4">
        <v>1.7628975309505581</v>
      </c>
      <c r="K309">
        <v>1</v>
      </c>
      <c r="L309">
        <v>0</v>
      </c>
      <c r="M309">
        <v>0</v>
      </c>
      <c r="N309">
        <v>1</v>
      </c>
      <c r="O309">
        <v>0</v>
      </c>
      <c r="P309" s="6">
        <v>1</v>
      </c>
      <c r="V309" s="4">
        <v>0.41025598757056581</v>
      </c>
      <c r="W309" s="4">
        <v>0.34228818605614059</v>
      </c>
      <c r="X309" s="4">
        <f t="shared" si="14"/>
        <v>0.41025598757056581</v>
      </c>
      <c r="Y309" s="4">
        <f t="shared" si="12"/>
        <v>0.34228818605614059</v>
      </c>
      <c r="Z309" s="4">
        <f t="shared" si="13"/>
        <v>0.75254417362670645</v>
      </c>
      <c r="AA309" s="4">
        <f>(mmultTable1[[#This Row],[Survived]]-Z309)^2</f>
        <v>6.1234386006089603E-2</v>
      </c>
    </row>
    <row r="310" spans="1:27" x14ac:dyDescent="0.25">
      <c r="A310">
        <v>0</v>
      </c>
      <c r="B310" t="s">
        <v>20</v>
      </c>
      <c r="C310">
        <v>1</v>
      </c>
      <c r="D310" t="s">
        <v>13</v>
      </c>
      <c r="E310">
        <v>30</v>
      </c>
      <c r="F310" s="1">
        <v>27.75</v>
      </c>
      <c r="G310">
        <v>0</v>
      </c>
      <c r="H310">
        <v>0</v>
      </c>
      <c r="I310" s="4">
        <v>0.375</v>
      </c>
      <c r="J310" s="4">
        <v>1.4586378490256493</v>
      </c>
      <c r="K310">
        <v>1</v>
      </c>
      <c r="L310">
        <v>0</v>
      </c>
      <c r="M310">
        <v>0</v>
      </c>
      <c r="N310">
        <v>1</v>
      </c>
      <c r="O310">
        <v>1</v>
      </c>
      <c r="P310" s="6">
        <v>1</v>
      </c>
      <c r="V310" s="4">
        <v>0.40660986394618676</v>
      </c>
      <c r="W310" s="4">
        <v>0.31662090811623461</v>
      </c>
      <c r="X310" s="4">
        <f t="shared" si="14"/>
        <v>0.40660986394618676</v>
      </c>
      <c r="Y310" s="4">
        <f t="shared" si="12"/>
        <v>0.31662090811623461</v>
      </c>
      <c r="Z310" s="4">
        <f t="shared" si="13"/>
        <v>0.72323077206242137</v>
      </c>
      <c r="AA310" s="4">
        <f>(mmultTable1[[#This Row],[Survived]]-Z310)^2</f>
        <v>0.52306274965800614</v>
      </c>
    </row>
    <row r="311" spans="1:27" x14ac:dyDescent="0.25">
      <c r="A311">
        <v>1</v>
      </c>
      <c r="B311" t="s">
        <v>20</v>
      </c>
      <c r="C311">
        <v>1</v>
      </c>
      <c r="D311" t="s">
        <v>17</v>
      </c>
      <c r="E311">
        <v>30</v>
      </c>
      <c r="F311" s="1">
        <v>106.425</v>
      </c>
      <c r="G311">
        <v>0</v>
      </c>
      <c r="H311">
        <v>0</v>
      </c>
      <c r="I311" s="4">
        <v>0.375</v>
      </c>
      <c r="J311" s="4">
        <v>2.031105362355941</v>
      </c>
      <c r="K311">
        <v>1</v>
      </c>
      <c r="L311">
        <v>0</v>
      </c>
      <c r="M311">
        <v>0</v>
      </c>
      <c r="N311">
        <v>1</v>
      </c>
      <c r="O311">
        <v>0</v>
      </c>
      <c r="P311" s="6">
        <v>1</v>
      </c>
      <c r="V311" s="4">
        <v>0.41347008055897549</v>
      </c>
      <c r="W311" s="4">
        <v>0.36491413804159095</v>
      </c>
      <c r="X311" s="4">
        <f t="shared" si="14"/>
        <v>0.41347008055897549</v>
      </c>
      <c r="Y311" s="4">
        <f t="shared" si="12"/>
        <v>0.36491413804159095</v>
      </c>
      <c r="Z311" s="4">
        <f t="shared" si="13"/>
        <v>0.7783842186005665</v>
      </c>
      <c r="AA311" s="4">
        <f>(mmultTable1[[#This Row],[Survived]]-Z311)^2</f>
        <v>4.9113554565281492E-2</v>
      </c>
    </row>
    <row r="312" spans="1:27" x14ac:dyDescent="0.25">
      <c r="A312">
        <v>0</v>
      </c>
      <c r="B312" t="s">
        <v>20</v>
      </c>
      <c r="C312">
        <v>3</v>
      </c>
      <c r="D312" t="s">
        <v>13</v>
      </c>
      <c r="E312">
        <v>30</v>
      </c>
      <c r="F312" s="1">
        <v>7.2291999999999996</v>
      </c>
      <c r="G312">
        <v>0</v>
      </c>
      <c r="H312">
        <v>0</v>
      </c>
      <c r="I312" s="4">
        <v>0.375</v>
      </c>
      <c r="J312" s="4">
        <v>0.91535761741483168</v>
      </c>
      <c r="K312">
        <v>0</v>
      </c>
      <c r="L312">
        <v>0</v>
      </c>
      <c r="M312">
        <v>0</v>
      </c>
      <c r="N312">
        <v>1</v>
      </c>
      <c r="O312">
        <v>1</v>
      </c>
      <c r="P312" s="6">
        <v>1</v>
      </c>
      <c r="V312" s="4">
        <v>0.22927094408941373</v>
      </c>
      <c r="W312" s="4">
        <v>0.10244306147480831</v>
      </c>
      <c r="X312" s="4">
        <f t="shared" si="14"/>
        <v>0.22927094408941373</v>
      </c>
      <c r="Y312" s="4">
        <f t="shared" si="12"/>
        <v>0.10244306147480831</v>
      </c>
      <c r="Z312" s="4">
        <f t="shared" si="13"/>
        <v>0.33171400556422204</v>
      </c>
      <c r="AA312" s="4">
        <f>(mmultTable1[[#This Row],[Survived]]-Z312)^2</f>
        <v>0.11003418148746073</v>
      </c>
    </row>
    <row r="313" spans="1:27" x14ac:dyDescent="0.25">
      <c r="A313">
        <v>1</v>
      </c>
      <c r="B313" t="s">
        <v>20</v>
      </c>
      <c r="C313">
        <v>1</v>
      </c>
      <c r="D313" t="s">
        <v>17</v>
      </c>
      <c r="E313">
        <v>30</v>
      </c>
      <c r="F313" s="1">
        <v>31</v>
      </c>
      <c r="G313">
        <v>0</v>
      </c>
      <c r="H313">
        <v>0</v>
      </c>
      <c r="I313" s="4">
        <v>0.375</v>
      </c>
      <c r="J313" s="4">
        <v>1.505149978319906</v>
      </c>
      <c r="K313">
        <v>1</v>
      </c>
      <c r="L313">
        <v>0</v>
      </c>
      <c r="M313">
        <v>0</v>
      </c>
      <c r="N313">
        <v>1</v>
      </c>
      <c r="O313">
        <v>0</v>
      </c>
      <c r="P313" s="6">
        <v>1</v>
      </c>
      <c r="V313" s="4">
        <v>0.4071672462860586</v>
      </c>
      <c r="W313" s="4">
        <v>0.32054466082188288</v>
      </c>
      <c r="X313" s="4">
        <f t="shared" si="14"/>
        <v>0.4071672462860586</v>
      </c>
      <c r="Y313" s="4">
        <f t="shared" si="12"/>
        <v>0.32054466082188288</v>
      </c>
      <c r="Z313" s="4">
        <f t="shared" si="13"/>
        <v>0.72771190710794142</v>
      </c>
      <c r="AA313" s="4">
        <f>(mmultTable1[[#This Row],[Survived]]-Z313)^2</f>
        <v>7.4140805530794315E-2</v>
      </c>
    </row>
    <row r="314" spans="1:27" x14ac:dyDescent="0.25">
      <c r="A314">
        <v>1</v>
      </c>
      <c r="B314" t="s">
        <v>27</v>
      </c>
      <c r="C314">
        <v>2</v>
      </c>
      <c r="D314" t="s">
        <v>17</v>
      </c>
      <c r="E314">
        <v>30</v>
      </c>
      <c r="F314" s="1">
        <v>12.35</v>
      </c>
      <c r="G314">
        <v>0</v>
      </c>
      <c r="H314">
        <v>0</v>
      </c>
      <c r="I314" s="4">
        <v>0.375</v>
      </c>
      <c r="J314" s="4">
        <v>1.1254812657005939</v>
      </c>
      <c r="K314">
        <v>0</v>
      </c>
      <c r="L314">
        <v>1</v>
      </c>
      <c r="M314">
        <v>0</v>
      </c>
      <c r="N314">
        <v>0</v>
      </c>
      <c r="O314">
        <v>0</v>
      </c>
      <c r="P314" s="6">
        <v>1</v>
      </c>
      <c r="V314" s="4">
        <v>0.17043787738208202</v>
      </c>
      <c r="W314" s="4">
        <v>0.35232348968088917</v>
      </c>
      <c r="X314" s="4">
        <f t="shared" si="14"/>
        <v>0.17043787738208202</v>
      </c>
      <c r="Y314" s="4">
        <f t="shared" si="12"/>
        <v>0.35232348968088917</v>
      </c>
      <c r="Z314" s="4">
        <f t="shared" si="13"/>
        <v>0.52276136706297116</v>
      </c>
      <c r="AA314" s="4">
        <f>(mmultTable1[[#This Row],[Survived]]-Z314)^2</f>
        <v>0.22775671276760415</v>
      </c>
    </row>
    <row r="315" spans="1:27" x14ac:dyDescent="0.25">
      <c r="A315">
        <v>1</v>
      </c>
      <c r="B315" t="s">
        <v>15</v>
      </c>
      <c r="C315">
        <v>3</v>
      </c>
      <c r="D315" t="s">
        <v>17</v>
      </c>
      <c r="E315">
        <v>30</v>
      </c>
      <c r="F315" s="1">
        <v>12.475</v>
      </c>
      <c r="G315">
        <v>0</v>
      </c>
      <c r="H315">
        <v>0</v>
      </c>
      <c r="I315" s="4">
        <v>0.375</v>
      </c>
      <c r="J315" s="4">
        <v>1.1295287738587763</v>
      </c>
      <c r="K315">
        <v>0</v>
      </c>
      <c r="L315">
        <v>0</v>
      </c>
      <c r="M315">
        <v>1</v>
      </c>
      <c r="N315">
        <v>0</v>
      </c>
      <c r="O315">
        <v>0</v>
      </c>
      <c r="P315" s="6">
        <v>1</v>
      </c>
      <c r="V315" s="4">
        <v>5.8495043072790263E-2</v>
      </c>
      <c r="W315" s="4">
        <v>0.12051049178427173</v>
      </c>
      <c r="X315" s="4">
        <f t="shared" si="14"/>
        <v>5.8495043072790263E-2</v>
      </c>
      <c r="Y315" s="4">
        <f t="shared" si="12"/>
        <v>0.12051049178427173</v>
      </c>
      <c r="Z315" s="4">
        <f t="shared" si="13"/>
        <v>0.179005534857062</v>
      </c>
      <c r="AA315" s="4">
        <f>(mmultTable1[[#This Row],[Survived]]-Z315)^2</f>
        <v>0.67403191179533872</v>
      </c>
    </row>
    <row r="316" spans="1:27" x14ac:dyDescent="0.25">
      <c r="A316">
        <v>0</v>
      </c>
      <c r="B316" t="s">
        <v>15</v>
      </c>
      <c r="C316">
        <v>3</v>
      </c>
      <c r="D316" t="s">
        <v>13</v>
      </c>
      <c r="E316">
        <v>30</v>
      </c>
      <c r="F316" s="1">
        <v>8.0500000000000007</v>
      </c>
      <c r="G316">
        <v>0</v>
      </c>
      <c r="H316">
        <v>0</v>
      </c>
      <c r="I316" s="4">
        <v>0.375</v>
      </c>
      <c r="J316" s="4">
        <v>0.9566485792052033</v>
      </c>
      <c r="K316">
        <v>0</v>
      </c>
      <c r="L316">
        <v>0</v>
      </c>
      <c r="M316">
        <v>1</v>
      </c>
      <c r="N316">
        <v>0</v>
      </c>
      <c r="O316">
        <v>1</v>
      </c>
      <c r="P316" s="6">
        <v>1</v>
      </c>
      <c r="V316" s="4">
        <v>5.6423317506242132E-2</v>
      </c>
      <c r="W316" s="4">
        <v>0.10592635767092101</v>
      </c>
      <c r="X316" s="4">
        <f t="shared" si="14"/>
        <v>5.6423317506242132E-2</v>
      </c>
      <c r="Y316" s="4">
        <f t="shared" si="12"/>
        <v>0.10592635767092101</v>
      </c>
      <c r="Z316" s="4">
        <f t="shared" si="13"/>
        <v>0.16234967517716314</v>
      </c>
      <c r="AA316" s="4">
        <f>(mmultTable1[[#This Row],[Survived]]-Z316)^2</f>
        <v>2.6357417030130382E-2</v>
      </c>
    </row>
    <row r="317" spans="1:27" x14ac:dyDescent="0.25">
      <c r="A317">
        <v>0</v>
      </c>
      <c r="B317" t="s">
        <v>15</v>
      </c>
      <c r="C317">
        <v>2</v>
      </c>
      <c r="D317" t="s">
        <v>13</v>
      </c>
      <c r="E317">
        <v>30</v>
      </c>
      <c r="F317" s="1">
        <v>13</v>
      </c>
      <c r="G317">
        <v>0</v>
      </c>
      <c r="H317">
        <v>0</v>
      </c>
      <c r="I317" s="4">
        <v>0.375</v>
      </c>
      <c r="J317" s="4">
        <v>1.146128035678238</v>
      </c>
      <c r="K317">
        <v>0</v>
      </c>
      <c r="L317">
        <v>1</v>
      </c>
      <c r="M317">
        <v>1</v>
      </c>
      <c r="N317">
        <v>0</v>
      </c>
      <c r="O317">
        <v>1</v>
      </c>
      <c r="P317" s="6">
        <v>1</v>
      </c>
      <c r="V317" s="4">
        <v>0.18735979797921412</v>
      </c>
      <c r="W317" s="4">
        <v>0.35406524652565008</v>
      </c>
      <c r="X317" s="4">
        <f t="shared" si="14"/>
        <v>0.18735979797921412</v>
      </c>
      <c r="Y317" s="4">
        <f t="shared" si="12"/>
        <v>0.35406524652565008</v>
      </c>
      <c r="Z317" s="4">
        <f t="shared" si="13"/>
        <v>0.54142504450486417</v>
      </c>
      <c r="AA317" s="4">
        <f>(mmultTable1[[#This Row],[Survived]]-Z317)^2</f>
        <v>0.29314107881709417</v>
      </c>
    </row>
    <row r="318" spans="1:27" x14ac:dyDescent="0.25">
      <c r="A318">
        <v>0</v>
      </c>
      <c r="B318" t="s">
        <v>15</v>
      </c>
      <c r="C318">
        <v>2</v>
      </c>
      <c r="D318" t="s">
        <v>13</v>
      </c>
      <c r="E318">
        <v>30</v>
      </c>
      <c r="F318" s="1">
        <v>13</v>
      </c>
      <c r="G318">
        <v>0</v>
      </c>
      <c r="H318">
        <v>0</v>
      </c>
      <c r="I318" s="4">
        <v>0.375</v>
      </c>
      <c r="J318" s="4">
        <v>1.146128035678238</v>
      </c>
      <c r="K318">
        <v>0</v>
      </c>
      <c r="L318">
        <v>1</v>
      </c>
      <c r="M318">
        <v>1</v>
      </c>
      <c r="N318">
        <v>0</v>
      </c>
      <c r="O318">
        <v>1</v>
      </c>
      <c r="P318" s="6">
        <v>1</v>
      </c>
      <c r="V318" s="4">
        <v>0.18735979797921412</v>
      </c>
      <c r="W318" s="4">
        <v>0.35406524652565008</v>
      </c>
      <c r="X318" s="4">
        <f t="shared" si="14"/>
        <v>0.18735979797921412</v>
      </c>
      <c r="Y318" s="4">
        <f t="shared" si="12"/>
        <v>0.35406524652565008</v>
      </c>
      <c r="Z318" s="4">
        <f t="shared" si="13"/>
        <v>0.54142504450486417</v>
      </c>
      <c r="AA318" s="4">
        <f>(mmultTable1[[#This Row],[Survived]]-Z318)^2</f>
        <v>0.29314107881709417</v>
      </c>
    </row>
    <row r="319" spans="1:27" x14ac:dyDescent="0.25">
      <c r="A319">
        <v>0</v>
      </c>
      <c r="B319" t="s">
        <v>15</v>
      </c>
      <c r="C319">
        <v>2</v>
      </c>
      <c r="D319" t="s">
        <v>13</v>
      </c>
      <c r="E319">
        <v>30</v>
      </c>
      <c r="F319" s="1">
        <v>10.5</v>
      </c>
      <c r="G319">
        <v>0</v>
      </c>
      <c r="H319">
        <v>0</v>
      </c>
      <c r="I319" s="4">
        <v>0.375</v>
      </c>
      <c r="J319" s="4">
        <v>1.0606978403536116</v>
      </c>
      <c r="K319">
        <v>0</v>
      </c>
      <c r="L319">
        <v>1</v>
      </c>
      <c r="M319">
        <v>1</v>
      </c>
      <c r="N319">
        <v>0</v>
      </c>
      <c r="O319">
        <v>1</v>
      </c>
      <c r="P319" s="6">
        <v>1</v>
      </c>
      <c r="V319" s="4">
        <v>0.18633603744861146</v>
      </c>
      <c r="W319" s="4">
        <v>0.34685837457342472</v>
      </c>
      <c r="X319" s="4">
        <f t="shared" si="14"/>
        <v>0.18633603744861146</v>
      </c>
      <c r="Y319" s="4">
        <f t="shared" si="12"/>
        <v>0.34685837457342472</v>
      </c>
      <c r="Z319" s="4">
        <f t="shared" si="13"/>
        <v>0.53319441202203621</v>
      </c>
      <c r="AA319" s="4">
        <f>(mmultTable1[[#This Row],[Survived]]-Z319)^2</f>
        <v>0.28429628101152493</v>
      </c>
    </row>
    <row r="320" spans="1:27" x14ac:dyDescent="0.25">
      <c r="A320">
        <v>0</v>
      </c>
      <c r="B320" t="s">
        <v>15</v>
      </c>
      <c r="C320">
        <v>3</v>
      </c>
      <c r="D320" t="s">
        <v>13</v>
      </c>
      <c r="E320">
        <v>30</v>
      </c>
      <c r="F320" s="1">
        <v>16.100000000000001</v>
      </c>
      <c r="G320">
        <v>1</v>
      </c>
      <c r="H320">
        <v>0</v>
      </c>
      <c r="I320" s="4">
        <v>0.375</v>
      </c>
      <c r="J320" s="4">
        <v>1.2329961103921538</v>
      </c>
      <c r="K320">
        <v>0</v>
      </c>
      <c r="L320">
        <v>0</v>
      </c>
      <c r="M320">
        <v>1</v>
      </c>
      <c r="N320">
        <v>0</v>
      </c>
      <c r="O320">
        <v>1</v>
      </c>
      <c r="P320" s="6">
        <v>1</v>
      </c>
      <c r="V320" s="4">
        <v>5.9734953328724305E-2</v>
      </c>
      <c r="W320" s="4">
        <v>0.12923897288864433</v>
      </c>
      <c r="X320" s="4">
        <f t="shared" si="14"/>
        <v>5.9734953328724305E-2</v>
      </c>
      <c r="Y320" s="4">
        <f t="shared" si="12"/>
        <v>0.12923897288864433</v>
      </c>
      <c r="Z320" s="4">
        <f t="shared" si="13"/>
        <v>0.18897392621736864</v>
      </c>
      <c r="AA320" s="4">
        <f>(mmultTable1[[#This Row],[Survived]]-Z320)^2</f>
        <v>3.5711144790007483E-2</v>
      </c>
    </row>
    <row r="321" spans="1:27" x14ac:dyDescent="0.25">
      <c r="A321">
        <v>1</v>
      </c>
      <c r="B321" t="s">
        <v>15</v>
      </c>
      <c r="C321">
        <v>1</v>
      </c>
      <c r="D321" t="s">
        <v>17</v>
      </c>
      <c r="E321">
        <v>30</v>
      </c>
      <c r="F321" s="1">
        <v>86.5</v>
      </c>
      <c r="G321">
        <v>0</v>
      </c>
      <c r="H321">
        <v>0</v>
      </c>
      <c r="I321" s="4">
        <v>0.375</v>
      </c>
      <c r="J321" s="4">
        <v>1.9420080530223132</v>
      </c>
      <c r="K321">
        <v>1</v>
      </c>
      <c r="L321">
        <v>0</v>
      </c>
      <c r="M321">
        <v>1</v>
      </c>
      <c r="N321">
        <v>0</v>
      </c>
      <c r="O321">
        <v>0</v>
      </c>
      <c r="P321" s="6">
        <v>1</v>
      </c>
      <c r="V321" s="4">
        <v>0.23905993424700045</v>
      </c>
      <c r="W321" s="4">
        <v>0.35739790918111247</v>
      </c>
      <c r="X321" s="4">
        <f t="shared" si="14"/>
        <v>0.23905993424700045</v>
      </c>
      <c r="Y321" s="4">
        <f t="shared" si="12"/>
        <v>0.35739790918111247</v>
      </c>
      <c r="Z321" s="4">
        <f t="shared" si="13"/>
        <v>0.59645784342811292</v>
      </c>
      <c r="AA321" s="4">
        <f>(mmultTable1[[#This Row],[Survived]]-Z321)^2</f>
        <v>0.16284627213068942</v>
      </c>
    </row>
    <row r="322" spans="1:27" x14ac:dyDescent="0.25">
      <c r="A322">
        <v>1</v>
      </c>
      <c r="B322" t="s">
        <v>15</v>
      </c>
      <c r="C322">
        <v>3</v>
      </c>
      <c r="D322" t="s">
        <v>13</v>
      </c>
      <c r="E322">
        <v>30</v>
      </c>
      <c r="F322" s="1">
        <v>9.5</v>
      </c>
      <c r="G322">
        <v>0</v>
      </c>
      <c r="H322">
        <v>0</v>
      </c>
      <c r="I322" s="4">
        <v>0.375</v>
      </c>
      <c r="J322" s="4">
        <v>1.0211892990699381</v>
      </c>
      <c r="K322">
        <v>0</v>
      </c>
      <c r="L322">
        <v>0</v>
      </c>
      <c r="M322">
        <v>1</v>
      </c>
      <c r="N322">
        <v>0</v>
      </c>
      <c r="O322">
        <v>1</v>
      </c>
      <c r="P322" s="6">
        <v>1</v>
      </c>
      <c r="V322" s="4">
        <v>5.7196747104092421E-2</v>
      </c>
      <c r="W322" s="4">
        <v>0.11137099819880603</v>
      </c>
      <c r="X322" s="4">
        <f t="shared" si="14"/>
        <v>5.7196747104092421E-2</v>
      </c>
      <c r="Y322" s="4">
        <f t="shared" si="12"/>
        <v>0.11137099819880603</v>
      </c>
      <c r="Z322" s="4">
        <f t="shared" si="13"/>
        <v>0.16856774530289845</v>
      </c>
      <c r="AA322" s="4">
        <f>(mmultTable1[[#This Row],[Survived]]-Z322)^2</f>
        <v>0.69127959415070594</v>
      </c>
    </row>
    <row r="323" spans="1:27" x14ac:dyDescent="0.25">
      <c r="A323">
        <v>0</v>
      </c>
      <c r="B323" t="s">
        <v>15</v>
      </c>
      <c r="C323">
        <v>3</v>
      </c>
      <c r="D323" t="s">
        <v>13</v>
      </c>
      <c r="E323">
        <v>30</v>
      </c>
      <c r="F323" s="1">
        <v>7.25</v>
      </c>
      <c r="G323">
        <v>0</v>
      </c>
      <c r="H323">
        <v>0</v>
      </c>
      <c r="I323" s="4">
        <v>0.375</v>
      </c>
      <c r="J323" s="4">
        <v>0.91645394854992512</v>
      </c>
      <c r="K323">
        <v>0</v>
      </c>
      <c r="L323">
        <v>0</v>
      </c>
      <c r="M323">
        <v>1</v>
      </c>
      <c r="N323">
        <v>0</v>
      </c>
      <c r="O323">
        <v>1</v>
      </c>
      <c r="P323" s="6">
        <v>1</v>
      </c>
      <c r="V323" s="4">
        <v>5.5941641487000225E-2</v>
      </c>
      <c r="W323" s="4">
        <v>0.1025355477213612</v>
      </c>
      <c r="X323" s="4">
        <f t="shared" si="14"/>
        <v>5.5941641487000225E-2</v>
      </c>
      <c r="Y323" s="4">
        <f t="shared" si="12"/>
        <v>0.1025355477213612</v>
      </c>
      <c r="Z323" s="4">
        <f t="shared" si="13"/>
        <v>0.15847718920836143</v>
      </c>
      <c r="AA323" s="4">
        <f>(mmultTable1[[#This Row],[Survived]]-Z323)^2</f>
        <v>2.5115019499382787E-2</v>
      </c>
    </row>
    <row r="324" spans="1:27" x14ac:dyDescent="0.25">
      <c r="A324">
        <v>0</v>
      </c>
      <c r="B324" t="s">
        <v>15</v>
      </c>
      <c r="C324">
        <v>2</v>
      </c>
      <c r="D324" t="s">
        <v>13</v>
      </c>
      <c r="E324">
        <v>30</v>
      </c>
      <c r="F324" s="1">
        <v>13</v>
      </c>
      <c r="G324">
        <v>0</v>
      </c>
      <c r="H324">
        <v>0</v>
      </c>
      <c r="I324" s="4">
        <v>0.375</v>
      </c>
      <c r="J324" s="4">
        <v>1.146128035678238</v>
      </c>
      <c r="K324">
        <v>0</v>
      </c>
      <c r="L324">
        <v>1</v>
      </c>
      <c r="M324">
        <v>1</v>
      </c>
      <c r="N324">
        <v>0</v>
      </c>
      <c r="O324">
        <v>1</v>
      </c>
      <c r="P324" s="6">
        <v>1</v>
      </c>
      <c r="V324" s="4">
        <v>0.18735979797921412</v>
      </c>
      <c r="W324" s="4">
        <v>0.35406524652565008</v>
      </c>
      <c r="X324" s="4">
        <f t="shared" si="14"/>
        <v>0.18735979797921412</v>
      </c>
      <c r="Y324" s="4">
        <f t="shared" ref="Y324:Y387" si="15">IF(W324&lt;0,0,W324)</f>
        <v>0.35406524652565008</v>
      </c>
      <c r="Z324" s="4">
        <f t="shared" ref="Z324:Z387" si="16">X324+Y324</f>
        <v>0.54142504450486417</v>
      </c>
      <c r="AA324" s="4">
        <f>(mmultTable1[[#This Row],[Survived]]-Z324)^2</f>
        <v>0.29314107881709417</v>
      </c>
    </row>
    <row r="325" spans="1:27" x14ac:dyDescent="0.25">
      <c r="A325">
        <v>0</v>
      </c>
      <c r="B325" t="s">
        <v>15</v>
      </c>
      <c r="C325">
        <v>3</v>
      </c>
      <c r="D325" t="s">
        <v>13</v>
      </c>
      <c r="E325">
        <v>30</v>
      </c>
      <c r="F325" s="1">
        <v>8.0500000000000007</v>
      </c>
      <c r="G325">
        <v>0</v>
      </c>
      <c r="H325">
        <v>0</v>
      </c>
      <c r="I325" s="4">
        <v>0.375</v>
      </c>
      <c r="J325" s="4">
        <v>0.9566485792052033</v>
      </c>
      <c r="K325">
        <v>0</v>
      </c>
      <c r="L325">
        <v>0</v>
      </c>
      <c r="M325">
        <v>1</v>
      </c>
      <c r="N325">
        <v>0</v>
      </c>
      <c r="O325">
        <v>1</v>
      </c>
      <c r="P325" s="6">
        <v>1</v>
      </c>
      <c r="V325" s="4">
        <v>5.6423317506242132E-2</v>
      </c>
      <c r="W325" s="4">
        <v>0.10592635767092101</v>
      </c>
      <c r="X325" s="4">
        <f t="shared" ref="X325:X388" si="17">IF(V325&lt;0,0,V325)</f>
        <v>5.6423317506242132E-2</v>
      </c>
      <c r="Y325" s="4">
        <f t="shared" si="15"/>
        <v>0.10592635767092101</v>
      </c>
      <c r="Z325" s="4">
        <f t="shared" si="16"/>
        <v>0.16234967517716314</v>
      </c>
      <c r="AA325" s="4">
        <f>(mmultTable1[[#This Row],[Survived]]-Z325)^2</f>
        <v>2.6357417030130382E-2</v>
      </c>
    </row>
    <row r="326" spans="1:27" x14ac:dyDescent="0.25">
      <c r="A326">
        <v>1</v>
      </c>
      <c r="B326" t="s">
        <v>15</v>
      </c>
      <c r="C326">
        <v>1</v>
      </c>
      <c r="D326" t="s">
        <v>17</v>
      </c>
      <c r="E326">
        <v>30</v>
      </c>
      <c r="F326" s="1">
        <v>93.5</v>
      </c>
      <c r="G326">
        <v>0</v>
      </c>
      <c r="H326">
        <v>0</v>
      </c>
      <c r="I326" s="4">
        <v>0.375</v>
      </c>
      <c r="J326" s="4">
        <v>1.975431808509263</v>
      </c>
      <c r="K326">
        <v>1</v>
      </c>
      <c r="L326">
        <v>0</v>
      </c>
      <c r="M326">
        <v>1</v>
      </c>
      <c r="N326">
        <v>0</v>
      </c>
      <c r="O326">
        <v>0</v>
      </c>
      <c r="P326" s="6">
        <v>1</v>
      </c>
      <c r="V326" s="4">
        <v>0.23946047086665848</v>
      </c>
      <c r="W326" s="4">
        <v>0.36021752963312731</v>
      </c>
      <c r="X326" s="4">
        <f t="shared" si="17"/>
        <v>0.23946047086665848</v>
      </c>
      <c r="Y326" s="4">
        <f t="shared" si="15"/>
        <v>0.36021752963312731</v>
      </c>
      <c r="Z326" s="4">
        <f t="shared" si="16"/>
        <v>0.59967800049978581</v>
      </c>
      <c r="AA326" s="4">
        <f>(mmultTable1[[#This Row],[Survived]]-Z326)^2</f>
        <v>0.1602577032838495</v>
      </c>
    </row>
    <row r="327" spans="1:27" x14ac:dyDescent="0.25">
      <c r="A327">
        <v>0</v>
      </c>
      <c r="B327" t="s">
        <v>15</v>
      </c>
      <c r="C327">
        <v>3</v>
      </c>
      <c r="D327" t="s">
        <v>17</v>
      </c>
      <c r="E327">
        <v>30</v>
      </c>
      <c r="F327" s="1">
        <v>8.6624999999999996</v>
      </c>
      <c r="G327">
        <v>0</v>
      </c>
      <c r="H327">
        <v>0</v>
      </c>
      <c r="I327" s="4">
        <v>0.375</v>
      </c>
      <c r="J327" s="4">
        <v>0.98508950692638131</v>
      </c>
      <c r="K327">
        <v>0</v>
      </c>
      <c r="L327">
        <v>0</v>
      </c>
      <c r="M327">
        <v>1</v>
      </c>
      <c r="N327">
        <v>0</v>
      </c>
      <c r="O327">
        <v>0</v>
      </c>
      <c r="P327" s="6">
        <v>1</v>
      </c>
      <c r="V327" s="4">
        <v>5.6764141955302841E-2</v>
      </c>
      <c r="W327" s="4">
        <v>0.10832562789979222</v>
      </c>
      <c r="X327" s="4">
        <f t="shared" si="17"/>
        <v>5.6764141955302841E-2</v>
      </c>
      <c r="Y327" s="4">
        <f t="shared" si="15"/>
        <v>0.10832562789979222</v>
      </c>
      <c r="Z327" s="4">
        <f t="shared" si="16"/>
        <v>0.16508976985509505</v>
      </c>
      <c r="AA327" s="4">
        <f>(mmultTable1[[#This Row],[Survived]]-Z327)^2</f>
        <v>2.7254632110808249E-2</v>
      </c>
    </row>
    <row r="328" spans="1:27" x14ac:dyDescent="0.25">
      <c r="A328">
        <v>0</v>
      </c>
      <c r="B328" t="s">
        <v>15</v>
      </c>
      <c r="C328">
        <v>3</v>
      </c>
      <c r="D328" t="s">
        <v>13</v>
      </c>
      <c r="E328">
        <v>30</v>
      </c>
      <c r="F328" s="1">
        <v>7.8958000000000004</v>
      </c>
      <c r="G328">
        <v>0</v>
      </c>
      <c r="H328">
        <v>0</v>
      </c>
      <c r="I328" s="4">
        <v>0.375</v>
      </c>
      <c r="J328" s="4">
        <v>0.94918501031343461</v>
      </c>
      <c r="K328">
        <v>0</v>
      </c>
      <c r="L328">
        <v>0</v>
      </c>
      <c r="M328">
        <v>1</v>
      </c>
      <c r="N328">
        <v>0</v>
      </c>
      <c r="O328">
        <v>1</v>
      </c>
      <c r="P328" s="6">
        <v>1</v>
      </c>
      <c r="V328" s="4">
        <v>5.6333877148300869E-2</v>
      </c>
      <c r="W328" s="4">
        <v>0.10529673268756243</v>
      </c>
      <c r="X328" s="4">
        <f t="shared" si="17"/>
        <v>5.6333877148300869E-2</v>
      </c>
      <c r="Y328" s="4">
        <f t="shared" si="15"/>
        <v>0.10529673268756243</v>
      </c>
      <c r="Z328" s="4">
        <f t="shared" si="16"/>
        <v>0.1616306098358633</v>
      </c>
      <c r="AA328" s="4">
        <f>(mmultTable1[[#This Row],[Survived]]-Z328)^2</f>
        <v>2.6124454035913073E-2</v>
      </c>
    </row>
    <row r="329" spans="1:27" x14ac:dyDescent="0.25">
      <c r="A329">
        <v>1</v>
      </c>
      <c r="B329" t="s">
        <v>15</v>
      </c>
      <c r="C329">
        <v>2</v>
      </c>
      <c r="D329" t="s">
        <v>17</v>
      </c>
      <c r="E329">
        <v>30</v>
      </c>
      <c r="F329" s="1">
        <v>21</v>
      </c>
      <c r="G329">
        <v>3</v>
      </c>
      <c r="H329">
        <v>0</v>
      </c>
      <c r="I329" s="4">
        <v>0.375</v>
      </c>
      <c r="J329" s="4">
        <v>1.3424226808222062</v>
      </c>
      <c r="K329">
        <v>0</v>
      </c>
      <c r="L329">
        <v>1</v>
      </c>
      <c r="M329">
        <v>1</v>
      </c>
      <c r="N329">
        <v>0</v>
      </c>
      <c r="O329">
        <v>0</v>
      </c>
      <c r="P329" s="6">
        <v>1</v>
      </c>
      <c r="V329" s="4">
        <v>0.18971211274688404</v>
      </c>
      <c r="W329" s="4">
        <v>0.37062461838573407</v>
      </c>
      <c r="X329" s="4">
        <f t="shared" si="17"/>
        <v>0.18971211274688404</v>
      </c>
      <c r="Y329" s="4">
        <f t="shared" si="15"/>
        <v>0.37062461838573407</v>
      </c>
      <c r="Z329" s="4">
        <f t="shared" si="16"/>
        <v>0.56033673113261817</v>
      </c>
      <c r="AA329" s="4">
        <f>(mmultTable1[[#This Row],[Survived]]-Z329)^2</f>
        <v>0.19330378999115169</v>
      </c>
    </row>
    <row r="330" spans="1:27" x14ac:dyDescent="0.25">
      <c r="A330">
        <v>1</v>
      </c>
      <c r="B330" t="s">
        <v>15</v>
      </c>
      <c r="C330">
        <v>2</v>
      </c>
      <c r="D330" t="s">
        <v>17</v>
      </c>
      <c r="E330">
        <v>30</v>
      </c>
      <c r="F330" s="1">
        <v>13</v>
      </c>
      <c r="G330">
        <v>0</v>
      </c>
      <c r="H330">
        <v>0</v>
      </c>
      <c r="I330" s="4">
        <v>0.375</v>
      </c>
      <c r="J330" s="4">
        <v>1.146128035678238</v>
      </c>
      <c r="K330">
        <v>0</v>
      </c>
      <c r="L330">
        <v>1</v>
      </c>
      <c r="M330">
        <v>1</v>
      </c>
      <c r="N330">
        <v>0</v>
      </c>
      <c r="O330">
        <v>0</v>
      </c>
      <c r="P330" s="6">
        <v>1</v>
      </c>
      <c r="V330" s="4">
        <v>0.18735979797921412</v>
      </c>
      <c r="W330" s="4">
        <v>0.35406524652565008</v>
      </c>
      <c r="X330" s="4">
        <f t="shared" si="17"/>
        <v>0.18735979797921412</v>
      </c>
      <c r="Y330" s="4">
        <f t="shared" si="15"/>
        <v>0.35406524652565008</v>
      </c>
      <c r="Z330" s="4">
        <f t="shared" si="16"/>
        <v>0.54142504450486417</v>
      </c>
      <c r="AA330" s="4">
        <f>(mmultTable1[[#This Row],[Survived]]-Z330)^2</f>
        <v>0.2102909898073658</v>
      </c>
    </row>
    <row r="331" spans="1:27" x14ac:dyDescent="0.25">
      <c r="A331">
        <v>0</v>
      </c>
      <c r="B331" t="s">
        <v>15</v>
      </c>
      <c r="C331">
        <v>3</v>
      </c>
      <c r="D331" t="s">
        <v>17</v>
      </c>
      <c r="E331">
        <v>30</v>
      </c>
      <c r="F331" s="1">
        <v>24.15</v>
      </c>
      <c r="G331">
        <v>1</v>
      </c>
      <c r="H331">
        <v>1</v>
      </c>
      <c r="I331" s="4">
        <v>0.375</v>
      </c>
      <c r="J331" s="4">
        <v>1.4005379893919461</v>
      </c>
      <c r="K331">
        <v>0</v>
      </c>
      <c r="L331">
        <v>0</v>
      </c>
      <c r="M331">
        <v>1</v>
      </c>
      <c r="N331">
        <v>0</v>
      </c>
      <c r="O331">
        <v>0</v>
      </c>
      <c r="P331" s="6">
        <v>1</v>
      </c>
      <c r="V331" s="4">
        <v>6.1940649033943397E-2</v>
      </c>
      <c r="W331" s="4">
        <v>0.1433727679010347</v>
      </c>
      <c r="X331" s="4">
        <f t="shared" si="17"/>
        <v>6.1940649033943397E-2</v>
      </c>
      <c r="Y331" s="4">
        <f t="shared" si="15"/>
        <v>0.1433727679010347</v>
      </c>
      <c r="Z331" s="4">
        <f t="shared" si="16"/>
        <v>0.20531341693497809</v>
      </c>
      <c r="AA331" s="4">
        <f>(mmultTable1[[#This Row],[Survived]]-Z331)^2</f>
        <v>4.2153599173516153E-2</v>
      </c>
    </row>
    <row r="332" spans="1:27" x14ac:dyDescent="0.25">
      <c r="A332">
        <v>1</v>
      </c>
      <c r="B332" t="s">
        <v>20</v>
      </c>
      <c r="C332">
        <v>3</v>
      </c>
      <c r="D332" t="s">
        <v>17</v>
      </c>
      <c r="E332">
        <v>29</v>
      </c>
      <c r="F332" s="1">
        <v>15.245799999999999</v>
      </c>
      <c r="G332">
        <v>0</v>
      </c>
      <c r="H332">
        <v>2</v>
      </c>
      <c r="I332" s="4">
        <v>0.36249999999999999</v>
      </c>
      <c r="J332" s="4">
        <v>1.2107411023865056</v>
      </c>
      <c r="K332">
        <v>0</v>
      </c>
      <c r="L332">
        <v>0</v>
      </c>
      <c r="M332">
        <v>0</v>
      </c>
      <c r="N332">
        <v>1</v>
      </c>
      <c r="O332">
        <v>0</v>
      </c>
      <c r="P332" s="6">
        <v>1</v>
      </c>
      <c r="V332" s="4">
        <v>0.23320658366028651</v>
      </c>
      <c r="W332" s="4">
        <v>0.12736154544764416</v>
      </c>
      <c r="X332" s="4">
        <f t="shared" si="17"/>
        <v>0.23320658366028651</v>
      </c>
      <c r="Y332" s="4">
        <f t="shared" si="15"/>
        <v>0.12736154544764416</v>
      </c>
      <c r="Z332" s="4">
        <f t="shared" si="16"/>
        <v>0.36056812910793068</v>
      </c>
      <c r="AA332" s="4">
        <f>(mmultTable1[[#This Row],[Survived]]-Z332)^2</f>
        <v>0.40887311751253202</v>
      </c>
    </row>
    <row r="333" spans="1:27" x14ac:dyDescent="0.25">
      <c r="A333">
        <v>0</v>
      </c>
      <c r="B333" t="s">
        <v>20</v>
      </c>
      <c r="C333">
        <v>2</v>
      </c>
      <c r="D333" t="s">
        <v>13</v>
      </c>
      <c r="E333">
        <v>29</v>
      </c>
      <c r="F333" s="1">
        <v>27.720800000000001</v>
      </c>
      <c r="G333">
        <v>1</v>
      </c>
      <c r="H333">
        <v>0</v>
      </c>
      <c r="I333" s="4">
        <v>0.36249999999999999</v>
      </c>
      <c r="J333" s="4">
        <v>1.4581965327411079</v>
      </c>
      <c r="K333">
        <v>0</v>
      </c>
      <c r="L333">
        <v>1</v>
      </c>
      <c r="M333">
        <v>0</v>
      </c>
      <c r="N333">
        <v>1</v>
      </c>
      <c r="O333">
        <v>1</v>
      </c>
      <c r="P333" s="6">
        <v>1</v>
      </c>
      <c r="V333" s="4">
        <v>0.36444193983786199</v>
      </c>
      <c r="W333" s="4">
        <v>0.38039127434414449</v>
      </c>
      <c r="X333" s="4">
        <f t="shared" si="17"/>
        <v>0.36444193983786199</v>
      </c>
      <c r="Y333" s="4">
        <f t="shared" si="15"/>
        <v>0.38039127434414449</v>
      </c>
      <c r="Z333" s="4">
        <f t="shared" si="16"/>
        <v>0.74483321418200643</v>
      </c>
      <c r="AA333" s="4">
        <f>(mmultTable1[[#This Row],[Survived]]-Z333)^2</f>
        <v>0.55477651694869867</v>
      </c>
    </row>
    <row r="334" spans="1:27" x14ac:dyDescent="0.25">
      <c r="A334">
        <v>1</v>
      </c>
      <c r="B334" t="s">
        <v>20</v>
      </c>
      <c r="C334">
        <v>3</v>
      </c>
      <c r="D334" t="s">
        <v>13</v>
      </c>
      <c r="E334">
        <v>29</v>
      </c>
      <c r="F334" s="1">
        <v>7.8958000000000004</v>
      </c>
      <c r="G334">
        <v>0</v>
      </c>
      <c r="H334">
        <v>0</v>
      </c>
      <c r="I334" s="4">
        <v>0.36249999999999999</v>
      </c>
      <c r="J334" s="4">
        <v>0.94918501031343461</v>
      </c>
      <c r="K334">
        <v>0</v>
      </c>
      <c r="L334">
        <v>0</v>
      </c>
      <c r="M334">
        <v>0</v>
      </c>
      <c r="N334">
        <v>1</v>
      </c>
      <c r="O334">
        <v>1</v>
      </c>
      <c r="P334" s="6">
        <v>1</v>
      </c>
      <c r="V334" s="4">
        <v>0.22967631773477629</v>
      </c>
      <c r="W334" s="4">
        <v>0.10529673268756243</v>
      </c>
      <c r="X334" s="4">
        <f t="shared" si="17"/>
        <v>0.22967631773477629</v>
      </c>
      <c r="Y334" s="4">
        <f t="shared" si="15"/>
        <v>0.10529673268756243</v>
      </c>
      <c r="Z334" s="4">
        <f t="shared" si="16"/>
        <v>0.33497305042233871</v>
      </c>
      <c r="AA334" s="4">
        <f>(mmultTable1[[#This Row],[Survived]]-Z334)^2</f>
        <v>0.44226084366456925</v>
      </c>
    </row>
    <row r="335" spans="1:27" x14ac:dyDescent="0.25">
      <c r="A335">
        <v>1</v>
      </c>
      <c r="B335" t="s">
        <v>27</v>
      </c>
      <c r="C335">
        <v>3</v>
      </c>
      <c r="D335" t="s">
        <v>13</v>
      </c>
      <c r="E335">
        <v>29</v>
      </c>
      <c r="F335" s="1">
        <v>7.75</v>
      </c>
      <c r="G335">
        <v>0</v>
      </c>
      <c r="H335">
        <v>0</v>
      </c>
      <c r="I335" s="4">
        <v>0.36249999999999999</v>
      </c>
      <c r="J335" s="4">
        <v>0.94200805302231327</v>
      </c>
      <c r="K335">
        <v>0</v>
      </c>
      <c r="L335">
        <v>0</v>
      </c>
      <c r="M335">
        <v>0</v>
      </c>
      <c r="N335">
        <v>0</v>
      </c>
      <c r="O335">
        <v>1</v>
      </c>
      <c r="P335" s="6">
        <v>1</v>
      </c>
      <c r="V335" s="4">
        <v>3.9573373278950712E-2</v>
      </c>
      <c r="W335" s="4">
        <v>0.10469128619399937</v>
      </c>
      <c r="X335" s="4">
        <f t="shared" si="17"/>
        <v>3.9573373278950712E-2</v>
      </c>
      <c r="Y335" s="4">
        <f t="shared" si="15"/>
        <v>0.10469128619399937</v>
      </c>
      <c r="Z335" s="4">
        <f t="shared" si="16"/>
        <v>0.14426465947295009</v>
      </c>
      <c r="AA335" s="4">
        <f>(mmultTable1[[#This Row],[Survived]]-Z335)^2</f>
        <v>0.73228297302694612</v>
      </c>
    </row>
    <row r="336" spans="1:27" x14ac:dyDescent="0.25">
      <c r="A336">
        <v>1</v>
      </c>
      <c r="B336" t="s">
        <v>15</v>
      </c>
      <c r="C336">
        <v>2</v>
      </c>
      <c r="D336" t="s">
        <v>17</v>
      </c>
      <c r="E336">
        <v>29</v>
      </c>
      <c r="F336" s="1">
        <v>26</v>
      </c>
      <c r="G336">
        <v>1</v>
      </c>
      <c r="H336">
        <v>0</v>
      </c>
      <c r="I336" s="4">
        <v>0.36249999999999999</v>
      </c>
      <c r="J336" s="4">
        <v>1.4313637641589874</v>
      </c>
      <c r="K336">
        <v>0</v>
      </c>
      <c r="L336">
        <v>1</v>
      </c>
      <c r="M336">
        <v>1</v>
      </c>
      <c r="N336">
        <v>0</v>
      </c>
      <c r="O336">
        <v>0</v>
      </c>
      <c r="P336" s="6">
        <v>1</v>
      </c>
      <c r="V336" s="4">
        <v>0.19077794632391426</v>
      </c>
      <c r="W336" s="4">
        <v>0.37812766805645881</v>
      </c>
      <c r="X336" s="4">
        <f t="shared" si="17"/>
        <v>0.19077794632391426</v>
      </c>
      <c r="Y336" s="4">
        <f t="shared" si="15"/>
        <v>0.37812766805645881</v>
      </c>
      <c r="Z336" s="4">
        <f t="shared" si="16"/>
        <v>0.56890561438037301</v>
      </c>
      <c r="AA336" s="4">
        <f>(mmultTable1[[#This Row],[Survived]]-Z336)^2</f>
        <v>0.18584236931276366</v>
      </c>
    </row>
    <row r="337" spans="1:27" x14ac:dyDescent="0.25">
      <c r="A337">
        <v>1</v>
      </c>
      <c r="B337" t="s">
        <v>15</v>
      </c>
      <c r="C337">
        <v>2</v>
      </c>
      <c r="D337" t="s">
        <v>17</v>
      </c>
      <c r="E337">
        <v>29</v>
      </c>
      <c r="F337" s="1">
        <v>10.5</v>
      </c>
      <c r="G337">
        <v>0</v>
      </c>
      <c r="H337">
        <v>0</v>
      </c>
      <c r="I337" s="4">
        <v>0.36249999999999999</v>
      </c>
      <c r="J337" s="4">
        <v>1.0606978403536116</v>
      </c>
      <c r="K337">
        <v>0</v>
      </c>
      <c r="L337">
        <v>1</v>
      </c>
      <c r="M337">
        <v>1</v>
      </c>
      <c r="N337">
        <v>0</v>
      </c>
      <c r="O337">
        <v>0</v>
      </c>
      <c r="P337" s="6">
        <v>1</v>
      </c>
      <c r="V337" s="4">
        <v>0.18633603744861146</v>
      </c>
      <c r="W337" s="4">
        <v>0.34685837457342472</v>
      </c>
      <c r="X337" s="4">
        <f t="shared" si="17"/>
        <v>0.18633603744861146</v>
      </c>
      <c r="Y337" s="4">
        <f t="shared" si="15"/>
        <v>0.34685837457342472</v>
      </c>
      <c r="Z337" s="4">
        <f t="shared" si="16"/>
        <v>0.53319441202203621</v>
      </c>
      <c r="AA337" s="4">
        <f>(mmultTable1[[#This Row],[Survived]]-Z337)^2</f>
        <v>0.21790745696745248</v>
      </c>
    </row>
    <row r="338" spans="1:27" x14ac:dyDescent="0.25">
      <c r="A338">
        <v>1</v>
      </c>
      <c r="B338" t="s">
        <v>15</v>
      </c>
      <c r="C338">
        <v>3</v>
      </c>
      <c r="D338" t="s">
        <v>13</v>
      </c>
      <c r="E338">
        <v>29</v>
      </c>
      <c r="F338" s="1">
        <v>9.5</v>
      </c>
      <c r="G338">
        <v>0</v>
      </c>
      <c r="H338">
        <v>0</v>
      </c>
      <c r="I338" s="4">
        <v>0.36249999999999999</v>
      </c>
      <c r="J338" s="4">
        <v>1.0211892990699381</v>
      </c>
      <c r="K338">
        <v>0</v>
      </c>
      <c r="L338">
        <v>0</v>
      </c>
      <c r="M338">
        <v>1</v>
      </c>
      <c r="N338">
        <v>0</v>
      </c>
      <c r="O338">
        <v>1</v>
      </c>
      <c r="P338" s="6">
        <v>1</v>
      </c>
      <c r="V338" s="4">
        <v>5.7196747104092421E-2</v>
      </c>
      <c r="W338" s="4">
        <v>0.11137099819880603</v>
      </c>
      <c r="X338" s="4">
        <f t="shared" si="17"/>
        <v>5.7196747104092421E-2</v>
      </c>
      <c r="Y338" s="4">
        <f t="shared" si="15"/>
        <v>0.11137099819880603</v>
      </c>
      <c r="Z338" s="4">
        <f t="shared" si="16"/>
        <v>0.16856774530289845</v>
      </c>
      <c r="AA338" s="4">
        <f>(mmultTable1[[#This Row],[Survived]]-Z338)^2</f>
        <v>0.69127959415070594</v>
      </c>
    </row>
    <row r="339" spans="1:27" x14ac:dyDescent="0.25">
      <c r="A339">
        <v>0</v>
      </c>
      <c r="B339" t="s">
        <v>15</v>
      </c>
      <c r="C339">
        <v>3</v>
      </c>
      <c r="D339" t="s">
        <v>13</v>
      </c>
      <c r="E339">
        <v>29</v>
      </c>
      <c r="F339" s="1">
        <v>8.0500000000000007</v>
      </c>
      <c r="G339">
        <v>0</v>
      </c>
      <c r="H339">
        <v>0</v>
      </c>
      <c r="I339" s="4">
        <v>0.36249999999999999</v>
      </c>
      <c r="J339" s="4">
        <v>0.9566485792052033</v>
      </c>
      <c r="K339">
        <v>0</v>
      </c>
      <c r="L339">
        <v>0</v>
      </c>
      <c r="M339">
        <v>1</v>
      </c>
      <c r="N339">
        <v>0</v>
      </c>
      <c r="O339">
        <v>1</v>
      </c>
      <c r="P339" s="6">
        <v>1</v>
      </c>
      <c r="V339" s="4">
        <v>5.6423317506242132E-2</v>
      </c>
      <c r="W339" s="4">
        <v>0.10592635767092101</v>
      </c>
      <c r="X339" s="4">
        <f t="shared" si="17"/>
        <v>5.6423317506242132E-2</v>
      </c>
      <c r="Y339" s="4">
        <f t="shared" si="15"/>
        <v>0.10592635767092101</v>
      </c>
      <c r="Z339" s="4">
        <f t="shared" si="16"/>
        <v>0.16234967517716314</v>
      </c>
      <c r="AA339" s="4">
        <f>(mmultTable1[[#This Row],[Survived]]-Z339)^2</f>
        <v>2.6357417030130382E-2</v>
      </c>
    </row>
    <row r="340" spans="1:27" x14ac:dyDescent="0.25">
      <c r="A340">
        <v>0</v>
      </c>
      <c r="B340" t="s">
        <v>15</v>
      </c>
      <c r="C340">
        <v>2</v>
      </c>
      <c r="D340" t="s">
        <v>13</v>
      </c>
      <c r="E340">
        <v>29</v>
      </c>
      <c r="F340" s="1">
        <v>21</v>
      </c>
      <c r="G340">
        <v>1</v>
      </c>
      <c r="H340">
        <v>0</v>
      </c>
      <c r="I340" s="4">
        <v>0.36249999999999999</v>
      </c>
      <c r="J340" s="4">
        <v>1.3424226808222062</v>
      </c>
      <c r="K340">
        <v>0</v>
      </c>
      <c r="L340">
        <v>1</v>
      </c>
      <c r="M340">
        <v>1</v>
      </c>
      <c r="N340">
        <v>0</v>
      </c>
      <c r="O340">
        <v>1</v>
      </c>
      <c r="P340" s="6">
        <v>1</v>
      </c>
      <c r="V340" s="4">
        <v>0.18971211274688404</v>
      </c>
      <c r="W340" s="4">
        <v>0.37062461838573407</v>
      </c>
      <c r="X340" s="4">
        <f t="shared" si="17"/>
        <v>0.18971211274688404</v>
      </c>
      <c r="Y340" s="4">
        <f t="shared" si="15"/>
        <v>0.37062461838573407</v>
      </c>
      <c r="Z340" s="4">
        <f t="shared" si="16"/>
        <v>0.56033673113261817</v>
      </c>
      <c r="AA340" s="4">
        <f>(mmultTable1[[#This Row],[Survived]]-Z340)^2</f>
        <v>0.31397725225638801</v>
      </c>
    </row>
    <row r="341" spans="1:27" x14ac:dyDescent="0.25">
      <c r="A341">
        <v>1</v>
      </c>
      <c r="B341" t="s">
        <v>15</v>
      </c>
      <c r="C341">
        <v>2</v>
      </c>
      <c r="D341" t="s">
        <v>17</v>
      </c>
      <c r="E341">
        <v>29</v>
      </c>
      <c r="F341" s="1">
        <v>26</v>
      </c>
      <c r="G341">
        <v>1</v>
      </c>
      <c r="H341">
        <v>0</v>
      </c>
      <c r="I341" s="4">
        <v>0.36249999999999999</v>
      </c>
      <c r="J341" s="4">
        <v>1.4313637641589874</v>
      </c>
      <c r="K341">
        <v>0</v>
      </c>
      <c r="L341">
        <v>1</v>
      </c>
      <c r="M341">
        <v>1</v>
      </c>
      <c r="N341">
        <v>0</v>
      </c>
      <c r="O341">
        <v>0</v>
      </c>
      <c r="P341" s="6">
        <v>1</v>
      </c>
      <c r="V341" s="4">
        <v>0.19077794632391426</v>
      </c>
      <c r="W341" s="4">
        <v>0.37812766805645881</v>
      </c>
      <c r="X341" s="4">
        <f t="shared" si="17"/>
        <v>0.19077794632391426</v>
      </c>
      <c r="Y341" s="4">
        <f t="shared" si="15"/>
        <v>0.37812766805645881</v>
      </c>
      <c r="Z341" s="4">
        <f t="shared" si="16"/>
        <v>0.56890561438037301</v>
      </c>
      <c r="AA341" s="4">
        <f>(mmultTable1[[#This Row],[Survived]]-Z341)^2</f>
        <v>0.18584236931276366</v>
      </c>
    </row>
    <row r="342" spans="1:27" x14ac:dyDescent="0.25">
      <c r="A342">
        <v>0</v>
      </c>
      <c r="B342" t="s">
        <v>15</v>
      </c>
      <c r="C342">
        <v>3</v>
      </c>
      <c r="D342" t="s">
        <v>13</v>
      </c>
      <c r="E342">
        <v>29</v>
      </c>
      <c r="F342" s="1">
        <v>7.7750000000000004</v>
      </c>
      <c r="G342">
        <v>0</v>
      </c>
      <c r="H342">
        <v>0</v>
      </c>
      <c r="I342" s="4">
        <v>0.36249999999999999</v>
      </c>
      <c r="J342" s="4">
        <v>0.94324712513786169</v>
      </c>
      <c r="K342">
        <v>0</v>
      </c>
      <c r="L342">
        <v>0</v>
      </c>
      <c r="M342">
        <v>1</v>
      </c>
      <c r="N342">
        <v>0</v>
      </c>
      <c r="O342">
        <v>1</v>
      </c>
      <c r="P342" s="6">
        <v>1</v>
      </c>
      <c r="V342" s="4">
        <v>5.626271996020242E-2</v>
      </c>
      <c r="W342" s="4">
        <v>0.1047958140373737</v>
      </c>
      <c r="X342" s="4">
        <f t="shared" si="17"/>
        <v>5.626271996020242E-2</v>
      </c>
      <c r="Y342" s="4">
        <f t="shared" si="15"/>
        <v>0.1047958140373737</v>
      </c>
      <c r="Z342" s="4">
        <f t="shared" si="16"/>
        <v>0.16105853399757614</v>
      </c>
      <c r="AA342" s="4">
        <f>(mmultTable1[[#This Row],[Survived]]-Z342)^2</f>
        <v>2.5939851373448387E-2</v>
      </c>
    </row>
    <row r="343" spans="1:27" x14ac:dyDescent="0.25">
      <c r="A343">
        <v>0</v>
      </c>
      <c r="B343" t="s">
        <v>15</v>
      </c>
      <c r="C343">
        <v>2</v>
      </c>
      <c r="D343" t="s">
        <v>13</v>
      </c>
      <c r="E343">
        <v>29</v>
      </c>
      <c r="F343" s="1">
        <v>10.5</v>
      </c>
      <c r="G343">
        <v>0</v>
      </c>
      <c r="H343">
        <v>0</v>
      </c>
      <c r="I343" s="4">
        <v>0.36249999999999999</v>
      </c>
      <c r="J343" s="4">
        <v>1.0606978403536116</v>
      </c>
      <c r="K343">
        <v>0</v>
      </c>
      <c r="L343">
        <v>1</v>
      </c>
      <c r="M343">
        <v>1</v>
      </c>
      <c r="N343">
        <v>0</v>
      </c>
      <c r="O343">
        <v>1</v>
      </c>
      <c r="P343" s="6">
        <v>1</v>
      </c>
      <c r="V343" s="4">
        <v>0.18633603744861146</v>
      </c>
      <c r="W343" s="4">
        <v>0.34685837457342472</v>
      </c>
      <c r="X343" s="4">
        <f t="shared" si="17"/>
        <v>0.18633603744861146</v>
      </c>
      <c r="Y343" s="4">
        <f t="shared" si="15"/>
        <v>0.34685837457342472</v>
      </c>
      <c r="Z343" s="4">
        <f t="shared" si="16"/>
        <v>0.53319441202203621</v>
      </c>
      <c r="AA343" s="4">
        <f>(mmultTable1[[#This Row],[Survived]]-Z343)^2</f>
        <v>0.28429628101152493</v>
      </c>
    </row>
    <row r="344" spans="1:27" x14ac:dyDescent="0.25">
      <c r="A344">
        <v>0</v>
      </c>
      <c r="B344" t="s">
        <v>15</v>
      </c>
      <c r="C344">
        <v>3</v>
      </c>
      <c r="D344" t="s">
        <v>17</v>
      </c>
      <c r="E344">
        <v>29</v>
      </c>
      <c r="F344" s="1">
        <v>10.4625</v>
      </c>
      <c r="G344">
        <v>1</v>
      </c>
      <c r="H344">
        <v>1</v>
      </c>
      <c r="I344" s="4">
        <v>0.36249999999999999</v>
      </c>
      <c r="J344" s="4">
        <v>1.0592793486780776</v>
      </c>
      <c r="K344">
        <v>0</v>
      </c>
      <c r="L344">
        <v>0</v>
      </c>
      <c r="M344">
        <v>1</v>
      </c>
      <c r="N344">
        <v>0</v>
      </c>
      <c r="O344">
        <v>0</v>
      </c>
      <c r="P344" s="6">
        <v>1</v>
      </c>
      <c r="V344" s="4">
        <v>5.785114501534197E-2</v>
      </c>
      <c r="W344" s="4">
        <v>0.11458426616731132</v>
      </c>
      <c r="X344" s="4">
        <f t="shared" si="17"/>
        <v>5.785114501534197E-2</v>
      </c>
      <c r="Y344" s="4">
        <f t="shared" si="15"/>
        <v>0.11458426616731132</v>
      </c>
      <c r="Z344" s="4">
        <f t="shared" si="16"/>
        <v>0.17243541118265329</v>
      </c>
      <c r="AA344" s="4">
        <f>(mmultTable1[[#This Row],[Survived]]-Z344)^2</f>
        <v>2.9733971029730712E-2</v>
      </c>
    </row>
    <row r="345" spans="1:27" x14ac:dyDescent="0.25">
      <c r="A345">
        <v>0</v>
      </c>
      <c r="B345" t="s">
        <v>15</v>
      </c>
      <c r="C345">
        <v>1</v>
      </c>
      <c r="D345" t="s">
        <v>13</v>
      </c>
      <c r="E345">
        <v>29</v>
      </c>
      <c r="F345" s="1">
        <v>66.599999999999994</v>
      </c>
      <c r="G345">
        <v>1</v>
      </c>
      <c r="H345">
        <v>0</v>
      </c>
      <c r="I345" s="4">
        <v>0.36249999999999999</v>
      </c>
      <c r="J345" s="4">
        <v>1.8299466959416359</v>
      </c>
      <c r="K345">
        <v>1</v>
      </c>
      <c r="L345">
        <v>0</v>
      </c>
      <c r="M345">
        <v>1</v>
      </c>
      <c r="N345">
        <v>0</v>
      </c>
      <c r="O345">
        <v>1</v>
      </c>
      <c r="P345" s="6">
        <v>1</v>
      </c>
      <c r="V345" s="4">
        <v>0.23771703676269731</v>
      </c>
      <c r="W345" s="4">
        <v>0.34794443844744272</v>
      </c>
      <c r="X345" s="4">
        <f t="shared" si="17"/>
        <v>0.23771703676269731</v>
      </c>
      <c r="Y345" s="4">
        <f t="shared" si="15"/>
        <v>0.34794443844744272</v>
      </c>
      <c r="Z345" s="4">
        <f t="shared" si="16"/>
        <v>0.58566147521014</v>
      </c>
      <c r="AA345" s="4">
        <f>(mmultTable1[[#This Row],[Survived]]-Z345)^2</f>
        <v>0.34299936354531746</v>
      </c>
    </row>
    <row r="346" spans="1:27" x14ac:dyDescent="0.25">
      <c r="A346">
        <v>0</v>
      </c>
      <c r="B346" t="s">
        <v>15</v>
      </c>
      <c r="C346">
        <v>3</v>
      </c>
      <c r="D346" t="s">
        <v>13</v>
      </c>
      <c r="E346">
        <v>29</v>
      </c>
      <c r="F346" s="1">
        <v>7.875</v>
      </c>
      <c r="G346">
        <v>0</v>
      </c>
      <c r="H346">
        <v>0</v>
      </c>
      <c r="I346" s="4">
        <v>0.36249999999999999</v>
      </c>
      <c r="J346" s="4">
        <v>0.9481683617271317</v>
      </c>
      <c r="K346">
        <v>0</v>
      </c>
      <c r="L346">
        <v>0</v>
      </c>
      <c r="M346">
        <v>1</v>
      </c>
      <c r="N346">
        <v>0</v>
      </c>
      <c r="O346">
        <v>1</v>
      </c>
      <c r="P346" s="6">
        <v>1</v>
      </c>
      <c r="V346" s="4">
        <v>5.6321694047323581E-2</v>
      </c>
      <c r="W346" s="4">
        <v>0.10521096844280031</v>
      </c>
      <c r="X346" s="4">
        <f t="shared" si="17"/>
        <v>5.6321694047323581E-2</v>
      </c>
      <c r="Y346" s="4">
        <f t="shared" si="15"/>
        <v>0.10521096844280031</v>
      </c>
      <c r="Z346" s="4">
        <f t="shared" si="16"/>
        <v>0.16153266249012388</v>
      </c>
      <c r="AA346" s="4">
        <f>(mmultTable1[[#This Row],[Survived]]-Z346)^2</f>
        <v>2.6092801051148275E-2</v>
      </c>
    </row>
    <row r="347" spans="1:27" x14ac:dyDescent="0.25">
      <c r="A347">
        <v>0</v>
      </c>
      <c r="B347" t="s">
        <v>15</v>
      </c>
      <c r="C347">
        <v>3</v>
      </c>
      <c r="D347" t="s">
        <v>13</v>
      </c>
      <c r="E347">
        <v>29</v>
      </c>
      <c r="F347" s="1">
        <v>7.0457999999999998</v>
      </c>
      <c r="G347">
        <v>1</v>
      </c>
      <c r="H347">
        <v>0</v>
      </c>
      <c r="I347" s="4">
        <v>0.36249999999999999</v>
      </c>
      <c r="J347" s="4">
        <v>0.90556923281193558</v>
      </c>
      <c r="K347">
        <v>0</v>
      </c>
      <c r="L347">
        <v>0</v>
      </c>
      <c r="M347">
        <v>1</v>
      </c>
      <c r="N347">
        <v>0</v>
      </c>
      <c r="O347">
        <v>1</v>
      </c>
      <c r="P347" s="6">
        <v>1</v>
      </c>
      <c r="V347" s="4">
        <v>5.5811203504071129E-2</v>
      </c>
      <c r="W347" s="4">
        <v>0.10161731556396086</v>
      </c>
      <c r="X347" s="4">
        <f t="shared" si="17"/>
        <v>5.5811203504071129E-2</v>
      </c>
      <c r="Y347" s="4">
        <f t="shared" si="15"/>
        <v>0.10161731556396086</v>
      </c>
      <c r="Z347" s="4">
        <f t="shared" si="16"/>
        <v>0.15742851906803199</v>
      </c>
      <c r="AA347" s="4">
        <f>(mmultTable1[[#This Row],[Survived]]-Z347)^2</f>
        <v>2.4783738615953711E-2</v>
      </c>
    </row>
    <row r="348" spans="1:27" x14ac:dyDescent="0.25">
      <c r="A348">
        <v>0</v>
      </c>
      <c r="B348" t="s">
        <v>15</v>
      </c>
      <c r="C348">
        <v>3</v>
      </c>
      <c r="D348" t="s">
        <v>17</v>
      </c>
      <c r="E348">
        <v>29</v>
      </c>
      <c r="F348" s="1">
        <v>21.074999999999999</v>
      </c>
      <c r="G348">
        <v>0</v>
      </c>
      <c r="H348">
        <v>4</v>
      </c>
      <c r="I348" s="4">
        <v>0.36249999999999999</v>
      </c>
      <c r="J348" s="4">
        <v>1.3439007122496063</v>
      </c>
      <c r="K348">
        <v>0</v>
      </c>
      <c r="L348">
        <v>0</v>
      </c>
      <c r="M348">
        <v>1</v>
      </c>
      <c r="N348">
        <v>0</v>
      </c>
      <c r="O348">
        <v>0</v>
      </c>
      <c r="P348" s="6">
        <v>1</v>
      </c>
      <c r="V348" s="4">
        <v>6.1855758054473305E-2</v>
      </c>
      <c r="W348" s="4">
        <v>0.13859486001335508</v>
      </c>
      <c r="X348" s="4">
        <f t="shared" si="17"/>
        <v>6.1855758054473305E-2</v>
      </c>
      <c r="Y348" s="4">
        <f t="shared" si="15"/>
        <v>0.13859486001335508</v>
      </c>
      <c r="Z348" s="4">
        <f t="shared" si="16"/>
        <v>0.20045061806782838</v>
      </c>
      <c r="AA348" s="4">
        <f>(mmultTable1[[#This Row],[Survived]]-Z348)^2</f>
        <v>4.0180450283774406E-2</v>
      </c>
    </row>
    <row r="349" spans="1:27" x14ac:dyDescent="0.25">
      <c r="A349">
        <v>0</v>
      </c>
      <c r="B349" t="s">
        <v>15</v>
      </c>
      <c r="C349">
        <v>3</v>
      </c>
      <c r="D349" t="s">
        <v>13</v>
      </c>
      <c r="E349">
        <v>29</v>
      </c>
      <c r="F349" s="1">
        <v>9.4832999999999998</v>
      </c>
      <c r="G349">
        <v>0</v>
      </c>
      <c r="H349">
        <v>0</v>
      </c>
      <c r="I349" s="4">
        <v>0.36249999999999999</v>
      </c>
      <c r="J349" s="4">
        <v>1.020498014154877</v>
      </c>
      <c r="K349">
        <v>0</v>
      </c>
      <c r="L349">
        <v>0</v>
      </c>
      <c r="M349">
        <v>1</v>
      </c>
      <c r="N349">
        <v>0</v>
      </c>
      <c r="O349">
        <v>1</v>
      </c>
      <c r="P349" s="6">
        <v>1</v>
      </c>
      <c r="V349" s="4">
        <v>5.7188463028318606E-2</v>
      </c>
      <c r="W349" s="4">
        <v>0.11131268155974861</v>
      </c>
      <c r="X349" s="4">
        <f t="shared" si="17"/>
        <v>5.7188463028318606E-2</v>
      </c>
      <c r="Y349" s="4">
        <f t="shared" si="15"/>
        <v>0.11131268155974861</v>
      </c>
      <c r="Z349" s="4">
        <f t="shared" si="16"/>
        <v>0.1685011445880672</v>
      </c>
      <c r="AA349" s="4">
        <f>(mmultTable1[[#This Row],[Survived]]-Z349)^2</f>
        <v>2.8392635727488728E-2</v>
      </c>
    </row>
    <row r="350" spans="1:27" x14ac:dyDescent="0.25">
      <c r="A350">
        <v>1</v>
      </c>
      <c r="B350" t="s">
        <v>15</v>
      </c>
      <c r="C350">
        <v>1</v>
      </c>
      <c r="D350" t="s">
        <v>17</v>
      </c>
      <c r="E350">
        <v>29</v>
      </c>
      <c r="F350" s="1">
        <v>211.33750000000001</v>
      </c>
      <c r="G350">
        <v>0</v>
      </c>
      <c r="H350">
        <v>0</v>
      </c>
      <c r="I350" s="4">
        <v>0.36249999999999999</v>
      </c>
      <c r="J350" s="4">
        <v>2.3270266997942759</v>
      </c>
      <c r="K350">
        <v>1</v>
      </c>
      <c r="L350">
        <v>0</v>
      </c>
      <c r="M350">
        <v>1</v>
      </c>
      <c r="N350">
        <v>0</v>
      </c>
      <c r="O350">
        <v>0</v>
      </c>
      <c r="P350" s="6">
        <v>1</v>
      </c>
      <c r="V350" s="4">
        <v>0.24367384028588257</v>
      </c>
      <c r="W350" s="4">
        <v>0.38987799512684551</v>
      </c>
      <c r="X350" s="4">
        <f t="shared" si="17"/>
        <v>0.24367384028588257</v>
      </c>
      <c r="Y350" s="4">
        <f t="shared" si="15"/>
        <v>0.38987799512684551</v>
      </c>
      <c r="Z350" s="4">
        <f t="shared" si="16"/>
        <v>0.63355183541272808</v>
      </c>
      <c r="AA350" s="4">
        <f>(mmultTable1[[#This Row],[Survived]]-Z350)^2</f>
        <v>0.13428425732938032</v>
      </c>
    </row>
    <row r="351" spans="1:27" x14ac:dyDescent="0.25">
      <c r="A351">
        <v>0</v>
      </c>
      <c r="B351" t="s">
        <v>15</v>
      </c>
      <c r="C351">
        <v>1</v>
      </c>
      <c r="D351" t="s">
        <v>13</v>
      </c>
      <c r="E351">
        <v>29</v>
      </c>
      <c r="F351" s="1">
        <v>30</v>
      </c>
      <c r="G351">
        <v>0</v>
      </c>
      <c r="H351">
        <v>0</v>
      </c>
      <c r="I351" s="4">
        <v>0.36249999999999999</v>
      </c>
      <c r="J351" s="4">
        <v>1.4913616938342726</v>
      </c>
      <c r="K351">
        <v>1</v>
      </c>
      <c r="L351">
        <v>0</v>
      </c>
      <c r="M351">
        <v>1</v>
      </c>
      <c r="N351">
        <v>0</v>
      </c>
      <c r="O351">
        <v>1</v>
      </c>
      <c r="P351" s="6">
        <v>1</v>
      </c>
      <c r="V351" s="4">
        <v>0.23365957253597547</v>
      </c>
      <c r="W351" s="4">
        <v>0.31938148426175422</v>
      </c>
      <c r="X351" s="4">
        <f t="shared" si="17"/>
        <v>0.23365957253597547</v>
      </c>
      <c r="Y351" s="4">
        <f t="shared" si="15"/>
        <v>0.31938148426175422</v>
      </c>
      <c r="Z351" s="4">
        <f t="shared" si="16"/>
        <v>0.55304105679772975</v>
      </c>
      <c r="AA351" s="4">
        <f>(mmultTable1[[#This Row],[Survived]]-Z351)^2</f>
        <v>0.30585441050394974</v>
      </c>
    </row>
    <row r="352" spans="1:27" x14ac:dyDescent="0.25">
      <c r="A352">
        <v>0</v>
      </c>
      <c r="B352" t="s">
        <v>20</v>
      </c>
      <c r="C352">
        <v>3</v>
      </c>
      <c r="D352" t="s">
        <v>13</v>
      </c>
      <c r="E352">
        <v>28.5</v>
      </c>
      <c r="F352" s="1">
        <v>7.2291999999999996</v>
      </c>
      <c r="G352">
        <v>0</v>
      </c>
      <c r="H352">
        <v>0</v>
      </c>
      <c r="I352" s="4">
        <v>0.35625000000000001</v>
      </c>
      <c r="J352" s="4">
        <v>0.91535761741483168</v>
      </c>
      <c r="K352">
        <v>0</v>
      </c>
      <c r="L352">
        <v>0</v>
      </c>
      <c r="M352">
        <v>0</v>
      </c>
      <c r="N352">
        <v>1</v>
      </c>
      <c r="O352">
        <v>1</v>
      </c>
      <c r="P352" s="6">
        <v>1</v>
      </c>
      <c r="V352" s="4">
        <v>0.22927094408941373</v>
      </c>
      <c r="W352" s="4">
        <v>0.10244306147480831</v>
      </c>
      <c r="X352" s="4">
        <f t="shared" si="17"/>
        <v>0.22927094408941373</v>
      </c>
      <c r="Y352" s="4">
        <f t="shared" si="15"/>
        <v>0.10244306147480831</v>
      </c>
      <c r="Z352" s="4">
        <f t="shared" si="16"/>
        <v>0.33171400556422204</v>
      </c>
      <c r="AA352" s="4">
        <f>(mmultTable1[[#This Row],[Survived]]-Z352)^2</f>
        <v>0.11003418148746073</v>
      </c>
    </row>
    <row r="353" spans="1:27" x14ac:dyDescent="0.25">
      <c r="A353">
        <v>0</v>
      </c>
      <c r="B353" t="s">
        <v>15</v>
      </c>
      <c r="C353">
        <v>3</v>
      </c>
      <c r="D353" t="s">
        <v>13</v>
      </c>
      <c r="E353">
        <v>28.5</v>
      </c>
      <c r="F353" s="1">
        <v>16.100000000000001</v>
      </c>
      <c r="G353">
        <v>0</v>
      </c>
      <c r="H353">
        <v>0</v>
      </c>
      <c r="I353" s="4">
        <v>0.35625000000000001</v>
      </c>
      <c r="J353" s="4">
        <v>1.2329961103921538</v>
      </c>
      <c r="K353">
        <v>0</v>
      </c>
      <c r="L353">
        <v>0</v>
      </c>
      <c r="M353">
        <v>1</v>
      </c>
      <c r="N353">
        <v>0</v>
      </c>
      <c r="O353">
        <v>1</v>
      </c>
      <c r="P353" s="6">
        <v>1</v>
      </c>
      <c r="V353" s="4">
        <v>5.9734953328724305E-2</v>
      </c>
      <c r="W353" s="4">
        <v>0.12923897288864433</v>
      </c>
      <c r="X353" s="4">
        <f t="shared" si="17"/>
        <v>5.9734953328724305E-2</v>
      </c>
      <c r="Y353" s="4">
        <f t="shared" si="15"/>
        <v>0.12923897288864433</v>
      </c>
      <c r="Z353" s="4">
        <f t="shared" si="16"/>
        <v>0.18897392621736864</v>
      </c>
      <c r="AA353" s="4">
        <f>(mmultTable1[[#This Row],[Survived]]-Z353)^2</f>
        <v>3.5711144790007483E-2</v>
      </c>
    </row>
    <row r="354" spans="1:27" x14ac:dyDescent="0.25">
      <c r="A354">
        <v>0</v>
      </c>
      <c r="B354" t="s">
        <v>20</v>
      </c>
      <c r="C354">
        <v>1</v>
      </c>
      <c r="D354" t="s">
        <v>13</v>
      </c>
      <c r="E354">
        <v>28</v>
      </c>
      <c r="F354" s="1">
        <v>82.1708</v>
      </c>
      <c r="G354">
        <v>1</v>
      </c>
      <c r="H354">
        <v>0</v>
      </c>
      <c r="I354" s="4">
        <v>0.35</v>
      </c>
      <c r="J354" s="4">
        <v>1.9199708788780554</v>
      </c>
      <c r="K354">
        <v>1</v>
      </c>
      <c r="L354">
        <v>0</v>
      </c>
      <c r="M354">
        <v>0</v>
      </c>
      <c r="N354">
        <v>1</v>
      </c>
      <c r="O354">
        <v>1</v>
      </c>
      <c r="P354" s="6">
        <v>1</v>
      </c>
      <c r="V354" s="4">
        <v>0.41213829034895394</v>
      </c>
      <c r="W354" s="4">
        <v>0.3555388581553825</v>
      </c>
      <c r="X354" s="4">
        <f t="shared" si="17"/>
        <v>0.41213829034895394</v>
      </c>
      <c r="Y354" s="4">
        <f t="shared" si="15"/>
        <v>0.3555388581553825</v>
      </c>
      <c r="Z354" s="4">
        <f t="shared" si="16"/>
        <v>0.76767714850433644</v>
      </c>
      <c r="AA354" s="4">
        <f>(mmultTable1[[#This Row],[Survived]]-Z354)^2</f>
        <v>0.58932820433574906</v>
      </c>
    </row>
    <row r="355" spans="1:27" x14ac:dyDescent="0.25">
      <c r="A355">
        <v>1</v>
      </c>
      <c r="B355" t="s">
        <v>20</v>
      </c>
      <c r="C355">
        <v>2</v>
      </c>
      <c r="D355" t="s">
        <v>17</v>
      </c>
      <c r="E355">
        <v>28</v>
      </c>
      <c r="F355" s="1">
        <v>24</v>
      </c>
      <c r="G355">
        <v>1</v>
      </c>
      <c r="H355">
        <v>0</v>
      </c>
      <c r="I355" s="4">
        <v>0.35</v>
      </c>
      <c r="J355" s="4">
        <v>1.3979400086720377</v>
      </c>
      <c r="K355">
        <v>0</v>
      </c>
      <c r="L355">
        <v>1</v>
      </c>
      <c r="M355">
        <v>0</v>
      </c>
      <c r="N355">
        <v>1</v>
      </c>
      <c r="O355">
        <v>0</v>
      </c>
      <c r="P355" s="6">
        <v>1</v>
      </c>
      <c r="V355" s="4">
        <v>0.36371985029073162</v>
      </c>
      <c r="W355" s="4">
        <v>0.37530804760444403</v>
      </c>
      <c r="X355" s="4">
        <f t="shared" si="17"/>
        <v>0.36371985029073162</v>
      </c>
      <c r="Y355" s="4">
        <f t="shared" si="15"/>
        <v>0.37530804760444403</v>
      </c>
      <c r="Z355" s="4">
        <f t="shared" si="16"/>
        <v>0.73902789789517565</v>
      </c>
      <c r="AA355" s="4">
        <f>(mmultTable1[[#This Row],[Survived]]-Z355)^2</f>
        <v>6.8106438077010875E-2</v>
      </c>
    </row>
    <row r="356" spans="1:27" x14ac:dyDescent="0.25">
      <c r="A356">
        <v>1</v>
      </c>
      <c r="B356" t="s">
        <v>15</v>
      </c>
      <c r="C356">
        <v>1</v>
      </c>
      <c r="D356" t="s">
        <v>13</v>
      </c>
      <c r="E356">
        <v>28</v>
      </c>
      <c r="F356" s="1">
        <v>35.5</v>
      </c>
      <c r="G356">
        <v>0</v>
      </c>
      <c r="H356">
        <v>0</v>
      </c>
      <c r="I356" s="4">
        <v>0.35</v>
      </c>
      <c r="J356" s="4">
        <v>1.5622928644564746</v>
      </c>
      <c r="K356">
        <v>1</v>
      </c>
      <c r="L356">
        <v>0</v>
      </c>
      <c r="M356">
        <v>1</v>
      </c>
      <c r="N356">
        <v>0</v>
      </c>
      <c r="O356">
        <v>1</v>
      </c>
      <c r="P356" s="6">
        <v>1</v>
      </c>
      <c r="V356" s="4">
        <v>0.23450958268281544</v>
      </c>
      <c r="W356" s="4">
        <v>0.32536522176994065</v>
      </c>
      <c r="X356" s="4">
        <f t="shared" si="17"/>
        <v>0.23450958268281544</v>
      </c>
      <c r="Y356" s="4">
        <f t="shared" si="15"/>
        <v>0.32536522176994065</v>
      </c>
      <c r="Z356" s="4">
        <f t="shared" si="16"/>
        <v>0.55987480445275606</v>
      </c>
      <c r="AA356" s="4">
        <f>(mmultTable1[[#This Row],[Survived]]-Z356)^2</f>
        <v>0.19371018775549972</v>
      </c>
    </row>
    <row r="357" spans="1:27" x14ac:dyDescent="0.25">
      <c r="A357">
        <v>0</v>
      </c>
      <c r="B357" t="s">
        <v>15</v>
      </c>
      <c r="C357">
        <v>1</v>
      </c>
      <c r="D357" t="s">
        <v>13</v>
      </c>
      <c r="E357">
        <v>28</v>
      </c>
      <c r="F357" s="1">
        <v>47.1</v>
      </c>
      <c r="G357">
        <v>0</v>
      </c>
      <c r="H357">
        <v>0</v>
      </c>
      <c r="I357" s="4">
        <v>0.35</v>
      </c>
      <c r="J357" s="4">
        <v>1.6821450763738317</v>
      </c>
      <c r="K357">
        <v>1</v>
      </c>
      <c r="L357">
        <v>0</v>
      </c>
      <c r="M357">
        <v>1</v>
      </c>
      <c r="N357">
        <v>0</v>
      </c>
      <c r="O357">
        <v>1</v>
      </c>
      <c r="P357" s="6">
        <v>1</v>
      </c>
      <c r="V357" s="4">
        <v>0.23594584258600501</v>
      </c>
      <c r="W357" s="4">
        <v>0.33547592725524561</v>
      </c>
      <c r="X357" s="4">
        <f t="shared" si="17"/>
        <v>0.23594584258600501</v>
      </c>
      <c r="Y357" s="4">
        <f t="shared" si="15"/>
        <v>0.33547592725524561</v>
      </c>
      <c r="Z357" s="4">
        <f t="shared" si="16"/>
        <v>0.57142176984125059</v>
      </c>
      <c r="AA357" s="4">
        <f>(mmultTable1[[#This Row],[Survived]]-Z357)^2</f>
        <v>0.32652283904850715</v>
      </c>
    </row>
    <row r="358" spans="1:27" x14ac:dyDescent="0.25">
      <c r="A358">
        <v>0</v>
      </c>
      <c r="B358" t="s">
        <v>15</v>
      </c>
      <c r="C358">
        <v>3</v>
      </c>
      <c r="D358" t="s">
        <v>17</v>
      </c>
      <c r="E358">
        <v>28</v>
      </c>
      <c r="F358" s="1">
        <v>7.8958000000000004</v>
      </c>
      <c r="G358">
        <v>0</v>
      </c>
      <c r="H358">
        <v>0</v>
      </c>
      <c r="I358" s="4">
        <v>0.35</v>
      </c>
      <c r="J358" s="4">
        <v>0.94918501031343461</v>
      </c>
      <c r="K358">
        <v>0</v>
      </c>
      <c r="L358">
        <v>0</v>
      </c>
      <c r="M358">
        <v>1</v>
      </c>
      <c r="N358">
        <v>0</v>
      </c>
      <c r="O358">
        <v>0</v>
      </c>
      <c r="P358" s="6">
        <v>1</v>
      </c>
      <c r="V358" s="4">
        <v>5.6333877148300869E-2</v>
      </c>
      <c r="W358" s="4">
        <v>0.10529673268756243</v>
      </c>
      <c r="X358" s="4">
        <f t="shared" si="17"/>
        <v>5.6333877148300869E-2</v>
      </c>
      <c r="Y358" s="4">
        <f t="shared" si="15"/>
        <v>0.10529673268756243</v>
      </c>
      <c r="Z358" s="4">
        <f t="shared" si="16"/>
        <v>0.1616306098358633</v>
      </c>
      <c r="AA358" s="4">
        <f>(mmultTable1[[#This Row],[Survived]]-Z358)^2</f>
        <v>2.6124454035913073E-2</v>
      </c>
    </row>
    <row r="359" spans="1:27" x14ac:dyDescent="0.25">
      <c r="A359">
        <v>0</v>
      </c>
      <c r="B359" t="s">
        <v>15</v>
      </c>
      <c r="C359">
        <v>3</v>
      </c>
      <c r="D359" t="s">
        <v>13</v>
      </c>
      <c r="E359">
        <v>28</v>
      </c>
      <c r="F359" s="1">
        <v>7.8958000000000004</v>
      </c>
      <c r="G359">
        <v>0</v>
      </c>
      <c r="H359">
        <v>0</v>
      </c>
      <c r="I359" s="4">
        <v>0.35</v>
      </c>
      <c r="J359" s="4">
        <v>0.94918501031343461</v>
      </c>
      <c r="K359">
        <v>0</v>
      </c>
      <c r="L359">
        <v>0</v>
      </c>
      <c r="M359">
        <v>1</v>
      </c>
      <c r="N359">
        <v>0</v>
      </c>
      <c r="O359">
        <v>1</v>
      </c>
      <c r="P359" s="6">
        <v>1</v>
      </c>
      <c r="V359" s="4">
        <v>5.6333877148300869E-2</v>
      </c>
      <c r="W359" s="4">
        <v>0.10529673268756243</v>
      </c>
      <c r="X359" s="4">
        <f t="shared" si="17"/>
        <v>5.6333877148300869E-2</v>
      </c>
      <c r="Y359" s="4">
        <f t="shared" si="15"/>
        <v>0.10529673268756243</v>
      </c>
      <c r="Z359" s="4">
        <f t="shared" si="16"/>
        <v>0.1616306098358633</v>
      </c>
      <c r="AA359" s="4">
        <f>(mmultTable1[[#This Row],[Survived]]-Z359)^2</f>
        <v>2.6124454035913073E-2</v>
      </c>
    </row>
    <row r="360" spans="1:27" x14ac:dyDescent="0.25">
      <c r="A360">
        <v>0</v>
      </c>
      <c r="B360" t="s">
        <v>15</v>
      </c>
      <c r="C360">
        <v>3</v>
      </c>
      <c r="D360" t="s">
        <v>13</v>
      </c>
      <c r="E360">
        <v>28</v>
      </c>
      <c r="F360" s="1">
        <v>56.495800000000003</v>
      </c>
      <c r="G360">
        <v>0</v>
      </c>
      <c r="H360">
        <v>0</v>
      </c>
      <c r="I360" s="4">
        <v>0.35</v>
      </c>
      <c r="J360" s="4">
        <v>1.7596361211514699</v>
      </c>
      <c r="K360">
        <v>0</v>
      </c>
      <c r="L360">
        <v>0</v>
      </c>
      <c r="M360">
        <v>1</v>
      </c>
      <c r="N360">
        <v>0</v>
      </c>
      <c r="O360">
        <v>1</v>
      </c>
      <c r="P360" s="6">
        <v>1</v>
      </c>
      <c r="V360" s="4">
        <v>6.6045991888367156E-2</v>
      </c>
      <c r="W360" s="4">
        <v>0.17366620506385747</v>
      </c>
      <c r="X360" s="4">
        <f t="shared" si="17"/>
        <v>6.6045991888367156E-2</v>
      </c>
      <c r="Y360" s="4">
        <f t="shared" si="15"/>
        <v>0.17366620506385747</v>
      </c>
      <c r="Z360" s="4">
        <f t="shared" si="16"/>
        <v>0.23971219695222462</v>
      </c>
      <c r="AA360" s="4">
        <f>(mmultTable1[[#This Row],[Survived]]-Z360)^2</f>
        <v>5.7461937367662128E-2</v>
      </c>
    </row>
    <row r="361" spans="1:27" x14ac:dyDescent="0.25">
      <c r="A361">
        <v>0</v>
      </c>
      <c r="B361" t="s">
        <v>15</v>
      </c>
      <c r="C361">
        <v>3</v>
      </c>
      <c r="D361" t="s">
        <v>13</v>
      </c>
      <c r="E361">
        <v>28</v>
      </c>
      <c r="F361" s="1">
        <v>9.5</v>
      </c>
      <c r="G361">
        <v>0</v>
      </c>
      <c r="H361">
        <v>0</v>
      </c>
      <c r="I361" s="4">
        <v>0.35</v>
      </c>
      <c r="J361" s="4">
        <v>1.0211892990699381</v>
      </c>
      <c r="K361">
        <v>0</v>
      </c>
      <c r="L361">
        <v>0</v>
      </c>
      <c r="M361">
        <v>1</v>
      </c>
      <c r="N361">
        <v>0</v>
      </c>
      <c r="O361">
        <v>1</v>
      </c>
      <c r="P361" s="6">
        <v>1</v>
      </c>
      <c r="V361" s="4">
        <v>5.7196747104092421E-2</v>
      </c>
      <c r="W361" s="4">
        <v>0.11137099819880603</v>
      </c>
      <c r="X361" s="4">
        <f t="shared" si="17"/>
        <v>5.7196747104092421E-2</v>
      </c>
      <c r="Y361" s="4">
        <f t="shared" si="15"/>
        <v>0.11137099819880603</v>
      </c>
      <c r="Z361" s="4">
        <f t="shared" si="16"/>
        <v>0.16856774530289845</v>
      </c>
      <c r="AA361" s="4">
        <f>(mmultTable1[[#This Row],[Survived]]-Z361)^2</f>
        <v>2.8415084756502843E-2</v>
      </c>
    </row>
    <row r="362" spans="1:27" x14ac:dyDescent="0.25">
      <c r="A362">
        <v>0</v>
      </c>
      <c r="B362" t="s">
        <v>15</v>
      </c>
      <c r="C362">
        <v>3</v>
      </c>
      <c r="D362" t="s">
        <v>13</v>
      </c>
      <c r="E362">
        <v>28</v>
      </c>
      <c r="F362" s="1">
        <v>7.8541999999999996</v>
      </c>
      <c r="G362">
        <v>0</v>
      </c>
      <c r="H362">
        <v>0</v>
      </c>
      <c r="I362" s="4">
        <v>0.35</v>
      </c>
      <c r="J362" s="4">
        <v>0.94714932766263737</v>
      </c>
      <c r="K362">
        <v>0</v>
      </c>
      <c r="L362">
        <v>0</v>
      </c>
      <c r="M362">
        <v>1</v>
      </c>
      <c r="N362">
        <v>0</v>
      </c>
      <c r="O362">
        <v>1</v>
      </c>
      <c r="P362" s="6">
        <v>1</v>
      </c>
      <c r="V362" s="4">
        <v>5.6309482359751001E-2</v>
      </c>
      <c r="W362" s="4">
        <v>0.10512500295963761</v>
      </c>
      <c r="X362" s="4">
        <f t="shared" si="17"/>
        <v>5.6309482359751001E-2</v>
      </c>
      <c r="Y362" s="4">
        <f t="shared" si="15"/>
        <v>0.10512500295963761</v>
      </c>
      <c r="Z362" s="4">
        <f t="shared" si="16"/>
        <v>0.16143448531938862</v>
      </c>
      <c r="AA362" s="4">
        <f>(mmultTable1[[#This Row],[Survived]]-Z362)^2</f>
        <v>2.6061093050335899E-2</v>
      </c>
    </row>
    <row r="363" spans="1:27" x14ac:dyDescent="0.25">
      <c r="A363">
        <v>0</v>
      </c>
      <c r="B363" t="s">
        <v>15</v>
      </c>
      <c r="C363">
        <v>3</v>
      </c>
      <c r="D363" t="s">
        <v>13</v>
      </c>
      <c r="E363">
        <v>28</v>
      </c>
      <c r="F363" s="1">
        <v>7.8958000000000004</v>
      </c>
      <c r="G363">
        <v>0</v>
      </c>
      <c r="H363">
        <v>0</v>
      </c>
      <c r="I363" s="4">
        <v>0.35</v>
      </c>
      <c r="J363" s="4">
        <v>0.94918501031343461</v>
      </c>
      <c r="K363">
        <v>0</v>
      </c>
      <c r="L363">
        <v>0</v>
      </c>
      <c r="M363">
        <v>1</v>
      </c>
      <c r="N363">
        <v>0</v>
      </c>
      <c r="O363">
        <v>1</v>
      </c>
      <c r="P363" s="6">
        <v>1</v>
      </c>
      <c r="V363" s="4">
        <v>5.6333877148300869E-2</v>
      </c>
      <c r="W363" s="4">
        <v>0.10529673268756243</v>
      </c>
      <c r="X363" s="4">
        <f t="shared" si="17"/>
        <v>5.6333877148300869E-2</v>
      </c>
      <c r="Y363" s="4">
        <f t="shared" si="15"/>
        <v>0.10529673268756243</v>
      </c>
      <c r="Z363" s="4">
        <f t="shared" si="16"/>
        <v>0.1616306098358633</v>
      </c>
      <c r="AA363" s="4">
        <f>(mmultTable1[[#This Row],[Survived]]-Z363)^2</f>
        <v>2.6124454035913073E-2</v>
      </c>
    </row>
    <row r="364" spans="1:27" x14ac:dyDescent="0.25">
      <c r="A364">
        <v>0</v>
      </c>
      <c r="B364" t="s">
        <v>15</v>
      </c>
      <c r="C364">
        <v>2</v>
      </c>
      <c r="D364" t="s">
        <v>13</v>
      </c>
      <c r="E364">
        <v>28</v>
      </c>
      <c r="F364" s="1">
        <v>13</v>
      </c>
      <c r="G364">
        <v>0</v>
      </c>
      <c r="H364">
        <v>0</v>
      </c>
      <c r="I364" s="4">
        <v>0.35</v>
      </c>
      <c r="J364" s="4">
        <v>1.146128035678238</v>
      </c>
      <c r="K364">
        <v>0</v>
      </c>
      <c r="L364">
        <v>1</v>
      </c>
      <c r="M364">
        <v>1</v>
      </c>
      <c r="N364">
        <v>0</v>
      </c>
      <c r="O364">
        <v>1</v>
      </c>
      <c r="P364" s="6">
        <v>1</v>
      </c>
      <c r="V364" s="4">
        <v>0.18735979797921412</v>
      </c>
      <c r="W364" s="4">
        <v>0.35406524652565008</v>
      </c>
      <c r="X364" s="4">
        <f t="shared" si="17"/>
        <v>0.18735979797921412</v>
      </c>
      <c r="Y364" s="4">
        <f t="shared" si="15"/>
        <v>0.35406524652565008</v>
      </c>
      <c r="Z364" s="4">
        <f t="shared" si="16"/>
        <v>0.54142504450486417</v>
      </c>
      <c r="AA364" s="4">
        <f>(mmultTable1[[#This Row],[Survived]]-Z364)^2</f>
        <v>0.29314107881709417</v>
      </c>
    </row>
    <row r="365" spans="1:27" x14ac:dyDescent="0.25">
      <c r="A365">
        <v>0</v>
      </c>
      <c r="B365" t="s">
        <v>15</v>
      </c>
      <c r="C365">
        <v>3</v>
      </c>
      <c r="D365" t="s">
        <v>13</v>
      </c>
      <c r="E365">
        <v>28</v>
      </c>
      <c r="F365" s="1">
        <v>9.5</v>
      </c>
      <c r="G365">
        <v>0</v>
      </c>
      <c r="H365">
        <v>0</v>
      </c>
      <c r="I365" s="4">
        <v>0.35</v>
      </c>
      <c r="J365" s="4">
        <v>1.0211892990699381</v>
      </c>
      <c r="K365">
        <v>0</v>
      </c>
      <c r="L365">
        <v>0</v>
      </c>
      <c r="M365">
        <v>1</v>
      </c>
      <c r="N365">
        <v>0</v>
      </c>
      <c r="O365">
        <v>1</v>
      </c>
      <c r="P365" s="6">
        <v>1</v>
      </c>
      <c r="V365" s="4">
        <v>5.7196747104092421E-2</v>
      </c>
      <c r="W365" s="4">
        <v>0.11137099819880603</v>
      </c>
      <c r="X365" s="4">
        <f t="shared" si="17"/>
        <v>5.7196747104092421E-2</v>
      </c>
      <c r="Y365" s="4">
        <f t="shared" si="15"/>
        <v>0.11137099819880603</v>
      </c>
      <c r="Z365" s="4">
        <f t="shared" si="16"/>
        <v>0.16856774530289845</v>
      </c>
      <c r="AA365" s="4">
        <f>(mmultTable1[[#This Row],[Survived]]-Z365)^2</f>
        <v>2.8415084756502843E-2</v>
      </c>
    </row>
    <row r="366" spans="1:27" x14ac:dyDescent="0.25">
      <c r="A366">
        <v>0</v>
      </c>
      <c r="B366" t="s">
        <v>15</v>
      </c>
      <c r="C366">
        <v>3</v>
      </c>
      <c r="D366" t="s">
        <v>13</v>
      </c>
      <c r="E366">
        <v>28</v>
      </c>
      <c r="F366" s="1">
        <v>7.9249999999999998</v>
      </c>
      <c r="G366">
        <v>2</v>
      </c>
      <c r="H366">
        <v>0</v>
      </c>
      <c r="I366" s="4">
        <v>0.35</v>
      </c>
      <c r="J366" s="4">
        <v>0.95060822478423079</v>
      </c>
      <c r="K366">
        <v>0</v>
      </c>
      <c r="L366">
        <v>0</v>
      </c>
      <c r="M366">
        <v>1</v>
      </c>
      <c r="N366">
        <v>0</v>
      </c>
      <c r="O366">
        <v>1</v>
      </c>
      <c r="P366" s="6">
        <v>1</v>
      </c>
      <c r="V366" s="4">
        <v>5.63509323686038E-2</v>
      </c>
      <c r="W366" s="4">
        <v>0.10541679473837018</v>
      </c>
      <c r="X366" s="4">
        <f t="shared" si="17"/>
        <v>5.63509323686038E-2</v>
      </c>
      <c r="Y366" s="4">
        <f t="shared" si="15"/>
        <v>0.10541679473837018</v>
      </c>
      <c r="Z366" s="4">
        <f t="shared" si="16"/>
        <v>0.16176772710697399</v>
      </c>
      <c r="AA366" s="4">
        <f>(mmultTable1[[#This Row],[Survived]]-Z366)^2</f>
        <v>2.6168797533356405E-2</v>
      </c>
    </row>
    <row r="367" spans="1:27" x14ac:dyDescent="0.25">
      <c r="A367">
        <v>1</v>
      </c>
      <c r="B367" t="s">
        <v>15</v>
      </c>
      <c r="C367">
        <v>2</v>
      </c>
      <c r="D367" t="s">
        <v>17</v>
      </c>
      <c r="E367">
        <v>28</v>
      </c>
      <c r="F367" s="1">
        <v>12.65</v>
      </c>
      <c r="G367">
        <v>0</v>
      </c>
      <c r="H367">
        <v>0</v>
      </c>
      <c r="I367" s="4">
        <v>0.35</v>
      </c>
      <c r="J367" s="4">
        <v>1.1351326513767748</v>
      </c>
      <c r="K367">
        <v>0</v>
      </c>
      <c r="L367">
        <v>1</v>
      </c>
      <c r="M367">
        <v>1</v>
      </c>
      <c r="N367">
        <v>0</v>
      </c>
      <c r="O367">
        <v>0</v>
      </c>
      <c r="P367" s="6">
        <v>1</v>
      </c>
      <c r="V367" s="4">
        <v>0.18722803378946981</v>
      </c>
      <c r="W367" s="4">
        <v>0.3531376783932697</v>
      </c>
      <c r="X367" s="4">
        <f t="shared" si="17"/>
        <v>0.18722803378946981</v>
      </c>
      <c r="Y367" s="4">
        <f t="shared" si="15"/>
        <v>0.3531376783932697</v>
      </c>
      <c r="Z367" s="4">
        <f t="shared" si="16"/>
        <v>0.54036571218273954</v>
      </c>
      <c r="AA367" s="4">
        <f>(mmultTable1[[#This Row],[Survived]]-Z367)^2</f>
        <v>0.21126367853728023</v>
      </c>
    </row>
    <row r="368" spans="1:27" x14ac:dyDescent="0.25">
      <c r="A368">
        <v>0</v>
      </c>
      <c r="B368" t="s">
        <v>15</v>
      </c>
      <c r="C368">
        <v>3</v>
      </c>
      <c r="D368" t="s">
        <v>13</v>
      </c>
      <c r="E368">
        <v>28</v>
      </c>
      <c r="F368" s="1">
        <v>15.85</v>
      </c>
      <c r="G368">
        <v>1</v>
      </c>
      <c r="H368">
        <v>0</v>
      </c>
      <c r="I368" s="4">
        <v>0.35</v>
      </c>
      <c r="J368" s="4">
        <v>1.2265999052073575</v>
      </c>
      <c r="K368">
        <v>0</v>
      </c>
      <c r="L368">
        <v>0</v>
      </c>
      <c r="M368">
        <v>1</v>
      </c>
      <c r="N368">
        <v>0</v>
      </c>
      <c r="O368">
        <v>1</v>
      </c>
      <c r="P368" s="6">
        <v>1</v>
      </c>
      <c r="V368" s="4">
        <v>5.9658303821030358E-2</v>
      </c>
      <c r="W368" s="4">
        <v>0.12869939046615514</v>
      </c>
      <c r="X368" s="4">
        <f t="shared" si="17"/>
        <v>5.9658303821030358E-2</v>
      </c>
      <c r="Y368" s="4">
        <f t="shared" si="15"/>
        <v>0.12869939046615514</v>
      </c>
      <c r="Z368" s="4">
        <f t="shared" si="16"/>
        <v>0.18835769428718549</v>
      </c>
      <c r="AA368" s="4">
        <f>(mmultTable1[[#This Row],[Survived]]-Z368)^2</f>
        <v>3.547862099718483E-2</v>
      </c>
    </row>
    <row r="369" spans="1:27" x14ac:dyDescent="0.25">
      <c r="A369">
        <v>0</v>
      </c>
      <c r="B369" t="s">
        <v>15</v>
      </c>
      <c r="C369">
        <v>3</v>
      </c>
      <c r="D369" t="s">
        <v>17</v>
      </c>
      <c r="E369">
        <v>28</v>
      </c>
      <c r="F369" s="1">
        <v>14.4</v>
      </c>
      <c r="G369">
        <v>1</v>
      </c>
      <c r="H369">
        <v>1</v>
      </c>
      <c r="I369" s="4">
        <v>0.35</v>
      </c>
      <c r="J369" s="4">
        <v>1.1875207208364631</v>
      </c>
      <c r="K369">
        <v>0</v>
      </c>
      <c r="L369">
        <v>0</v>
      </c>
      <c r="M369">
        <v>1</v>
      </c>
      <c r="N369">
        <v>0</v>
      </c>
      <c r="O369">
        <v>0</v>
      </c>
      <c r="P369" s="6">
        <v>1</v>
      </c>
      <c r="V369" s="4">
        <v>5.9387937184752278E-2</v>
      </c>
      <c r="W369" s="4">
        <v>0.12540267931281826</v>
      </c>
      <c r="X369" s="4">
        <f t="shared" si="17"/>
        <v>5.9387937184752278E-2</v>
      </c>
      <c r="Y369" s="4">
        <f t="shared" si="15"/>
        <v>0.12540267931281826</v>
      </c>
      <c r="Z369" s="4">
        <f t="shared" si="16"/>
        <v>0.18479061649757053</v>
      </c>
      <c r="AA369" s="4">
        <f>(mmultTable1[[#This Row],[Survived]]-Z369)^2</f>
        <v>3.4147571945552187E-2</v>
      </c>
    </row>
    <row r="370" spans="1:27" x14ac:dyDescent="0.25">
      <c r="A370">
        <v>1</v>
      </c>
      <c r="B370" t="s">
        <v>15</v>
      </c>
      <c r="C370">
        <v>2</v>
      </c>
      <c r="D370" t="s">
        <v>17</v>
      </c>
      <c r="E370">
        <v>28</v>
      </c>
      <c r="F370" s="1">
        <v>26</v>
      </c>
      <c r="G370">
        <v>1</v>
      </c>
      <c r="H370">
        <v>0</v>
      </c>
      <c r="I370" s="4">
        <v>0.35</v>
      </c>
      <c r="J370" s="4">
        <v>1.4313637641589874</v>
      </c>
      <c r="K370">
        <v>0</v>
      </c>
      <c r="L370">
        <v>1</v>
      </c>
      <c r="M370">
        <v>1</v>
      </c>
      <c r="N370">
        <v>0</v>
      </c>
      <c r="O370">
        <v>0</v>
      </c>
      <c r="P370" s="6">
        <v>1</v>
      </c>
      <c r="V370" s="4">
        <v>0.19077794632391426</v>
      </c>
      <c r="W370" s="4">
        <v>0.37812766805645881</v>
      </c>
      <c r="X370" s="4">
        <f t="shared" si="17"/>
        <v>0.19077794632391426</v>
      </c>
      <c r="Y370" s="4">
        <f t="shared" si="15"/>
        <v>0.37812766805645881</v>
      </c>
      <c r="Z370" s="4">
        <f t="shared" si="16"/>
        <v>0.56890561438037301</v>
      </c>
      <c r="AA370" s="4">
        <f>(mmultTable1[[#This Row],[Survived]]-Z370)^2</f>
        <v>0.18584236931276366</v>
      </c>
    </row>
    <row r="371" spans="1:27" x14ac:dyDescent="0.25">
      <c r="A371">
        <v>1</v>
      </c>
      <c r="B371" t="s">
        <v>15</v>
      </c>
      <c r="C371">
        <v>1</v>
      </c>
      <c r="D371" t="s">
        <v>13</v>
      </c>
      <c r="E371">
        <v>28</v>
      </c>
      <c r="F371" s="1">
        <v>26.55</v>
      </c>
      <c r="G371">
        <v>0</v>
      </c>
      <c r="H371">
        <v>0</v>
      </c>
      <c r="I371" s="4">
        <v>0.35</v>
      </c>
      <c r="J371" s="4">
        <v>1.4401216031878039</v>
      </c>
      <c r="K371">
        <v>1</v>
      </c>
      <c r="L371">
        <v>0</v>
      </c>
      <c r="M371">
        <v>1</v>
      </c>
      <c r="N371">
        <v>0</v>
      </c>
      <c r="O371">
        <v>1</v>
      </c>
      <c r="P371" s="6">
        <v>1</v>
      </c>
      <c r="V371" s="4">
        <v>0.23304553224039823</v>
      </c>
      <c r="W371" s="4">
        <v>0.31505888180595637</v>
      </c>
      <c r="X371" s="4">
        <f t="shared" si="17"/>
        <v>0.23304553224039823</v>
      </c>
      <c r="Y371" s="4">
        <f t="shared" si="15"/>
        <v>0.31505888180595637</v>
      </c>
      <c r="Z371" s="4">
        <f t="shared" si="16"/>
        <v>0.54810441404635457</v>
      </c>
      <c r="AA371" s="4">
        <f>(mmultTable1[[#This Row],[Survived]]-Z371)^2</f>
        <v>0.20420962060438855</v>
      </c>
    </row>
    <row r="372" spans="1:27" x14ac:dyDescent="0.25">
      <c r="A372">
        <v>1</v>
      </c>
      <c r="B372" t="s">
        <v>15</v>
      </c>
      <c r="C372">
        <v>2</v>
      </c>
      <c r="D372" t="s">
        <v>17</v>
      </c>
      <c r="E372">
        <v>28</v>
      </c>
      <c r="F372" s="1">
        <v>13</v>
      </c>
      <c r="G372">
        <v>0</v>
      </c>
      <c r="H372">
        <v>0</v>
      </c>
      <c r="I372" s="4">
        <v>0.35</v>
      </c>
      <c r="J372" s="4">
        <v>1.146128035678238</v>
      </c>
      <c r="K372">
        <v>0</v>
      </c>
      <c r="L372">
        <v>1</v>
      </c>
      <c r="M372">
        <v>1</v>
      </c>
      <c r="N372">
        <v>0</v>
      </c>
      <c r="O372">
        <v>0</v>
      </c>
      <c r="P372" s="6">
        <v>1</v>
      </c>
      <c r="V372" s="4">
        <v>0.18735979797921412</v>
      </c>
      <c r="W372" s="4">
        <v>0.35406524652565008</v>
      </c>
      <c r="X372" s="4">
        <f t="shared" si="17"/>
        <v>0.18735979797921412</v>
      </c>
      <c r="Y372" s="4">
        <f t="shared" si="15"/>
        <v>0.35406524652565008</v>
      </c>
      <c r="Z372" s="4">
        <f t="shared" si="16"/>
        <v>0.54142504450486417</v>
      </c>
      <c r="AA372" s="4">
        <f>(mmultTable1[[#This Row],[Survived]]-Z372)^2</f>
        <v>0.2102909898073658</v>
      </c>
    </row>
    <row r="373" spans="1:27" x14ac:dyDescent="0.25">
      <c r="A373">
        <v>0</v>
      </c>
      <c r="B373" t="s">
        <v>15</v>
      </c>
      <c r="C373">
        <v>3</v>
      </c>
      <c r="D373" t="s">
        <v>13</v>
      </c>
      <c r="E373">
        <v>28</v>
      </c>
      <c r="F373" s="1">
        <v>22.524999999999999</v>
      </c>
      <c r="G373">
        <v>0</v>
      </c>
      <c r="H373">
        <v>0</v>
      </c>
      <c r="I373" s="4">
        <v>0.35</v>
      </c>
      <c r="J373" s="4">
        <v>1.3715296320992945</v>
      </c>
      <c r="K373">
        <v>0</v>
      </c>
      <c r="L373">
        <v>0</v>
      </c>
      <c r="M373">
        <v>1</v>
      </c>
      <c r="N373">
        <v>0</v>
      </c>
      <c r="O373">
        <v>1</v>
      </c>
      <c r="P373" s="6">
        <v>1</v>
      </c>
      <c r="V373" s="4">
        <v>6.1395082410136713E-2</v>
      </c>
      <c r="W373" s="4">
        <v>0.14092562944187353</v>
      </c>
      <c r="X373" s="4">
        <f t="shared" si="17"/>
        <v>6.1395082410136713E-2</v>
      </c>
      <c r="Y373" s="4">
        <f t="shared" si="15"/>
        <v>0.14092562944187353</v>
      </c>
      <c r="Z373" s="4">
        <f t="shared" si="16"/>
        <v>0.20232071185201025</v>
      </c>
      <c r="AA373" s="4">
        <f>(mmultTable1[[#This Row],[Survived]]-Z373)^2</f>
        <v>4.0933670444304161E-2</v>
      </c>
    </row>
    <row r="374" spans="1:27" x14ac:dyDescent="0.25">
      <c r="A374">
        <v>0</v>
      </c>
      <c r="B374" t="s">
        <v>15</v>
      </c>
      <c r="C374">
        <v>2</v>
      </c>
      <c r="D374" t="s">
        <v>13</v>
      </c>
      <c r="E374">
        <v>28</v>
      </c>
      <c r="F374" s="1">
        <v>13.5</v>
      </c>
      <c r="G374">
        <v>0</v>
      </c>
      <c r="H374">
        <v>0</v>
      </c>
      <c r="I374" s="4">
        <v>0.35</v>
      </c>
      <c r="J374" s="4">
        <v>1.1613680022349748</v>
      </c>
      <c r="K374">
        <v>0</v>
      </c>
      <c r="L374">
        <v>1</v>
      </c>
      <c r="M374">
        <v>1</v>
      </c>
      <c r="N374">
        <v>0</v>
      </c>
      <c r="O374">
        <v>1</v>
      </c>
      <c r="P374" s="6">
        <v>1</v>
      </c>
      <c r="V374" s="4">
        <v>0.18754242750720718</v>
      </c>
      <c r="W374" s="4">
        <v>0.35535088665690867</v>
      </c>
      <c r="X374" s="4">
        <f t="shared" si="17"/>
        <v>0.18754242750720718</v>
      </c>
      <c r="Y374" s="4">
        <f t="shared" si="15"/>
        <v>0.35535088665690867</v>
      </c>
      <c r="Z374" s="4">
        <f t="shared" si="16"/>
        <v>0.5428933141641159</v>
      </c>
      <c r="AA374" s="4">
        <f>(mmultTable1[[#This Row],[Survived]]-Z374)^2</f>
        <v>0.29473315056409743</v>
      </c>
    </row>
    <row r="375" spans="1:27" x14ac:dyDescent="0.25">
      <c r="A375">
        <v>1</v>
      </c>
      <c r="B375" t="s">
        <v>15</v>
      </c>
      <c r="C375">
        <v>2</v>
      </c>
      <c r="D375" t="s">
        <v>17</v>
      </c>
      <c r="E375">
        <v>28</v>
      </c>
      <c r="F375" s="1">
        <v>13</v>
      </c>
      <c r="G375">
        <v>0</v>
      </c>
      <c r="H375">
        <v>0</v>
      </c>
      <c r="I375" s="4">
        <v>0.35</v>
      </c>
      <c r="J375" s="4">
        <v>1.146128035678238</v>
      </c>
      <c r="K375">
        <v>0</v>
      </c>
      <c r="L375">
        <v>1</v>
      </c>
      <c r="M375">
        <v>1</v>
      </c>
      <c r="N375">
        <v>0</v>
      </c>
      <c r="O375">
        <v>0</v>
      </c>
      <c r="P375" s="6">
        <v>1</v>
      </c>
      <c r="V375" s="4">
        <v>0.18735979797921412</v>
      </c>
      <c r="W375" s="4">
        <v>0.35406524652565008</v>
      </c>
      <c r="X375" s="4">
        <f t="shared" si="17"/>
        <v>0.18735979797921412</v>
      </c>
      <c r="Y375" s="4">
        <f t="shared" si="15"/>
        <v>0.35406524652565008</v>
      </c>
      <c r="Z375" s="4">
        <f t="shared" si="16"/>
        <v>0.54142504450486417</v>
      </c>
      <c r="AA375" s="4">
        <f>(mmultTable1[[#This Row],[Survived]]-Z375)^2</f>
        <v>0.2102909898073658</v>
      </c>
    </row>
    <row r="376" spans="1:27" x14ac:dyDescent="0.25">
      <c r="A376">
        <v>0</v>
      </c>
      <c r="B376" t="s">
        <v>15</v>
      </c>
      <c r="C376">
        <v>3</v>
      </c>
      <c r="D376" t="s">
        <v>13</v>
      </c>
      <c r="E376">
        <v>28</v>
      </c>
      <c r="F376" s="1">
        <v>7.7957999999999998</v>
      </c>
      <c r="G376">
        <v>0</v>
      </c>
      <c r="H376">
        <v>0</v>
      </c>
      <c r="I376" s="4">
        <v>0.35</v>
      </c>
      <c r="J376" s="4">
        <v>0.94427534575879857</v>
      </c>
      <c r="K376">
        <v>0</v>
      </c>
      <c r="L376">
        <v>0</v>
      </c>
      <c r="M376">
        <v>1</v>
      </c>
      <c r="N376">
        <v>0</v>
      </c>
      <c r="O376">
        <v>1</v>
      </c>
      <c r="P376" s="6">
        <v>1</v>
      </c>
      <c r="V376" s="4">
        <v>5.6275041735711268E-2</v>
      </c>
      <c r="W376" s="4">
        <v>0.1048825544963598</v>
      </c>
      <c r="X376" s="4">
        <f t="shared" si="17"/>
        <v>5.6275041735711268E-2</v>
      </c>
      <c r="Y376" s="4">
        <f t="shared" si="15"/>
        <v>0.1048825544963598</v>
      </c>
      <c r="Z376" s="4">
        <f t="shared" si="16"/>
        <v>0.16115759623207107</v>
      </c>
      <c r="AA376" s="4">
        <f>(mmultTable1[[#This Row],[Survived]]-Z376)^2</f>
        <v>2.5971770823299246E-2</v>
      </c>
    </row>
    <row r="377" spans="1:27" x14ac:dyDescent="0.25">
      <c r="A377">
        <v>0</v>
      </c>
      <c r="B377" t="s">
        <v>15</v>
      </c>
      <c r="C377">
        <v>2</v>
      </c>
      <c r="D377" t="s">
        <v>13</v>
      </c>
      <c r="E377">
        <v>28</v>
      </c>
      <c r="F377" s="1">
        <v>33</v>
      </c>
      <c r="G377">
        <v>0</v>
      </c>
      <c r="H377">
        <v>1</v>
      </c>
      <c r="I377" s="4">
        <v>0.35</v>
      </c>
      <c r="J377" s="4">
        <v>1.5314789170422551</v>
      </c>
      <c r="K377">
        <v>0</v>
      </c>
      <c r="L377">
        <v>1</v>
      </c>
      <c r="M377">
        <v>1</v>
      </c>
      <c r="N377">
        <v>0</v>
      </c>
      <c r="O377">
        <v>1</v>
      </c>
      <c r="P377" s="6">
        <v>1</v>
      </c>
      <c r="V377" s="4">
        <v>0.19217562771237393</v>
      </c>
      <c r="W377" s="4">
        <v>0.38657335970641332</v>
      </c>
      <c r="X377" s="4">
        <f t="shared" si="17"/>
        <v>0.19217562771237393</v>
      </c>
      <c r="Y377" s="4">
        <f t="shared" si="15"/>
        <v>0.38657335970641332</v>
      </c>
      <c r="Z377" s="4">
        <f t="shared" si="16"/>
        <v>0.57874898741878722</v>
      </c>
      <c r="AA377" s="4">
        <f>(mmultTable1[[#This Row],[Survived]]-Z377)^2</f>
        <v>0.33495039043827152</v>
      </c>
    </row>
    <row r="378" spans="1:27" x14ac:dyDescent="0.25">
      <c r="A378">
        <v>0</v>
      </c>
      <c r="B378" t="s">
        <v>15</v>
      </c>
      <c r="C378">
        <v>2</v>
      </c>
      <c r="D378" t="s">
        <v>13</v>
      </c>
      <c r="E378">
        <v>28</v>
      </c>
      <c r="F378" s="1">
        <v>10.5</v>
      </c>
      <c r="G378">
        <v>0</v>
      </c>
      <c r="H378">
        <v>0</v>
      </c>
      <c r="I378" s="4">
        <v>0.35</v>
      </c>
      <c r="J378" s="4">
        <v>1.0606978403536116</v>
      </c>
      <c r="K378">
        <v>0</v>
      </c>
      <c r="L378">
        <v>1</v>
      </c>
      <c r="M378">
        <v>1</v>
      </c>
      <c r="N378">
        <v>0</v>
      </c>
      <c r="O378">
        <v>1</v>
      </c>
      <c r="P378" s="6">
        <v>1</v>
      </c>
      <c r="V378" s="4">
        <v>0.18633603744861146</v>
      </c>
      <c r="W378" s="4">
        <v>0.34685837457342472</v>
      </c>
      <c r="X378" s="4">
        <f t="shared" si="17"/>
        <v>0.18633603744861146</v>
      </c>
      <c r="Y378" s="4">
        <f t="shared" si="15"/>
        <v>0.34685837457342472</v>
      </c>
      <c r="Z378" s="4">
        <f t="shared" si="16"/>
        <v>0.53319441202203621</v>
      </c>
      <c r="AA378" s="4">
        <f>(mmultTable1[[#This Row],[Survived]]-Z378)^2</f>
        <v>0.28429628101152493</v>
      </c>
    </row>
    <row r="379" spans="1:27" x14ac:dyDescent="0.25">
      <c r="A379">
        <v>0</v>
      </c>
      <c r="B379" t="s">
        <v>20</v>
      </c>
      <c r="C379">
        <v>1</v>
      </c>
      <c r="D379" t="s">
        <v>13</v>
      </c>
      <c r="E379">
        <v>27</v>
      </c>
      <c r="F379" s="1">
        <v>211.5</v>
      </c>
      <c r="G379">
        <v>0</v>
      </c>
      <c r="H379">
        <v>2</v>
      </c>
      <c r="I379" s="4">
        <v>0.33750000000000002</v>
      </c>
      <c r="J379" s="4">
        <v>2.3273589343863303</v>
      </c>
      <c r="K379">
        <v>1</v>
      </c>
      <c r="L379">
        <v>0</v>
      </c>
      <c r="M379">
        <v>0</v>
      </c>
      <c r="N379">
        <v>1</v>
      </c>
      <c r="O379">
        <v>1</v>
      </c>
      <c r="P379" s="6">
        <v>1</v>
      </c>
      <c r="V379" s="4">
        <v>0.41741614689740414</v>
      </c>
      <c r="W379" s="4">
        <v>0.38990602236187566</v>
      </c>
      <c r="X379" s="4">
        <f t="shared" si="17"/>
        <v>0.41741614689740414</v>
      </c>
      <c r="Y379" s="4">
        <f t="shared" si="15"/>
        <v>0.38990602236187566</v>
      </c>
      <c r="Z379" s="4">
        <f t="shared" si="16"/>
        <v>0.8073221692592798</v>
      </c>
      <c r="AA379" s="4">
        <f>(mmultTable1[[#This Row],[Survived]]-Z379)^2</f>
        <v>0.65176908497750918</v>
      </c>
    </row>
    <row r="380" spans="1:27" x14ac:dyDescent="0.25">
      <c r="A380">
        <v>0</v>
      </c>
      <c r="B380" t="s">
        <v>20</v>
      </c>
      <c r="C380">
        <v>3</v>
      </c>
      <c r="D380" t="s">
        <v>13</v>
      </c>
      <c r="E380">
        <v>27</v>
      </c>
      <c r="F380" s="1">
        <v>14.4542</v>
      </c>
      <c r="G380">
        <v>1</v>
      </c>
      <c r="H380">
        <v>0</v>
      </c>
      <c r="I380" s="4">
        <v>0.33750000000000002</v>
      </c>
      <c r="J380" s="4">
        <v>1.1890465283525415</v>
      </c>
      <c r="K380">
        <v>0</v>
      </c>
      <c r="L380">
        <v>0</v>
      </c>
      <c r="M380">
        <v>0</v>
      </c>
      <c r="N380">
        <v>1</v>
      </c>
      <c r="O380">
        <v>1</v>
      </c>
      <c r="P380" s="6">
        <v>1</v>
      </c>
      <c r="V380" s="4">
        <v>0.23255072009386915</v>
      </c>
      <c r="W380" s="4">
        <v>0.12553139608971822</v>
      </c>
      <c r="X380" s="4">
        <f t="shared" si="17"/>
        <v>0.23255072009386915</v>
      </c>
      <c r="Y380" s="4">
        <f t="shared" si="15"/>
        <v>0.12553139608971822</v>
      </c>
      <c r="Z380" s="4">
        <f t="shared" si="16"/>
        <v>0.35808211618358737</v>
      </c>
      <c r="AA380" s="4">
        <f>(mmultTable1[[#This Row],[Survived]]-Z380)^2</f>
        <v>0.12822280193051616</v>
      </c>
    </row>
    <row r="381" spans="1:27" x14ac:dyDescent="0.25">
      <c r="A381">
        <v>1</v>
      </c>
      <c r="B381" t="s">
        <v>20</v>
      </c>
      <c r="C381">
        <v>1</v>
      </c>
      <c r="D381" t="s">
        <v>13</v>
      </c>
      <c r="E381">
        <v>27</v>
      </c>
      <c r="F381" s="1">
        <v>76.729200000000006</v>
      </c>
      <c r="G381">
        <v>0</v>
      </c>
      <c r="H381">
        <v>0</v>
      </c>
      <c r="I381" s="4">
        <v>0.33750000000000002</v>
      </c>
      <c r="J381" s="4">
        <v>1.8905841979078102</v>
      </c>
      <c r="K381">
        <v>1</v>
      </c>
      <c r="L381">
        <v>0</v>
      </c>
      <c r="M381">
        <v>0</v>
      </c>
      <c r="N381">
        <v>1</v>
      </c>
      <c r="O381">
        <v>1</v>
      </c>
      <c r="P381" s="6">
        <v>1</v>
      </c>
      <c r="V381" s="4">
        <v>0.41178613237965012</v>
      </c>
      <c r="W381" s="4">
        <v>0.35305980439636103</v>
      </c>
      <c r="X381" s="4">
        <f t="shared" si="17"/>
        <v>0.41178613237965012</v>
      </c>
      <c r="Y381" s="4">
        <f t="shared" si="15"/>
        <v>0.35305980439636103</v>
      </c>
      <c r="Z381" s="4">
        <f t="shared" si="16"/>
        <v>0.7648459367760112</v>
      </c>
      <c r="AA381" s="4">
        <f>(mmultTable1[[#This Row],[Survived]]-Z381)^2</f>
        <v>5.5297433450751721E-2</v>
      </c>
    </row>
    <row r="382" spans="1:27" x14ac:dyDescent="0.25">
      <c r="A382">
        <v>1</v>
      </c>
      <c r="B382" t="s">
        <v>20</v>
      </c>
      <c r="C382">
        <v>2</v>
      </c>
      <c r="D382" t="s">
        <v>17</v>
      </c>
      <c r="E382">
        <v>27</v>
      </c>
      <c r="F382" s="1">
        <v>13.8583</v>
      </c>
      <c r="G382">
        <v>1</v>
      </c>
      <c r="H382">
        <v>0</v>
      </c>
      <c r="I382" s="4">
        <v>0.33750000000000002</v>
      </c>
      <c r="J382" s="4">
        <v>1.1719691228260605</v>
      </c>
      <c r="K382">
        <v>0</v>
      </c>
      <c r="L382">
        <v>1</v>
      </c>
      <c r="M382">
        <v>0</v>
      </c>
      <c r="N382">
        <v>1</v>
      </c>
      <c r="O382">
        <v>0</v>
      </c>
      <c r="P382" s="6">
        <v>1</v>
      </c>
      <c r="V382" s="4">
        <v>0.3610119075883258</v>
      </c>
      <c r="W382" s="4">
        <v>0.35624519479186889</v>
      </c>
      <c r="X382" s="4">
        <f t="shared" si="17"/>
        <v>0.3610119075883258</v>
      </c>
      <c r="Y382" s="4">
        <f t="shared" si="15"/>
        <v>0.35624519479186889</v>
      </c>
      <c r="Z382" s="4">
        <f t="shared" si="16"/>
        <v>0.71725710238019469</v>
      </c>
      <c r="AA382" s="4">
        <f>(mmultTable1[[#This Row],[Survived]]-Z382)^2</f>
        <v>7.9943546154443712E-2</v>
      </c>
    </row>
    <row r="383" spans="1:27" x14ac:dyDescent="0.25">
      <c r="A383">
        <v>1</v>
      </c>
      <c r="B383" t="s">
        <v>15</v>
      </c>
      <c r="C383">
        <v>3</v>
      </c>
      <c r="D383" t="s">
        <v>17</v>
      </c>
      <c r="E383">
        <v>27</v>
      </c>
      <c r="F383" s="1">
        <v>11.1333</v>
      </c>
      <c r="G383">
        <v>0</v>
      </c>
      <c r="H383">
        <v>2</v>
      </c>
      <c r="I383" s="4">
        <v>0.33750000000000002</v>
      </c>
      <c r="J383" s="4">
        <v>1.0839789358110461</v>
      </c>
      <c r="K383">
        <v>0</v>
      </c>
      <c r="L383">
        <v>0</v>
      </c>
      <c r="M383">
        <v>1</v>
      </c>
      <c r="N383">
        <v>0</v>
      </c>
      <c r="O383">
        <v>0</v>
      </c>
      <c r="P383" s="6">
        <v>1</v>
      </c>
      <c r="V383" s="4">
        <v>5.8345077099298204E-2</v>
      </c>
      <c r="W383" s="4">
        <v>0.11666791775049837</v>
      </c>
      <c r="X383" s="4">
        <f t="shared" si="17"/>
        <v>5.8345077099298204E-2</v>
      </c>
      <c r="Y383" s="4">
        <f t="shared" si="15"/>
        <v>0.11666791775049837</v>
      </c>
      <c r="Z383" s="4">
        <f t="shared" si="16"/>
        <v>0.17501299484979657</v>
      </c>
      <c r="AA383" s="4">
        <f>(mmultTable1[[#This Row],[Survived]]-Z383)^2</f>
        <v>0.68060355866670175</v>
      </c>
    </row>
    <row r="384" spans="1:27" x14ac:dyDescent="0.25">
      <c r="A384">
        <v>0</v>
      </c>
      <c r="B384" t="s">
        <v>15</v>
      </c>
      <c r="C384">
        <v>2</v>
      </c>
      <c r="D384" t="s">
        <v>17</v>
      </c>
      <c r="E384">
        <v>27</v>
      </c>
      <c r="F384" s="1">
        <v>21</v>
      </c>
      <c r="G384">
        <v>1</v>
      </c>
      <c r="H384">
        <v>0</v>
      </c>
      <c r="I384" s="4">
        <v>0.33750000000000002</v>
      </c>
      <c r="J384" s="4">
        <v>1.3424226808222062</v>
      </c>
      <c r="K384">
        <v>0</v>
      </c>
      <c r="L384">
        <v>1</v>
      </c>
      <c r="M384">
        <v>1</v>
      </c>
      <c r="N384">
        <v>0</v>
      </c>
      <c r="O384">
        <v>0</v>
      </c>
      <c r="P384" s="6">
        <v>1</v>
      </c>
      <c r="V384" s="4">
        <v>0.18971211274688404</v>
      </c>
      <c r="W384" s="4">
        <v>0.37062461838573407</v>
      </c>
      <c r="X384" s="4">
        <f t="shared" si="17"/>
        <v>0.18971211274688404</v>
      </c>
      <c r="Y384" s="4">
        <f t="shared" si="15"/>
        <v>0.37062461838573407</v>
      </c>
      <c r="Z384" s="4">
        <f t="shared" si="16"/>
        <v>0.56033673113261817</v>
      </c>
      <c r="AA384" s="4">
        <f>(mmultTable1[[#This Row],[Survived]]-Z384)^2</f>
        <v>0.31397725225638801</v>
      </c>
    </row>
    <row r="385" spans="1:27" x14ac:dyDescent="0.25">
      <c r="A385">
        <v>1</v>
      </c>
      <c r="B385" t="s">
        <v>15</v>
      </c>
      <c r="C385">
        <v>3</v>
      </c>
      <c r="D385" t="s">
        <v>13</v>
      </c>
      <c r="E385">
        <v>27</v>
      </c>
      <c r="F385" s="1">
        <v>7.7957999999999998</v>
      </c>
      <c r="G385">
        <v>0</v>
      </c>
      <c r="H385">
        <v>0</v>
      </c>
      <c r="I385" s="4">
        <v>0.33750000000000002</v>
      </c>
      <c r="J385" s="4">
        <v>0.94427534575879857</v>
      </c>
      <c r="K385">
        <v>0</v>
      </c>
      <c r="L385">
        <v>0</v>
      </c>
      <c r="M385">
        <v>1</v>
      </c>
      <c r="N385">
        <v>0</v>
      </c>
      <c r="O385">
        <v>1</v>
      </c>
      <c r="P385" s="6">
        <v>1</v>
      </c>
      <c r="V385" s="4">
        <v>5.6275041735711268E-2</v>
      </c>
      <c r="W385" s="4">
        <v>0.1048825544963598</v>
      </c>
      <c r="X385" s="4">
        <f t="shared" si="17"/>
        <v>5.6275041735711268E-2</v>
      </c>
      <c r="Y385" s="4">
        <f t="shared" si="15"/>
        <v>0.1048825544963598</v>
      </c>
      <c r="Z385" s="4">
        <f t="shared" si="16"/>
        <v>0.16115759623207107</v>
      </c>
      <c r="AA385" s="4">
        <f>(mmultTable1[[#This Row],[Survived]]-Z385)^2</f>
        <v>0.70365657835915718</v>
      </c>
    </row>
    <row r="386" spans="1:27" x14ac:dyDescent="0.25">
      <c r="A386">
        <v>1</v>
      </c>
      <c r="B386" t="s">
        <v>15</v>
      </c>
      <c r="C386">
        <v>3</v>
      </c>
      <c r="D386" t="s">
        <v>17</v>
      </c>
      <c r="E386">
        <v>27</v>
      </c>
      <c r="F386" s="1">
        <v>7.9249999999999998</v>
      </c>
      <c r="G386">
        <v>0</v>
      </c>
      <c r="H386">
        <v>0</v>
      </c>
      <c r="I386" s="4">
        <v>0.33750000000000002</v>
      </c>
      <c r="J386" s="4">
        <v>0.95060822478423079</v>
      </c>
      <c r="K386">
        <v>0</v>
      </c>
      <c r="L386">
        <v>0</v>
      </c>
      <c r="M386">
        <v>1</v>
      </c>
      <c r="N386">
        <v>0</v>
      </c>
      <c r="O386">
        <v>0</v>
      </c>
      <c r="P386" s="6">
        <v>1</v>
      </c>
      <c r="V386" s="4">
        <v>5.63509323686038E-2</v>
      </c>
      <c r="W386" s="4">
        <v>0.10541679473837018</v>
      </c>
      <c r="X386" s="4">
        <f t="shared" si="17"/>
        <v>5.63509323686038E-2</v>
      </c>
      <c r="Y386" s="4">
        <f t="shared" si="15"/>
        <v>0.10541679473837018</v>
      </c>
      <c r="Z386" s="4">
        <f t="shared" si="16"/>
        <v>0.16176772710697399</v>
      </c>
      <c r="AA386" s="4">
        <f>(mmultTable1[[#This Row],[Survived]]-Z386)^2</f>
        <v>0.70263334331940852</v>
      </c>
    </row>
    <row r="387" spans="1:27" x14ac:dyDescent="0.25">
      <c r="A387">
        <v>0</v>
      </c>
      <c r="B387" t="s">
        <v>15</v>
      </c>
      <c r="C387">
        <v>2</v>
      </c>
      <c r="D387" t="s">
        <v>13</v>
      </c>
      <c r="E387">
        <v>27</v>
      </c>
      <c r="F387" s="1">
        <v>13</v>
      </c>
      <c r="G387">
        <v>0</v>
      </c>
      <c r="H387">
        <v>0</v>
      </c>
      <c r="I387" s="4">
        <v>0.33750000000000002</v>
      </c>
      <c r="J387" s="4">
        <v>1.146128035678238</v>
      </c>
      <c r="K387">
        <v>0</v>
      </c>
      <c r="L387">
        <v>1</v>
      </c>
      <c r="M387">
        <v>1</v>
      </c>
      <c r="N387">
        <v>0</v>
      </c>
      <c r="O387">
        <v>1</v>
      </c>
      <c r="P387" s="6">
        <v>1</v>
      </c>
      <c r="V387" s="4">
        <v>0.18735979797921412</v>
      </c>
      <c r="W387" s="4">
        <v>0.35406524652565008</v>
      </c>
      <c r="X387" s="4">
        <f t="shared" si="17"/>
        <v>0.18735979797921412</v>
      </c>
      <c r="Y387" s="4">
        <f t="shared" si="15"/>
        <v>0.35406524652565008</v>
      </c>
      <c r="Z387" s="4">
        <f t="shared" si="16"/>
        <v>0.54142504450486417</v>
      </c>
      <c r="AA387" s="4">
        <f>(mmultTable1[[#This Row],[Survived]]-Z387)^2</f>
        <v>0.29314107881709417</v>
      </c>
    </row>
    <row r="388" spans="1:27" x14ac:dyDescent="0.25">
      <c r="A388">
        <v>0</v>
      </c>
      <c r="B388" t="s">
        <v>15</v>
      </c>
      <c r="C388">
        <v>3</v>
      </c>
      <c r="D388" t="s">
        <v>13</v>
      </c>
      <c r="E388">
        <v>27</v>
      </c>
      <c r="F388" s="1">
        <v>7.8958000000000004</v>
      </c>
      <c r="G388">
        <v>0</v>
      </c>
      <c r="H388">
        <v>0</v>
      </c>
      <c r="I388" s="4">
        <v>0.33750000000000002</v>
      </c>
      <c r="J388" s="4">
        <v>0.94918501031343461</v>
      </c>
      <c r="K388">
        <v>0</v>
      </c>
      <c r="L388">
        <v>0</v>
      </c>
      <c r="M388">
        <v>1</v>
      </c>
      <c r="N388">
        <v>0</v>
      </c>
      <c r="O388">
        <v>1</v>
      </c>
      <c r="P388" s="6">
        <v>1</v>
      </c>
      <c r="V388" s="4">
        <v>5.6333877148300869E-2</v>
      </c>
      <c r="W388" s="4">
        <v>0.10529673268756243</v>
      </c>
      <c r="X388" s="4">
        <f t="shared" si="17"/>
        <v>5.6333877148300869E-2</v>
      </c>
      <c r="Y388" s="4">
        <f t="shared" ref="Y388:Y451" si="18">IF(W388&lt;0,0,W388)</f>
        <v>0.10529673268756243</v>
      </c>
      <c r="Z388" s="4">
        <f t="shared" ref="Z388:Z451" si="19">X388+Y388</f>
        <v>0.1616306098358633</v>
      </c>
      <c r="AA388" s="4">
        <f>(mmultTable1[[#This Row],[Survived]]-Z388)^2</f>
        <v>2.6124454035913073E-2</v>
      </c>
    </row>
    <row r="389" spans="1:27" x14ac:dyDescent="0.25">
      <c r="A389">
        <v>0</v>
      </c>
      <c r="B389" t="s">
        <v>15</v>
      </c>
      <c r="C389">
        <v>2</v>
      </c>
      <c r="D389" t="s">
        <v>13</v>
      </c>
      <c r="E389">
        <v>27</v>
      </c>
      <c r="F389" s="1">
        <v>26</v>
      </c>
      <c r="G389">
        <v>0</v>
      </c>
      <c r="H389">
        <v>0</v>
      </c>
      <c r="I389" s="4">
        <v>0.33750000000000002</v>
      </c>
      <c r="J389" s="4">
        <v>1.4313637641589874</v>
      </c>
      <c r="K389">
        <v>0</v>
      </c>
      <c r="L389">
        <v>1</v>
      </c>
      <c r="M389">
        <v>1</v>
      </c>
      <c r="N389">
        <v>0</v>
      </c>
      <c r="O389">
        <v>1</v>
      </c>
      <c r="P389" s="6">
        <v>1</v>
      </c>
      <c r="V389" s="4">
        <v>0.19077794632391426</v>
      </c>
      <c r="W389" s="4">
        <v>0.37812766805645881</v>
      </c>
      <c r="X389" s="4">
        <f t="shared" ref="X389:X452" si="20">IF(V389&lt;0,0,V389)</f>
        <v>0.19077794632391426</v>
      </c>
      <c r="Y389" s="4">
        <f t="shared" si="18"/>
        <v>0.37812766805645881</v>
      </c>
      <c r="Z389" s="4">
        <f t="shared" si="19"/>
        <v>0.56890561438037301</v>
      </c>
      <c r="AA389" s="4">
        <f>(mmultTable1[[#This Row],[Survived]]-Z389)^2</f>
        <v>0.32365359807350969</v>
      </c>
    </row>
    <row r="390" spans="1:27" x14ac:dyDescent="0.25">
      <c r="A390">
        <v>1</v>
      </c>
      <c r="B390" t="s">
        <v>15</v>
      </c>
      <c r="C390">
        <v>1</v>
      </c>
      <c r="D390" t="s">
        <v>13</v>
      </c>
      <c r="E390">
        <v>27</v>
      </c>
      <c r="F390" s="1">
        <v>30.5</v>
      </c>
      <c r="G390">
        <v>0</v>
      </c>
      <c r="H390">
        <v>0</v>
      </c>
      <c r="I390" s="4">
        <v>0.33750000000000002</v>
      </c>
      <c r="J390" s="4">
        <v>1.4983105537896004</v>
      </c>
      <c r="K390">
        <v>1</v>
      </c>
      <c r="L390">
        <v>0</v>
      </c>
      <c r="M390">
        <v>1</v>
      </c>
      <c r="N390">
        <v>0</v>
      </c>
      <c r="O390">
        <v>1</v>
      </c>
      <c r="P390" s="6">
        <v>1</v>
      </c>
      <c r="V390" s="4">
        <v>0.23374284483247343</v>
      </c>
      <c r="W390" s="4">
        <v>0.31996768851566815</v>
      </c>
      <c r="X390" s="4">
        <f t="shared" si="20"/>
        <v>0.23374284483247343</v>
      </c>
      <c r="Y390" s="4">
        <f t="shared" si="18"/>
        <v>0.31996768851566815</v>
      </c>
      <c r="Z390" s="4">
        <f t="shared" si="19"/>
        <v>0.55371053334814158</v>
      </c>
      <c r="AA390" s="4">
        <f>(mmultTable1[[#This Row],[Survived]]-Z390)^2</f>
        <v>0.19917428804440027</v>
      </c>
    </row>
    <row r="391" spans="1:27" x14ac:dyDescent="0.25">
      <c r="A391">
        <v>1</v>
      </c>
      <c r="B391" t="s">
        <v>15</v>
      </c>
      <c r="C391">
        <v>2</v>
      </c>
      <c r="D391" t="s">
        <v>17</v>
      </c>
      <c r="E391">
        <v>27</v>
      </c>
      <c r="F391" s="1">
        <v>10.5</v>
      </c>
      <c r="G391">
        <v>0</v>
      </c>
      <c r="H391">
        <v>0</v>
      </c>
      <c r="I391" s="4">
        <v>0.33750000000000002</v>
      </c>
      <c r="J391" s="4">
        <v>1.0606978403536116</v>
      </c>
      <c r="K391">
        <v>0</v>
      </c>
      <c r="L391">
        <v>1</v>
      </c>
      <c r="M391">
        <v>1</v>
      </c>
      <c r="N391">
        <v>0</v>
      </c>
      <c r="O391">
        <v>0</v>
      </c>
      <c r="P391" s="6">
        <v>1</v>
      </c>
      <c r="V391" s="4">
        <v>0.18633603744861146</v>
      </c>
      <c r="W391" s="4">
        <v>0.34685837457342472</v>
      </c>
      <c r="X391" s="4">
        <f t="shared" si="20"/>
        <v>0.18633603744861146</v>
      </c>
      <c r="Y391" s="4">
        <f t="shared" si="18"/>
        <v>0.34685837457342472</v>
      </c>
      <c r="Z391" s="4">
        <f t="shared" si="19"/>
        <v>0.53319441202203621</v>
      </c>
      <c r="AA391" s="4">
        <f>(mmultTable1[[#This Row],[Survived]]-Z391)^2</f>
        <v>0.21790745696745248</v>
      </c>
    </row>
    <row r="392" spans="1:27" x14ac:dyDescent="0.25">
      <c r="A392">
        <v>1</v>
      </c>
      <c r="B392" t="s">
        <v>15</v>
      </c>
      <c r="C392">
        <v>1</v>
      </c>
      <c r="D392" t="s">
        <v>13</v>
      </c>
      <c r="E392">
        <v>27</v>
      </c>
      <c r="F392" s="1">
        <v>53.1</v>
      </c>
      <c r="G392">
        <v>1</v>
      </c>
      <c r="H392">
        <v>0</v>
      </c>
      <c r="I392" s="4">
        <v>0.33750000000000002</v>
      </c>
      <c r="J392" s="4">
        <v>1.7331972651065695</v>
      </c>
      <c r="K392">
        <v>1</v>
      </c>
      <c r="L392">
        <v>0</v>
      </c>
      <c r="M392">
        <v>1</v>
      </c>
      <c r="N392">
        <v>0</v>
      </c>
      <c r="O392">
        <v>1</v>
      </c>
      <c r="P392" s="6">
        <v>1</v>
      </c>
      <c r="V392" s="4">
        <v>0.23655763114187628</v>
      </c>
      <c r="W392" s="4">
        <v>0.33978267834810683</v>
      </c>
      <c r="X392" s="4">
        <f t="shared" si="20"/>
        <v>0.23655763114187628</v>
      </c>
      <c r="Y392" s="4">
        <f t="shared" si="18"/>
        <v>0.33978267834810683</v>
      </c>
      <c r="Z392" s="4">
        <f t="shared" si="19"/>
        <v>0.57634030948998305</v>
      </c>
      <c r="AA392" s="4">
        <f>(mmultTable1[[#This Row],[Survived]]-Z392)^2</f>
        <v>0.17948753336304335</v>
      </c>
    </row>
    <row r="393" spans="1:27" x14ac:dyDescent="0.25">
      <c r="A393">
        <v>1</v>
      </c>
      <c r="B393" t="s">
        <v>15</v>
      </c>
      <c r="C393">
        <v>3</v>
      </c>
      <c r="D393" t="s">
        <v>13</v>
      </c>
      <c r="E393">
        <v>27</v>
      </c>
      <c r="F393" s="1">
        <v>6.9749999999999996</v>
      </c>
      <c r="G393">
        <v>0</v>
      </c>
      <c r="H393">
        <v>0</v>
      </c>
      <c r="I393" s="4">
        <v>0.33750000000000002</v>
      </c>
      <c r="J393" s="4">
        <v>0.90173069172921871</v>
      </c>
      <c r="K393">
        <v>0</v>
      </c>
      <c r="L393">
        <v>0</v>
      </c>
      <c r="M393">
        <v>1</v>
      </c>
      <c r="N393">
        <v>0</v>
      </c>
      <c r="O393">
        <v>1</v>
      </c>
      <c r="P393" s="6">
        <v>1</v>
      </c>
      <c r="V393" s="4">
        <v>5.5765203997214685E-2</v>
      </c>
      <c r="W393" s="4">
        <v>0.10129349710654806</v>
      </c>
      <c r="X393" s="4">
        <f t="shared" si="20"/>
        <v>5.5765203997214685E-2</v>
      </c>
      <c r="Y393" s="4">
        <f t="shared" si="18"/>
        <v>0.10129349710654806</v>
      </c>
      <c r="Z393" s="4">
        <f t="shared" si="19"/>
        <v>0.15705870110376274</v>
      </c>
      <c r="AA393" s="4">
        <f>(mmultTable1[[#This Row],[Survived]]-Z393)^2</f>
        <v>0.71055003338487555</v>
      </c>
    </row>
    <row r="394" spans="1:27" x14ac:dyDescent="0.25">
      <c r="A394">
        <v>1</v>
      </c>
      <c r="B394" t="s">
        <v>15</v>
      </c>
      <c r="C394">
        <v>3</v>
      </c>
      <c r="D394" t="s">
        <v>13</v>
      </c>
      <c r="E394">
        <v>27</v>
      </c>
      <c r="F394" s="1">
        <v>8.6624999999999996</v>
      </c>
      <c r="G394">
        <v>0</v>
      </c>
      <c r="H394">
        <v>0</v>
      </c>
      <c r="I394" s="4">
        <v>0.33750000000000002</v>
      </c>
      <c r="J394" s="4">
        <v>0.98508950692638131</v>
      </c>
      <c r="K394">
        <v>0</v>
      </c>
      <c r="L394">
        <v>0</v>
      </c>
      <c r="M394">
        <v>1</v>
      </c>
      <c r="N394">
        <v>0</v>
      </c>
      <c r="O394">
        <v>1</v>
      </c>
      <c r="P394" s="6">
        <v>1</v>
      </c>
      <c r="V394" s="4">
        <v>5.6764141955302841E-2</v>
      </c>
      <c r="W394" s="4">
        <v>0.10832562789979222</v>
      </c>
      <c r="X394" s="4">
        <f t="shared" si="20"/>
        <v>5.6764141955302841E-2</v>
      </c>
      <c r="Y394" s="4">
        <f t="shared" si="18"/>
        <v>0.10832562789979222</v>
      </c>
      <c r="Z394" s="4">
        <f t="shared" si="19"/>
        <v>0.16508976985509505</v>
      </c>
      <c r="AA394" s="4">
        <f>(mmultTable1[[#This Row],[Survived]]-Z394)^2</f>
        <v>0.69707509240061816</v>
      </c>
    </row>
    <row r="395" spans="1:27" x14ac:dyDescent="0.25">
      <c r="A395">
        <v>1</v>
      </c>
      <c r="B395" t="s">
        <v>15</v>
      </c>
      <c r="C395">
        <v>3</v>
      </c>
      <c r="D395" t="s">
        <v>17</v>
      </c>
      <c r="E395">
        <v>27</v>
      </c>
      <c r="F395" s="1">
        <v>12.475</v>
      </c>
      <c r="G395">
        <v>0</v>
      </c>
      <c r="H395">
        <v>1</v>
      </c>
      <c r="I395" s="4">
        <v>0.33750000000000002</v>
      </c>
      <c r="J395" s="4">
        <v>1.1295287738587763</v>
      </c>
      <c r="K395">
        <v>0</v>
      </c>
      <c r="L395">
        <v>0</v>
      </c>
      <c r="M395">
        <v>1</v>
      </c>
      <c r="N395">
        <v>0</v>
      </c>
      <c r="O395">
        <v>0</v>
      </c>
      <c r="P395" s="6">
        <v>1</v>
      </c>
      <c r="V395" s="4">
        <v>5.8692985403558787E-2</v>
      </c>
      <c r="W395" s="4">
        <v>0.12051049178427173</v>
      </c>
      <c r="X395" s="4">
        <f t="shared" si="20"/>
        <v>5.8692985403558787E-2</v>
      </c>
      <c r="Y395" s="4">
        <f t="shared" si="18"/>
        <v>0.12051049178427173</v>
      </c>
      <c r="Z395" s="4">
        <f t="shared" si="19"/>
        <v>0.17920347718783053</v>
      </c>
      <c r="AA395" s="4">
        <f>(mmultTable1[[#This Row],[Survived]]-Z395)^2</f>
        <v>0.6737069318605482</v>
      </c>
    </row>
    <row r="396" spans="1:27" x14ac:dyDescent="0.25">
      <c r="A396">
        <v>0</v>
      </c>
      <c r="B396" t="s">
        <v>15</v>
      </c>
      <c r="C396">
        <v>2</v>
      </c>
      <c r="D396" t="s">
        <v>13</v>
      </c>
      <c r="E396">
        <v>27</v>
      </c>
      <c r="F396" s="1">
        <v>13</v>
      </c>
      <c r="G396">
        <v>0</v>
      </c>
      <c r="H396">
        <v>0</v>
      </c>
      <c r="I396" s="4">
        <v>0.33750000000000002</v>
      </c>
      <c r="J396" s="4">
        <v>1.146128035678238</v>
      </c>
      <c r="K396">
        <v>0</v>
      </c>
      <c r="L396">
        <v>1</v>
      </c>
      <c r="M396">
        <v>1</v>
      </c>
      <c r="N396">
        <v>0</v>
      </c>
      <c r="O396">
        <v>1</v>
      </c>
      <c r="P396" s="6">
        <v>1</v>
      </c>
      <c r="V396" s="4">
        <v>0.18735979797921412</v>
      </c>
      <c r="W396" s="4">
        <v>0.35406524652565008</v>
      </c>
      <c r="X396" s="4">
        <f t="shared" si="20"/>
        <v>0.18735979797921412</v>
      </c>
      <c r="Y396" s="4">
        <f t="shared" si="18"/>
        <v>0.35406524652565008</v>
      </c>
      <c r="Z396" s="4">
        <f t="shared" si="19"/>
        <v>0.54142504450486417</v>
      </c>
      <c r="AA396" s="4">
        <f>(mmultTable1[[#This Row],[Survived]]-Z396)^2</f>
        <v>0.29314107881709417</v>
      </c>
    </row>
    <row r="397" spans="1:27" x14ac:dyDescent="0.25">
      <c r="A397">
        <v>0</v>
      </c>
      <c r="B397" t="s">
        <v>20</v>
      </c>
      <c r="C397">
        <v>3</v>
      </c>
      <c r="D397" t="s">
        <v>13</v>
      </c>
      <c r="E397">
        <v>26</v>
      </c>
      <c r="F397" s="1">
        <v>14.4542</v>
      </c>
      <c r="G397">
        <v>1</v>
      </c>
      <c r="H397">
        <v>0</v>
      </c>
      <c r="I397" s="4">
        <v>0.32500000000000001</v>
      </c>
      <c r="J397" s="4">
        <v>1.1890465283525415</v>
      </c>
      <c r="K397">
        <v>0</v>
      </c>
      <c r="L397">
        <v>0</v>
      </c>
      <c r="M397">
        <v>0</v>
      </c>
      <c r="N397">
        <v>1</v>
      </c>
      <c r="O397">
        <v>1</v>
      </c>
      <c r="P397" s="6">
        <v>1</v>
      </c>
      <c r="V397" s="4">
        <v>0.23255072009386915</v>
      </c>
      <c r="W397" s="4">
        <v>0.12553139608971822</v>
      </c>
      <c r="X397" s="4">
        <f t="shared" si="20"/>
        <v>0.23255072009386915</v>
      </c>
      <c r="Y397" s="4">
        <f t="shared" si="18"/>
        <v>0.12553139608971822</v>
      </c>
      <c r="Z397" s="4">
        <f t="shared" si="19"/>
        <v>0.35808211618358737</v>
      </c>
      <c r="AA397" s="4">
        <f>(mmultTable1[[#This Row],[Survived]]-Z397)^2</f>
        <v>0.12822280193051616</v>
      </c>
    </row>
    <row r="398" spans="1:27" x14ac:dyDescent="0.25">
      <c r="A398">
        <v>1</v>
      </c>
      <c r="B398" t="s">
        <v>20</v>
      </c>
      <c r="C398">
        <v>3</v>
      </c>
      <c r="D398" t="s">
        <v>13</v>
      </c>
      <c r="E398">
        <v>26</v>
      </c>
      <c r="F398" s="1">
        <v>18.787500000000001</v>
      </c>
      <c r="G398">
        <v>0</v>
      </c>
      <c r="H398">
        <v>0</v>
      </c>
      <c r="I398" s="4">
        <v>0.32500000000000001</v>
      </c>
      <c r="J398" s="4">
        <v>1.2963909278704124</v>
      </c>
      <c r="K398">
        <v>0</v>
      </c>
      <c r="L398">
        <v>0</v>
      </c>
      <c r="M398">
        <v>0</v>
      </c>
      <c r="N398">
        <v>1</v>
      </c>
      <c r="O398">
        <v>1</v>
      </c>
      <c r="P398" s="6">
        <v>1</v>
      </c>
      <c r="V398" s="4">
        <v>0.23383709148737991</v>
      </c>
      <c r="W398" s="4">
        <v>0.1345869453504234</v>
      </c>
      <c r="X398" s="4">
        <f t="shared" si="20"/>
        <v>0.23383709148737991</v>
      </c>
      <c r="Y398" s="4">
        <f t="shared" si="18"/>
        <v>0.1345869453504234</v>
      </c>
      <c r="Z398" s="4">
        <f t="shared" si="19"/>
        <v>0.36842403683780334</v>
      </c>
      <c r="AA398" s="4">
        <f>(mmultTable1[[#This Row],[Survived]]-Z398)^2</f>
        <v>0.39888819724425639</v>
      </c>
    </row>
    <row r="399" spans="1:27" x14ac:dyDescent="0.25">
      <c r="A399">
        <v>1</v>
      </c>
      <c r="B399" t="s">
        <v>20</v>
      </c>
      <c r="C399">
        <v>1</v>
      </c>
      <c r="D399" t="s">
        <v>13</v>
      </c>
      <c r="E399">
        <v>26</v>
      </c>
      <c r="F399" s="1">
        <v>30</v>
      </c>
      <c r="G399">
        <v>0</v>
      </c>
      <c r="H399">
        <v>0</v>
      </c>
      <c r="I399" s="4">
        <v>0.32500000000000001</v>
      </c>
      <c r="J399" s="4">
        <v>1.4913616938342726</v>
      </c>
      <c r="K399">
        <v>1</v>
      </c>
      <c r="L399">
        <v>0</v>
      </c>
      <c r="M399">
        <v>0</v>
      </c>
      <c r="N399">
        <v>1</v>
      </c>
      <c r="O399">
        <v>1</v>
      </c>
      <c r="P399" s="6">
        <v>1</v>
      </c>
      <c r="V399" s="4">
        <v>0.40700201312245088</v>
      </c>
      <c r="W399" s="4">
        <v>0.31938148426175422</v>
      </c>
      <c r="X399" s="4">
        <f t="shared" si="20"/>
        <v>0.40700201312245088</v>
      </c>
      <c r="Y399" s="4">
        <f t="shared" si="18"/>
        <v>0.31938148426175422</v>
      </c>
      <c r="Z399" s="4">
        <f t="shared" si="19"/>
        <v>0.72638349738420516</v>
      </c>
      <c r="AA399" s="4">
        <f>(mmultTable1[[#This Row],[Survived]]-Z399)^2</f>
        <v>7.486599050369927E-2</v>
      </c>
    </row>
    <row r="400" spans="1:27" x14ac:dyDescent="0.25">
      <c r="A400">
        <v>1</v>
      </c>
      <c r="B400" t="s">
        <v>15</v>
      </c>
      <c r="C400">
        <v>3</v>
      </c>
      <c r="D400" t="s">
        <v>17</v>
      </c>
      <c r="E400">
        <v>26</v>
      </c>
      <c r="F400" s="1">
        <v>7.9249999999999998</v>
      </c>
      <c r="G400">
        <v>0</v>
      </c>
      <c r="H400">
        <v>0</v>
      </c>
      <c r="I400" s="4">
        <v>0.32500000000000001</v>
      </c>
      <c r="J400" s="4">
        <v>0.95060822478423079</v>
      </c>
      <c r="K400">
        <v>0</v>
      </c>
      <c r="L400">
        <v>0</v>
      </c>
      <c r="M400">
        <v>1</v>
      </c>
      <c r="N400">
        <v>0</v>
      </c>
      <c r="O400">
        <v>0</v>
      </c>
      <c r="P400" s="6">
        <v>1</v>
      </c>
      <c r="V400" s="4">
        <v>5.63509323686038E-2</v>
      </c>
      <c r="W400" s="4">
        <v>0.10541679473837018</v>
      </c>
      <c r="X400" s="4">
        <f t="shared" si="20"/>
        <v>5.63509323686038E-2</v>
      </c>
      <c r="Y400" s="4">
        <f t="shared" si="18"/>
        <v>0.10541679473837018</v>
      </c>
      <c r="Z400" s="4">
        <f t="shared" si="19"/>
        <v>0.16176772710697399</v>
      </c>
      <c r="AA400" s="4">
        <f>(mmultTable1[[#This Row],[Survived]]-Z400)^2</f>
        <v>0.70263334331940852</v>
      </c>
    </row>
    <row r="401" spans="1:27" x14ac:dyDescent="0.25">
      <c r="A401">
        <v>0</v>
      </c>
      <c r="B401" t="s">
        <v>15</v>
      </c>
      <c r="C401">
        <v>3</v>
      </c>
      <c r="D401" t="s">
        <v>13</v>
      </c>
      <c r="E401">
        <v>26</v>
      </c>
      <c r="F401" s="1">
        <v>8.6624999999999996</v>
      </c>
      <c r="G401">
        <v>2</v>
      </c>
      <c r="H401">
        <v>0</v>
      </c>
      <c r="I401" s="4">
        <v>0.32500000000000001</v>
      </c>
      <c r="J401" s="4">
        <v>0.98508950692638131</v>
      </c>
      <c r="K401">
        <v>0</v>
      </c>
      <c r="L401">
        <v>0</v>
      </c>
      <c r="M401">
        <v>1</v>
      </c>
      <c r="N401">
        <v>0</v>
      </c>
      <c r="O401">
        <v>1</v>
      </c>
      <c r="P401" s="6">
        <v>1</v>
      </c>
      <c r="V401" s="4">
        <v>5.6764141955302841E-2</v>
      </c>
      <c r="W401" s="4">
        <v>0.10832562789979222</v>
      </c>
      <c r="X401" s="4">
        <f t="shared" si="20"/>
        <v>5.6764141955302841E-2</v>
      </c>
      <c r="Y401" s="4">
        <f t="shared" si="18"/>
        <v>0.10832562789979222</v>
      </c>
      <c r="Z401" s="4">
        <f t="shared" si="19"/>
        <v>0.16508976985509505</v>
      </c>
      <c r="AA401" s="4">
        <f>(mmultTable1[[#This Row],[Survived]]-Z401)^2</f>
        <v>2.7254632110808249E-2</v>
      </c>
    </row>
    <row r="402" spans="1:27" x14ac:dyDescent="0.25">
      <c r="A402">
        <v>0</v>
      </c>
      <c r="B402" t="s">
        <v>15</v>
      </c>
      <c r="C402">
        <v>3</v>
      </c>
      <c r="D402" t="s">
        <v>13</v>
      </c>
      <c r="E402">
        <v>26</v>
      </c>
      <c r="F402" s="1">
        <v>20.574999999999999</v>
      </c>
      <c r="G402">
        <v>1</v>
      </c>
      <c r="H402">
        <v>2</v>
      </c>
      <c r="I402" s="4">
        <v>0.32500000000000001</v>
      </c>
      <c r="J402" s="4">
        <v>1.3339508043872472</v>
      </c>
      <c r="K402">
        <v>0</v>
      </c>
      <c r="L402">
        <v>0</v>
      </c>
      <c r="M402">
        <v>1</v>
      </c>
      <c r="N402">
        <v>0</v>
      </c>
      <c r="O402">
        <v>1</v>
      </c>
      <c r="P402" s="6">
        <v>1</v>
      </c>
      <c r="V402" s="4">
        <v>6.1340637765370271E-2</v>
      </c>
      <c r="W402" s="4">
        <v>0.1377554880368779</v>
      </c>
      <c r="X402" s="4">
        <f t="shared" si="20"/>
        <v>6.1340637765370271E-2</v>
      </c>
      <c r="Y402" s="4">
        <f t="shared" si="18"/>
        <v>0.1377554880368779</v>
      </c>
      <c r="Z402" s="4">
        <f t="shared" si="19"/>
        <v>0.19909612580224817</v>
      </c>
      <c r="AA402" s="4">
        <f>(mmultTable1[[#This Row],[Survived]]-Z402)^2</f>
        <v>3.9639267309464626E-2</v>
      </c>
    </row>
    <row r="403" spans="1:27" x14ac:dyDescent="0.25">
      <c r="A403">
        <v>0</v>
      </c>
      <c r="B403" t="s">
        <v>15</v>
      </c>
      <c r="C403">
        <v>3</v>
      </c>
      <c r="D403" t="s">
        <v>13</v>
      </c>
      <c r="E403">
        <v>26</v>
      </c>
      <c r="F403" s="1">
        <v>7.7750000000000004</v>
      </c>
      <c r="G403">
        <v>0</v>
      </c>
      <c r="H403">
        <v>0</v>
      </c>
      <c r="I403" s="4">
        <v>0.32500000000000001</v>
      </c>
      <c r="J403" s="4">
        <v>0.94324712513786169</v>
      </c>
      <c r="K403">
        <v>0</v>
      </c>
      <c r="L403">
        <v>0</v>
      </c>
      <c r="M403">
        <v>1</v>
      </c>
      <c r="N403">
        <v>0</v>
      </c>
      <c r="O403">
        <v>1</v>
      </c>
      <c r="P403" s="6">
        <v>1</v>
      </c>
      <c r="V403" s="4">
        <v>5.626271996020242E-2</v>
      </c>
      <c r="W403" s="4">
        <v>0.1047958140373737</v>
      </c>
      <c r="X403" s="4">
        <f t="shared" si="20"/>
        <v>5.626271996020242E-2</v>
      </c>
      <c r="Y403" s="4">
        <f t="shared" si="18"/>
        <v>0.1047958140373737</v>
      </c>
      <c r="Z403" s="4">
        <f t="shared" si="19"/>
        <v>0.16105853399757614</v>
      </c>
      <c r="AA403" s="4">
        <f>(mmultTable1[[#This Row],[Survived]]-Z403)^2</f>
        <v>2.5939851373448387E-2</v>
      </c>
    </row>
    <row r="404" spans="1:27" x14ac:dyDescent="0.25">
      <c r="A404">
        <v>1</v>
      </c>
      <c r="B404" t="s">
        <v>15</v>
      </c>
      <c r="C404">
        <v>1</v>
      </c>
      <c r="D404" t="s">
        <v>17</v>
      </c>
      <c r="E404">
        <v>26</v>
      </c>
      <c r="F404" s="1">
        <v>78.849999999999994</v>
      </c>
      <c r="G404">
        <v>0</v>
      </c>
      <c r="H404">
        <v>0</v>
      </c>
      <c r="I404" s="4">
        <v>0.32500000000000001</v>
      </c>
      <c r="J404" s="4">
        <v>1.9022749204745018</v>
      </c>
      <c r="K404">
        <v>1</v>
      </c>
      <c r="L404">
        <v>0</v>
      </c>
      <c r="M404">
        <v>1</v>
      </c>
      <c r="N404">
        <v>0</v>
      </c>
      <c r="O404">
        <v>0</v>
      </c>
      <c r="P404" s="6">
        <v>1</v>
      </c>
      <c r="V404" s="4">
        <v>0.23858378863238394</v>
      </c>
      <c r="W404" s="4">
        <v>0.35404603110750199</v>
      </c>
      <c r="X404" s="4">
        <f t="shared" si="20"/>
        <v>0.23858378863238394</v>
      </c>
      <c r="Y404" s="4">
        <f t="shared" si="18"/>
        <v>0.35404603110750199</v>
      </c>
      <c r="Z404" s="4">
        <f t="shared" si="19"/>
        <v>0.59262981973988593</v>
      </c>
      <c r="AA404" s="4">
        <f>(mmultTable1[[#This Row],[Survived]]-Z404)^2</f>
        <v>0.16595046376515782</v>
      </c>
    </row>
    <row r="405" spans="1:27" x14ac:dyDescent="0.25">
      <c r="A405">
        <v>0</v>
      </c>
      <c r="B405" t="s">
        <v>15</v>
      </c>
      <c r="C405">
        <v>2</v>
      </c>
      <c r="D405" t="s">
        <v>17</v>
      </c>
      <c r="E405">
        <v>26</v>
      </c>
      <c r="F405" s="1">
        <v>26</v>
      </c>
      <c r="G405">
        <v>1</v>
      </c>
      <c r="H405">
        <v>1</v>
      </c>
      <c r="I405" s="4">
        <v>0.32500000000000001</v>
      </c>
      <c r="J405" s="4">
        <v>1.4313637641589874</v>
      </c>
      <c r="K405">
        <v>0</v>
      </c>
      <c r="L405">
        <v>1</v>
      </c>
      <c r="M405">
        <v>1</v>
      </c>
      <c r="N405">
        <v>0</v>
      </c>
      <c r="O405">
        <v>0</v>
      </c>
      <c r="P405" s="6">
        <v>1</v>
      </c>
      <c r="V405" s="4">
        <v>0.19097588865468279</v>
      </c>
      <c r="W405" s="4">
        <v>0.37812766805645881</v>
      </c>
      <c r="X405" s="4">
        <f t="shared" si="20"/>
        <v>0.19097588865468279</v>
      </c>
      <c r="Y405" s="4">
        <f t="shared" si="18"/>
        <v>0.37812766805645881</v>
      </c>
      <c r="Z405" s="4">
        <f t="shared" si="19"/>
        <v>0.56910355671114154</v>
      </c>
      <c r="AA405" s="4">
        <f>(mmultTable1[[#This Row],[Survived]]-Z405)^2</f>
        <v>0.3238788582612715</v>
      </c>
    </row>
    <row r="406" spans="1:27" x14ac:dyDescent="0.25">
      <c r="A406">
        <v>1</v>
      </c>
      <c r="B406" t="s">
        <v>15</v>
      </c>
      <c r="C406">
        <v>3</v>
      </c>
      <c r="D406" t="s">
        <v>17</v>
      </c>
      <c r="E406">
        <v>26</v>
      </c>
      <c r="F406" s="1">
        <v>7.8541999999999996</v>
      </c>
      <c r="G406">
        <v>0</v>
      </c>
      <c r="H406">
        <v>0</v>
      </c>
      <c r="I406" s="4">
        <v>0.32500000000000001</v>
      </c>
      <c r="J406" s="4">
        <v>0.94714932766263737</v>
      </c>
      <c r="K406">
        <v>0</v>
      </c>
      <c r="L406">
        <v>0</v>
      </c>
      <c r="M406">
        <v>1</v>
      </c>
      <c r="N406">
        <v>0</v>
      </c>
      <c r="O406">
        <v>0</v>
      </c>
      <c r="P406" s="6">
        <v>1</v>
      </c>
      <c r="V406" s="4">
        <v>5.6309482359751001E-2</v>
      </c>
      <c r="W406" s="4">
        <v>0.10512500295963761</v>
      </c>
      <c r="X406" s="4">
        <f t="shared" si="20"/>
        <v>5.6309482359751001E-2</v>
      </c>
      <c r="Y406" s="4">
        <f t="shared" si="18"/>
        <v>0.10512500295963761</v>
      </c>
      <c r="Z406" s="4">
        <f t="shared" si="19"/>
        <v>0.16143448531938862</v>
      </c>
      <c r="AA406" s="4">
        <f>(mmultTable1[[#This Row],[Survived]]-Z406)^2</f>
        <v>0.7031921224115586</v>
      </c>
    </row>
    <row r="407" spans="1:27" x14ac:dyDescent="0.25">
      <c r="A407">
        <v>0</v>
      </c>
      <c r="B407" t="s">
        <v>15</v>
      </c>
      <c r="C407">
        <v>3</v>
      </c>
      <c r="D407" t="s">
        <v>13</v>
      </c>
      <c r="E407">
        <v>26</v>
      </c>
      <c r="F407" s="1">
        <v>8.0500000000000007</v>
      </c>
      <c r="G407">
        <v>0</v>
      </c>
      <c r="H407">
        <v>0</v>
      </c>
      <c r="I407" s="4">
        <v>0.32500000000000001</v>
      </c>
      <c r="J407" s="4">
        <v>0.9566485792052033</v>
      </c>
      <c r="K407">
        <v>0</v>
      </c>
      <c r="L407">
        <v>0</v>
      </c>
      <c r="M407">
        <v>1</v>
      </c>
      <c r="N407">
        <v>0</v>
      </c>
      <c r="O407">
        <v>1</v>
      </c>
      <c r="P407" s="6">
        <v>1</v>
      </c>
      <c r="V407" s="4">
        <v>5.6423317506242132E-2</v>
      </c>
      <c r="W407" s="4">
        <v>0.10592635767092101</v>
      </c>
      <c r="X407" s="4">
        <f t="shared" si="20"/>
        <v>5.6423317506242132E-2</v>
      </c>
      <c r="Y407" s="4">
        <f t="shared" si="18"/>
        <v>0.10592635767092101</v>
      </c>
      <c r="Z407" s="4">
        <f t="shared" si="19"/>
        <v>0.16234967517716314</v>
      </c>
      <c r="AA407" s="4">
        <f>(mmultTable1[[#This Row],[Survived]]-Z407)^2</f>
        <v>2.6357417030130382E-2</v>
      </c>
    </row>
    <row r="408" spans="1:27" x14ac:dyDescent="0.25">
      <c r="A408">
        <v>1</v>
      </c>
      <c r="B408" t="s">
        <v>15</v>
      </c>
      <c r="C408">
        <v>3</v>
      </c>
      <c r="D408" t="s">
        <v>13</v>
      </c>
      <c r="E408">
        <v>26</v>
      </c>
      <c r="F408" s="1">
        <v>56.495800000000003</v>
      </c>
      <c r="G408">
        <v>0</v>
      </c>
      <c r="H408">
        <v>0</v>
      </c>
      <c r="I408" s="4">
        <v>0.32500000000000001</v>
      </c>
      <c r="J408" s="4">
        <v>1.7596361211514699</v>
      </c>
      <c r="K408">
        <v>0</v>
      </c>
      <c r="L408">
        <v>0</v>
      </c>
      <c r="M408">
        <v>1</v>
      </c>
      <c r="N408">
        <v>0</v>
      </c>
      <c r="O408">
        <v>1</v>
      </c>
      <c r="P408" s="6">
        <v>1</v>
      </c>
      <c r="V408" s="4">
        <v>6.6045991888367156E-2</v>
      </c>
      <c r="W408" s="4">
        <v>0.17366620506385747</v>
      </c>
      <c r="X408" s="4">
        <f t="shared" si="20"/>
        <v>6.6045991888367156E-2</v>
      </c>
      <c r="Y408" s="4">
        <f t="shared" si="18"/>
        <v>0.17366620506385747</v>
      </c>
      <c r="Z408" s="4">
        <f t="shared" si="19"/>
        <v>0.23971219695222462</v>
      </c>
      <c r="AA408" s="4">
        <f>(mmultTable1[[#This Row],[Survived]]-Z408)^2</f>
        <v>0.57803754346321279</v>
      </c>
    </row>
    <row r="409" spans="1:27" x14ac:dyDescent="0.25">
      <c r="A409">
        <v>0</v>
      </c>
      <c r="B409" t="s">
        <v>15</v>
      </c>
      <c r="C409">
        <v>3</v>
      </c>
      <c r="D409" t="s">
        <v>17</v>
      </c>
      <c r="E409">
        <v>26</v>
      </c>
      <c r="F409" s="1">
        <v>16.100000000000001</v>
      </c>
      <c r="G409">
        <v>1</v>
      </c>
      <c r="H409">
        <v>0</v>
      </c>
      <c r="I409" s="4">
        <v>0.32500000000000001</v>
      </c>
      <c r="J409" s="4">
        <v>1.2329961103921538</v>
      </c>
      <c r="K409">
        <v>0</v>
      </c>
      <c r="L409">
        <v>0</v>
      </c>
      <c r="M409">
        <v>1</v>
      </c>
      <c r="N409">
        <v>0</v>
      </c>
      <c r="O409">
        <v>0</v>
      </c>
      <c r="P409" s="6">
        <v>1</v>
      </c>
      <c r="V409" s="4">
        <v>5.9734953328724305E-2</v>
      </c>
      <c r="W409" s="4">
        <v>0.12923897288864433</v>
      </c>
      <c r="X409" s="4">
        <f t="shared" si="20"/>
        <v>5.9734953328724305E-2</v>
      </c>
      <c r="Y409" s="4">
        <f t="shared" si="18"/>
        <v>0.12923897288864433</v>
      </c>
      <c r="Z409" s="4">
        <f t="shared" si="19"/>
        <v>0.18897392621736864</v>
      </c>
      <c r="AA409" s="4">
        <f>(mmultTable1[[#This Row],[Survived]]-Z409)^2</f>
        <v>3.5711144790007483E-2</v>
      </c>
    </row>
    <row r="410" spans="1:27" x14ac:dyDescent="0.25">
      <c r="A410">
        <v>0</v>
      </c>
      <c r="B410" t="s">
        <v>15</v>
      </c>
      <c r="C410">
        <v>2</v>
      </c>
      <c r="D410" t="s">
        <v>13</v>
      </c>
      <c r="E410">
        <v>26</v>
      </c>
      <c r="F410" s="1">
        <v>10.5</v>
      </c>
      <c r="G410">
        <v>0</v>
      </c>
      <c r="H410">
        <v>0</v>
      </c>
      <c r="I410" s="4">
        <v>0.32500000000000001</v>
      </c>
      <c r="J410" s="4">
        <v>1.0606978403536116</v>
      </c>
      <c r="K410">
        <v>0</v>
      </c>
      <c r="L410">
        <v>1</v>
      </c>
      <c r="M410">
        <v>1</v>
      </c>
      <c r="N410">
        <v>0</v>
      </c>
      <c r="O410">
        <v>1</v>
      </c>
      <c r="P410" s="6">
        <v>1</v>
      </c>
      <c r="V410" s="4">
        <v>0.18633603744861146</v>
      </c>
      <c r="W410" s="4">
        <v>0.34685837457342472</v>
      </c>
      <c r="X410" s="4">
        <f t="shared" si="20"/>
        <v>0.18633603744861146</v>
      </c>
      <c r="Y410" s="4">
        <f t="shared" si="18"/>
        <v>0.34685837457342472</v>
      </c>
      <c r="Z410" s="4">
        <f t="shared" si="19"/>
        <v>0.53319441202203621</v>
      </c>
      <c r="AA410" s="4">
        <f>(mmultTable1[[#This Row],[Survived]]-Z410)^2</f>
        <v>0.28429628101152493</v>
      </c>
    </row>
    <row r="411" spans="1:27" x14ac:dyDescent="0.25">
      <c r="A411">
        <v>0</v>
      </c>
      <c r="B411" t="s">
        <v>15</v>
      </c>
      <c r="C411">
        <v>3</v>
      </c>
      <c r="D411" t="s">
        <v>13</v>
      </c>
      <c r="E411">
        <v>26</v>
      </c>
      <c r="F411" s="1">
        <v>7.8958000000000004</v>
      </c>
      <c r="G411">
        <v>0</v>
      </c>
      <c r="H411">
        <v>0</v>
      </c>
      <c r="I411" s="4">
        <v>0.32500000000000001</v>
      </c>
      <c r="J411" s="4">
        <v>0.94918501031343461</v>
      </c>
      <c r="K411">
        <v>0</v>
      </c>
      <c r="L411">
        <v>0</v>
      </c>
      <c r="M411">
        <v>1</v>
      </c>
      <c r="N411">
        <v>0</v>
      </c>
      <c r="O411">
        <v>1</v>
      </c>
      <c r="P411" s="6">
        <v>1</v>
      </c>
      <c r="V411" s="4">
        <v>5.6333877148300869E-2</v>
      </c>
      <c r="W411" s="4">
        <v>0.10529673268756243</v>
      </c>
      <c r="X411" s="4">
        <f t="shared" si="20"/>
        <v>5.6333877148300869E-2</v>
      </c>
      <c r="Y411" s="4">
        <f t="shared" si="18"/>
        <v>0.10529673268756243</v>
      </c>
      <c r="Z411" s="4">
        <f t="shared" si="19"/>
        <v>0.1616306098358633</v>
      </c>
      <c r="AA411" s="4">
        <f>(mmultTable1[[#This Row],[Survived]]-Z411)^2</f>
        <v>2.6124454035913073E-2</v>
      </c>
    </row>
    <row r="412" spans="1:27" x14ac:dyDescent="0.25">
      <c r="A412">
        <v>0</v>
      </c>
      <c r="B412" t="s">
        <v>15</v>
      </c>
      <c r="C412">
        <v>3</v>
      </c>
      <c r="D412" t="s">
        <v>13</v>
      </c>
      <c r="E412">
        <v>26</v>
      </c>
      <c r="F412" s="1">
        <v>7.8541999999999996</v>
      </c>
      <c r="G412">
        <v>1</v>
      </c>
      <c r="H412">
        <v>0</v>
      </c>
      <c r="I412" s="4">
        <v>0.32500000000000001</v>
      </c>
      <c r="J412" s="4">
        <v>0.94714932766263737</v>
      </c>
      <c r="K412">
        <v>0</v>
      </c>
      <c r="L412">
        <v>0</v>
      </c>
      <c r="M412">
        <v>1</v>
      </c>
      <c r="N412">
        <v>0</v>
      </c>
      <c r="O412">
        <v>1</v>
      </c>
      <c r="P412" s="6">
        <v>1</v>
      </c>
      <c r="V412" s="4">
        <v>5.6309482359751001E-2</v>
      </c>
      <c r="W412" s="4">
        <v>0.10512500295963761</v>
      </c>
      <c r="X412" s="4">
        <f t="shared" si="20"/>
        <v>5.6309482359751001E-2</v>
      </c>
      <c r="Y412" s="4">
        <f t="shared" si="18"/>
        <v>0.10512500295963761</v>
      </c>
      <c r="Z412" s="4">
        <f t="shared" si="19"/>
        <v>0.16143448531938862</v>
      </c>
      <c r="AA412" s="4">
        <f>(mmultTable1[[#This Row],[Survived]]-Z412)^2</f>
        <v>2.6061093050335899E-2</v>
      </c>
    </row>
    <row r="413" spans="1:27" x14ac:dyDescent="0.25">
      <c r="A413">
        <v>0</v>
      </c>
      <c r="B413" t="s">
        <v>15</v>
      </c>
      <c r="C413">
        <v>3</v>
      </c>
      <c r="D413" t="s">
        <v>13</v>
      </c>
      <c r="E413">
        <v>26</v>
      </c>
      <c r="F413" s="1">
        <v>7.8875000000000002</v>
      </c>
      <c r="G413">
        <v>0</v>
      </c>
      <c r="H413">
        <v>0</v>
      </c>
      <c r="I413" s="4">
        <v>0.32500000000000001</v>
      </c>
      <c r="J413" s="4">
        <v>0.94877961373782271</v>
      </c>
      <c r="K413">
        <v>0</v>
      </c>
      <c r="L413">
        <v>0</v>
      </c>
      <c r="M413">
        <v>1</v>
      </c>
      <c r="N413">
        <v>0</v>
      </c>
      <c r="O413">
        <v>1</v>
      </c>
      <c r="P413" s="6">
        <v>1</v>
      </c>
      <c r="V413" s="4">
        <v>5.6329019041494774E-2</v>
      </c>
      <c r="W413" s="4">
        <v>0.10526253352414949</v>
      </c>
      <c r="X413" s="4">
        <f t="shared" si="20"/>
        <v>5.6329019041494774E-2</v>
      </c>
      <c r="Y413" s="4">
        <f t="shared" si="18"/>
        <v>0.10526253352414949</v>
      </c>
      <c r="Z413" s="4">
        <f t="shared" si="19"/>
        <v>0.16159155256564428</v>
      </c>
      <c r="AA413" s="4">
        <f>(mmultTable1[[#This Row],[Survived]]-Z413)^2</f>
        <v>2.6111829860575378E-2</v>
      </c>
    </row>
    <row r="414" spans="1:27" x14ac:dyDescent="0.25">
      <c r="A414">
        <v>0</v>
      </c>
      <c r="B414" t="s">
        <v>15</v>
      </c>
      <c r="C414">
        <v>3</v>
      </c>
      <c r="D414" t="s">
        <v>13</v>
      </c>
      <c r="E414">
        <v>26</v>
      </c>
      <c r="F414" s="1">
        <v>7.8958000000000004</v>
      </c>
      <c r="G414">
        <v>0</v>
      </c>
      <c r="H414">
        <v>0</v>
      </c>
      <c r="I414" s="4">
        <v>0.32500000000000001</v>
      </c>
      <c r="J414" s="4">
        <v>0.94918501031343461</v>
      </c>
      <c r="K414">
        <v>0</v>
      </c>
      <c r="L414">
        <v>0</v>
      </c>
      <c r="M414">
        <v>1</v>
      </c>
      <c r="N414">
        <v>0</v>
      </c>
      <c r="O414">
        <v>1</v>
      </c>
      <c r="P414" s="6">
        <v>1</v>
      </c>
      <c r="V414" s="4">
        <v>5.6333877148300869E-2</v>
      </c>
      <c r="W414" s="4">
        <v>0.10529673268756243</v>
      </c>
      <c r="X414" s="4">
        <f t="shared" si="20"/>
        <v>5.6333877148300869E-2</v>
      </c>
      <c r="Y414" s="4">
        <f t="shared" si="18"/>
        <v>0.10529673268756243</v>
      </c>
      <c r="Z414" s="4">
        <f t="shared" si="19"/>
        <v>0.1616306098358633</v>
      </c>
      <c r="AA414" s="4">
        <f>(mmultTable1[[#This Row],[Survived]]-Z414)^2</f>
        <v>2.6124454035913073E-2</v>
      </c>
    </row>
    <row r="415" spans="1:27" x14ac:dyDescent="0.25">
      <c r="A415">
        <v>1</v>
      </c>
      <c r="B415" t="s">
        <v>20</v>
      </c>
      <c r="C415">
        <v>1</v>
      </c>
      <c r="D415" t="s">
        <v>13</v>
      </c>
      <c r="E415">
        <v>25</v>
      </c>
      <c r="F415" s="1">
        <v>55.441699999999997</v>
      </c>
      <c r="G415">
        <v>1</v>
      </c>
      <c r="H415">
        <v>0</v>
      </c>
      <c r="I415" s="4">
        <v>0.3125</v>
      </c>
      <c r="J415" s="4">
        <v>1.7516000860444023</v>
      </c>
      <c r="K415">
        <v>1</v>
      </c>
      <c r="L415">
        <v>0</v>
      </c>
      <c r="M415">
        <v>0</v>
      </c>
      <c r="N415">
        <v>1</v>
      </c>
      <c r="O415">
        <v>1</v>
      </c>
      <c r="P415" s="6">
        <v>1</v>
      </c>
      <c r="V415" s="4">
        <v>0.41012060361003955</v>
      </c>
      <c r="W415" s="4">
        <v>0.34133513615947814</v>
      </c>
      <c r="X415" s="4">
        <f t="shared" si="20"/>
        <v>0.41012060361003955</v>
      </c>
      <c r="Y415" s="4">
        <f t="shared" si="18"/>
        <v>0.34133513615947814</v>
      </c>
      <c r="Z415" s="4">
        <f t="shared" si="19"/>
        <v>0.75145573976951763</v>
      </c>
      <c r="AA415" s="4">
        <f>(mmultTable1[[#This Row],[Survived]]-Z415)^2</f>
        <v>6.1774249293517741E-2</v>
      </c>
    </row>
    <row r="416" spans="1:27" x14ac:dyDescent="0.25">
      <c r="A416">
        <v>1</v>
      </c>
      <c r="B416" t="s">
        <v>20</v>
      </c>
      <c r="C416">
        <v>1</v>
      </c>
      <c r="D416" t="s">
        <v>13</v>
      </c>
      <c r="E416">
        <v>25</v>
      </c>
      <c r="F416" s="1">
        <v>91.0792</v>
      </c>
      <c r="G416">
        <v>1</v>
      </c>
      <c r="H416">
        <v>0</v>
      </c>
      <c r="I416" s="4">
        <v>0.3125</v>
      </c>
      <c r="J416" s="4">
        <v>1.9641615374126258</v>
      </c>
      <c r="K416">
        <v>1</v>
      </c>
      <c r="L416">
        <v>0</v>
      </c>
      <c r="M416">
        <v>0</v>
      </c>
      <c r="N416">
        <v>1</v>
      </c>
      <c r="O416">
        <v>1</v>
      </c>
      <c r="P416" s="6">
        <v>1</v>
      </c>
      <c r="V416" s="4">
        <v>0.41266785313243021</v>
      </c>
      <c r="W416" s="4">
        <v>0.35926677211288877</v>
      </c>
      <c r="X416" s="4">
        <f t="shared" si="20"/>
        <v>0.41266785313243021</v>
      </c>
      <c r="Y416" s="4">
        <f t="shared" si="18"/>
        <v>0.35926677211288877</v>
      </c>
      <c r="Z416" s="4">
        <f t="shared" si="19"/>
        <v>0.77193462524531897</v>
      </c>
      <c r="AA416" s="4">
        <f>(mmultTable1[[#This Row],[Survived]]-Z416)^2</f>
        <v>5.2013815161993097E-2</v>
      </c>
    </row>
    <row r="417" spans="1:27" x14ac:dyDescent="0.25">
      <c r="A417">
        <v>0</v>
      </c>
      <c r="B417" t="s">
        <v>20</v>
      </c>
      <c r="C417">
        <v>2</v>
      </c>
      <c r="D417" t="s">
        <v>13</v>
      </c>
      <c r="E417">
        <v>25</v>
      </c>
      <c r="F417" s="1">
        <v>41.5792</v>
      </c>
      <c r="G417">
        <v>1</v>
      </c>
      <c r="H417">
        <v>2</v>
      </c>
      <c r="I417" s="4">
        <v>0.3125</v>
      </c>
      <c r="J417" s="4">
        <v>1.6291974974299364</v>
      </c>
      <c r="K417">
        <v>0</v>
      </c>
      <c r="L417">
        <v>1</v>
      </c>
      <c r="M417">
        <v>0</v>
      </c>
      <c r="N417">
        <v>1</v>
      </c>
      <c r="O417">
        <v>1</v>
      </c>
      <c r="P417" s="6">
        <v>1</v>
      </c>
      <c r="V417" s="4">
        <v>0.36688703014241753</v>
      </c>
      <c r="W417" s="4">
        <v>0.39481687704277429</v>
      </c>
      <c r="X417" s="4">
        <f t="shared" si="20"/>
        <v>0.36688703014241753</v>
      </c>
      <c r="Y417" s="4">
        <f t="shared" si="18"/>
        <v>0.39481687704277429</v>
      </c>
      <c r="Z417" s="4">
        <f t="shared" si="19"/>
        <v>0.76170390718519188</v>
      </c>
      <c r="AA417" s="4">
        <f>(mmultTable1[[#This Row],[Survived]]-Z417)^2</f>
        <v>0.58019284222118739</v>
      </c>
    </row>
    <row r="418" spans="1:27" x14ac:dyDescent="0.25">
      <c r="A418">
        <v>0</v>
      </c>
      <c r="B418" t="s">
        <v>20</v>
      </c>
      <c r="C418">
        <v>3</v>
      </c>
      <c r="D418" t="s">
        <v>13</v>
      </c>
      <c r="E418">
        <v>25</v>
      </c>
      <c r="F418" s="1">
        <v>7.2249999999999996</v>
      </c>
      <c r="G418">
        <v>0</v>
      </c>
      <c r="H418">
        <v>0</v>
      </c>
      <c r="I418" s="4">
        <v>0.3125</v>
      </c>
      <c r="J418" s="4">
        <v>0.91513590662201194</v>
      </c>
      <c r="K418">
        <v>0</v>
      </c>
      <c r="L418">
        <v>0</v>
      </c>
      <c r="M418">
        <v>0</v>
      </c>
      <c r="N418">
        <v>1</v>
      </c>
      <c r="O418">
        <v>1</v>
      </c>
      <c r="P418" s="6">
        <v>1</v>
      </c>
      <c r="V418" s="4">
        <v>0.22926828719792433</v>
      </c>
      <c r="W418" s="4">
        <v>0.10242435800247973</v>
      </c>
      <c r="X418" s="4">
        <f t="shared" si="20"/>
        <v>0.22926828719792433</v>
      </c>
      <c r="Y418" s="4">
        <f t="shared" si="18"/>
        <v>0.10242435800247973</v>
      </c>
      <c r="Z418" s="4">
        <f t="shared" si="19"/>
        <v>0.33169264520040409</v>
      </c>
      <c r="AA418" s="4">
        <f>(mmultTable1[[#This Row],[Survived]]-Z418)^2</f>
        <v>0.11002001088004115</v>
      </c>
    </row>
    <row r="419" spans="1:27" x14ac:dyDescent="0.25">
      <c r="A419">
        <v>0</v>
      </c>
      <c r="B419" t="s">
        <v>27</v>
      </c>
      <c r="C419">
        <v>3</v>
      </c>
      <c r="D419" t="s">
        <v>13</v>
      </c>
      <c r="E419">
        <v>25</v>
      </c>
      <c r="F419" s="1">
        <v>7.7416999999999998</v>
      </c>
      <c r="G419">
        <v>0</v>
      </c>
      <c r="H419">
        <v>0</v>
      </c>
      <c r="I419" s="4">
        <v>0.3125</v>
      </c>
      <c r="J419" s="4">
        <v>0.94159589817511846</v>
      </c>
      <c r="K419">
        <v>0</v>
      </c>
      <c r="L419">
        <v>0</v>
      </c>
      <c r="M419">
        <v>0</v>
      </c>
      <c r="N419">
        <v>0</v>
      </c>
      <c r="O419">
        <v>1</v>
      </c>
      <c r="P419" s="6">
        <v>1</v>
      </c>
      <c r="V419" s="4">
        <v>3.956843418378124E-2</v>
      </c>
      <c r="W419" s="4">
        <v>0.10465651690432451</v>
      </c>
      <c r="X419" s="4">
        <f t="shared" si="20"/>
        <v>3.956843418378124E-2</v>
      </c>
      <c r="Y419" s="4">
        <f t="shared" si="18"/>
        <v>0.10465651690432451</v>
      </c>
      <c r="Z419" s="4">
        <f t="shared" si="19"/>
        <v>0.14422495108810574</v>
      </c>
      <c r="AA419" s="4">
        <f>(mmultTable1[[#This Row],[Survived]]-Z419)^2</f>
        <v>2.0800836516366491E-2</v>
      </c>
    </row>
    <row r="420" spans="1:27" x14ac:dyDescent="0.25">
      <c r="A420">
        <v>0</v>
      </c>
      <c r="B420" t="s">
        <v>15</v>
      </c>
      <c r="C420">
        <v>3</v>
      </c>
      <c r="D420" t="s">
        <v>13</v>
      </c>
      <c r="E420">
        <v>25</v>
      </c>
      <c r="F420" s="1">
        <v>7.65</v>
      </c>
      <c r="G420">
        <v>0</v>
      </c>
      <c r="H420">
        <v>0</v>
      </c>
      <c r="I420" s="4">
        <v>0.3125</v>
      </c>
      <c r="J420" s="4">
        <v>0.93701610746481423</v>
      </c>
      <c r="K420">
        <v>0</v>
      </c>
      <c r="L420">
        <v>0</v>
      </c>
      <c r="M420">
        <v>1</v>
      </c>
      <c r="N420">
        <v>0</v>
      </c>
      <c r="O420">
        <v>1</v>
      </c>
      <c r="P420" s="6">
        <v>1</v>
      </c>
      <c r="V420" s="4">
        <v>5.6188049992108427E-2</v>
      </c>
      <c r="W420" s="4">
        <v>0.1042701667960082</v>
      </c>
      <c r="X420" s="4">
        <f t="shared" si="20"/>
        <v>5.6188049992108427E-2</v>
      </c>
      <c r="Y420" s="4">
        <f t="shared" si="18"/>
        <v>0.1042701667960082</v>
      </c>
      <c r="Z420" s="4">
        <f t="shared" si="19"/>
        <v>0.16045821678811661</v>
      </c>
      <c r="AA420" s="4">
        <f>(mmultTable1[[#This Row],[Survived]]-Z420)^2</f>
        <v>2.574683933482223E-2</v>
      </c>
    </row>
    <row r="421" spans="1:27" x14ac:dyDescent="0.25">
      <c r="A421">
        <v>0</v>
      </c>
      <c r="B421" t="s">
        <v>15</v>
      </c>
      <c r="C421">
        <v>2</v>
      </c>
      <c r="D421" t="s">
        <v>13</v>
      </c>
      <c r="E421">
        <v>25</v>
      </c>
      <c r="F421" s="1">
        <v>13</v>
      </c>
      <c r="G421">
        <v>0</v>
      </c>
      <c r="H421">
        <v>0</v>
      </c>
      <c r="I421" s="4">
        <v>0.3125</v>
      </c>
      <c r="J421" s="4">
        <v>1.146128035678238</v>
      </c>
      <c r="K421">
        <v>0</v>
      </c>
      <c r="L421">
        <v>1</v>
      </c>
      <c r="M421">
        <v>1</v>
      </c>
      <c r="N421">
        <v>0</v>
      </c>
      <c r="O421">
        <v>1</v>
      </c>
      <c r="P421" s="6">
        <v>1</v>
      </c>
      <c r="V421" s="4">
        <v>0.18735979797921412</v>
      </c>
      <c r="W421" s="4">
        <v>0.35406524652565008</v>
      </c>
      <c r="X421" s="4">
        <f t="shared" si="20"/>
        <v>0.18735979797921412</v>
      </c>
      <c r="Y421" s="4">
        <f t="shared" si="18"/>
        <v>0.35406524652565008</v>
      </c>
      <c r="Z421" s="4">
        <f t="shared" si="19"/>
        <v>0.54142504450486417</v>
      </c>
      <c r="AA421" s="4">
        <f>(mmultTable1[[#This Row],[Survived]]-Z421)^2</f>
        <v>0.29314107881709417</v>
      </c>
    </row>
    <row r="422" spans="1:27" x14ac:dyDescent="0.25">
      <c r="A422">
        <v>0</v>
      </c>
      <c r="B422" t="s">
        <v>15</v>
      </c>
      <c r="C422">
        <v>3</v>
      </c>
      <c r="D422" t="s">
        <v>17</v>
      </c>
      <c r="E422">
        <v>25</v>
      </c>
      <c r="F422" s="1">
        <v>7.7750000000000004</v>
      </c>
      <c r="G422">
        <v>0</v>
      </c>
      <c r="H422">
        <v>0</v>
      </c>
      <c r="I422" s="4">
        <v>0.3125</v>
      </c>
      <c r="J422" s="4">
        <v>0.94324712513786169</v>
      </c>
      <c r="K422">
        <v>0</v>
      </c>
      <c r="L422">
        <v>0</v>
      </c>
      <c r="M422">
        <v>1</v>
      </c>
      <c r="N422">
        <v>0</v>
      </c>
      <c r="O422">
        <v>0</v>
      </c>
      <c r="P422" s="6">
        <v>1</v>
      </c>
      <c r="V422" s="4">
        <v>5.626271996020242E-2</v>
      </c>
      <c r="W422" s="4">
        <v>0.1047958140373737</v>
      </c>
      <c r="X422" s="4">
        <f t="shared" si="20"/>
        <v>5.626271996020242E-2</v>
      </c>
      <c r="Y422" s="4">
        <f t="shared" si="18"/>
        <v>0.1047958140373737</v>
      </c>
      <c r="Z422" s="4">
        <f t="shared" si="19"/>
        <v>0.16105853399757614</v>
      </c>
      <c r="AA422" s="4">
        <f>(mmultTable1[[#This Row],[Survived]]-Z422)^2</f>
        <v>2.5939851373448387E-2</v>
      </c>
    </row>
    <row r="423" spans="1:27" x14ac:dyDescent="0.25">
      <c r="A423">
        <v>1</v>
      </c>
      <c r="B423" t="s">
        <v>15</v>
      </c>
      <c r="C423">
        <v>3</v>
      </c>
      <c r="D423" t="s">
        <v>13</v>
      </c>
      <c r="E423">
        <v>25</v>
      </c>
      <c r="F423" s="1">
        <v>7.7750000000000004</v>
      </c>
      <c r="G423">
        <v>1</v>
      </c>
      <c r="H423">
        <v>0</v>
      </c>
      <c r="I423" s="4">
        <v>0.3125</v>
      </c>
      <c r="J423" s="4">
        <v>0.94324712513786169</v>
      </c>
      <c r="K423">
        <v>0</v>
      </c>
      <c r="L423">
        <v>0</v>
      </c>
      <c r="M423">
        <v>1</v>
      </c>
      <c r="N423">
        <v>0</v>
      </c>
      <c r="O423">
        <v>1</v>
      </c>
      <c r="P423" s="6">
        <v>1</v>
      </c>
      <c r="V423" s="4">
        <v>5.626271996020242E-2</v>
      </c>
      <c r="W423" s="4">
        <v>0.1047958140373737</v>
      </c>
      <c r="X423" s="4">
        <f t="shared" si="20"/>
        <v>5.626271996020242E-2</v>
      </c>
      <c r="Y423" s="4">
        <f t="shared" si="18"/>
        <v>0.1047958140373737</v>
      </c>
      <c r="Z423" s="4">
        <f t="shared" si="19"/>
        <v>0.16105853399757614</v>
      </c>
      <c r="AA423" s="4">
        <f>(mmultTable1[[#This Row],[Survived]]-Z423)^2</f>
        <v>0.70382278337829618</v>
      </c>
    </row>
    <row r="424" spans="1:27" x14ac:dyDescent="0.25">
      <c r="A424">
        <v>1</v>
      </c>
      <c r="B424" t="s">
        <v>15</v>
      </c>
      <c r="C424">
        <v>3</v>
      </c>
      <c r="D424" t="s">
        <v>13</v>
      </c>
      <c r="E424">
        <v>25</v>
      </c>
      <c r="F424" s="1">
        <v>0</v>
      </c>
      <c r="G424">
        <v>0</v>
      </c>
      <c r="H424">
        <v>0</v>
      </c>
      <c r="I424" s="4">
        <v>0.3125</v>
      </c>
      <c r="J424" s="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 s="6">
        <v>1</v>
      </c>
      <c r="V424" s="4">
        <v>4.4959232081576594E-2</v>
      </c>
      <c r="W424" s="4">
        <v>2.5223699934835801E-2</v>
      </c>
      <c r="X424" s="4">
        <f t="shared" si="20"/>
        <v>4.4959232081576594E-2</v>
      </c>
      <c r="Y424" s="4">
        <f t="shared" si="18"/>
        <v>2.5223699934835801E-2</v>
      </c>
      <c r="Z424" s="4">
        <f t="shared" si="19"/>
        <v>7.0182932016412403E-2</v>
      </c>
      <c r="AA424" s="4">
        <f>(mmultTable1[[#This Row],[Survived]]-Z424)^2</f>
        <v>0.86455977991359545</v>
      </c>
    </row>
    <row r="425" spans="1:27" x14ac:dyDescent="0.25">
      <c r="A425">
        <v>0</v>
      </c>
      <c r="B425" t="s">
        <v>15</v>
      </c>
      <c r="C425">
        <v>2</v>
      </c>
      <c r="D425" t="s">
        <v>13</v>
      </c>
      <c r="E425">
        <v>25</v>
      </c>
      <c r="F425" s="1">
        <v>13</v>
      </c>
      <c r="G425">
        <v>0</v>
      </c>
      <c r="H425">
        <v>0</v>
      </c>
      <c r="I425" s="4">
        <v>0.3125</v>
      </c>
      <c r="J425" s="4">
        <v>1.146128035678238</v>
      </c>
      <c r="K425">
        <v>0</v>
      </c>
      <c r="L425">
        <v>1</v>
      </c>
      <c r="M425">
        <v>1</v>
      </c>
      <c r="N425">
        <v>0</v>
      </c>
      <c r="O425">
        <v>1</v>
      </c>
      <c r="P425" s="6">
        <v>1</v>
      </c>
      <c r="V425" s="4">
        <v>0.18735979797921412</v>
      </c>
      <c r="W425" s="4">
        <v>0.35406524652565008</v>
      </c>
      <c r="X425" s="4">
        <f t="shared" si="20"/>
        <v>0.18735979797921412</v>
      </c>
      <c r="Y425" s="4">
        <f t="shared" si="18"/>
        <v>0.35406524652565008</v>
      </c>
      <c r="Z425" s="4">
        <f t="shared" si="19"/>
        <v>0.54142504450486417</v>
      </c>
      <c r="AA425" s="4">
        <f>(mmultTable1[[#This Row],[Survived]]-Z425)^2</f>
        <v>0.29314107881709417</v>
      </c>
    </row>
    <row r="426" spans="1:27" x14ac:dyDescent="0.25">
      <c r="A426">
        <v>0</v>
      </c>
      <c r="B426" t="s">
        <v>15</v>
      </c>
      <c r="C426">
        <v>3</v>
      </c>
      <c r="D426" t="s">
        <v>13</v>
      </c>
      <c r="E426">
        <v>25</v>
      </c>
      <c r="F426" s="1">
        <v>17.8</v>
      </c>
      <c r="G426">
        <v>1</v>
      </c>
      <c r="H426">
        <v>0</v>
      </c>
      <c r="I426" s="4">
        <v>0.3125</v>
      </c>
      <c r="J426" s="4">
        <v>1.2741578492636798</v>
      </c>
      <c r="K426">
        <v>0</v>
      </c>
      <c r="L426">
        <v>0</v>
      </c>
      <c r="M426">
        <v>1</v>
      </c>
      <c r="N426">
        <v>0</v>
      </c>
      <c r="O426">
        <v>1</v>
      </c>
      <c r="P426" s="6">
        <v>1</v>
      </c>
      <c r="V426" s="4">
        <v>6.0228218777404523E-2</v>
      </c>
      <c r="W426" s="4">
        <v>0.13271136786855506</v>
      </c>
      <c r="X426" s="4">
        <f t="shared" si="20"/>
        <v>6.0228218777404523E-2</v>
      </c>
      <c r="Y426" s="4">
        <f t="shared" si="18"/>
        <v>0.13271136786855506</v>
      </c>
      <c r="Z426" s="4">
        <f t="shared" si="19"/>
        <v>0.19293958664595959</v>
      </c>
      <c r="AA426" s="4">
        <f>(mmultTable1[[#This Row],[Survived]]-Z426)^2</f>
        <v>3.7225684095113745E-2</v>
      </c>
    </row>
    <row r="427" spans="1:27" x14ac:dyDescent="0.25">
      <c r="A427">
        <v>0</v>
      </c>
      <c r="B427" t="s">
        <v>15</v>
      </c>
      <c r="C427">
        <v>3</v>
      </c>
      <c r="D427" t="s">
        <v>13</v>
      </c>
      <c r="E427">
        <v>25</v>
      </c>
      <c r="F427" s="1">
        <v>7.7750000000000004</v>
      </c>
      <c r="G427">
        <v>1</v>
      </c>
      <c r="H427">
        <v>0</v>
      </c>
      <c r="I427" s="4">
        <v>0.3125</v>
      </c>
      <c r="J427" s="4">
        <v>0.94324712513786169</v>
      </c>
      <c r="K427">
        <v>0</v>
      </c>
      <c r="L427">
        <v>0</v>
      </c>
      <c r="M427">
        <v>1</v>
      </c>
      <c r="N427">
        <v>0</v>
      </c>
      <c r="O427">
        <v>1</v>
      </c>
      <c r="P427" s="6">
        <v>1</v>
      </c>
      <c r="V427" s="4">
        <v>5.626271996020242E-2</v>
      </c>
      <c r="W427" s="4">
        <v>0.1047958140373737</v>
      </c>
      <c r="X427" s="4">
        <f t="shared" si="20"/>
        <v>5.626271996020242E-2</v>
      </c>
      <c r="Y427" s="4">
        <f t="shared" si="18"/>
        <v>0.1047958140373737</v>
      </c>
      <c r="Z427" s="4">
        <f t="shared" si="19"/>
        <v>0.16105853399757614</v>
      </c>
      <c r="AA427" s="4">
        <f>(mmultTable1[[#This Row],[Survived]]-Z427)^2</f>
        <v>2.5939851373448387E-2</v>
      </c>
    </row>
    <row r="428" spans="1:27" x14ac:dyDescent="0.25">
      <c r="A428">
        <v>0</v>
      </c>
      <c r="B428" t="s">
        <v>15</v>
      </c>
      <c r="C428">
        <v>1</v>
      </c>
      <c r="D428" t="s">
        <v>17</v>
      </c>
      <c r="E428">
        <v>25</v>
      </c>
      <c r="F428" s="1">
        <v>151.55000000000001</v>
      </c>
      <c r="G428">
        <v>1</v>
      </c>
      <c r="H428">
        <v>2</v>
      </c>
      <c r="I428" s="4">
        <v>0.3125</v>
      </c>
      <c r="J428" s="4">
        <v>2.1834122119784261</v>
      </c>
      <c r="K428">
        <v>1</v>
      </c>
      <c r="L428">
        <v>0</v>
      </c>
      <c r="M428">
        <v>1</v>
      </c>
      <c r="N428">
        <v>0</v>
      </c>
      <c r="O428">
        <v>0</v>
      </c>
      <c r="P428" s="6">
        <v>1</v>
      </c>
      <c r="V428" s="4">
        <v>0.24234870764563432</v>
      </c>
      <c r="W428" s="4">
        <v>0.37776270942206253</v>
      </c>
      <c r="X428" s="4">
        <f t="shared" si="20"/>
        <v>0.24234870764563432</v>
      </c>
      <c r="Y428" s="4">
        <f t="shared" si="18"/>
        <v>0.37776270942206253</v>
      </c>
      <c r="Z428" s="4">
        <f t="shared" si="19"/>
        <v>0.6201114170676969</v>
      </c>
      <c r="AA428" s="4">
        <f>(mmultTable1[[#This Row],[Survived]]-Z428)^2</f>
        <v>0.38453816957770715</v>
      </c>
    </row>
    <row r="429" spans="1:27" x14ac:dyDescent="0.25">
      <c r="A429">
        <v>1</v>
      </c>
      <c r="B429" t="s">
        <v>15</v>
      </c>
      <c r="C429">
        <v>2</v>
      </c>
      <c r="D429" t="s">
        <v>17</v>
      </c>
      <c r="E429">
        <v>25</v>
      </c>
      <c r="F429" s="1">
        <v>30</v>
      </c>
      <c r="G429">
        <v>1</v>
      </c>
      <c r="H429">
        <v>1</v>
      </c>
      <c r="I429" s="4">
        <v>0.3125</v>
      </c>
      <c r="J429" s="4">
        <v>1.4913616938342726</v>
      </c>
      <c r="K429">
        <v>0</v>
      </c>
      <c r="L429">
        <v>1</v>
      </c>
      <c r="M429">
        <v>1</v>
      </c>
      <c r="N429">
        <v>0</v>
      </c>
      <c r="O429">
        <v>0</v>
      </c>
      <c r="P429" s="6">
        <v>1</v>
      </c>
      <c r="V429" s="4">
        <v>0.19169487931233054</v>
      </c>
      <c r="W429" s="4">
        <v>0.38318907983159683</v>
      </c>
      <c r="X429" s="4">
        <f t="shared" si="20"/>
        <v>0.19169487931233054</v>
      </c>
      <c r="Y429" s="4">
        <f t="shared" si="18"/>
        <v>0.38318907983159683</v>
      </c>
      <c r="Z429" s="4">
        <f t="shared" si="19"/>
        <v>0.57488395914392743</v>
      </c>
      <c r="AA429" s="4">
        <f>(mmultTable1[[#This Row],[Survived]]-Z429)^2</f>
        <v>0.18072364819314196</v>
      </c>
    </row>
    <row r="430" spans="1:27" x14ac:dyDescent="0.25">
      <c r="A430">
        <v>0</v>
      </c>
      <c r="B430" t="s">
        <v>15</v>
      </c>
      <c r="C430">
        <v>2</v>
      </c>
      <c r="D430" t="s">
        <v>13</v>
      </c>
      <c r="E430">
        <v>25</v>
      </c>
      <c r="F430" s="1">
        <v>13</v>
      </c>
      <c r="G430">
        <v>0</v>
      </c>
      <c r="H430">
        <v>0</v>
      </c>
      <c r="I430" s="4">
        <v>0.3125</v>
      </c>
      <c r="J430" s="4">
        <v>1.146128035678238</v>
      </c>
      <c r="K430">
        <v>0</v>
      </c>
      <c r="L430">
        <v>1</v>
      </c>
      <c r="M430">
        <v>1</v>
      </c>
      <c r="N430">
        <v>0</v>
      </c>
      <c r="O430">
        <v>1</v>
      </c>
      <c r="P430" s="6">
        <v>1</v>
      </c>
      <c r="V430" s="4">
        <v>0.18735979797921412</v>
      </c>
      <c r="W430" s="4">
        <v>0.35406524652565008</v>
      </c>
      <c r="X430" s="4">
        <f t="shared" si="20"/>
        <v>0.18735979797921412</v>
      </c>
      <c r="Y430" s="4">
        <f t="shared" si="18"/>
        <v>0.35406524652565008</v>
      </c>
      <c r="Z430" s="4">
        <f t="shared" si="19"/>
        <v>0.54142504450486417</v>
      </c>
      <c r="AA430" s="4">
        <f>(mmultTable1[[#This Row],[Survived]]-Z430)^2</f>
        <v>0.29314107881709417</v>
      </c>
    </row>
    <row r="431" spans="1:27" x14ac:dyDescent="0.25">
      <c r="A431">
        <v>0</v>
      </c>
      <c r="B431" t="s">
        <v>15</v>
      </c>
      <c r="C431">
        <v>2</v>
      </c>
      <c r="D431" t="s">
        <v>13</v>
      </c>
      <c r="E431">
        <v>25</v>
      </c>
      <c r="F431" s="1">
        <v>26</v>
      </c>
      <c r="G431">
        <v>1</v>
      </c>
      <c r="H431">
        <v>0</v>
      </c>
      <c r="I431" s="4">
        <v>0.3125</v>
      </c>
      <c r="J431" s="4">
        <v>1.4313637641589874</v>
      </c>
      <c r="K431">
        <v>0</v>
      </c>
      <c r="L431">
        <v>1</v>
      </c>
      <c r="M431">
        <v>1</v>
      </c>
      <c r="N431">
        <v>0</v>
      </c>
      <c r="O431">
        <v>1</v>
      </c>
      <c r="P431" s="6">
        <v>1</v>
      </c>
      <c r="V431" s="4">
        <v>0.19077794632391426</v>
      </c>
      <c r="W431" s="4">
        <v>0.37812766805645881</v>
      </c>
      <c r="X431" s="4">
        <f t="shared" si="20"/>
        <v>0.19077794632391426</v>
      </c>
      <c r="Y431" s="4">
        <f t="shared" si="18"/>
        <v>0.37812766805645881</v>
      </c>
      <c r="Z431" s="4">
        <f t="shared" si="19"/>
        <v>0.56890561438037301</v>
      </c>
      <c r="AA431" s="4">
        <f>(mmultTable1[[#This Row],[Survived]]-Z431)^2</f>
        <v>0.32365359807350969</v>
      </c>
    </row>
    <row r="432" spans="1:27" x14ac:dyDescent="0.25">
      <c r="A432">
        <v>0</v>
      </c>
      <c r="B432" t="s">
        <v>15</v>
      </c>
      <c r="C432">
        <v>3</v>
      </c>
      <c r="D432" t="s">
        <v>17</v>
      </c>
      <c r="E432">
        <v>25</v>
      </c>
      <c r="F432" s="1">
        <v>7.9249999999999998</v>
      </c>
      <c r="G432">
        <v>1</v>
      </c>
      <c r="H432">
        <v>0</v>
      </c>
      <c r="I432" s="4">
        <v>0.3125</v>
      </c>
      <c r="J432" s="4">
        <v>0.95060822478423079</v>
      </c>
      <c r="K432">
        <v>0</v>
      </c>
      <c r="L432">
        <v>0</v>
      </c>
      <c r="M432">
        <v>1</v>
      </c>
      <c r="N432">
        <v>0</v>
      </c>
      <c r="O432">
        <v>0</v>
      </c>
      <c r="P432" s="6">
        <v>1</v>
      </c>
      <c r="V432" s="4">
        <v>5.63509323686038E-2</v>
      </c>
      <c r="W432" s="4">
        <v>0.10541679473837018</v>
      </c>
      <c r="X432" s="4">
        <f t="shared" si="20"/>
        <v>5.63509323686038E-2</v>
      </c>
      <c r="Y432" s="4">
        <f t="shared" si="18"/>
        <v>0.10541679473837018</v>
      </c>
      <c r="Z432" s="4">
        <f t="shared" si="19"/>
        <v>0.16176772710697399</v>
      </c>
      <c r="AA432" s="4">
        <f>(mmultTable1[[#This Row],[Survived]]-Z432)^2</f>
        <v>2.6168797533356405E-2</v>
      </c>
    </row>
    <row r="433" spans="1:27" x14ac:dyDescent="0.25">
      <c r="A433">
        <v>0</v>
      </c>
      <c r="B433" t="s">
        <v>15</v>
      </c>
      <c r="C433">
        <v>3</v>
      </c>
      <c r="D433" t="s">
        <v>13</v>
      </c>
      <c r="E433">
        <v>25</v>
      </c>
      <c r="F433" s="1">
        <v>7.05</v>
      </c>
      <c r="G433">
        <v>0</v>
      </c>
      <c r="H433">
        <v>0</v>
      </c>
      <c r="I433" s="4">
        <v>0.3125</v>
      </c>
      <c r="J433" s="4">
        <v>0.90579588036786851</v>
      </c>
      <c r="K433">
        <v>0</v>
      </c>
      <c r="L433">
        <v>0</v>
      </c>
      <c r="M433">
        <v>1</v>
      </c>
      <c r="N433">
        <v>0</v>
      </c>
      <c r="O433">
        <v>1</v>
      </c>
      <c r="P433" s="6">
        <v>1</v>
      </c>
      <c r="V433" s="4">
        <v>5.5813919555711182E-2</v>
      </c>
      <c r="W433" s="4">
        <v>0.10163643550050891</v>
      </c>
      <c r="X433" s="4">
        <f t="shared" si="20"/>
        <v>5.5813919555711182E-2</v>
      </c>
      <c r="Y433" s="4">
        <f t="shared" si="18"/>
        <v>0.10163643550050891</v>
      </c>
      <c r="Z433" s="4">
        <f t="shared" si="19"/>
        <v>0.1574503550562201</v>
      </c>
      <c r="AA433" s="4">
        <f>(mmultTable1[[#This Row],[Survived]]-Z433)^2</f>
        <v>2.4790614307329775E-2</v>
      </c>
    </row>
    <row r="434" spans="1:27" x14ac:dyDescent="0.25">
      <c r="A434">
        <v>0</v>
      </c>
      <c r="B434" t="s">
        <v>15</v>
      </c>
      <c r="C434">
        <v>3</v>
      </c>
      <c r="D434" t="s">
        <v>13</v>
      </c>
      <c r="E434">
        <v>25</v>
      </c>
      <c r="F434" s="1">
        <v>7.25</v>
      </c>
      <c r="G434">
        <v>0</v>
      </c>
      <c r="H434">
        <v>0</v>
      </c>
      <c r="I434" s="4">
        <v>0.3125</v>
      </c>
      <c r="J434" s="4">
        <v>0.91645394854992512</v>
      </c>
      <c r="K434">
        <v>0</v>
      </c>
      <c r="L434">
        <v>0</v>
      </c>
      <c r="M434">
        <v>1</v>
      </c>
      <c r="N434">
        <v>0</v>
      </c>
      <c r="O434">
        <v>1</v>
      </c>
      <c r="P434" s="6">
        <v>1</v>
      </c>
      <c r="V434" s="4">
        <v>5.5941641487000225E-2</v>
      </c>
      <c r="W434" s="4">
        <v>0.1025355477213612</v>
      </c>
      <c r="X434" s="4">
        <f t="shared" si="20"/>
        <v>5.5941641487000225E-2</v>
      </c>
      <c r="Y434" s="4">
        <f t="shared" si="18"/>
        <v>0.1025355477213612</v>
      </c>
      <c r="Z434" s="4">
        <f t="shared" si="19"/>
        <v>0.15847718920836143</v>
      </c>
      <c r="AA434" s="4">
        <f>(mmultTable1[[#This Row],[Survived]]-Z434)^2</f>
        <v>2.5115019499382787E-2</v>
      </c>
    </row>
    <row r="435" spans="1:27" x14ac:dyDescent="0.25">
      <c r="A435">
        <v>0</v>
      </c>
      <c r="B435" t="s">
        <v>15</v>
      </c>
      <c r="C435">
        <v>3</v>
      </c>
      <c r="D435" t="s">
        <v>13</v>
      </c>
      <c r="E435">
        <v>25</v>
      </c>
      <c r="F435" s="1">
        <v>7.8958000000000004</v>
      </c>
      <c r="G435">
        <v>0</v>
      </c>
      <c r="H435">
        <v>0</v>
      </c>
      <c r="I435" s="4">
        <v>0.3125</v>
      </c>
      <c r="J435" s="4">
        <v>0.94918501031343461</v>
      </c>
      <c r="K435">
        <v>0</v>
      </c>
      <c r="L435">
        <v>0</v>
      </c>
      <c r="M435">
        <v>1</v>
      </c>
      <c r="N435">
        <v>0</v>
      </c>
      <c r="O435">
        <v>1</v>
      </c>
      <c r="P435" s="6">
        <v>1</v>
      </c>
      <c r="V435" s="4">
        <v>5.6333877148300869E-2</v>
      </c>
      <c r="W435" s="4">
        <v>0.10529673268756243</v>
      </c>
      <c r="X435" s="4">
        <f t="shared" si="20"/>
        <v>5.6333877148300869E-2</v>
      </c>
      <c r="Y435" s="4">
        <f t="shared" si="18"/>
        <v>0.10529673268756243</v>
      </c>
      <c r="Z435" s="4">
        <f t="shared" si="19"/>
        <v>0.1616306098358633</v>
      </c>
      <c r="AA435" s="4">
        <f>(mmultTable1[[#This Row],[Survived]]-Z435)^2</f>
        <v>2.6124454035913073E-2</v>
      </c>
    </row>
    <row r="436" spans="1:27" x14ac:dyDescent="0.25">
      <c r="A436">
        <v>1</v>
      </c>
      <c r="B436" t="s">
        <v>15</v>
      </c>
      <c r="C436">
        <v>2</v>
      </c>
      <c r="D436" t="s">
        <v>17</v>
      </c>
      <c r="E436">
        <v>25</v>
      </c>
      <c r="F436" s="1">
        <v>26</v>
      </c>
      <c r="G436">
        <v>0</v>
      </c>
      <c r="H436">
        <v>1</v>
      </c>
      <c r="I436" s="4">
        <v>0.3125</v>
      </c>
      <c r="J436" s="4">
        <v>1.4313637641589874</v>
      </c>
      <c r="K436">
        <v>0</v>
      </c>
      <c r="L436">
        <v>1</v>
      </c>
      <c r="M436">
        <v>1</v>
      </c>
      <c r="N436">
        <v>0</v>
      </c>
      <c r="O436">
        <v>0</v>
      </c>
      <c r="P436" s="6">
        <v>1</v>
      </c>
      <c r="V436" s="4">
        <v>0.19097588865468279</v>
      </c>
      <c r="W436" s="4">
        <v>0.37812766805645881</v>
      </c>
      <c r="X436" s="4">
        <f t="shared" si="20"/>
        <v>0.19097588865468279</v>
      </c>
      <c r="Y436" s="4">
        <f t="shared" si="18"/>
        <v>0.37812766805645881</v>
      </c>
      <c r="Z436" s="4">
        <f t="shared" si="19"/>
        <v>0.56910355671114154</v>
      </c>
      <c r="AA436" s="4">
        <f>(mmultTable1[[#This Row],[Survived]]-Z436)^2</f>
        <v>0.18567174483898841</v>
      </c>
    </row>
    <row r="437" spans="1:27" x14ac:dyDescent="0.25">
      <c r="A437">
        <v>0</v>
      </c>
      <c r="B437" t="s">
        <v>15</v>
      </c>
      <c r="C437">
        <v>3</v>
      </c>
      <c r="D437" t="s">
        <v>13</v>
      </c>
      <c r="E437">
        <v>25</v>
      </c>
      <c r="F437" s="1">
        <v>7.05</v>
      </c>
      <c r="G437">
        <v>0</v>
      </c>
      <c r="H437">
        <v>0</v>
      </c>
      <c r="I437" s="4">
        <v>0.3125</v>
      </c>
      <c r="J437" s="4">
        <v>0.90579588036786851</v>
      </c>
      <c r="K437">
        <v>0</v>
      </c>
      <c r="L437">
        <v>0</v>
      </c>
      <c r="M437">
        <v>1</v>
      </c>
      <c r="N437">
        <v>0</v>
      </c>
      <c r="O437">
        <v>1</v>
      </c>
      <c r="P437" s="6">
        <v>1</v>
      </c>
      <c r="V437" s="4">
        <v>5.5813919555711182E-2</v>
      </c>
      <c r="W437" s="4">
        <v>0.10163643550050891</v>
      </c>
      <c r="X437" s="4">
        <f t="shared" si="20"/>
        <v>5.5813919555711182E-2</v>
      </c>
      <c r="Y437" s="4">
        <f t="shared" si="18"/>
        <v>0.10163643550050891</v>
      </c>
      <c r="Z437" s="4">
        <f t="shared" si="19"/>
        <v>0.1574503550562201</v>
      </c>
      <c r="AA437" s="4">
        <f>(mmultTable1[[#This Row],[Survived]]-Z437)^2</f>
        <v>2.4790614307329775E-2</v>
      </c>
    </row>
    <row r="438" spans="1:27" x14ac:dyDescent="0.25">
      <c r="A438">
        <v>0</v>
      </c>
      <c r="B438" t="s">
        <v>15</v>
      </c>
      <c r="C438">
        <v>3</v>
      </c>
      <c r="D438" t="s">
        <v>13</v>
      </c>
      <c r="E438">
        <v>24.5</v>
      </c>
      <c r="F438" s="1">
        <v>8.0500000000000007</v>
      </c>
      <c r="G438">
        <v>0</v>
      </c>
      <c r="H438">
        <v>0</v>
      </c>
      <c r="I438" s="4">
        <v>0.30625000000000002</v>
      </c>
      <c r="J438" s="4">
        <v>0.9566485792052033</v>
      </c>
      <c r="K438">
        <v>0</v>
      </c>
      <c r="L438">
        <v>0</v>
      </c>
      <c r="M438">
        <v>1</v>
      </c>
      <c r="N438">
        <v>0</v>
      </c>
      <c r="O438">
        <v>1</v>
      </c>
      <c r="P438" s="6">
        <v>1</v>
      </c>
      <c r="V438" s="4">
        <v>5.6423317506242132E-2</v>
      </c>
      <c r="W438" s="4">
        <v>0.10592635767092101</v>
      </c>
      <c r="X438" s="4">
        <f t="shared" si="20"/>
        <v>5.6423317506242132E-2</v>
      </c>
      <c r="Y438" s="4">
        <f t="shared" si="18"/>
        <v>0.10592635767092101</v>
      </c>
      <c r="Z438" s="4">
        <f t="shared" si="19"/>
        <v>0.16234967517716314</v>
      </c>
      <c r="AA438" s="4">
        <f>(mmultTable1[[#This Row],[Survived]]-Z438)^2</f>
        <v>2.6357417030130382E-2</v>
      </c>
    </row>
    <row r="439" spans="1:27" x14ac:dyDescent="0.25">
      <c r="A439">
        <v>0</v>
      </c>
      <c r="B439" t="s">
        <v>20</v>
      </c>
      <c r="C439">
        <v>1</v>
      </c>
      <c r="D439" t="s">
        <v>13</v>
      </c>
      <c r="E439">
        <v>24</v>
      </c>
      <c r="F439" s="1">
        <v>247.52080000000001</v>
      </c>
      <c r="G439">
        <v>0</v>
      </c>
      <c r="H439">
        <v>1</v>
      </c>
      <c r="I439" s="4">
        <v>0.3</v>
      </c>
      <c r="J439" s="4">
        <v>2.3953627429574396</v>
      </c>
      <c r="K439">
        <v>1</v>
      </c>
      <c r="L439">
        <v>0</v>
      </c>
      <c r="M439">
        <v>0</v>
      </c>
      <c r="N439">
        <v>1</v>
      </c>
      <c r="O439">
        <v>1</v>
      </c>
      <c r="P439" s="6">
        <v>1</v>
      </c>
      <c r="V439" s="4">
        <v>0.41803313440357692</v>
      </c>
      <c r="W439" s="4">
        <v>0.39564280826963721</v>
      </c>
      <c r="X439" s="4">
        <f t="shared" si="20"/>
        <v>0.41803313440357692</v>
      </c>
      <c r="Y439" s="4">
        <f t="shared" si="18"/>
        <v>0.39564280826963721</v>
      </c>
      <c r="Z439" s="4">
        <f t="shared" si="19"/>
        <v>0.81367594267321408</v>
      </c>
      <c r="AA439" s="4">
        <f>(mmultTable1[[#This Row],[Survived]]-Z439)^2</f>
        <v>0.66206853968514356</v>
      </c>
    </row>
    <row r="440" spans="1:27" x14ac:dyDescent="0.25">
      <c r="A440">
        <v>0</v>
      </c>
      <c r="B440" t="s">
        <v>20</v>
      </c>
      <c r="C440">
        <v>1</v>
      </c>
      <c r="D440" t="s">
        <v>13</v>
      </c>
      <c r="E440">
        <v>24</v>
      </c>
      <c r="F440" s="1">
        <v>79.2</v>
      </c>
      <c r="G440">
        <v>0</v>
      </c>
      <c r="H440">
        <v>0</v>
      </c>
      <c r="I440" s="4">
        <v>0.3</v>
      </c>
      <c r="J440" s="4">
        <v>1.9041743682841634</v>
      </c>
      <c r="K440">
        <v>1</v>
      </c>
      <c r="L440">
        <v>0</v>
      </c>
      <c r="M440">
        <v>0</v>
      </c>
      <c r="N440">
        <v>1</v>
      </c>
      <c r="O440">
        <v>1</v>
      </c>
      <c r="P440" s="6">
        <v>1</v>
      </c>
      <c r="V440" s="4">
        <v>0.41194899142477587</v>
      </c>
      <c r="W440" s="4">
        <v>0.35420626809504657</v>
      </c>
      <c r="X440" s="4">
        <f t="shared" si="20"/>
        <v>0.41194899142477587</v>
      </c>
      <c r="Y440" s="4">
        <f t="shared" si="18"/>
        <v>0.35420626809504657</v>
      </c>
      <c r="Z440" s="4">
        <f t="shared" si="19"/>
        <v>0.76615525951982244</v>
      </c>
      <c r="AA440" s="4">
        <f>(mmultTable1[[#This Row],[Survived]]-Z440)^2</f>
        <v>0.58699388168988642</v>
      </c>
    </row>
    <row r="441" spans="1:27" x14ac:dyDescent="0.25">
      <c r="A441">
        <v>1</v>
      </c>
      <c r="B441" t="s">
        <v>20</v>
      </c>
      <c r="C441">
        <v>1</v>
      </c>
      <c r="D441" t="s">
        <v>17</v>
      </c>
      <c r="E441">
        <v>24</v>
      </c>
      <c r="F441" s="1">
        <v>83.158299999999997</v>
      </c>
      <c r="G441">
        <v>0</v>
      </c>
      <c r="H441">
        <v>0</v>
      </c>
      <c r="I441" s="4">
        <v>0.3</v>
      </c>
      <c r="J441" s="4">
        <v>1.9250969541376577</v>
      </c>
      <c r="K441">
        <v>1</v>
      </c>
      <c r="L441">
        <v>0</v>
      </c>
      <c r="M441">
        <v>0</v>
      </c>
      <c r="N441">
        <v>1</v>
      </c>
      <c r="O441">
        <v>0</v>
      </c>
      <c r="P441" s="6">
        <v>1</v>
      </c>
      <c r="V441" s="4">
        <v>0.41219971913894715</v>
      </c>
      <c r="W441" s="4">
        <v>0.35597129270470135</v>
      </c>
      <c r="X441" s="4">
        <f t="shared" si="20"/>
        <v>0.41219971913894715</v>
      </c>
      <c r="Y441" s="4">
        <f t="shared" si="18"/>
        <v>0.35597129270470135</v>
      </c>
      <c r="Z441" s="4">
        <f t="shared" si="19"/>
        <v>0.76817101184364844</v>
      </c>
      <c r="AA441" s="4">
        <f>(mmultTable1[[#This Row],[Survived]]-Z441)^2</f>
        <v>5.374467974959779E-2</v>
      </c>
    </row>
    <row r="442" spans="1:27" x14ac:dyDescent="0.25">
      <c r="A442">
        <v>1</v>
      </c>
      <c r="B442" t="s">
        <v>20</v>
      </c>
      <c r="C442">
        <v>1</v>
      </c>
      <c r="D442" t="s">
        <v>17</v>
      </c>
      <c r="E442">
        <v>24</v>
      </c>
      <c r="F442" s="1">
        <v>69.3</v>
      </c>
      <c r="G442">
        <v>0</v>
      </c>
      <c r="H442">
        <v>0</v>
      </c>
      <c r="I442" s="4">
        <v>0.3</v>
      </c>
      <c r="J442" s="4">
        <v>1.8469553250198238</v>
      </c>
      <c r="K442">
        <v>1</v>
      </c>
      <c r="L442">
        <v>0</v>
      </c>
      <c r="M442">
        <v>0</v>
      </c>
      <c r="N442">
        <v>1</v>
      </c>
      <c r="O442">
        <v>0</v>
      </c>
      <c r="P442" s="6">
        <v>1</v>
      </c>
      <c r="V442" s="4">
        <v>0.41126330180566306</v>
      </c>
      <c r="W442" s="4">
        <v>0.34937928254891776</v>
      </c>
      <c r="X442" s="4">
        <f t="shared" si="20"/>
        <v>0.41126330180566306</v>
      </c>
      <c r="Y442" s="4">
        <f t="shared" si="18"/>
        <v>0.34937928254891776</v>
      </c>
      <c r="Z442" s="4">
        <f t="shared" si="19"/>
        <v>0.76064258435458076</v>
      </c>
      <c r="AA442" s="4">
        <f>(mmultTable1[[#This Row],[Survived]]-Z442)^2</f>
        <v>5.7291972424453982E-2</v>
      </c>
    </row>
    <row r="443" spans="1:27" x14ac:dyDescent="0.25">
      <c r="A443">
        <v>1</v>
      </c>
      <c r="B443" t="s">
        <v>20</v>
      </c>
      <c r="C443">
        <v>1</v>
      </c>
      <c r="D443" t="s">
        <v>17</v>
      </c>
      <c r="E443">
        <v>24</v>
      </c>
      <c r="F443" s="1">
        <v>69.3</v>
      </c>
      <c r="G443">
        <v>0</v>
      </c>
      <c r="H443">
        <v>0</v>
      </c>
      <c r="I443" s="4">
        <v>0.3</v>
      </c>
      <c r="J443" s="4">
        <v>1.8469553250198238</v>
      </c>
      <c r="K443">
        <v>1</v>
      </c>
      <c r="L443">
        <v>0</v>
      </c>
      <c r="M443">
        <v>0</v>
      </c>
      <c r="N443">
        <v>1</v>
      </c>
      <c r="O443">
        <v>0</v>
      </c>
      <c r="P443" s="6">
        <v>1</v>
      </c>
      <c r="V443" s="4">
        <v>0.41126330180566306</v>
      </c>
      <c r="W443" s="4">
        <v>0.34937928254891776</v>
      </c>
      <c r="X443" s="4">
        <f t="shared" si="20"/>
        <v>0.41126330180566306</v>
      </c>
      <c r="Y443" s="4">
        <f t="shared" si="18"/>
        <v>0.34937928254891776</v>
      </c>
      <c r="Z443" s="4">
        <f t="shared" si="19"/>
        <v>0.76064258435458076</v>
      </c>
      <c r="AA443" s="4">
        <f>(mmultTable1[[#This Row],[Survived]]-Z443)^2</f>
        <v>5.7291972424453982E-2</v>
      </c>
    </row>
    <row r="444" spans="1:27" x14ac:dyDescent="0.25">
      <c r="A444">
        <v>1</v>
      </c>
      <c r="B444" t="s">
        <v>20</v>
      </c>
      <c r="C444">
        <v>1</v>
      </c>
      <c r="D444" t="s">
        <v>17</v>
      </c>
      <c r="E444">
        <v>24</v>
      </c>
      <c r="F444" s="1">
        <v>49.504199999999997</v>
      </c>
      <c r="G444">
        <v>0</v>
      </c>
      <c r="H444">
        <v>0</v>
      </c>
      <c r="I444" s="4">
        <v>0.3</v>
      </c>
      <c r="J444" s="4">
        <v>1.7033274961578131</v>
      </c>
      <c r="K444">
        <v>1</v>
      </c>
      <c r="L444">
        <v>0</v>
      </c>
      <c r="M444">
        <v>0</v>
      </c>
      <c r="N444">
        <v>1</v>
      </c>
      <c r="O444">
        <v>0</v>
      </c>
      <c r="P444" s="6">
        <v>1</v>
      </c>
      <c r="V444" s="4">
        <v>0.40954212463023537</v>
      </c>
      <c r="W444" s="4">
        <v>0.33726287139649852</v>
      </c>
      <c r="X444" s="4">
        <f t="shared" si="20"/>
        <v>0.40954212463023537</v>
      </c>
      <c r="Y444" s="4">
        <f t="shared" si="18"/>
        <v>0.33726287139649852</v>
      </c>
      <c r="Z444" s="4">
        <f t="shared" si="19"/>
        <v>0.74680499602673389</v>
      </c>
      <c r="AA444" s="4">
        <f>(mmultTable1[[#This Row],[Survived]]-Z444)^2</f>
        <v>6.4107710037022245E-2</v>
      </c>
    </row>
    <row r="445" spans="1:27" x14ac:dyDescent="0.25">
      <c r="A445">
        <v>1</v>
      </c>
      <c r="B445" t="s">
        <v>20</v>
      </c>
      <c r="C445">
        <v>3</v>
      </c>
      <c r="D445" t="s">
        <v>17</v>
      </c>
      <c r="E445">
        <v>24</v>
      </c>
      <c r="F445" s="1">
        <v>19.258299999999998</v>
      </c>
      <c r="G445">
        <v>0</v>
      </c>
      <c r="H445">
        <v>3</v>
      </c>
      <c r="I445" s="4">
        <v>0.3</v>
      </c>
      <c r="J445" s="4">
        <v>1.3066029982011584</v>
      </c>
      <c r="K445">
        <v>0</v>
      </c>
      <c r="L445">
        <v>0</v>
      </c>
      <c r="M445">
        <v>0</v>
      </c>
      <c r="N445">
        <v>1</v>
      </c>
      <c r="O445">
        <v>0</v>
      </c>
      <c r="P445" s="6">
        <v>1</v>
      </c>
      <c r="V445" s="4">
        <v>0.23455329575508124</v>
      </c>
      <c r="W445" s="4">
        <v>0.13544843329342932</v>
      </c>
      <c r="X445" s="4">
        <f t="shared" si="20"/>
        <v>0.23455329575508124</v>
      </c>
      <c r="Y445" s="4">
        <f t="shared" si="18"/>
        <v>0.13544843329342932</v>
      </c>
      <c r="Z445" s="4">
        <f t="shared" si="19"/>
        <v>0.37000172904851059</v>
      </c>
      <c r="AA445" s="4">
        <f>(mmultTable1[[#This Row],[Survived]]-Z445)^2</f>
        <v>0.39689782140186625</v>
      </c>
    </row>
    <row r="446" spans="1:27" x14ac:dyDescent="0.25">
      <c r="A446">
        <v>0</v>
      </c>
      <c r="B446" t="s">
        <v>15</v>
      </c>
      <c r="C446">
        <v>3</v>
      </c>
      <c r="D446" t="s">
        <v>13</v>
      </c>
      <c r="E446">
        <v>24</v>
      </c>
      <c r="F446" s="1">
        <v>8.0500000000000007</v>
      </c>
      <c r="G446">
        <v>0</v>
      </c>
      <c r="H446">
        <v>0</v>
      </c>
      <c r="I446" s="4">
        <v>0.3</v>
      </c>
      <c r="J446" s="4">
        <v>0.9566485792052033</v>
      </c>
      <c r="K446">
        <v>0</v>
      </c>
      <c r="L446">
        <v>0</v>
      </c>
      <c r="M446">
        <v>1</v>
      </c>
      <c r="N446">
        <v>0</v>
      </c>
      <c r="O446">
        <v>1</v>
      </c>
      <c r="P446" s="6">
        <v>1</v>
      </c>
      <c r="V446" s="4">
        <v>5.6423317506242132E-2</v>
      </c>
      <c r="W446" s="4">
        <v>0.10592635767092101</v>
      </c>
      <c r="X446" s="4">
        <f t="shared" si="20"/>
        <v>5.6423317506242132E-2</v>
      </c>
      <c r="Y446" s="4">
        <f t="shared" si="18"/>
        <v>0.10592635767092101</v>
      </c>
      <c r="Z446" s="4">
        <f t="shared" si="19"/>
        <v>0.16234967517716314</v>
      </c>
      <c r="AA446" s="4">
        <f>(mmultTable1[[#This Row],[Survived]]-Z446)^2</f>
        <v>2.6357417030130382E-2</v>
      </c>
    </row>
    <row r="447" spans="1:27" x14ac:dyDescent="0.25">
      <c r="A447">
        <v>1</v>
      </c>
      <c r="B447" t="s">
        <v>15</v>
      </c>
      <c r="C447">
        <v>3</v>
      </c>
      <c r="D447" t="s">
        <v>13</v>
      </c>
      <c r="E447">
        <v>24</v>
      </c>
      <c r="F447" s="1">
        <v>7.1417000000000002</v>
      </c>
      <c r="G447">
        <v>0</v>
      </c>
      <c r="H447">
        <v>0</v>
      </c>
      <c r="I447" s="4">
        <v>0.3</v>
      </c>
      <c r="J447" s="4">
        <v>0.9107150957411293</v>
      </c>
      <c r="K447">
        <v>0</v>
      </c>
      <c r="L447">
        <v>0</v>
      </c>
      <c r="M447">
        <v>1</v>
      </c>
      <c r="N447">
        <v>0</v>
      </c>
      <c r="O447">
        <v>1</v>
      </c>
      <c r="P447" s="6">
        <v>1</v>
      </c>
      <c r="V447" s="4">
        <v>5.587286942140611E-2</v>
      </c>
      <c r="W447" s="4">
        <v>0.10205141939661022</v>
      </c>
      <c r="X447" s="4">
        <f t="shared" si="20"/>
        <v>5.587286942140611E-2</v>
      </c>
      <c r="Y447" s="4">
        <f t="shared" si="18"/>
        <v>0.10205141939661022</v>
      </c>
      <c r="Z447" s="4">
        <f t="shared" si="19"/>
        <v>0.15792428881801635</v>
      </c>
      <c r="AA447" s="4">
        <f>(mmultTable1[[#This Row],[Survived]]-Z447)^2</f>
        <v>0.70909150336264359</v>
      </c>
    </row>
    <row r="448" spans="1:27" x14ac:dyDescent="0.25">
      <c r="A448">
        <v>1</v>
      </c>
      <c r="B448" t="s">
        <v>15</v>
      </c>
      <c r="C448">
        <v>3</v>
      </c>
      <c r="D448" t="s">
        <v>17</v>
      </c>
      <c r="E448">
        <v>24</v>
      </c>
      <c r="F448" s="1">
        <v>15.85</v>
      </c>
      <c r="G448">
        <v>1</v>
      </c>
      <c r="H448">
        <v>0</v>
      </c>
      <c r="I448" s="4">
        <v>0.3</v>
      </c>
      <c r="J448" s="4">
        <v>1.2265999052073575</v>
      </c>
      <c r="K448">
        <v>0</v>
      </c>
      <c r="L448">
        <v>0</v>
      </c>
      <c r="M448">
        <v>1</v>
      </c>
      <c r="N448">
        <v>0</v>
      </c>
      <c r="O448">
        <v>0</v>
      </c>
      <c r="P448" s="6">
        <v>1</v>
      </c>
      <c r="V448" s="4">
        <v>5.9658303821030358E-2</v>
      </c>
      <c r="W448" s="4">
        <v>0.12869939046615514</v>
      </c>
      <c r="X448" s="4">
        <f t="shared" si="20"/>
        <v>5.9658303821030358E-2</v>
      </c>
      <c r="Y448" s="4">
        <f t="shared" si="18"/>
        <v>0.12869939046615514</v>
      </c>
      <c r="Z448" s="4">
        <f t="shared" si="19"/>
        <v>0.18835769428718549</v>
      </c>
      <c r="AA448" s="4">
        <f>(mmultTable1[[#This Row],[Survived]]-Z448)^2</f>
        <v>0.65876323242281376</v>
      </c>
    </row>
    <row r="449" spans="1:27" x14ac:dyDescent="0.25">
      <c r="A449">
        <v>0</v>
      </c>
      <c r="B449" t="s">
        <v>15</v>
      </c>
      <c r="C449">
        <v>2</v>
      </c>
      <c r="D449" t="s">
        <v>17</v>
      </c>
      <c r="E449">
        <v>24</v>
      </c>
      <c r="F449" s="1">
        <v>13</v>
      </c>
      <c r="G449">
        <v>0</v>
      </c>
      <c r="H449">
        <v>0</v>
      </c>
      <c r="I449" s="4">
        <v>0.3</v>
      </c>
      <c r="J449" s="4">
        <v>1.146128035678238</v>
      </c>
      <c r="K449">
        <v>0</v>
      </c>
      <c r="L449">
        <v>1</v>
      </c>
      <c r="M449">
        <v>1</v>
      </c>
      <c r="N449">
        <v>0</v>
      </c>
      <c r="O449">
        <v>0</v>
      </c>
      <c r="P449" s="6">
        <v>1</v>
      </c>
      <c r="V449" s="4">
        <v>0.18735979797921412</v>
      </c>
      <c r="W449" s="4">
        <v>0.35406524652565008</v>
      </c>
      <c r="X449" s="4">
        <f t="shared" si="20"/>
        <v>0.18735979797921412</v>
      </c>
      <c r="Y449" s="4">
        <f t="shared" si="18"/>
        <v>0.35406524652565008</v>
      </c>
      <c r="Z449" s="4">
        <f t="shared" si="19"/>
        <v>0.54142504450486417</v>
      </c>
      <c r="AA449" s="4">
        <f>(mmultTable1[[#This Row],[Survived]]-Z449)^2</f>
        <v>0.29314107881709417</v>
      </c>
    </row>
    <row r="450" spans="1:27" x14ac:dyDescent="0.25">
      <c r="A450">
        <v>0</v>
      </c>
      <c r="B450" t="s">
        <v>15</v>
      </c>
      <c r="C450">
        <v>3</v>
      </c>
      <c r="D450" t="s">
        <v>13</v>
      </c>
      <c r="E450">
        <v>24</v>
      </c>
      <c r="F450" s="1">
        <v>7.05</v>
      </c>
      <c r="G450">
        <v>0</v>
      </c>
      <c r="H450">
        <v>0</v>
      </c>
      <c r="I450" s="4">
        <v>0.3</v>
      </c>
      <c r="J450" s="4">
        <v>0.90579588036786851</v>
      </c>
      <c r="K450">
        <v>0</v>
      </c>
      <c r="L450">
        <v>0</v>
      </c>
      <c r="M450">
        <v>1</v>
      </c>
      <c r="N450">
        <v>0</v>
      </c>
      <c r="O450">
        <v>1</v>
      </c>
      <c r="P450" s="6">
        <v>1</v>
      </c>
      <c r="V450" s="4">
        <v>5.5813919555711182E-2</v>
      </c>
      <c r="W450" s="4">
        <v>0.10163643550050891</v>
      </c>
      <c r="X450" s="4">
        <f t="shared" si="20"/>
        <v>5.5813919555711182E-2</v>
      </c>
      <c r="Y450" s="4">
        <f t="shared" si="18"/>
        <v>0.10163643550050891</v>
      </c>
      <c r="Z450" s="4">
        <f t="shared" si="19"/>
        <v>0.1574503550562201</v>
      </c>
      <c r="AA450" s="4">
        <f>(mmultTable1[[#This Row],[Survived]]-Z450)^2</f>
        <v>2.4790614307329775E-2</v>
      </c>
    </row>
    <row r="451" spans="1:27" x14ac:dyDescent="0.25">
      <c r="A451">
        <v>0</v>
      </c>
      <c r="B451" t="s">
        <v>15</v>
      </c>
      <c r="C451">
        <v>2</v>
      </c>
      <c r="D451" t="s">
        <v>13</v>
      </c>
      <c r="E451">
        <v>24</v>
      </c>
      <c r="F451" s="1">
        <v>10.5</v>
      </c>
      <c r="G451">
        <v>0</v>
      </c>
      <c r="H451">
        <v>0</v>
      </c>
      <c r="I451" s="4">
        <v>0.3</v>
      </c>
      <c r="J451" s="4">
        <v>1.0606978403536116</v>
      </c>
      <c r="K451">
        <v>0</v>
      </c>
      <c r="L451">
        <v>1</v>
      </c>
      <c r="M451">
        <v>1</v>
      </c>
      <c r="N451">
        <v>0</v>
      </c>
      <c r="O451">
        <v>1</v>
      </c>
      <c r="P451" s="6">
        <v>1</v>
      </c>
      <c r="V451" s="4">
        <v>0.18633603744861146</v>
      </c>
      <c r="W451" s="4">
        <v>0.34685837457342472</v>
      </c>
      <c r="X451" s="4">
        <f t="shared" si="20"/>
        <v>0.18633603744861146</v>
      </c>
      <c r="Y451" s="4">
        <f t="shared" si="18"/>
        <v>0.34685837457342472</v>
      </c>
      <c r="Z451" s="4">
        <f t="shared" si="19"/>
        <v>0.53319441202203621</v>
      </c>
      <c r="AA451" s="4">
        <f>(mmultTable1[[#This Row],[Survived]]-Z451)^2</f>
        <v>0.28429628101152493</v>
      </c>
    </row>
    <row r="452" spans="1:27" x14ac:dyDescent="0.25">
      <c r="A452">
        <v>1</v>
      </c>
      <c r="B452" t="s">
        <v>15</v>
      </c>
      <c r="C452">
        <v>2</v>
      </c>
      <c r="D452" t="s">
        <v>17</v>
      </c>
      <c r="E452">
        <v>24</v>
      </c>
      <c r="F452" s="1">
        <v>14.5</v>
      </c>
      <c r="G452">
        <v>0</v>
      </c>
      <c r="H452">
        <v>2</v>
      </c>
      <c r="I452" s="4">
        <v>0.3</v>
      </c>
      <c r="J452" s="4">
        <v>1.1903316981702914</v>
      </c>
      <c r="K452">
        <v>0</v>
      </c>
      <c r="L452">
        <v>1</v>
      </c>
      <c r="M452">
        <v>1</v>
      </c>
      <c r="N452">
        <v>0</v>
      </c>
      <c r="O452">
        <v>0</v>
      </c>
      <c r="P452" s="6">
        <v>1</v>
      </c>
      <c r="V452" s="4">
        <v>0.18828540125833695</v>
      </c>
      <c r="W452" s="4">
        <v>0.35779425749406801</v>
      </c>
      <c r="X452" s="4">
        <f t="shared" si="20"/>
        <v>0.18828540125833695</v>
      </c>
      <c r="Y452" s="4">
        <f t="shared" ref="Y452:Y515" si="21">IF(W452&lt;0,0,W452)</f>
        <v>0.35779425749406801</v>
      </c>
      <c r="Z452" s="4">
        <f t="shared" ref="Z452:Z515" si="22">X452+Y452</f>
        <v>0.54607965875240494</v>
      </c>
      <c r="AA452" s="4">
        <f>(mmultTable1[[#This Row],[Survived]]-Z452)^2</f>
        <v>0.20604367619833314</v>
      </c>
    </row>
    <row r="453" spans="1:27" x14ac:dyDescent="0.25">
      <c r="A453">
        <v>0</v>
      </c>
      <c r="B453" t="s">
        <v>15</v>
      </c>
      <c r="C453">
        <v>3</v>
      </c>
      <c r="D453" t="s">
        <v>17</v>
      </c>
      <c r="E453">
        <v>24</v>
      </c>
      <c r="F453" s="1">
        <v>8.85</v>
      </c>
      <c r="G453">
        <v>0</v>
      </c>
      <c r="H453">
        <v>0</v>
      </c>
      <c r="I453" s="4">
        <v>0.3</v>
      </c>
      <c r="J453" s="4">
        <v>0.99343623049761176</v>
      </c>
      <c r="K453">
        <v>0</v>
      </c>
      <c r="L453">
        <v>0</v>
      </c>
      <c r="M453">
        <v>1</v>
      </c>
      <c r="N453">
        <v>0</v>
      </c>
      <c r="O453">
        <v>0</v>
      </c>
      <c r="P453" s="6">
        <v>1</v>
      </c>
      <c r="V453" s="4">
        <v>5.6864165677823972E-2</v>
      </c>
      <c r="W453" s="4">
        <v>0.10902975561212977</v>
      </c>
      <c r="X453" s="4">
        <f t="shared" ref="X453:X516" si="23">IF(V453&lt;0,0,V453)</f>
        <v>5.6864165677823972E-2</v>
      </c>
      <c r="Y453" s="4">
        <f t="shared" si="21"/>
        <v>0.10902975561212977</v>
      </c>
      <c r="Z453" s="4">
        <f t="shared" si="22"/>
        <v>0.16589392128995373</v>
      </c>
      <c r="AA453" s="4">
        <f>(mmultTable1[[#This Row],[Survived]]-Z453)^2</f>
        <v>2.7520793120957364E-2</v>
      </c>
    </row>
    <row r="454" spans="1:27" x14ac:dyDescent="0.25">
      <c r="A454">
        <v>0</v>
      </c>
      <c r="B454" t="s">
        <v>15</v>
      </c>
      <c r="C454">
        <v>3</v>
      </c>
      <c r="D454" t="s">
        <v>13</v>
      </c>
      <c r="E454">
        <v>24</v>
      </c>
      <c r="F454" s="1">
        <v>7.8958000000000004</v>
      </c>
      <c r="G454">
        <v>0</v>
      </c>
      <c r="H454">
        <v>0</v>
      </c>
      <c r="I454" s="4">
        <v>0.3</v>
      </c>
      <c r="J454" s="4">
        <v>0.94918501031343461</v>
      </c>
      <c r="K454">
        <v>0</v>
      </c>
      <c r="L454">
        <v>0</v>
      </c>
      <c r="M454">
        <v>1</v>
      </c>
      <c r="N454">
        <v>0</v>
      </c>
      <c r="O454">
        <v>1</v>
      </c>
      <c r="P454" s="6">
        <v>1</v>
      </c>
      <c r="V454" s="4">
        <v>5.6333877148300869E-2</v>
      </c>
      <c r="W454" s="4">
        <v>0.10529673268756243</v>
      </c>
      <c r="X454" s="4">
        <f t="shared" si="23"/>
        <v>5.6333877148300869E-2</v>
      </c>
      <c r="Y454" s="4">
        <f t="shared" si="21"/>
        <v>0.10529673268756243</v>
      </c>
      <c r="Z454" s="4">
        <f t="shared" si="22"/>
        <v>0.1616306098358633</v>
      </c>
      <c r="AA454" s="4">
        <f>(mmultTable1[[#This Row],[Survived]]-Z454)^2</f>
        <v>2.6124454035913073E-2</v>
      </c>
    </row>
    <row r="455" spans="1:27" x14ac:dyDescent="0.25">
      <c r="A455">
        <v>1</v>
      </c>
      <c r="B455" t="s">
        <v>15</v>
      </c>
      <c r="C455">
        <v>2</v>
      </c>
      <c r="D455" t="s">
        <v>17</v>
      </c>
      <c r="E455">
        <v>24</v>
      </c>
      <c r="F455" s="1">
        <v>26</v>
      </c>
      <c r="G455">
        <v>1</v>
      </c>
      <c r="H455">
        <v>0</v>
      </c>
      <c r="I455" s="4">
        <v>0.3</v>
      </c>
      <c r="J455" s="4">
        <v>1.4313637641589874</v>
      </c>
      <c r="K455">
        <v>0</v>
      </c>
      <c r="L455">
        <v>1</v>
      </c>
      <c r="M455">
        <v>1</v>
      </c>
      <c r="N455">
        <v>0</v>
      </c>
      <c r="O455">
        <v>0</v>
      </c>
      <c r="P455" s="6">
        <v>1</v>
      </c>
      <c r="V455" s="4">
        <v>0.19077794632391426</v>
      </c>
      <c r="W455" s="4">
        <v>0.37812766805645881</v>
      </c>
      <c r="X455" s="4">
        <f t="shared" si="23"/>
        <v>0.19077794632391426</v>
      </c>
      <c r="Y455" s="4">
        <f t="shared" si="21"/>
        <v>0.37812766805645881</v>
      </c>
      <c r="Z455" s="4">
        <f t="shared" si="22"/>
        <v>0.56890561438037301</v>
      </c>
      <c r="AA455" s="4">
        <f>(mmultTable1[[#This Row],[Survived]]-Z455)^2</f>
        <v>0.18584236931276366</v>
      </c>
    </row>
    <row r="456" spans="1:27" x14ac:dyDescent="0.25">
      <c r="A456">
        <v>1</v>
      </c>
      <c r="B456" t="s">
        <v>15</v>
      </c>
      <c r="C456">
        <v>1</v>
      </c>
      <c r="D456" t="s">
        <v>17</v>
      </c>
      <c r="E456">
        <v>24</v>
      </c>
      <c r="F456" s="1">
        <v>263</v>
      </c>
      <c r="G456">
        <v>3</v>
      </c>
      <c r="H456">
        <v>2</v>
      </c>
      <c r="I456" s="4">
        <v>0.3</v>
      </c>
      <c r="J456" s="4">
        <v>2.4216039268698313</v>
      </c>
      <c r="K456">
        <v>1</v>
      </c>
      <c r="L456">
        <v>0</v>
      </c>
      <c r="M456">
        <v>1</v>
      </c>
      <c r="N456">
        <v>0</v>
      </c>
      <c r="O456">
        <v>0</v>
      </c>
      <c r="P456" s="6">
        <v>1</v>
      </c>
      <c r="V456" s="4">
        <v>0.24520309976654386</v>
      </c>
      <c r="W456" s="4">
        <v>0.39785650860840821</v>
      </c>
      <c r="X456" s="4">
        <f t="shared" si="23"/>
        <v>0.24520309976654386</v>
      </c>
      <c r="Y456" s="4">
        <f t="shared" si="21"/>
        <v>0.39785650860840821</v>
      </c>
      <c r="Z456" s="4">
        <f t="shared" si="22"/>
        <v>0.64305960837495202</v>
      </c>
      <c r="AA456" s="4">
        <f>(mmultTable1[[#This Row],[Survived]]-Z456)^2</f>
        <v>0.12740644317344263</v>
      </c>
    </row>
    <row r="457" spans="1:27" x14ac:dyDescent="0.25">
      <c r="A457">
        <v>1</v>
      </c>
      <c r="B457" t="s">
        <v>15</v>
      </c>
      <c r="C457">
        <v>2</v>
      </c>
      <c r="D457" t="s">
        <v>17</v>
      </c>
      <c r="E457">
        <v>24</v>
      </c>
      <c r="F457" s="1">
        <v>13</v>
      </c>
      <c r="G457">
        <v>0</v>
      </c>
      <c r="H457">
        <v>0</v>
      </c>
      <c r="I457" s="4">
        <v>0.3</v>
      </c>
      <c r="J457" s="4">
        <v>1.146128035678238</v>
      </c>
      <c r="K457">
        <v>0</v>
      </c>
      <c r="L457">
        <v>1</v>
      </c>
      <c r="M457">
        <v>1</v>
      </c>
      <c r="N457">
        <v>0</v>
      </c>
      <c r="O457">
        <v>0</v>
      </c>
      <c r="P457" s="6">
        <v>1</v>
      </c>
      <c r="V457" s="4">
        <v>0.18735979797921412</v>
      </c>
      <c r="W457" s="4">
        <v>0.35406524652565008</v>
      </c>
      <c r="X457" s="4">
        <f t="shared" si="23"/>
        <v>0.18735979797921412</v>
      </c>
      <c r="Y457" s="4">
        <f t="shared" si="21"/>
        <v>0.35406524652565008</v>
      </c>
      <c r="Z457" s="4">
        <f t="shared" si="22"/>
        <v>0.54142504450486417</v>
      </c>
      <c r="AA457" s="4">
        <f>(mmultTable1[[#This Row],[Survived]]-Z457)^2</f>
        <v>0.2102909898073658</v>
      </c>
    </row>
    <row r="458" spans="1:27" x14ac:dyDescent="0.25">
      <c r="A458">
        <v>1</v>
      </c>
      <c r="B458" t="s">
        <v>15</v>
      </c>
      <c r="C458">
        <v>3</v>
      </c>
      <c r="D458" t="s">
        <v>17</v>
      </c>
      <c r="E458">
        <v>24</v>
      </c>
      <c r="F458" s="1">
        <v>16.7</v>
      </c>
      <c r="G458">
        <v>0</v>
      </c>
      <c r="H458">
        <v>2</v>
      </c>
      <c r="I458" s="4">
        <v>0.3</v>
      </c>
      <c r="J458" s="4">
        <v>1.2479732663618066</v>
      </c>
      <c r="K458">
        <v>0</v>
      </c>
      <c r="L458">
        <v>0</v>
      </c>
      <c r="M458">
        <v>1</v>
      </c>
      <c r="N458">
        <v>0</v>
      </c>
      <c r="O458">
        <v>0</v>
      </c>
      <c r="P458" s="6">
        <v>1</v>
      </c>
      <c r="V458" s="4">
        <v>6.0310318103635158E-2</v>
      </c>
      <c r="W458" s="4">
        <v>0.1305024423782275</v>
      </c>
      <c r="X458" s="4">
        <f t="shared" si="23"/>
        <v>6.0310318103635158E-2</v>
      </c>
      <c r="Y458" s="4">
        <f t="shared" si="21"/>
        <v>0.1305024423782275</v>
      </c>
      <c r="Z458" s="4">
        <f t="shared" si="22"/>
        <v>0.19081276048186266</v>
      </c>
      <c r="AA458" s="4">
        <f>(mmultTable1[[#This Row],[Survived]]-Z458)^2</f>
        <v>0.65478398859898335</v>
      </c>
    </row>
    <row r="459" spans="1:27" x14ac:dyDescent="0.25">
      <c r="A459">
        <v>1</v>
      </c>
      <c r="B459" t="s">
        <v>15</v>
      </c>
      <c r="C459">
        <v>2</v>
      </c>
      <c r="D459" t="s">
        <v>17</v>
      </c>
      <c r="E459">
        <v>24</v>
      </c>
      <c r="F459" s="1">
        <v>18.75</v>
      </c>
      <c r="G459">
        <v>2</v>
      </c>
      <c r="H459">
        <v>3</v>
      </c>
      <c r="I459" s="4">
        <v>0.3</v>
      </c>
      <c r="J459" s="4">
        <v>1.2955670999624791</v>
      </c>
      <c r="K459">
        <v>0</v>
      </c>
      <c r="L459">
        <v>1</v>
      </c>
      <c r="M459">
        <v>1</v>
      </c>
      <c r="N459">
        <v>0</v>
      </c>
      <c r="O459">
        <v>0</v>
      </c>
      <c r="P459" s="6">
        <v>1</v>
      </c>
      <c r="V459" s="4">
        <v>0.18974444161618553</v>
      </c>
      <c r="W459" s="4">
        <v>0.36667189218371576</v>
      </c>
      <c r="X459" s="4">
        <f t="shared" si="23"/>
        <v>0.18974444161618553</v>
      </c>
      <c r="Y459" s="4">
        <f t="shared" si="21"/>
        <v>0.36667189218371576</v>
      </c>
      <c r="Z459" s="4">
        <f t="shared" si="22"/>
        <v>0.5564163337999013</v>
      </c>
      <c r="AA459" s="4">
        <f>(mmultTable1[[#This Row],[Survived]]-Z459)^2</f>
        <v>0.1967664689195206</v>
      </c>
    </row>
    <row r="460" spans="1:27" x14ac:dyDescent="0.25">
      <c r="A460">
        <v>0</v>
      </c>
      <c r="B460" t="s">
        <v>15</v>
      </c>
      <c r="C460">
        <v>3</v>
      </c>
      <c r="D460" t="s">
        <v>13</v>
      </c>
      <c r="E460">
        <v>24</v>
      </c>
      <c r="F460" s="1">
        <v>7.7957999999999998</v>
      </c>
      <c r="G460">
        <v>0</v>
      </c>
      <c r="H460">
        <v>0</v>
      </c>
      <c r="I460" s="4">
        <v>0.3</v>
      </c>
      <c r="J460" s="4">
        <v>0.94427534575879857</v>
      </c>
      <c r="K460">
        <v>0</v>
      </c>
      <c r="L460">
        <v>0</v>
      </c>
      <c r="M460">
        <v>1</v>
      </c>
      <c r="N460">
        <v>0</v>
      </c>
      <c r="O460">
        <v>1</v>
      </c>
      <c r="P460" s="6">
        <v>1</v>
      </c>
      <c r="V460" s="4">
        <v>5.6275041735711268E-2</v>
      </c>
      <c r="W460" s="4">
        <v>0.1048825544963598</v>
      </c>
      <c r="X460" s="4">
        <f t="shared" si="23"/>
        <v>5.6275041735711268E-2</v>
      </c>
      <c r="Y460" s="4">
        <f t="shared" si="21"/>
        <v>0.1048825544963598</v>
      </c>
      <c r="Z460" s="4">
        <f t="shared" si="22"/>
        <v>0.16115759623207107</v>
      </c>
      <c r="AA460" s="4">
        <f>(mmultTable1[[#This Row],[Survived]]-Z460)^2</f>
        <v>2.5971770823299246E-2</v>
      </c>
    </row>
    <row r="461" spans="1:27" x14ac:dyDescent="0.25">
      <c r="A461">
        <v>0</v>
      </c>
      <c r="B461" t="s">
        <v>15</v>
      </c>
      <c r="C461">
        <v>3</v>
      </c>
      <c r="D461" t="s">
        <v>13</v>
      </c>
      <c r="E461">
        <v>24</v>
      </c>
      <c r="F461" s="1">
        <v>7.4958</v>
      </c>
      <c r="G461">
        <v>0</v>
      </c>
      <c r="H461">
        <v>0</v>
      </c>
      <c r="I461" s="4">
        <v>0.3</v>
      </c>
      <c r="J461" s="4">
        <v>0.92920428011230582</v>
      </c>
      <c r="K461">
        <v>0</v>
      </c>
      <c r="L461">
        <v>0</v>
      </c>
      <c r="M461">
        <v>1</v>
      </c>
      <c r="N461">
        <v>0</v>
      </c>
      <c r="O461">
        <v>1</v>
      </c>
      <c r="P461" s="6">
        <v>1</v>
      </c>
      <c r="V461" s="4">
        <v>5.6094436247167416E-2</v>
      </c>
      <c r="W461" s="4">
        <v>0.10361116280768193</v>
      </c>
      <c r="X461" s="4">
        <f t="shared" si="23"/>
        <v>5.6094436247167416E-2</v>
      </c>
      <c r="Y461" s="4">
        <f t="shared" si="21"/>
        <v>0.10361116280768193</v>
      </c>
      <c r="Z461" s="4">
        <f t="shared" si="22"/>
        <v>0.15970559905484935</v>
      </c>
      <c r="AA461" s="4">
        <f>(mmultTable1[[#This Row],[Survived]]-Z461)^2</f>
        <v>2.5505878369468299E-2</v>
      </c>
    </row>
    <row r="462" spans="1:27" x14ac:dyDescent="0.25">
      <c r="A462">
        <v>0</v>
      </c>
      <c r="B462" t="s">
        <v>15</v>
      </c>
      <c r="C462">
        <v>3</v>
      </c>
      <c r="D462" t="s">
        <v>13</v>
      </c>
      <c r="E462">
        <v>24</v>
      </c>
      <c r="F462" s="1">
        <v>24.15</v>
      </c>
      <c r="G462">
        <v>2</v>
      </c>
      <c r="H462">
        <v>0</v>
      </c>
      <c r="I462" s="4">
        <v>0.3</v>
      </c>
      <c r="J462" s="4">
        <v>1.4005379893919461</v>
      </c>
      <c r="K462">
        <v>0</v>
      </c>
      <c r="L462">
        <v>0</v>
      </c>
      <c r="M462">
        <v>1</v>
      </c>
      <c r="N462">
        <v>0</v>
      </c>
      <c r="O462">
        <v>1</v>
      </c>
      <c r="P462" s="6">
        <v>1</v>
      </c>
      <c r="V462" s="4">
        <v>6.1742706703174881E-2</v>
      </c>
      <c r="W462" s="4">
        <v>0.1433727679010347</v>
      </c>
      <c r="X462" s="4">
        <f t="shared" si="23"/>
        <v>6.1742706703174881E-2</v>
      </c>
      <c r="Y462" s="4">
        <f t="shared" si="21"/>
        <v>0.1433727679010347</v>
      </c>
      <c r="Z462" s="4">
        <f t="shared" si="22"/>
        <v>0.20511547460420959</v>
      </c>
      <c r="AA462" s="4">
        <f>(mmultTable1[[#This Row],[Survived]]-Z462)^2</f>
        <v>4.207235792211015E-2</v>
      </c>
    </row>
    <row r="463" spans="1:27" x14ac:dyDescent="0.25">
      <c r="A463">
        <v>1</v>
      </c>
      <c r="B463" t="s">
        <v>15</v>
      </c>
      <c r="C463">
        <v>2</v>
      </c>
      <c r="D463" t="s">
        <v>17</v>
      </c>
      <c r="E463">
        <v>24</v>
      </c>
      <c r="F463" s="1">
        <v>27</v>
      </c>
      <c r="G463">
        <v>2</v>
      </c>
      <c r="H463">
        <v>1</v>
      </c>
      <c r="I463" s="4">
        <v>0.3</v>
      </c>
      <c r="J463" s="4">
        <v>1.4471580313422192</v>
      </c>
      <c r="K463">
        <v>0</v>
      </c>
      <c r="L463">
        <v>1</v>
      </c>
      <c r="M463">
        <v>1</v>
      </c>
      <c r="N463">
        <v>0</v>
      </c>
      <c r="O463">
        <v>0</v>
      </c>
      <c r="P463" s="6">
        <v>1</v>
      </c>
      <c r="V463" s="4">
        <v>0.19116516069474476</v>
      </c>
      <c r="W463" s="4">
        <v>0.3794600688631789</v>
      </c>
      <c r="X463" s="4">
        <f t="shared" si="23"/>
        <v>0.19116516069474476</v>
      </c>
      <c r="Y463" s="4">
        <f t="shared" si="21"/>
        <v>0.3794600688631789</v>
      </c>
      <c r="Z463" s="4">
        <f t="shared" si="22"/>
        <v>0.57062522955792372</v>
      </c>
      <c r="AA463" s="4">
        <f>(mmultTable1[[#This Row],[Survived]]-Z463)^2</f>
        <v>0.1843626934921857</v>
      </c>
    </row>
    <row r="464" spans="1:27" x14ac:dyDescent="0.25">
      <c r="A464">
        <v>1</v>
      </c>
      <c r="B464" t="s">
        <v>15</v>
      </c>
      <c r="C464">
        <v>2</v>
      </c>
      <c r="D464" t="s">
        <v>17</v>
      </c>
      <c r="E464">
        <v>24</v>
      </c>
      <c r="F464" s="1">
        <v>65</v>
      </c>
      <c r="G464">
        <v>1</v>
      </c>
      <c r="H464">
        <v>2</v>
      </c>
      <c r="I464" s="4">
        <v>0.3</v>
      </c>
      <c r="J464" s="4">
        <v>1.8195439355418688</v>
      </c>
      <c r="K464">
        <v>0</v>
      </c>
      <c r="L464">
        <v>1</v>
      </c>
      <c r="M464">
        <v>1</v>
      </c>
      <c r="N464">
        <v>0</v>
      </c>
      <c r="O464">
        <v>0</v>
      </c>
      <c r="P464" s="6">
        <v>1</v>
      </c>
      <c r="V464" s="4">
        <v>0.19582562344260615</v>
      </c>
      <c r="W464" s="4">
        <v>0.41087445950319323</v>
      </c>
      <c r="X464" s="4">
        <f t="shared" si="23"/>
        <v>0.19582562344260615</v>
      </c>
      <c r="Y464" s="4">
        <f t="shared" si="21"/>
        <v>0.41087445950319323</v>
      </c>
      <c r="Z464" s="4">
        <f t="shared" si="22"/>
        <v>0.60670008294579936</v>
      </c>
      <c r="AA464" s="4">
        <f>(mmultTable1[[#This Row],[Survived]]-Z464)^2</f>
        <v>0.1546848247548411</v>
      </c>
    </row>
    <row r="465" spans="1:27" x14ac:dyDescent="0.25">
      <c r="A465">
        <v>0</v>
      </c>
      <c r="B465" t="s">
        <v>15</v>
      </c>
      <c r="C465">
        <v>2</v>
      </c>
      <c r="D465" t="s">
        <v>13</v>
      </c>
      <c r="E465">
        <v>24</v>
      </c>
      <c r="F465" s="1">
        <v>73.5</v>
      </c>
      <c r="G465">
        <v>2</v>
      </c>
      <c r="H465">
        <v>0</v>
      </c>
      <c r="I465" s="4">
        <v>0.3</v>
      </c>
      <c r="J465" s="4">
        <v>1.8721562727482928</v>
      </c>
      <c r="K465">
        <v>0</v>
      </c>
      <c r="L465">
        <v>1</v>
      </c>
      <c r="M465">
        <v>1</v>
      </c>
      <c r="N465">
        <v>0</v>
      </c>
      <c r="O465">
        <v>1</v>
      </c>
      <c r="P465" s="6">
        <v>1</v>
      </c>
      <c r="V465" s="4">
        <v>0.19606022351834521</v>
      </c>
      <c r="W465" s="4">
        <v>0.41531282436836986</v>
      </c>
      <c r="X465" s="4">
        <f t="shared" si="23"/>
        <v>0.19606022351834521</v>
      </c>
      <c r="Y465" s="4">
        <f t="shared" si="21"/>
        <v>0.41531282436836986</v>
      </c>
      <c r="Z465" s="4">
        <f t="shared" si="22"/>
        <v>0.61137304788671509</v>
      </c>
      <c r="AA465" s="4">
        <f>(mmultTable1[[#This Row],[Survived]]-Z465)^2</f>
        <v>0.37377700368229161</v>
      </c>
    </row>
    <row r="466" spans="1:27" x14ac:dyDescent="0.25">
      <c r="A466">
        <v>0</v>
      </c>
      <c r="B466" t="s">
        <v>15</v>
      </c>
      <c r="C466">
        <v>3</v>
      </c>
      <c r="D466" t="s">
        <v>13</v>
      </c>
      <c r="E466">
        <v>24</v>
      </c>
      <c r="F466" s="1">
        <v>16.100000000000001</v>
      </c>
      <c r="G466">
        <v>1</v>
      </c>
      <c r="H466">
        <v>0</v>
      </c>
      <c r="I466" s="4">
        <v>0.3</v>
      </c>
      <c r="J466" s="4">
        <v>1.2329961103921538</v>
      </c>
      <c r="K466">
        <v>0</v>
      </c>
      <c r="L466">
        <v>0</v>
      </c>
      <c r="M466">
        <v>1</v>
      </c>
      <c r="N466">
        <v>0</v>
      </c>
      <c r="O466">
        <v>1</v>
      </c>
      <c r="P466" s="6">
        <v>1</v>
      </c>
      <c r="V466" s="4">
        <v>5.9734953328724305E-2</v>
      </c>
      <c r="W466" s="4">
        <v>0.12923897288864433</v>
      </c>
      <c r="X466" s="4">
        <f t="shared" si="23"/>
        <v>5.9734953328724305E-2</v>
      </c>
      <c r="Y466" s="4">
        <f t="shared" si="21"/>
        <v>0.12923897288864433</v>
      </c>
      <c r="Z466" s="4">
        <f t="shared" si="22"/>
        <v>0.18897392621736864</v>
      </c>
      <c r="AA466" s="4">
        <f>(mmultTable1[[#This Row],[Survived]]-Z466)^2</f>
        <v>3.5711144790007483E-2</v>
      </c>
    </row>
    <row r="467" spans="1:27" x14ac:dyDescent="0.25">
      <c r="A467">
        <v>0</v>
      </c>
      <c r="B467" t="s">
        <v>15</v>
      </c>
      <c r="C467">
        <v>3</v>
      </c>
      <c r="D467" t="s">
        <v>13</v>
      </c>
      <c r="E467">
        <v>24</v>
      </c>
      <c r="F467" s="1">
        <v>9.5</v>
      </c>
      <c r="G467">
        <v>0</v>
      </c>
      <c r="H467">
        <v>0</v>
      </c>
      <c r="I467" s="4">
        <v>0.3</v>
      </c>
      <c r="J467" s="4">
        <v>1.0211892990699381</v>
      </c>
      <c r="K467">
        <v>0</v>
      </c>
      <c r="L467">
        <v>0</v>
      </c>
      <c r="M467">
        <v>1</v>
      </c>
      <c r="N467">
        <v>0</v>
      </c>
      <c r="O467">
        <v>1</v>
      </c>
      <c r="P467" s="6">
        <v>1</v>
      </c>
      <c r="V467" s="4">
        <v>5.7196747104092421E-2</v>
      </c>
      <c r="W467" s="4">
        <v>0.11137099819880603</v>
      </c>
      <c r="X467" s="4">
        <f t="shared" si="23"/>
        <v>5.7196747104092421E-2</v>
      </c>
      <c r="Y467" s="4">
        <f t="shared" si="21"/>
        <v>0.11137099819880603</v>
      </c>
      <c r="Z467" s="4">
        <f t="shared" si="22"/>
        <v>0.16856774530289845</v>
      </c>
      <c r="AA467" s="4">
        <f>(mmultTable1[[#This Row],[Survived]]-Z467)^2</f>
        <v>2.8415084756502843E-2</v>
      </c>
    </row>
    <row r="468" spans="1:27" x14ac:dyDescent="0.25">
      <c r="A468">
        <v>0</v>
      </c>
      <c r="B468" t="s">
        <v>15</v>
      </c>
      <c r="C468">
        <v>2</v>
      </c>
      <c r="D468" t="s">
        <v>13</v>
      </c>
      <c r="E468">
        <v>24</v>
      </c>
      <c r="F468" s="1">
        <v>13</v>
      </c>
      <c r="G468">
        <v>0</v>
      </c>
      <c r="H468">
        <v>0</v>
      </c>
      <c r="I468" s="4">
        <v>0.3</v>
      </c>
      <c r="J468" s="4">
        <v>1.146128035678238</v>
      </c>
      <c r="K468">
        <v>0</v>
      </c>
      <c r="L468">
        <v>1</v>
      </c>
      <c r="M468">
        <v>1</v>
      </c>
      <c r="N468">
        <v>0</v>
      </c>
      <c r="O468">
        <v>1</v>
      </c>
      <c r="P468" s="6">
        <v>1</v>
      </c>
      <c r="V468" s="4">
        <v>0.18735979797921412</v>
      </c>
      <c r="W468" s="4">
        <v>0.35406524652565008</v>
      </c>
      <c r="X468" s="4">
        <f t="shared" si="23"/>
        <v>0.18735979797921412</v>
      </c>
      <c r="Y468" s="4">
        <f t="shared" si="21"/>
        <v>0.35406524652565008</v>
      </c>
      <c r="Z468" s="4">
        <f t="shared" si="22"/>
        <v>0.54142504450486417</v>
      </c>
      <c r="AA468" s="4">
        <f>(mmultTable1[[#This Row],[Survived]]-Z468)^2</f>
        <v>0.29314107881709417</v>
      </c>
    </row>
    <row r="469" spans="1:27" x14ac:dyDescent="0.25">
      <c r="A469">
        <v>0</v>
      </c>
      <c r="B469" t="s">
        <v>20</v>
      </c>
      <c r="C469">
        <v>3</v>
      </c>
      <c r="D469" t="s">
        <v>13</v>
      </c>
      <c r="E469">
        <v>23.5</v>
      </c>
      <c r="F469" s="1">
        <v>7.2291999999999996</v>
      </c>
      <c r="G469">
        <v>0</v>
      </c>
      <c r="H469">
        <v>0</v>
      </c>
      <c r="I469" s="4">
        <v>0.29375000000000001</v>
      </c>
      <c r="J469" s="4">
        <v>0.91535761741483168</v>
      </c>
      <c r="K469">
        <v>0</v>
      </c>
      <c r="L469">
        <v>0</v>
      </c>
      <c r="M469">
        <v>0</v>
      </c>
      <c r="N469">
        <v>1</v>
      </c>
      <c r="O469">
        <v>1</v>
      </c>
      <c r="P469" s="6">
        <v>1</v>
      </c>
      <c r="V469" s="4">
        <v>0.22927094408941373</v>
      </c>
      <c r="W469" s="4">
        <v>0.10244306147480831</v>
      </c>
      <c r="X469" s="4">
        <f t="shared" si="23"/>
        <v>0.22927094408941373</v>
      </c>
      <c r="Y469" s="4">
        <f t="shared" si="21"/>
        <v>0.10244306147480831</v>
      </c>
      <c r="Z469" s="4">
        <f t="shared" si="22"/>
        <v>0.33171400556422204</v>
      </c>
      <c r="AA469" s="4">
        <f>(mmultTable1[[#This Row],[Survived]]-Z469)^2</f>
        <v>0.11003418148746073</v>
      </c>
    </row>
    <row r="470" spans="1:27" x14ac:dyDescent="0.25">
      <c r="A470">
        <v>1</v>
      </c>
      <c r="B470" t="s">
        <v>20</v>
      </c>
      <c r="C470">
        <v>1</v>
      </c>
      <c r="D470" t="s">
        <v>13</v>
      </c>
      <c r="E470">
        <v>23</v>
      </c>
      <c r="F470" s="1">
        <v>63.3583</v>
      </c>
      <c r="G470">
        <v>0</v>
      </c>
      <c r="H470">
        <v>1</v>
      </c>
      <c r="I470" s="4">
        <v>0.28749999999999998</v>
      </c>
      <c r="J470" s="4">
        <v>1.808604563855051</v>
      </c>
      <c r="K470">
        <v>1</v>
      </c>
      <c r="L470">
        <v>0</v>
      </c>
      <c r="M470">
        <v>0</v>
      </c>
      <c r="N470">
        <v>1</v>
      </c>
      <c r="O470">
        <v>1</v>
      </c>
      <c r="P470" s="6">
        <v>1</v>
      </c>
      <c r="V470" s="4">
        <v>0.41100166429525398</v>
      </c>
      <c r="W470" s="4">
        <v>0.34614402101247099</v>
      </c>
      <c r="X470" s="4">
        <f t="shared" si="23"/>
        <v>0.41100166429525398</v>
      </c>
      <c r="Y470" s="4">
        <f t="shared" si="21"/>
        <v>0.34614402101247099</v>
      </c>
      <c r="Z470" s="4">
        <f t="shared" si="22"/>
        <v>0.75714568530772497</v>
      </c>
      <c r="AA470" s="4">
        <f>(mmultTable1[[#This Row],[Survived]]-Z470)^2</f>
        <v>5.8978218164654553E-2</v>
      </c>
    </row>
    <row r="471" spans="1:27" x14ac:dyDescent="0.25">
      <c r="A471">
        <v>0</v>
      </c>
      <c r="B471" t="s">
        <v>20</v>
      </c>
      <c r="C471">
        <v>2</v>
      </c>
      <c r="D471" t="s">
        <v>13</v>
      </c>
      <c r="E471">
        <v>23</v>
      </c>
      <c r="F471" s="1">
        <v>15.0458</v>
      </c>
      <c r="G471">
        <v>0</v>
      </c>
      <c r="H471">
        <v>0</v>
      </c>
      <c r="I471" s="4">
        <v>0.28749999999999998</v>
      </c>
      <c r="J471" s="4">
        <v>1.2053613747144323</v>
      </c>
      <c r="K471">
        <v>0</v>
      </c>
      <c r="L471">
        <v>1</v>
      </c>
      <c r="M471">
        <v>0</v>
      </c>
      <c r="N471">
        <v>1</v>
      </c>
      <c r="O471">
        <v>1</v>
      </c>
      <c r="P471" s="6">
        <v>1</v>
      </c>
      <c r="V471" s="4">
        <v>0.36141206668173942</v>
      </c>
      <c r="W471" s="4">
        <v>0.35906215760743421</v>
      </c>
      <c r="X471" s="4">
        <f t="shared" si="23"/>
        <v>0.36141206668173942</v>
      </c>
      <c r="Y471" s="4">
        <f t="shared" si="21"/>
        <v>0.35906215760743421</v>
      </c>
      <c r="Z471" s="4">
        <f t="shared" si="22"/>
        <v>0.72047422428917363</v>
      </c>
      <c r="AA471" s="4">
        <f>(mmultTable1[[#This Row],[Survived]]-Z471)^2</f>
        <v>0.51908310786508649</v>
      </c>
    </row>
    <row r="472" spans="1:27" x14ac:dyDescent="0.25">
      <c r="A472">
        <v>1</v>
      </c>
      <c r="B472" t="s">
        <v>20</v>
      </c>
      <c r="C472">
        <v>1</v>
      </c>
      <c r="D472" t="s">
        <v>17</v>
      </c>
      <c r="E472">
        <v>23</v>
      </c>
      <c r="F472" s="1">
        <v>113.27500000000001</v>
      </c>
      <c r="G472">
        <v>1</v>
      </c>
      <c r="H472">
        <v>0</v>
      </c>
      <c r="I472" s="4">
        <v>0.28749999999999998</v>
      </c>
      <c r="J472" s="4">
        <v>2.0579512299613683</v>
      </c>
      <c r="K472">
        <v>1</v>
      </c>
      <c r="L472">
        <v>0</v>
      </c>
      <c r="M472">
        <v>0</v>
      </c>
      <c r="N472">
        <v>1</v>
      </c>
      <c r="O472">
        <v>0</v>
      </c>
      <c r="P472" s="6">
        <v>1</v>
      </c>
      <c r="V472" s="4">
        <v>0.41379179045978737</v>
      </c>
      <c r="W472" s="4">
        <v>0.36717884935991957</v>
      </c>
      <c r="X472" s="4">
        <f t="shared" si="23"/>
        <v>0.41379179045978737</v>
      </c>
      <c r="Y472" s="4">
        <f t="shared" si="21"/>
        <v>0.36717884935991957</v>
      </c>
      <c r="Z472" s="4">
        <f t="shared" si="22"/>
        <v>0.78097063981970694</v>
      </c>
      <c r="AA472" s="4">
        <f>(mmultTable1[[#This Row],[Survived]]-Z472)^2</f>
        <v>4.7973860620988552E-2</v>
      </c>
    </row>
    <row r="473" spans="1:27" x14ac:dyDescent="0.25">
      <c r="A473">
        <v>1</v>
      </c>
      <c r="B473" t="s">
        <v>20</v>
      </c>
      <c r="C473">
        <v>2</v>
      </c>
      <c r="D473" t="s">
        <v>17</v>
      </c>
      <c r="E473">
        <v>23</v>
      </c>
      <c r="F473" s="1">
        <v>13.791700000000001</v>
      </c>
      <c r="G473">
        <v>0</v>
      </c>
      <c r="H473">
        <v>0</v>
      </c>
      <c r="I473" s="4">
        <v>0.28749999999999998</v>
      </c>
      <c r="J473" s="4">
        <v>1.1700180900341755</v>
      </c>
      <c r="K473">
        <v>0</v>
      </c>
      <c r="L473">
        <v>1</v>
      </c>
      <c r="M473">
        <v>0</v>
      </c>
      <c r="N473">
        <v>1</v>
      </c>
      <c r="O473">
        <v>0</v>
      </c>
      <c r="P473" s="6">
        <v>1</v>
      </c>
      <c r="V473" s="4">
        <v>0.36098852720907398</v>
      </c>
      <c r="W473" s="4">
        <v>0.35608060610689307</v>
      </c>
      <c r="X473" s="4">
        <f t="shared" si="23"/>
        <v>0.36098852720907398</v>
      </c>
      <c r="Y473" s="4">
        <f t="shared" si="21"/>
        <v>0.35608060610689307</v>
      </c>
      <c r="Z473" s="4">
        <f t="shared" si="22"/>
        <v>0.71706913331596711</v>
      </c>
      <c r="AA473" s="4">
        <f>(mmultTable1[[#This Row],[Survived]]-Z473)^2</f>
        <v>8.0049875322577999E-2</v>
      </c>
    </row>
    <row r="474" spans="1:27" x14ac:dyDescent="0.25">
      <c r="A474">
        <v>1</v>
      </c>
      <c r="B474" t="s">
        <v>15</v>
      </c>
      <c r="C474">
        <v>1</v>
      </c>
      <c r="D474" t="s">
        <v>17</v>
      </c>
      <c r="E474">
        <v>23</v>
      </c>
      <c r="F474" s="1">
        <v>263</v>
      </c>
      <c r="G474">
        <v>3</v>
      </c>
      <c r="H474">
        <v>2</v>
      </c>
      <c r="I474" s="4">
        <v>0.28749999999999998</v>
      </c>
      <c r="J474" s="4">
        <v>2.4216039268698313</v>
      </c>
      <c r="K474">
        <v>1</v>
      </c>
      <c r="L474">
        <v>0</v>
      </c>
      <c r="M474">
        <v>1</v>
      </c>
      <c r="N474">
        <v>0</v>
      </c>
      <c r="O474">
        <v>0</v>
      </c>
      <c r="P474" s="6">
        <v>1</v>
      </c>
      <c r="V474" s="4">
        <v>0.24520309976654386</v>
      </c>
      <c r="W474" s="4">
        <v>0.39785650860840821</v>
      </c>
      <c r="X474" s="4">
        <f t="shared" si="23"/>
        <v>0.24520309976654386</v>
      </c>
      <c r="Y474" s="4">
        <f t="shared" si="21"/>
        <v>0.39785650860840821</v>
      </c>
      <c r="Z474" s="4">
        <f t="shared" si="22"/>
        <v>0.64305960837495202</v>
      </c>
      <c r="AA474" s="4">
        <f>(mmultTable1[[#This Row],[Survived]]-Z474)^2</f>
        <v>0.12740644317344263</v>
      </c>
    </row>
    <row r="475" spans="1:27" x14ac:dyDescent="0.25">
      <c r="A475">
        <v>0</v>
      </c>
      <c r="B475" t="s">
        <v>15</v>
      </c>
      <c r="C475">
        <v>3</v>
      </c>
      <c r="D475" t="s">
        <v>13</v>
      </c>
      <c r="E475">
        <v>23</v>
      </c>
      <c r="F475" s="1">
        <v>9.2249999999999996</v>
      </c>
      <c r="G475">
        <v>0</v>
      </c>
      <c r="H475">
        <v>0</v>
      </c>
      <c r="I475" s="4">
        <v>0.28749999999999998</v>
      </c>
      <c r="J475" s="4">
        <v>1.0096633166793794</v>
      </c>
      <c r="K475">
        <v>0</v>
      </c>
      <c r="L475">
        <v>0</v>
      </c>
      <c r="M475">
        <v>1</v>
      </c>
      <c r="N475">
        <v>0</v>
      </c>
      <c r="O475">
        <v>1</v>
      </c>
      <c r="P475" s="6">
        <v>1</v>
      </c>
      <c r="V475" s="4">
        <v>5.7058624443796058E-2</v>
      </c>
      <c r="W475" s="4">
        <v>0.11039866893165737</v>
      </c>
      <c r="X475" s="4">
        <f t="shared" si="23"/>
        <v>5.7058624443796058E-2</v>
      </c>
      <c r="Y475" s="4">
        <f t="shared" si="21"/>
        <v>0.11039866893165737</v>
      </c>
      <c r="Z475" s="4">
        <f t="shared" si="22"/>
        <v>0.16745729337545343</v>
      </c>
      <c r="AA475" s="4">
        <f>(mmultTable1[[#This Row],[Survived]]-Z475)^2</f>
        <v>2.8041945104632676E-2</v>
      </c>
    </row>
    <row r="476" spans="1:27" x14ac:dyDescent="0.25">
      <c r="A476">
        <v>0</v>
      </c>
      <c r="B476" t="s">
        <v>15</v>
      </c>
      <c r="C476">
        <v>2</v>
      </c>
      <c r="D476" t="s">
        <v>13</v>
      </c>
      <c r="E476">
        <v>23</v>
      </c>
      <c r="F476" s="1">
        <v>10.5</v>
      </c>
      <c r="G476">
        <v>0</v>
      </c>
      <c r="H476">
        <v>0</v>
      </c>
      <c r="I476" s="4">
        <v>0.28749999999999998</v>
      </c>
      <c r="J476" s="4">
        <v>1.0606978403536116</v>
      </c>
      <c r="K476">
        <v>0</v>
      </c>
      <c r="L476">
        <v>1</v>
      </c>
      <c r="M476">
        <v>1</v>
      </c>
      <c r="N476">
        <v>0</v>
      </c>
      <c r="O476">
        <v>1</v>
      </c>
      <c r="P476" s="6">
        <v>1</v>
      </c>
      <c r="V476" s="4">
        <v>0.18633603744861146</v>
      </c>
      <c r="W476" s="4">
        <v>0.34685837457342472</v>
      </c>
      <c r="X476" s="4">
        <f t="shared" si="23"/>
        <v>0.18633603744861146</v>
      </c>
      <c r="Y476" s="4">
        <f t="shared" si="21"/>
        <v>0.34685837457342472</v>
      </c>
      <c r="Z476" s="4">
        <f t="shared" si="22"/>
        <v>0.53319441202203621</v>
      </c>
      <c r="AA476" s="4">
        <f>(mmultTable1[[#This Row],[Survived]]-Z476)^2</f>
        <v>0.28429628101152493</v>
      </c>
    </row>
    <row r="477" spans="1:27" x14ac:dyDescent="0.25">
      <c r="A477">
        <v>0</v>
      </c>
      <c r="B477" t="s">
        <v>15</v>
      </c>
      <c r="C477">
        <v>2</v>
      </c>
      <c r="D477" t="s">
        <v>13</v>
      </c>
      <c r="E477">
        <v>23</v>
      </c>
      <c r="F477" s="1">
        <v>11.5</v>
      </c>
      <c r="G477">
        <v>2</v>
      </c>
      <c r="H477">
        <v>1</v>
      </c>
      <c r="I477" s="4">
        <v>0.28749999999999998</v>
      </c>
      <c r="J477" s="4">
        <v>1.0969100130080565</v>
      </c>
      <c r="K477">
        <v>0</v>
      </c>
      <c r="L477">
        <v>1</v>
      </c>
      <c r="M477">
        <v>1</v>
      </c>
      <c r="N477">
        <v>0</v>
      </c>
      <c r="O477">
        <v>1</v>
      </c>
      <c r="P477" s="6">
        <v>1</v>
      </c>
      <c r="V477" s="4">
        <v>0.1869679316502626</v>
      </c>
      <c r="W477" s="4">
        <v>0.34991322526691521</v>
      </c>
      <c r="X477" s="4">
        <f t="shared" si="23"/>
        <v>0.1869679316502626</v>
      </c>
      <c r="Y477" s="4">
        <f t="shared" si="21"/>
        <v>0.34991322526691521</v>
      </c>
      <c r="Z477" s="4">
        <f t="shared" si="22"/>
        <v>0.53688115691717786</v>
      </c>
      <c r="AA477" s="4">
        <f>(mmultTable1[[#This Row],[Survived]]-Z477)^2</f>
        <v>0.28824137665272737</v>
      </c>
    </row>
    <row r="478" spans="1:27" x14ac:dyDescent="0.25">
      <c r="A478">
        <v>1</v>
      </c>
      <c r="B478" t="s">
        <v>15</v>
      </c>
      <c r="C478">
        <v>3</v>
      </c>
      <c r="D478" t="s">
        <v>17</v>
      </c>
      <c r="E478">
        <v>23</v>
      </c>
      <c r="F478" s="1">
        <v>7.55</v>
      </c>
      <c r="G478">
        <v>0</v>
      </c>
      <c r="H478">
        <v>0</v>
      </c>
      <c r="I478" s="4">
        <v>0.28749999999999998</v>
      </c>
      <c r="J478" s="4">
        <v>0.9319661147281727</v>
      </c>
      <c r="K478">
        <v>0</v>
      </c>
      <c r="L478">
        <v>0</v>
      </c>
      <c r="M478">
        <v>1</v>
      </c>
      <c r="N478">
        <v>0</v>
      </c>
      <c r="O478">
        <v>0</v>
      </c>
      <c r="P478" s="6">
        <v>1</v>
      </c>
      <c r="V478" s="4">
        <v>5.612753294396218E-2</v>
      </c>
      <c r="W478" s="4">
        <v>0.10384415055111554</v>
      </c>
      <c r="X478" s="4">
        <f t="shared" si="23"/>
        <v>5.612753294396218E-2</v>
      </c>
      <c r="Y478" s="4">
        <f t="shared" si="21"/>
        <v>0.10384415055111554</v>
      </c>
      <c r="Z478" s="4">
        <f t="shared" si="22"/>
        <v>0.15997168349507773</v>
      </c>
      <c r="AA478" s="4">
        <f>(mmultTable1[[#This Row],[Survived]]-Z478)^2</f>
        <v>0.70564757253009391</v>
      </c>
    </row>
    <row r="479" spans="1:27" x14ac:dyDescent="0.25">
      <c r="A479">
        <v>0</v>
      </c>
      <c r="B479" t="s">
        <v>15</v>
      </c>
      <c r="C479">
        <v>2</v>
      </c>
      <c r="D479" t="s">
        <v>13</v>
      </c>
      <c r="E479">
        <v>23</v>
      </c>
      <c r="F479" s="1">
        <v>13</v>
      </c>
      <c r="G479">
        <v>0</v>
      </c>
      <c r="H479">
        <v>0</v>
      </c>
      <c r="I479" s="4">
        <v>0.28749999999999998</v>
      </c>
      <c r="J479" s="4">
        <v>1.146128035678238</v>
      </c>
      <c r="K479">
        <v>0</v>
      </c>
      <c r="L479">
        <v>1</v>
      </c>
      <c r="M479">
        <v>1</v>
      </c>
      <c r="N479">
        <v>0</v>
      </c>
      <c r="O479">
        <v>1</v>
      </c>
      <c r="P479" s="6">
        <v>1</v>
      </c>
      <c r="V479" s="4">
        <v>0.18735979797921412</v>
      </c>
      <c r="W479" s="4">
        <v>0.35406524652565008</v>
      </c>
      <c r="X479" s="4">
        <f t="shared" si="23"/>
        <v>0.18735979797921412</v>
      </c>
      <c r="Y479" s="4">
        <f t="shared" si="21"/>
        <v>0.35406524652565008</v>
      </c>
      <c r="Z479" s="4">
        <f t="shared" si="22"/>
        <v>0.54142504450486417</v>
      </c>
      <c r="AA479" s="4">
        <f>(mmultTable1[[#This Row],[Survived]]-Z479)^2</f>
        <v>0.29314107881709417</v>
      </c>
    </row>
    <row r="480" spans="1:27" x14ac:dyDescent="0.25">
      <c r="A480">
        <v>0</v>
      </c>
      <c r="B480" t="s">
        <v>15</v>
      </c>
      <c r="C480">
        <v>2</v>
      </c>
      <c r="D480" t="s">
        <v>13</v>
      </c>
      <c r="E480">
        <v>23</v>
      </c>
      <c r="F480" s="1">
        <v>13</v>
      </c>
      <c r="G480">
        <v>0</v>
      </c>
      <c r="H480">
        <v>0</v>
      </c>
      <c r="I480" s="4">
        <v>0.28749999999999998</v>
      </c>
      <c r="J480" s="4">
        <v>1.146128035678238</v>
      </c>
      <c r="K480">
        <v>0</v>
      </c>
      <c r="L480">
        <v>1</v>
      </c>
      <c r="M480">
        <v>1</v>
      </c>
      <c r="N480">
        <v>0</v>
      </c>
      <c r="O480">
        <v>1</v>
      </c>
      <c r="P480" s="6">
        <v>1</v>
      </c>
      <c r="V480" s="4">
        <v>0.18735979797921412</v>
      </c>
      <c r="W480" s="4">
        <v>0.35406524652565008</v>
      </c>
      <c r="X480" s="4">
        <f t="shared" si="23"/>
        <v>0.18735979797921412</v>
      </c>
      <c r="Y480" s="4">
        <f t="shared" si="21"/>
        <v>0.35406524652565008</v>
      </c>
      <c r="Z480" s="4">
        <f t="shared" si="22"/>
        <v>0.54142504450486417</v>
      </c>
      <c r="AA480" s="4">
        <f>(mmultTable1[[#This Row],[Survived]]-Z480)^2</f>
        <v>0.29314107881709417</v>
      </c>
    </row>
    <row r="481" spans="1:27" x14ac:dyDescent="0.25">
      <c r="A481">
        <v>0</v>
      </c>
      <c r="B481" t="s">
        <v>15</v>
      </c>
      <c r="C481">
        <v>2</v>
      </c>
      <c r="D481" t="s">
        <v>13</v>
      </c>
      <c r="E481">
        <v>23</v>
      </c>
      <c r="F481" s="1">
        <v>13</v>
      </c>
      <c r="G481">
        <v>0</v>
      </c>
      <c r="H481">
        <v>0</v>
      </c>
      <c r="I481" s="4">
        <v>0.28749999999999998</v>
      </c>
      <c r="J481" s="4">
        <v>1.146128035678238</v>
      </c>
      <c r="K481">
        <v>0</v>
      </c>
      <c r="L481">
        <v>1</v>
      </c>
      <c r="M481">
        <v>1</v>
      </c>
      <c r="N481">
        <v>0</v>
      </c>
      <c r="O481">
        <v>1</v>
      </c>
      <c r="P481" s="6">
        <v>1</v>
      </c>
      <c r="V481" s="4">
        <v>0.18735979797921412</v>
      </c>
      <c r="W481" s="4">
        <v>0.35406524652565008</v>
      </c>
      <c r="X481" s="4">
        <f t="shared" si="23"/>
        <v>0.18735979797921412</v>
      </c>
      <c r="Y481" s="4">
        <f t="shared" si="21"/>
        <v>0.35406524652565008</v>
      </c>
      <c r="Z481" s="4">
        <f t="shared" si="22"/>
        <v>0.54142504450486417</v>
      </c>
      <c r="AA481" s="4">
        <f>(mmultTable1[[#This Row],[Survived]]-Z481)^2</f>
        <v>0.29314107881709417</v>
      </c>
    </row>
    <row r="482" spans="1:27" x14ac:dyDescent="0.25">
      <c r="A482">
        <v>0</v>
      </c>
      <c r="B482" t="s">
        <v>15</v>
      </c>
      <c r="C482">
        <v>3</v>
      </c>
      <c r="D482" t="s">
        <v>13</v>
      </c>
      <c r="E482">
        <v>23</v>
      </c>
      <c r="F482" s="1">
        <v>7.8958000000000004</v>
      </c>
      <c r="G482">
        <v>0</v>
      </c>
      <c r="H482">
        <v>0</v>
      </c>
      <c r="I482" s="4">
        <v>0.28749999999999998</v>
      </c>
      <c r="J482" s="4">
        <v>0.94918501031343461</v>
      </c>
      <c r="K482">
        <v>0</v>
      </c>
      <c r="L482">
        <v>0</v>
      </c>
      <c r="M482">
        <v>1</v>
      </c>
      <c r="N482">
        <v>0</v>
      </c>
      <c r="O482">
        <v>1</v>
      </c>
      <c r="P482" s="6">
        <v>1</v>
      </c>
      <c r="V482" s="4">
        <v>5.6333877148300869E-2</v>
      </c>
      <c r="W482" s="4">
        <v>0.10529673268756243</v>
      </c>
      <c r="X482" s="4">
        <f t="shared" si="23"/>
        <v>5.6333877148300869E-2</v>
      </c>
      <c r="Y482" s="4">
        <f t="shared" si="21"/>
        <v>0.10529673268756243</v>
      </c>
      <c r="Z482" s="4">
        <f t="shared" si="22"/>
        <v>0.1616306098358633</v>
      </c>
      <c r="AA482" s="4">
        <f>(mmultTable1[[#This Row],[Survived]]-Z482)^2</f>
        <v>2.6124454035913073E-2</v>
      </c>
    </row>
    <row r="483" spans="1:27" x14ac:dyDescent="0.25">
      <c r="A483">
        <v>0</v>
      </c>
      <c r="B483" t="s">
        <v>15</v>
      </c>
      <c r="C483">
        <v>3</v>
      </c>
      <c r="D483" t="s">
        <v>17</v>
      </c>
      <c r="E483">
        <v>23</v>
      </c>
      <c r="F483" s="1">
        <v>7.9249999999999998</v>
      </c>
      <c r="G483">
        <v>0</v>
      </c>
      <c r="H483">
        <v>0</v>
      </c>
      <c r="I483" s="4">
        <v>0.28749999999999998</v>
      </c>
      <c r="J483" s="4">
        <v>0.95060822478423079</v>
      </c>
      <c r="K483">
        <v>0</v>
      </c>
      <c r="L483">
        <v>0</v>
      </c>
      <c r="M483">
        <v>1</v>
      </c>
      <c r="N483">
        <v>0</v>
      </c>
      <c r="O483">
        <v>0</v>
      </c>
      <c r="P483" s="6">
        <v>1</v>
      </c>
      <c r="V483" s="4">
        <v>5.63509323686038E-2</v>
      </c>
      <c r="W483" s="4">
        <v>0.10541679473837018</v>
      </c>
      <c r="X483" s="4">
        <f t="shared" si="23"/>
        <v>5.63509323686038E-2</v>
      </c>
      <c r="Y483" s="4">
        <f t="shared" si="21"/>
        <v>0.10541679473837018</v>
      </c>
      <c r="Z483" s="4">
        <f t="shared" si="22"/>
        <v>0.16176772710697399</v>
      </c>
      <c r="AA483" s="4">
        <f>(mmultTable1[[#This Row],[Survived]]-Z483)^2</f>
        <v>2.6168797533356405E-2</v>
      </c>
    </row>
    <row r="484" spans="1:27" x14ac:dyDescent="0.25">
      <c r="A484">
        <v>0</v>
      </c>
      <c r="B484" t="s">
        <v>15</v>
      </c>
      <c r="C484">
        <v>3</v>
      </c>
      <c r="D484" t="s">
        <v>13</v>
      </c>
      <c r="E484">
        <v>23</v>
      </c>
      <c r="F484" s="1">
        <v>7.8541999999999996</v>
      </c>
      <c r="G484">
        <v>0</v>
      </c>
      <c r="H484">
        <v>0</v>
      </c>
      <c r="I484" s="4">
        <v>0.28749999999999998</v>
      </c>
      <c r="J484" s="4">
        <v>0.94714932766263737</v>
      </c>
      <c r="K484">
        <v>0</v>
      </c>
      <c r="L484">
        <v>0</v>
      </c>
      <c r="M484">
        <v>1</v>
      </c>
      <c r="N484">
        <v>0</v>
      </c>
      <c r="O484">
        <v>1</v>
      </c>
      <c r="P484" s="6">
        <v>1</v>
      </c>
      <c r="V484" s="4">
        <v>5.6309482359751001E-2</v>
      </c>
      <c r="W484" s="4">
        <v>0.10512500295963761</v>
      </c>
      <c r="X484" s="4">
        <f t="shared" si="23"/>
        <v>5.6309482359751001E-2</v>
      </c>
      <c r="Y484" s="4">
        <f t="shared" si="21"/>
        <v>0.10512500295963761</v>
      </c>
      <c r="Z484" s="4">
        <f t="shared" si="22"/>
        <v>0.16143448531938862</v>
      </c>
      <c r="AA484" s="4">
        <f>(mmultTable1[[#This Row],[Survived]]-Z484)^2</f>
        <v>2.6061093050335899E-2</v>
      </c>
    </row>
    <row r="485" spans="1:27" x14ac:dyDescent="0.25">
      <c r="A485">
        <v>0</v>
      </c>
      <c r="B485" t="s">
        <v>20</v>
      </c>
      <c r="C485">
        <v>3</v>
      </c>
      <c r="D485" t="s">
        <v>13</v>
      </c>
      <c r="E485">
        <v>22</v>
      </c>
      <c r="F485" s="1">
        <v>7.2291999999999996</v>
      </c>
      <c r="G485">
        <v>0</v>
      </c>
      <c r="H485">
        <v>0</v>
      </c>
      <c r="I485" s="4">
        <v>0.27500000000000002</v>
      </c>
      <c r="J485" s="4">
        <v>0.91535761741483168</v>
      </c>
      <c r="K485">
        <v>0</v>
      </c>
      <c r="L485">
        <v>0</v>
      </c>
      <c r="M485">
        <v>0</v>
      </c>
      <c r="N485">
        <v>1</v>
      </c>
      <c r="O485">
        <v>1</v>
      </c>
      <c r="P485" s="6">
        <v>1</v>
      </c>
      <c r="V485" s="4">
        <v>0.22927094408941373</v>
      </c>
      <c r="W485" s="4">
        <v>0.10244306147480831</v>
      </c>
      <c r="X485" s="4">
        <f t="shared" si="23"/>
        <v>0.22927094408941373</v>
      </c>
      <c r="Y485" s="4">
        <f t="shared" si="21"/>
        <v>0.10244306147480831</v>
      </c>
      <c r="Z485" s="4">
        <f t="shared" si="22"/>
        <v>0.33171400556422204</v>
      </c>
      <c r="AA485" s="4">
        <f>(mmultTable1[[#This Row],[Survived]]-Z485)^2</f>
        <v>0.11003418148746073</v>
      </c>
    </row>
    <row r="486" spans="1:27" x14ac:dyDescent="0.25">
      <c r="A486">
        <v>0</v>
      </c>
      <c r="B486" t="s">
        <v>20</v>
      </c>
      <c r="C486">
        <v>1</v>
      </c>
      <c r="D486" t="s">
        <v>13</v>
      </c>
      <c r="E486">
        <v>22</v>
      </c>
      <c r="F486" s="1">
        <v>135.63329999999999</v>
      </c>
      <c r="G486">
        <v>0</v>
      </c>
      <c r="H486">
        <v>0</v>
      </c>
      <c r="I486" s="4">
        <v>0.27500000000000002</v>
      </c>
      <c r="J486" s="4">
        <v>2.1355565576455011</v>
      </c>
      <c r="K486">
        <v>1</v>
      </c>
      <c r="L486">
        <v>0</v>
      </c>
      <c r="M486">
        <v>0</v>
      </c>
      <c r="N486">
        <v>1</v>
      </c>
      <c r="O486">
        <v>1</v>
      </c>
      <c r="P486" s="6">
        <v>1</v>
      </c>
      <c r="V486" s="4">
        <v>0.41472178097596957</v>
      </c>
      <c r="W486" s="4">
        <v>0.37372561724807413</v>
      </c>
      <c r="X486" s="4">
        <f t="shared" si="23"/>
        <v>0.41472178097596957</v>
      </c>
      <c r="Y486" s="4">
        <f t="shared" si="21"/>
        <v>0.37372561724807413</v>
      </c>
      <c r="Z486" s="4">
        <f t="shared" si="22"/>
        <v>0.78844739822404364</v>
      </c>
      <c r="AA486" s="4">
        <f>(mmultTable1[[#This Row],[Survived]]-Z486)^2</f>
        <v>0.6216492997662636</v>
      </c>
    </row>
    <row r="487" spans="1:27" x14ac:dyDescent="0.25">
      <c r="A487">
        <v>1</v>
      </c>
      <c r="B487" t="s">
        <v>20</v>
      </c>
      <c r="C487">
        <v>1</v>
      </c>
      <c r="D487" t="s">
        <v>17</v>
      </c>
      <c r="E487">
        <v>22</v>
      </c>
      <c r="F487" s="1">
        <v>49.5</v>
      </c>
      <c r="G487">
        <v>0</v>
      </c>
      <c r="H487">
        <v>2</v>
      </c>
      <c r="I487" s="4">
        <v>0.27500000000000002</v>
      </c>
      <c r="J487" s="4">
        <v>1.7032913781186614</v>
      </c>
      <c r="K487">
        <v>1</v>
      </c>
      <c r="L487">
        <v>0</v>
      </c>
      <c r="M487">
        <v>0</v>
      </c>
      <c r="N487">
        <v>1</v>
      </c>
      <c r="O487">
        <v>0</v>
      </c>
      <c r="P487" s="6">
        <v>1</v>
      </c>
      <c r="V487" s="4">
        <v>0.40993757646795892</v>
      </c>
      <c r="W487" s="4">
        <v>0.33725982448688607</v>
      </c>
      <c r="X487" s="4">
        <f t="shared" si="23"/>
        <v>0.40993757646795892</v>
      </c>
      <c r="Y487" s="4">
        <f t="shared" si="21"/>
        <v>0.33725982448688607</v>
      </c>
      <c r="Z487" s="4">
        <f t="shared" si="22"/>
        <v>0.74719740095484499</v>
      </c>
      <c r="AA487" s="4">
        <f>(mmultTable1[[#This Row],[Survived]]-Z487)^2</f>
        <v>6.3909154083985412E-2</v>
      </c>
    </row>
    <row r="488" spans="1:27" x14ac:dyDescent="0.25">
      <c r="A488">
        <v>1</v>
      </c>
      <c r="B488" t="s">
        <v>20</v>
      </c>
      <c r="C488">
        <v>3</v>
      </c>
      <c r="D488" t="s">
        <v>13</v>
      </c>
      <c r="E488">
        <v>22</v>
      </c>
      <c r="F488" s="1">
        <v>7.2249999999999996</v>
      </c>
      <c r="G488">
        <v>0</v>
      </c>
      <c r="H488">
        <v>0</v>
      </c>
      <c r="I488" s="4">
        <v>0.27500000000000002</v>
      </c>
      <c r="J488" s="4">
        <v>0.91513590662201194</v>
      </c>
      <c r="K488">
        <v>0</v>
      </c>
      <c r="L488">
        <v>0</v>
      </c>
      <c r="M488">
        <v>0</v>
      </c>
      <c r="N488">
        <v>1</v>
      </c>
      <c r="O488">
        <v>1</v>
      </c>
      <c r="P488" s="6">
        <v>1</v>
      </c>
      <c r="V488" s="4">
        <v>0.22926828719792433</v>
      </c>
      <c r="W488" s="4">
        <v>0.10242435800247973</v>
      </c>
      <c r="X488" s="4">
        <f t="shared" si="23"/>
        <v>0.22926828719792433</v>
      </c>
      <c r="Y488" s="4">
        <f t="shared" si="21"/>
        <v>0.10242435800247973</v>
      </c>
      <c r="Z488" s="4">
        <f t="shared" si="22"/>
        <v>0.33169264520040409</v>
      </c>
      <c r="AA488" s="4">
        <f>(mmultTable1[[#This Row],[Survived]]-Z488)^2</f>
        <v>0.44663472047923297</v>
      </c>
    </row>
    <row r="489" spans="1:27" x14ac:dyDescent="0.25">
      <c r="A489">
        <v>1</v>
      </c>
      <c r="B489" t="s">
        <v>20</v>
      </c>
      <c r="C489">
        <v>2</v>
      </c>
      <c r="D489" t="s">
        <v>17</v>
      </c>
      <c r="E489">
        <v>22</v>
      </c>
      <c r="F489" s="1">
        <v>41.5792</v>
      </c>
      <c r="G489">
        <v>1</v>
      </c>
      <c r="H489">
        <v>2</v>
      </c>
      <c r="I489" s="4">
        <v>0.27500000000000002</v>
      </c>
      <c r="J489" s="4">
        <v>1.6291974974299364</v>
      </c>
      <c r="K489">
        <v>0</v>
      </c>
      <c r="L489">
        <v>1</v>
      </c>
      <c r="M489">
        <v>0</v>
      </c>
      <c r="N489">
        <v>1</v>
      </c>
      <c r="O489">
        <v>0</v>
      </c>
      <c r="P489" s="6">
        <v>1</v>
      </c>
      <c r="V489" s="4">
        <v>0.36688703014241753</v>
      </c>
      <c r="W489" s="4">
        <v>0.39481687704277429</v>
      </c>
      <c r="X489" s="4">
        <f t="shared" si="23"/>
        <v>0.36688703014241753</v>
      </c>
      <c r="Y489" s="4">
        <f t="shared" si="21"/>
        <v>0.39481687704277429</v>
      </c>
      <c r="Z489" s="4">
        <f t="shared" si="22"/>
        <v>0.76170390718519188</v>
      </c>
      <c r="AA489" s="4">
        <f>(mmultTable1[[#This Row],[Survived]]-Z489)^2</f>
        <v>5.6785027850803652E-2</v>
      </c>
    </row>
    <row r="490" spans="1:27" x14ac:dyDescent="0.25">
      <c r="A490">
        <v>1</v>
      </c>
      <c r="B490" t="s">
        <v>27</v>
      </c>
      <c r="C490">
        <v>3</v>
      </c>
      <c r="D490" t="s">
        <v>17</v>
      </c>
      <c r="E490">
        <v>22</v>
      </c>
      <c r="F490" s="1">
        <v>7.75</v>
      </c>
      <c r="G490">
        <v>0</v>
      </c>
      <c r="H490">
        <v>0</v>
      </c>
      <c r="I490" s="4">
        <v>0.27500000000000002</v>
      </c>
      <c r="J490" s="4">
        <v>0.94200805302231327</v>
      </c>
      <c r="K490">
        <v>0</v>
      </c>
      <c r="L490">
        <v>0</v>
      </c>
      <c r="M490">
        <v>0</v>
      </c>
      <c r="N490">
        <v>0</v>
      </c>
      <c r="O490">
        <v>0</v>
      </c>
      <c r="P490" s="6">
        <v>1</v>
      </c>
      <c r="V490" s="4">
        <v>3.9573373278950712E-2</v>
      </c>
      <c r="W490" s="4">
        <v>0.10469128619399937</v>
      </c>
      <c r="X490" s="4">
        <f t="shared" si="23"/>
        <v>3.9573373278950712E-2</v>
      </c>
      <c r="Y490" s="4">
        <f t="shared" si="21"/>
        <v>0.10469128619399937</v>
      </c>
      <c r="Z490" s="4">
        <f t="shared" si="22"/>
        <v>0.14426465947295009</v>
      </c>
      <c r="AA490" s="4">
        <f>(mmultTable1[[#This Row],[Survived]]-Z490)^2</f>
        <v>0.73228297302694612</v>
      </c>
    </row>
    <row r="491" spans="1:27" x14ac:dyDescent="0.25">
      <c r="A491">
        <v>0</v>
      </c>
      <c r="B491" t="s">
        <v>15</v>
      </c>
      <c r="C491">
        <v>3</v>
      </c>
      <c r="D491" t="s">
        <v>13</v>
      </c>
      <c r="E491">
        <v>22</v>
      </c>
      <c r="F491" s="1">
        <v>7.25</v>
      </c>
      <c r="G491">
        <v>1</v>
      </c>
      <c r="H491">
        <v>0</v>
      </c>
      <c r="I491" s="4">
        <v>0.27500000000000002</v>
      </c>
      <c r="J491" s="4">
        <v>0.91645394854992512</v>
      </c>
      <c r="K491">
        <v>0</v>
      </c>
      <c r="L491">
        <v>0</v>
      </c>
      <c r="M491">
        <v>1</v>
      </c>
      <c r="N491">
        <v>0</v>
      </c>
      <c r="O491">
        <v>1</v>
      </c>
      <c r="P491" s="6">
        <v>1</v>
      </c>
      <c r="V491" s="4">
        <v>5.5941641487000225E-2</v>
      </c>
      <c r="W491" s="4">
        <v>0.1025355477213612</v>
      </c>
      <c r="X491" s="4">
        <f t="shared" si="23"/>
        <v>5.5941641487000225E-2</v>
      </c>
      <c r="Y491" s="4">
        <f t="shared" si="21"/>
        <v>0.1025355477213612</v>
      </c>
      <c r="Z491" s="4">
        <f t="shared" si="22"/>
        <v>0.15847718920836143</v>
      </c>
      <c r="AA491" s="4">
        <f>(mmultTable1[[#This Row],[Survived]]-Z491)^2</f>
        <v>2.5115019499382787E-2</v>
      </c>
    </row>
    <row r="492" spans="1:27" x14ac:dyDescent="0.25">
      <c r="A492">
        <v>0</v>
      </c>
      <c r="B492" t="s">
        <v>15</v>
      </c>
      <c r="C492">
        <v>3</v>
      </c>
      <c r="D492" t="s">
        <v>13</v>
      </c>
      <c r="E492">
        <v>22</v>
      </c>
      <c r="F492" s="1">
        <v>9</v>
      </c>
      <c r="G492">
        <v>0</v>
      </c>
      <c r="H492">
        <v>0</v>
      </c>
      <c r="I492" s="4">
        <v>0.27500000000000002</v>
      </c>
      <c r="J492" s="4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 s="6">
        <v>1</v>
      </c>
      <c r="V492" s="4">
        <v>5.6942823207787284E-2</v>
      </c>
      <c r="W492" s="4">
        <v>0.1095834737225459</v>
      </c>
      <c r="X492" s="4">
        <f t="shared" si="23"/>
        <v>5.6942823207787284E-2</v>
      </c>
      <c r="Y492" s="4">
        <f t="shared" si="21"/>
        <v>0.1095834737225459</v>
      </c>
      <c r="Z492" s="4">
        <f t="shared" si="22"/>
        <v>0.16652629693033319</v>
      </c>
      <c r="AA492" s="4">
        <f>(mmultTable1[[#This Row],[Survived]]-Z492)^2</f>
        <v>2.7731007569329499E-2</v>
      </c>
    </row>
    <row r="493" spans="1:27" x14ac:dyDescent="0.25">
      <c r="A493">
        <v>0</v>
      </c>
      <c r="B493" t="s">
        <v>15</v>
      </c>
      <c r="C493">
        <v>3</v>
      </c>
      <c r="D493" t="s">
        <v>13</v>
      </c>
      <c r="E493">
        <v>22</v>
      </c>
      <c r="F493" s="1">
        <v>8.0500000000000007</v>
      </c>
      <c r="G493">
        <v>0</v>
      </c>
      <c r="H493">
        <v>0</v>
      </c>
      <c r="I493" s="4">
        <v>0.27500000000000002</v>
      </c>
      <c r="J493" s="4">
        <v>0.9566485792052033</v>
      </c>
      <c r="K493">
        <v>0</v>
      </c>
      <c r="L493">
        <v>0</v>
      </c>
      <c r="M493">
        <v>1</v>
      </c>
      <c r="N493">
        <v>0</v>
      </c>
      <c r="O493">
        <v>1</v>
      </c>
      <c r="P493" s="6">
        <v>1</v>
      </c>
      <c r="V493" s="4">
        <v>5.6423317506242132E-2</v>
      </c>
      <c r="W493" s="4">
        <v>0.10592635767092101</v>
      </c>
      <c r="X493" s="4">
        <f t="shared" si="23"/>
        <v>5.6423317506242132E-2</v>
      </c>
      <c r="Y493" s="4">
        <f t="shared" si="21"/>
        <v>0.10592635767092101</v>
      </c>
      <c r="Z493" s="4">
        <f t="shared" si="22"/>
        <v>0.16234967517716314</v>
      </c>
      <c r="AA493" s="4">
        <f>(mmultTable1[[#This Row],[Survived]]-Z493)^2</f>
        <v>2.6357417030130382E-2</v>
      </c>
    </row>
    <row r="494" spans="1:27" x14ac:dyDescent="0.25">
      <c r="A494">
        <v>1</v>
      </c>
      <c r="B494" t="s">
        <v>15</v>
      </c>
      <c r="C494">
        <v>3</v>
      </c>
      <c r="D494" t="s">
        <v>17</v>
      </c>
      <c r="E494">
        <v>22</v>
      </c>
      <c r="F494" s="1">
        <v>7.75</v>
      </c>
      <c r="G494">
        <v>0</v>
      </c>
      <c r="H494">
        <v>0</v>
      </c>
      <c r="I494" s="4">
        <v>0.27500000000000002</v>
      </c>
      <c r="J494" s="4">
        <v>0.94200805302231327</v>
      </c>
      <c r="K494">
        <v>0</v>
      </c>
      <c r="L494">
        <v>0</v>
      </c>
      <c r="M494">
        <v>1</v>
      </c>
      <c r="N494">
        <v>0</v>
      </c>
      <c r="O494">
        <v>0</v>
      </c>
      <c r="P494" s="6">
        <v>1</v>
      </c>
      <c r="V494" s="4">
        <v>5.6247871426593793E-2</v>
      </c>
      <c r="W494" s="4">
        <v>0.10469128619399937</v>
      </c>
      <c r="X494" s="4">
        <f t="shared" si="23"/>
        <v>5.6247871426593793E-2</v>
      </c>
      <c r="Y494" s="4">
        <f t="shared" si="21"/>
        <v>0.10469128619399937</v>
      </c>
      <c r="Z494" s="4">
        <f t="shared" si="22"/>
        <v>0.16093915762059316</v>
      </c>
      <c r="AA494" s="4">
        <f>(mmultTable1[[#This Row],[Survived]]-Z494)^2</f>
        <v>0.70402309721443979</v>
      </c>
    </row>
    <row r="495" spans="1:27" x14ac:dyDescent="0.25">
      <c r="A495">
        <v>1</v>
      </c>
      <c r="B495" t="s">
        <v>15</v>
      </c>
      <c r="C495">
        <v>1</v>
      </c>
      <c r="D495" t="s">
        <v>17</v>
      </c>
      <c r="E495">
        <v>22</v>
      </c>
      <c r="F495" s="1">
        <v>66.599999999999994</v>
      </c>
      <c r="G495">
        <v>1</v>
      </c>
      <c r="H495">
        <v>0</v>
      </c>
      <c r="I495" s="4">
        <v>0.27500000000000002</v>
      </c>
      <c r="J495" s="4">
        <v>1.8299466959416359</v>
      </c>
      <c r="K495">
        <v>1</v>
      </c>
      <c r="L495">
        <v>0</v>
      </c>
      <c r="M495">
        <v>1</v>
      </c>
      <c r="N495">
        <v>0</v>
      </c>
      <c r="O495">
        <v>0</v>
      </c>
      <c r="P495" s="6">
        <v>1</v>
      </c>
      <c r="V495" s="4">
        <v>0.23771703676269731</v>
      </c>
      <c r="W495" s="4">
        <v>0.34794443844744272</v>
      </c>
      <c r="X495" s="4">
        <f t="shared" si="23"/>
        <v>0.23771703676269731</v>
      </c>
      <c r="Y495" s="4">
        <f t="shared" si="21"/>
        <v>0.34794443844744272</v>
      </c>
      <c r="Z495" s="4">
        <f t="shared" si="22"/>
        <v>0.58566147521014</v>
      </c>
      <c r="AA495" s="4">
        <f>(mmultTable1[[#This Row],[Survived]]-Z495)^2</f>
        <v>0.17167641312503742</v>
      </c>
    </row>
    <row r="496" spans="1:27" x14ac:dyDescent="0.25">
      <c r="A496">
        <v>0</v>
      </c>
      <c r="B496" t="s">
        <v>15</v>
      </c>
      <c r="C496">
        <v>3</v>
      </c>
      <c r="D496" t="s">
        <v>13</v>
      </c>
      <c r="E496">
        <v>22</v>
      </c>
      <c r="F496" s="1">
        <v>7.25</v>
      </c>
      <c r="G496">
        <v>0</v>
      </c>
      <c r="H496">
        <v>0</v>
      </c>
      <c r="I496" s="4">
        <v>0.27500000000000002</v>
      </c>
      <c r="J496" s="4">
        <v>0.91645394854992512</v>
      </c>
      <c r="K496">
        <v>0</v>
      </c>
      <c r="L496">
        <v>0</v>
      </c>
      <c r="M496">
        <v>1</v>
      </c>
      <c r="N496">
        <v>0</v>
      </c>
      <c r="O496">
        <v>1</v>
      </c>
      <c r="P496" s="6">
        <v>1</v>
      </c>
      <c r="V496" s="4">
        <v>5.5941641487000225E-2</v>
      </c>
      <c r="W496" s="4">
        <v>0.1025355477213612</v>
      </c>
      <c r="X496" s="4">
        <f t="shared" si="23"/>
        <v>5.5941641487000225E-2</v>
      </c>
      <c r="Y496" s="4">
        <f t="shared" si="21"/>
        <v>0.1025355477213612</v>
      </c>
      <c r="Z496" s="4">
        <f t="shared" si="22"/>
        <v>0.15847718920836143</v>
      </c>
      <c r="AA496" s="4">
        <f>(mmultTable1[[#This Row],[Survived]]-Z496)^2</f>
        <v>2.5115019499382787E-2</v>
      </c>
    </row>
    <row r="497" spans="1:27" x14ac:dyDescent="0.25">
      <c r="A497">
        <v>0</v>
      </c>
      <c r="B497" t="s">
        <v>15</v>
      </c>
      <c r="C497">
        <v>3</v>
      </c>
      <c r="D497" t="s">
        <v>13</v>
      </c>
      <c r="E497">
        <v>22</v>
      </c>
      <c r="F497" s="1">
        <v>9.35</v>
      </c>
      <c r="G497">
        <v>0</v>
      </c>
      <c r="H497">
        <v>0</v>
      </c>
      <c r="I497" s="4">
        <v>0.27500000000000002</v>
      </c>
      <c r="J497" s="4">
        <v>1.0149403497929366</v>
      </c>
      <c r="K497">
        <v>0</v>
      </c>
      <c r="L497">
        <v>0</v>
      </c>
      <c r="M497">
        <v>1</v>
      </c>
      <c r="N497">
        <v>0</v>
      </c>
      <c r="O497">
        <v>1</v>
      </c>
      <c r="P497" s="6">
        <v>1</v>
      </c>
      <c r="V497" s="4">
        <v>5.7121862250988406E-2</v>
      </c>
      <c r="W497" s="4">
        <v>0.1108438382513873</v>
      </c>
      <c r="X497" s="4">
        <f t="shared" si="23"/>
        <v>5.7121862250988406E-2</v>
      </c>
      <c r="Y497" s="4">
        <f t="shared" si="21"/>
        <v>0.1108438382513873</v>
      </c>
      <c r="Z497" s="4">
        <f t="shared" si="22"/>
        <v>0.16796570050237569</v>
      </c>
      <c r="AA497" s="4">
        <f>(mmultTable1[[#This Row],[Survived]]-Z497)^2</f>
        <v>2.8212476545253769E-2</v>
      </c>
    </row>
    <row r="498" spans="1:27" x14ac:dyDescent="0.25">
      <c r="A498">
        <v>0</v>
      </c>
      <c r="B498" t="s">
        <v>15</v>
      </c>
      <c r="C498">
        <v>3</v>
      </c>
      <c r="D498" t="s">
        <v>13</v>
      </c>
      <c r="E498">
        <v>22</v>
      </c>
      <c r="F498" s="1">
        <v>7.125</v>
      </c>
      <c r="G498">
        <v>0</v>
      </c>
      <c r="H498">
        <v>0</v>
      </c>
      <c r="I498" s="4">
        <v>0.27500000000000002</v>
      </c>
      <c r="J498" s="4">
        <v>0.90982336965091204</v>
      </c>
      <c r="K498">
        <v>0</v>
      </c>
      <c r="L498">
        <v>0</v>
      </c>
      <c r="M498">
        <v>1</v>
      </c>
      <c r="N498">
        <v>0</v>
      </c>
      <c r="O498">
        <v>1</v>
      </c>
      <c r="P498" s="6">
        <v>1</v>
      </c>
      <c r="V498" s="4">
        <v>5.5862183340544373E-2</v>
      </c>
      <c r="W498" s="4">
        <v>0.10197619358535889</v>
      </c>
      <c r="X498" s="4">
        <f t="shared" si="23"/>
        <v>5.5862183340544373E-2</v>
      </c>
      <c r="Y498" s="4">
        <f t="shared" si="21"/>
        <v>0.10197619358535889</v>
      </c>
      <c r="Z498" s="4">
        <f t="shared" si="22"/>
        <v>0.15783837692590327</v>
      </c>
      <c r="AA498" s="4">
        <f>(mmultTable1[[#This Row],[Survived]]-Z498)^2</f>
        <v>2.4912953230603514E-2</v>
      </c>
    </row>
    <row r="499" spans="1:27" x14ac:dyDescent="0.25">
      <c r="A499">
        <v>0</v>
      </c>
      <c r="B499" t="s">
        <v>15</v>
      </c>
      <c r="C499">
        <v>3</v>
      </c>
      <c r="D499" t="s">
        <v>13</v>
      </c>
      <c r="E499">
        <v>22</v>
      </c>
      <c r="F499" s="1">
        <v>7.8958000000000004</v>
      </c>
      <c r="G499">
        <v>0</v>
      </c>
      <c r="H499">
        <v>0</v>
      </c>
      <c r="I499" s="4">
        <v>0.27500000000000002</v>
      </c>
      <c r="J499" s="4">
        <v>0.94918501031343461</v>
      </c>
      <c r="K499">
        <v>0</v>
      </c>
      <c r="L499">
        <v>0</v>
      </c>
      <c r="M499">
        <v>1</v>
      </c>
      <c r="N499">
        <v>0</v>
      </c>
      <c r="O499">
        <v>1</v>
      </c>
      <c r="P499" s="6">
        <v>1</v>
      </c>
      <c r="V499" s="4">
        <v>5.6333877148300869E-2</v>
      </c>
      <c r="W499" s="4">
        <v>0.10529673268756243</v>
      </c>
      <c r="X499" s="4">
        <f t="shared" si="23"/>
        <v>5.6333877148300869E-2</v>
      </c>
      <c r="Y499" s="4">
        <f t="shared" si="21"/>
        <v>0.10529673268756243</v>
      </c>
      <c r="Z499" s="4">
        <f t="shared" si="22"/>
        <v>0.1616306098358633</v>
      </c>
      <c r="AA499" s="4">
        <f>(mmultTable1[[#This Row],[Survived]]-Z499)^2</f>
        <v>2.6124454035913073E-2</v>
      </c>
    </row>
    <row r="500" spans="1:27" x14ac:dyDescent="0.25">
      <c r="A500">
        <v>0</v>
      </c>
      <c r="B500" t="s">
        <v>15</v>
      </c>
      <c r="C500">
        <v>3</v>
      </c>
      <c r="D500" t="s">
        <v>13</v>
      </c>
      <c r="E500">
        <v>22</v>
      </c>
      <c r="F500" s="1">
        <v>7.25</v>
      </c>
      <c r="G500">
        <v>0</v>
      </c>
      <c r="H500">
        <v>0</v>
      </c>
      <c r="I500" s="4">
        <v>0.27500000000000002</v>
      </c>
      <c r="J500" s="4">
        <v>0.91645394854992512</v>
      </c>
      <c r="K500">
        <v>0</v>
      </c>
      <c r="L500">
        <v>0</v>
      </c>
      <c r="M500">
        <v>1</v>
      </c>
      <c r="N500">
        <v>0</v>
      </c>
      <c r="O500">
        <v>1</v>
      </c>
      <c r="P500" s="6">
        <v>1</v>
      </c>
      <c r="V500" s="4">
        <v>5.5941641487000225E-2</v>
      </c>
      <c r="W500" s="4">
        <v>0.1025355477213612</v>
      </c>
      <c r="X500" s="4">
        <f t="shared" si="23"/>
        <v>5.5941641487000225E-2</v>
      </c>
      <c r="Y500" s="4">
        <f t="shared" si="21"/>
        <v>0.1025355477213612</v>
      </c>
      <c r="Z500" s="4">
        <f t="shared" si="22"/>
        <v>0.15847718920836143</v>
      </c>
      <c r="AA500" s="4">
        <f>(mmultTable1[[#This Row],[Survived]]-Z500)^2</f>
        <v>2.5115019499382787E-2</v>
      </c>
    </row>
    <row r="501" spans="1:27" x14ac:dyDescent="0.25">
      <c r="A501">
        <v>1</v>
      </c>
      <c r="B501" t="s">
        <v>15</v>
      </c>
      <c r="C501">
        <v>2</v>
      </c>
      <c r="D501" t="s">
        <v>17</v>
      </c>
      <c r="E501">
        <v>22</v>
      </c>
      <c r="F501" s="1">
        <v>29</v>
      </c>
      <c r="G501">
        <v>1</v>
      </c>
      <c r="H501">
        <v>1</v>
      </c>
      <c r="I501" s="4">
        <v>0.27500000000000002</v>
      </c>
      <c r="J501" s="4">
        <v>1.4771212547196624</v>
      </c>
      <c r="K501">
        <v>0</v>
      </c>
      <c r="L501">
        <v>1</v>
      </c>
      <c r="M501">
        <v>1</v>
      </c>
      <c r="N501">
        <v>0</v>
      </c>
      <c r="O501">
        <v>0</v>
      </c>
      <c r="P501" s="6">
        <v>1</v>
      </c>
      <c r="V501" s="4">
        <v>0.19152422771252336</v>
      </c>
      <c r="W501" s="4">
        <v>0.38198775960925063</v>
      </c>
      <c r="X501" s="4">
        <f t="shared" si="23"/>
        <v>0.19152422771252336</v>
      </c>
      <c r="Y501" s="4">
        <f t="shared" si="21"/>
        <v>0.38198775960925063</v>
      </c>
      <c r="Z501" s="4">
        <f t="shared" si="22"/>
        <v>0.573511987321774</v>
      </c>
      <c r="AA501" s="4">
        <f>(mmultTable1[[#This Row],[Survived]]-Z501)^2</f>
        <v>0.18189202495822265</v>
      </c>
    </row>
    <row r="502" spans="1:27" x14ac:dyDescent="0.25">
      <c r="A502">
        <v>1</v>
      </c>
      <c r="B502" t="s">
        <v>15</v>
      </c>
      <c r="C502">
        <v>1</v>
      </c>
      <c r="D502" t="s">
        <v>17</v>
      </c>
      <c r="E502">
        <v>22</v>
      </c>
      <c r="F502" s="1">
        <v>55</v>
      </c>
      <c r="G502">
        <v>0</v>
      </c>
      <c r="H502">
        <v>1</v>
      </c>
      <c r="I502" s="4">
        <v>0.27500000000000002</v>
      </c>
      <c r="J502" s="4">
        <v>1.7481880270062005</v>
      </c>
      <c r="K502">
        <v>1</v>
      </c>
      <c r="L502">
        <v>0</v>
      </c>
      <c r="M502">
        <v>1</v>
      </c>
      <c r="N502">
        <v>0</v>
      </c>
      <c r="O502">
        <v>0</v>
      </c>
      <c r="P502" s="6">
        <v>1</v>
      </c>
      <c r="V502" s="4">
        <v>0.23693521663392034</v>
      </c>
      <c r="W502" s="4">
        <v>0.34104729563086511</v>
      </c>
      <c r="X502" s="4">
        <f t="shared" si="23"/>
        <v>0.23693521663392034</v>
      </c>
      <c r="Y502" s="4">
        <f t="shared" si="21"/>
        <v>0.34104729563086511</v>
      </c>
      <c r="Z502" s="4">
        <f t="shared" si="22"/>
        <v>0.57798251226478548</v>
      </c>
      <c r="AA502" s="4">
        <f>(mmultTable1[[#This Row],[Survived]]-Z502)^2</f>
        <v>0.17809875995434193</v>
      </c>
    </row>
    <row r="503" spans="1:27" x14ac:dyDescent="0.25">
      <c r="A503">
        <v>1</v>
      </c>
      <c r="B503" t="s">
        <v>15</v>
      </c>
      <c r="C503">
        <v>3</v>
      </c>
      <c r="D503" t="s">
        <v>17</v>
      </c>
      <c r="E503">
        <v>22</v>
      </c>
      <c r="F503" s="1">
        <v>7.25</v>
      </c>
      <c r="G503">
        <v>0</v>
      </c>
      <c r="H503">
        <v>0</v>
      </c>
      <c r="I503" s="4">
        <v>0.27500000000000002</v>
      </c>
      <c r="J503" s="4">
        <v>0.91645394854992512</v>
      </c>
      <c r="K503">
        <v>0</v>
      </c>
      <c r="L503">
        <v>0</v>
      </c>
      <c r="M503">
        <v>1</v>
      </c>
      <c r="N503">
        <v>0</v>
      </c>
      <c r="O503">
        <v>0</v>
      </c>
      <c r="P503" s="6">
        <v>1</v>
      </c>
      <c r="V503" s="4">
        <v>5.5941641487000225E-2</v>
      </c>
      <c r="W503" s="4">
        <v>0.1025355477213612</v>
      </c>
      <c r="X503" s="4">
        <f t="shared" si="23"/>
        <v>5.5941641487000225E-2</v>
      </c>
      <c r="Y503" s="4">
        <f t="shared" si="21"/>
        <v>0.1025355477213612</v>
      </c>
      <c r="Z503" s="4">
        <f t="shared" si="22"/>
        <v>0.15847718920836143</v>
      </c>
      <c r="AA503" s="4">
        <f>(mmultTable1[[#This Row],[Survived]]-Z503)^2</f>
        <v>0.70816064108265997</v>
      </c>
    </row>
    <row r="504" spans="1:27" x14ac:dyDescent="0.25">
      <c r="A504">
        <v>0</v>
      </c>
      <c r="B504" t="s">
        <v>15</v>
      </c>
      <c r="C504">
        <v>3</v>
      </c>
      <c r="D504" t="s">
        <v>13</v>
      </c>
      <c r="E504">
        <v>22</v>
      </c>
      <c r="F504" s="1">
        <v>7.7957999999999998</v>
      </c>
      <c r="G504">
        <v>0</v>
      </c>
      <c r="H504">
        <v>0</v>
      </c>
      <c r="I504" s="4">
        <v>0.27500000000000002</v>
      </c>
      <c r="J504" s="4">
        <v>0.94427534575879857</v>
      </c>
      <c r="K504">
        <v>0</v>
      </c>
      <c r="L504">
        <v>0</v>
      </c>
      <c r="M504">
        <v>1</v>
      </c>
      <c r="N504">
        <v>0</v>
      </c>
      <c r="O504">
        <v>1</v>
      </c>
      <c r="P504" s="6">
        <v>1</v>
      </c>
      <c r="V504" s="4">
        <v>5.6275041735711268E-2</v>
      </c>
      <c r="W504" s="4">
        <v>0.1048825544963598</v>
      </c>
      <c r="X504" s="4">
        <f t="shared" si="23"/>
        <v>5.6275041735711268E-2</v>
      </c>
      <c r="Y504" s="4">
        <f t="shared" si="21"/>
        <v>0.1048825544963598</v>
      </c>
      <c r="Z504" s="4">
        <f t="shared" si="22"/>
        <v>0.16115759623207107</v>
      </c>
      <c r="AA504" s="4">
        <f>(mmultTable1[[#This Row],[Survived]]-Z504)^2</f>
        <v>2.5971770823299246E-2</v>
      </c>
    </row>
    <row r="505" spans="1:27" x14ac:dyDescent="0.25">
      <c r="A505">
        <v>0</v>
      </c>
      <c r="B505" t="s">
        <v>15</v>
      </c>
      <c r="C505">
        <v>3</v>
      </c>
      <c r="D505" t="s">
        <v>17</v>
      </c>
      <c r="E505">
        <v>22</v>
      </c>
      <c r="F505" s="1">
        <v>9.8375000000000004</v>
      </c>
      <c r="G505">
        <v>0</v>
      </c>
      <c r="H505">
        <v>0</v>
      </c>
      <c r="I505" s="4">
        <v>0.27500000000000002</v>
      </c>
      <c r="J505" s="4">
        <v>1.0349291104842666</v>
      </c>
      <c r="K505">
        <v>0</v>
      </c>
      <c r="L505">
        <v>0</v>
      </c>
      <c r="M505">
        <v>1</v>
      </c>
      <c r="N505">
        <v>0</v>
      </c>
      <c r="O505">
        <v>0</v>
      </c>
      <c r="P505" s="6">
        <v>1</v>
      </c>
      <c r="V505" s="4">
        <v>5.736139938623297E-2</v>
      </c>
      <c r="W505" s="4">
        <v>0.11253008558160457</v>
      </c>
      <c r="X505" s="4">
        <f t="shared" si="23"/>
        <v>5.736139938623297E-2</v>
      </c>
      <c r="Y505" s="4">
        <f t="shared" si="21"/>
        <v>0.11253008558160457</v>
      </c>
      <c r="Z505" s="4">
        <f t="shared" si="22"/>
        <v>0.16989148496783754</v>
      </c>
      <c r="AA505" s="4">
        <f>(mmultTable1[[#This Row],[Survived]]-Z505)^2</f>
        <v>2.8863116664576971E-2</v>
      </c>
    </row>
    <row r="506" spans="1:27" x14ac:dyDescent="0.25">
      <c r="A506">
        <v>0</v>
      </c>
      <c r="B506" t="s">
        <v>15</v>
      </c>
      <c r="C506">
        <v>3</v>
      </c>
      <c r="D506" t="s">
        <v>13</v>
      </c>
      <c r="E506">
        <v>22</v>
      </c>
      <c r="F506" s="1">
        <v>7.5208000000000004</v>
      </c>
      <c r="G506">
        <v>0</v>
      </c>
      <c r="H506">
        <v>0</v>
      </c>
      <c r="I506" s="4">
        <v>0.27500000000000002</v>
      </c>
      <c r="J506" s="4">
        <v>0.93048037167691311</v>
      </c>
      <c r="K506">
        <v>0</v>
      </c>
      <c r="L506">
        <v>0</v>
      </c>
      <c r="M506">
        <v>1</v>
      </c>
      <c r="N506">
        <v>0</v>
      </c>
      <c r="O506">
        <v>1</v>
      </c>
      <c r="P506" s="6">
        <v>1</v>
      </c>
      <c r="V506" s="4">
        <v>5.6109728406717276E-2</v>
      </c>
      <c r="W506" s="4">
        <v>0.10371881360340462</v>
      </c>
      <c r="X506" s="4">
        <f t="shared" si="23"/>
        <v>5.6109728406717276E-2</v>
      </c>
      <c r="Y506" s="4">
        <f t="shared" si="21"/>
        <v>0.10371881360340462</v>
      </c>
      <c r="Z506" s="4">
        <f t="shared" si="22"/>
        <v>0.15982854201012189</v>
      </c>
      <c r="AA506" s="4">
        <f>(mmultTable1[[#This Row],[Survived]]-Z506)^2</f>
        <v>2.5545162841081298E-2</v>
      </c>
    </row>
    <row r="507" spans="1:27" x14ac:dyDescent="0.25">
      <c r="A507">
        <v>0</v>
      </c>
      <c r="B507" t="s">
        <v>15</v>
      </c>
      <c r="C507">
        <v>3</v>
      </c>
      <c r="D507" t="s">
        <v>13</v>
      </c>
      <c r="E507">
        <v>22</v>
      </c>
      <c r="F507" s="1">
        <v>7.8958000000000004</v>
      </c>
      <c r="G507">
        <v>0</v>
      </c>
      <c r="H507">
        <v>0</v>
      </c>
      <c r="I507" s="4">
        <v>0.27500000000000002</v>
      </c>
      <c r="J507" s="4">
        <v>0.94918501031343461</v>
      </c>
      <c r="K507">
        <v>0</v>
      </c>
      <c r="L507">
        <v>0</v>
      </c>
      <c r="M507">
        <v>1</v>
      </c>
      <c r="N507">
        <v>0</v>
      </c>
      <c r="O507">
        <v>1</v>
      </c>
      <c r="P507" s="6">
        <v>1</v>
      </c>
      <c r="V507" s="4">
        <v>5.6333877148300869E-2</v>
      </c>
      <c r="W507" s="4">
        <v>0.10529673268756243</v>
      </c>
      <c r="X507" s="4">
        <f t="shared" si="23"/>
        <v>5.6333877148300869E-2</v>
      </c>
      <c r="Y507" s="4">
        <f t="shared" si="21"/>
        <v>0.10529673268756243</v>
      </c>
      <c r="Z507" s="4">
        <f t="shared" si="22"/>
        <v>0.1616306098358633</v>
      </c>
      <c r="AA507" s="4">
        <f>(mmultTable1[[#This Row],[Survived]]-Z507)^2</f>
        <v>2.6124454035913073E-2</v>
      </c>
    </row>
    <row r="508" spans="1:27" x14ac:dyDescent="0.25">
      <c r="A508">
        <v>1</v>
      </c>
      <c r="B508" t="s">
        <v>15</v>
      </c>
      <c r="C508">
        <v>3</v>
      </c>
      <c r="D508" t="s">
        <v>17</v>
      </c>
      <c r="E508">
        <v>22</v>
      </c>
      <c r="F508" s="1">
        <v>7.7750000000000004</v>
      </c>
      <c r="G508">
        <v>0</v>
      </c>
      <c r="H508">
        <v>0</v>
      </c>
      <c r="I508" s="4">
        <v>0.27500000000000002</v>
      </c>
      <c r="J508" s="4">
        <v>0.94324712513786169</v>
      </c>
      <c r="K508">
        <v>0</v>
      </c>
      <c r="L508">
        <v>0</v>
      </c>
      <c r="M508">
        <v>1</v>
      </c>
      <c r="N508">
        <v>0</v>
      </c>
      <c r="O508">
        <v>0</v>
      </c>
      <c r="P508" s="6">
        <v>1</v>
      </c>
      <c r="V508" s="4">
        <v>5.626271996020242E-2</v>
      </c>
      <c r="W508" s="4">
        <v>0.1047958140373737</v>
      </c>
      <c r="X508" s="4">
        <f t="shared" si="23"/>
        <v>5.626271996020242E-2</v>
      </c>
      <c r="Y508" s="4">
        <f t="shared" si="21"/>
        <v>0.1047958140373737</v>
      </c>
      <c r="Z508" s="4">
        <f t="shared" si="22"/>
        <v>0.16105853399757614</v>
      </c>
      <c r="AA508" s="4">
        <f>(mmultTable1[[#This Row],[Survived]]-Z508)^2</f>
        <v>0.70382278337829618</v>
      </c>
    </row>
    <row r="509" spans="1:27" x14ac:dyDescent="0.25">
      <c r="A509">
        <v>0</v>
      </c>
      <c r="B509" t="s">
        <v>15</v>
      </c>
      <c r="C509">
        <v>3</v>
      </c>
      <c r="D509" t="s">
        <v>13</v>
      </c>
      <c r="E509">
        <v>22</v>
      </c>
      <c r="F509" s="1">
        <v>8.0500000000000007</v>
      </c>
      <c r="G509">
        <v>0</v>
      </c>
      <c r="H509">
        <v>0</v>
      </c>
      <c r="I509" s="4">
        <v>0.27500000000000002</v>
      </c>
      <c r="J509" s="4">
        <v>0.9566485792052033</v>
      </c>
      <c r="K509">
        <v>0</v>
      </c>
      <c r="L509">
        <v>0</v>
      </c>
      <c r="M509">
        <v>1</v>
      </c>
      <c r="N509">
        <v>0</v>
      </c>
      <c r="O509">
        <v>1</v>
      </c>
      <c r="P509" s="6">
        <v>1</v>
      </c>
      <c r="V509" s="4">
        <v>5.6423317506242132E-2</v>
      </c>
      <c r="W509" s="4">
        <v>0.10592635767092101</v>
      </c>
      <c r="X509" s="4">
        <f t="shared" si="23"/>
        <v>5.6423317506242132E-2</v>
      </c>
      <c r="Y509" s="4">
        <f t="shared" si="21"/>
        <v>0.10592635767092101</v>
      </c>
      <c r="Z509" s="4">
        <f t="shared" si="22"/>
        <v>0.16234967517716314</v>
      </c>
      <c r="AA509" s="4">
        <f>(mmultTable1[[#This Row],[Survived]]-Z509)^2</f>
        <v>2.6357417030130382E-2</v>
      </c>
    </row>
    <row r="510" spans="1:27" x14ac:dyDescent="0.25">
      <c r="A510">
        <v>1</v>
      </c>
      <c r="B510" t="s">
        <v>15</v>
      </c>
      <c r="C510">
        <v>1</v>
      </c>
      <c r="D510" t="s">
        <v>17</v>
      </c>
      <c r="E510">
        <v>22</v>
      </c>
      <c r="F510" s="1">
        <v>151.55000000000001</v>
      </c>
      <c r="G510">
        <v>0</v>
      </c>
      <c r="H510">
        <v>0</v>
      </c>
      <c r="I510" s="4">
        <v>0.27500000000000002</v>
      </c>
      <c r="J510" s="4">
        <v>2.1834122119784261</v>
      </c>
      <c r="K510">
        <v>1</v>
      </c>
      <c r="L510">
        <v>0</v>
      </c>
      <c r="M510">
        <v>1</v>
      </c>
      <c r="N510">
        <v>0</v>
      </c>
      <c r="O510">
        <v>0</v>
      </c>
      <c r="P510" s="6">
        <v>1</v>
      </c>
      <c r="V510" s="4">
        <v>0.24195282298409726</v>
      </c>
      <c r="W510" s="4">
        <v>0.37776270942206253</v>
      </c>
      <c r="X510" s="4">
        <f t="shared" si="23"/>
        <v>0.24195282298409726</v>
      </c>
      <c r="Y510" s="4">
        <f t="shared" si="21"/>
        <v>0.37776270942206253</v>
      </c>
      <c r="Z510" s="4">
        <f t="shared" si="22"/>
        <v>0.61971553240615984</v>
      </c>
      <c r="AA510" s="4">
        <f>(mmultTable1[[#This Row],[Survived]]-Z510)^2</f>
        <v>0.14461627629313045</v>
      </c>
    </row>
    <row r="511" spans="1:27" x14ac:dyDescent="0.25">
      <c r="A511">
        <v>0</v>
      </c>
      <c r="B511" t="s">
        <v>15</v>
      </c>
      <c r="C511">
        <v>3</v>
      </c>
      <c r="D511" t="s">
        <v>17</v>
      </c>
      <c r="E511">
        <v>22</v>
      </c>
      <c r="F511" s="1">
        <v>10.5167</v>
      </c>
      <c r="G511">
        <v>0</v>
      </c>
      <c r="H511">
        <v>0</v>
      </c>
      <c r="I511" s="4">
        <v>0.27500000000000002</v>
      </c>
      <c r="J511" s="4">
        <v>1.0613280539915777</v>
      </c>
      <c r="K511">
        <v>0</v>
      </c>
      <c r="L511">
        <v>0</v>
      </c>
      <c r="M511">
        <v>1</v>
      </c>
      <c r="N511">
        <v>0</v>
      </c>
      <c r="O511">
        <v>0</v>
      </c>
      <c r="P511" s="6">
        <v>1</v>
      </c>
      <c r="V511" s="4">
        <v>5.7677753531388529E-2</v>
      </c>
      <c r="W511" s="4">
        <v>0.11475709448411586</v>
      </c>
      <c r="X511" s="4">
        <f t="shared" si="23"/>
        <v>5.7677753531388529E-2</v>
      </c>
      <c r="Y511" s="4">
        <f t="shared" si="21"/>
        <v>0.11475709448411586</v>
      </c>
      <c r="Z511" s="4">
        <f t="shared" si="22"/>
        <v>0.1724348480155044</v>
      </c>
      <c r="AA511" s="4">
        <f>(mmultTable1[[#This Row],[Survived]]-Z511)^2</f>
        <v>2.9733776810130102E-2</v>
      </c>
    </row>
    <row r="512" spans="1:27" x14ac:dyDescent="0.25">
      <c r="A512">
        <v>1</v>
      </c>
      <c r="B512" t="s">
        <v>20</v>
      </c>
      <c r="C512">
        <v>1</v>
      </c>
      <c r="D512" t="s">
        <v>17</v>
      </c>
      <c r="E512">
        <v>21</v>
      </c>
      <c r="F512" s="1">
        <v>262.375</v>
      </c>
      <c r="G512">
        <v>2</v>
      </c>
      <c r="H512">
        <v>2</v>
      </c>
      <c r="I512" s="4">
        <v>0.26250000000000001</v>
      </c>
      <c r="J512" s="4">
        <v>2.4205745486161567</v>
      </c>
      <c r="K512">
        <v>1</v>
      </c>
      <c r="L512">
        <v>0</v>
      </c>
      <c r="M512">
        <v>0</v>
      </c>
      <c r="N512">
        <v>1</v>
      </c>
      <c r="O512">
        <v>0</v>
      </c>
      <c r="P512" s="6">
        <v>1</v>
      </c>
      <c r="V512" s="4">
        <v>0.41853320470491301</v>
      </c>
      <c r="W512" s="4">
        <v>0.3977696704917863</v>
      </c>
      <c r="X512" s="4">
        <f t="shared" si="23"/>
        <v>0.41853320470491301</v>
      </c>
      <c r="Y512" s="4">
        <f t="shared" si="21"/>
        <v>0.3977696704917863</v>
      </c>
      <c r="Z512" s="4">
        <f t="shared" si="22"/>
        <v>0.81630287519669931</v>
      </c>
      <c r="AA512" s="4">
        <f>(mmultTable1[[#This Row],[Survived]]-Z512)^2</f>
        <v>3.3744633660999432E-2</v>
      </c>
    </row>
    <row r="513" spans="1:27" x14ac:dyDescent="0.25">
      <c r="A513">
        <v>0</v>
      </c>
      <c r="B513" t="s">
        <v>27</v>
      </c>
      <c r="C513">
        <v>3</v>
      </c>
      <c r="D513" t="s">
        <v>13</v>
      </c>
      <c r="E513">
        <v>21</v>
      </c>
      <c r="F513" s="1">
        <v>7.7332999999999998</v>
      </c>
      <c r="G513">
        <v>0</v>
      </c>
      <c r="H513">
        <v>0</v>
      </c>
      <c r="I513" s="4">
        <v>0.26250000000000001</v>
      </c>
      <c r="J513" s="4">
        <v>0.94117837898439327</v>
      </c>
      <c r="K513">
        <v>0</v>
      </c>
      <c r="L513">
        <v>0</v>
      </c>
      <c r="M513">
        <v>0</v>
      </c>
      <c r="N513">
        <v>0</v>
      </c>
      <c r="O513">
        <v>1</v>
      </c>
      <c r="P513" s="6">
        <v>1</v>
      </c>
      <c r="V513" s="4">
        <v>3.9563430804512245E-2</v>
      </c>
      <c r="W513" s="4">
        <v>0.10462129507984291</v>
      </c>
      <c r="X513" s="4">
        <f t="shared" si="23"/>
        <v>3.9563430804512245E-2</v>
      </c>
      <c r="Y513" s="4">
        <f t="shared" si="21"/>
        <v>0.10462129507984291</v>
      </c>
      <c r="Z513" s="4">
        <f t="shared" si="22"/>
        <v>0.14418472588435516</v>
      </c>
      <c r="AA513" s="4">
        <f>(mmultTable1[[#This Row],[Survived]]-Z513)^2</f>
        <v>2.0789235178346636E-2</v>
      </c>
    </row>
    <row r="514" spans="1:27" x14ac:dyDescent="0.25">
      <c r="A514">
        <v>0</v>
      </c>
      <c r="B514" t="s">
        <v>27</v>
      </c>
      <c r="C514">
        <v>3</v>
      </c>
      <c r="D514" t="s">
        <v>17</v>
      </c>
      <c r="E514">
        <v>21</v>
      </c>
      <c r="F514" s="1">
        <v>7.75</v>
      </c>
      <c r="G514">
        <v>0</v>
      </c>
      <c r="H514">
        <v>0</v>
      </c>
      <c r="I514" s="4">
        <v>0.26250000000000001</v>
      </c>
      <c r="J514" s="4">
        <v>0.94200805302231327</v>
      </c>
      <c r="K514">
        <v>0</v>
      </c>
      <c r="L514">
        <v>0</v>
      </c>
      <c r="M514">
        <v>0</v>
      </c>
      <c r="N514">
        <v>0</v>
      </c>
      <c r="O514">
        <v>0</v>
      </c>
      <c r="P514" s="6">
        <v>1</v>
      </c>
      <c r="V514" s="4">
        <v>3.9573373278950712E-2</v>
      </c>
      <c r="W514" s="4">
        <v>0.10469128619399937</v>
      </c>
      <c r="X514" s="4">
        <f t="shared" si="23"/>
        <v>3.9573373278950712E-2</v>
      </c>
      <c r="Y514" s="4">
        <f t="shared" si="21"/>
        <v>0.10469128619399937</v>
      </c>
      <c r="Z514" s="4">
        <f t="shared" si="22"/>
        <v>0.14426465947295009</v>
      </c>
      <c r="AA514" s="4">
        <f>(mmultTable1[[#This Row],[Survived]]-Z514)^2</f>
        <v>2.0812291972846248E-2</v>
      </c>
    </row>
    <row r="515" spans="1:27" x14ac:dyDescent="0.25">
      <c r="A515">
        <v>0</v>
      </c>
      <c r="B515" t="s">
        <v>15</v>
      </c>
      <c r="C515">
        <v>3</v>
      </c>
      <c r="D515" t="s">
        <v>13</v>
      </c>
      <c r="E515">
        <v>21</v>
      </c>
      <c r="F515" s="1">
        <v>8.0500000000000007</v>
      </c>
      <c r="G515">
        <v>0</v>
      </c>
      <c r="H515">
        <v>0</v>
      </c>
      <c r="I515" s="4">
        <v>0.26250000000000001</v>
      </c>
      <c r="J515" s="4">
        <v>0.9566485792052033</v>
      </c>
      <c r="K515">
        <v>0</v>
      </c>
      <c r="L515">
        <v>0</v>
      </c>
      <c r="M515">
        <v>1</v>
      </c>
      <c r="N515">
        <v>0</v>
      </c>
      <c r="O515">
        <v>1</v>
      </c>
      <c r="P515" s="6">
        <v>1</v>
      </c>
      <c r="V515" s="4">
        <v>5.6423317506242132E-2</v>
      </c>
      <c r="W515" s="4">
        <v>0.10592635767092101</v>
      </c>
      <c r="X515" s="4">
        <f t="shared" si="23"/>
        <v>5.6423317506242132E-2</v>
      </c>
      <c r="Y515" s="4">
        <f t="shared" si="21"/>
        <v>0.10592635767092101</v>
      </c>
      <c r="Z515" s="4">
        <f t="shared" si="22"/>
        <v>0.16234967517716314</v>
      </c>
      <c r="AA515" s="4">
        <f>(mmultTable1[[#This Row],[Survived]]-Z515)^2</f>
        <v>2.6357417030130382E-2</v>
      </c>
    </row>
    <row r="516" spans="1:27" x14ac:dyDescent="0.25">
      <c r="A516">
        <v>0</v>
      </c>
      <c r="B516" t="s">
        <v>15</v>
      </c>
      <c r="C516">
        <v>3</v>
      </c>
      <c r="D516" t="s">
        <v>13</v>
      </c>
      <c r="E516">
        <v>21</v>
      </c>
      <c r="F516" s="1">
        <v>7.8</v>
      </c>
      <c r="G516">
        <v>0</v>
      </c>
      <c r="H516">
        <v>0</v>
      </c>
      <c r="I516" s="4">
        <v>0.26250000000000001</v>
      </c>
      <c r="J516" s="4">
        <v>0.94448267215016868</v>
      </c>
      <c r="K516">
        <v>0</v>
      </c>
      <c r="L516">
        <v>0</v>
      </c>
      <c r="M516">
        <v>1</v>
      </c>
      <c r="N516">
        <v>0</v>
      </c>
      <c r="O516">
        <v>1</v>
      </c>
      <c r="P516" s="6">
        <v>1</v>
      </c>
      <c r="V516" s="4">
        <v>5.6277526250415114E-2</v>
      </c>
      <c r="W516" s="4">
        <v>0.104900044503836</v>
      </c>
      <c r="X516" s="4">
        <f t="shared" si="23"/>
        <v>5.6277526250415114E-2</v>
      </c>
      <c r="Y516" s="4">
        <f t="shared" ref="Y516:Y579" si="24">IF(W516&lt;0,0,W516)</f>
        <v>0.104900044503836</v>
      </c>
      <c r="Z516" s="4">
        <f t="shared" ref="Z516:Z579" si="25">X516+Y516</f>
        <v>0.1611775707542511</v>
      </c>
      <c r="AA516" s="4">
        <f>(mmultTable1[[#This Row],[Survived]]-Z516)^2</f>
        <v>2.5978209314241617E-2</v>
      </c>
    </row>
    <row r="517" spans="1:27" x14ac:dyDescent="0.25">
      <c r="A517">
        <v>1</v>
      </c>
      <c r="B517" t="s">
        <v>15</v>
      </c>
      <c r="C517">
        <v>2</v>
      </c>
      <c r="D517" t="s">
        <v>17</v>
      </c>
      <c r="E517">
        <v>21</v>
      </c>
      <c r="F517" s="1">
        <v>10.5</v>
      </c>
      <c r="G517">
        <v>0</v>
      </c>
      <c r="H517">
        <v>0</v>
      </c>
      <c r="I517" s="4">
        <v>0.26250000000000001</v>
      </c>
      <c r="J517" s="4">
        <v>1.0606978403536116</v>
      </c>
      <c r="K517">
        <v>0</v>
      </c>
      <c r="L517">
        <v>1</v>
      </c>
      <c r="M517">
        <v>1</v>
      </c>
      <c r="N517">
        <v>0</v>
      </c>
      <c r="O517">
        <v>0</v>
      </c>
      <c r="P517" s="6">
        <v>1</v>
      </c>
      <c r="V517" s="4">
        <v>0.18633603744861146</v>
      </c>
      <c r="W517" s="4">
        <v>0.34685837457342472</v>
      </c>
      <c r="X517" s="4">
        <f t="shared" ref="X517:X580" si="26">IF(V517&lt;0,0,V517)</f>
        <v>0.18633603744861146</v>
      </c>
      <c r="Y517" s="4">
        <f t="shared" si="24"/>
        <v>0.34685837457342472</v>
      </c>
      <c r="Z517" s="4">
        <f t="shared" si="25"/>
        <v>0.53319441202203621</v>
      </c>
      <c r="AA517" s="4">
        <f>(mmultTable1[[#This Row],[Survived]]-Z517)^2</f>
        <v>0.21790745696745248</v>
      </c>
    </row>
    <row r="518" spans="1:27" x14ac:dyDescent="0.25">
      <c r="A518">
        <v>0</v>
      </c>
      <c r="B518" t="s">
        <v>15</v>
      </c>
      <c r="C518">
        <v>2</v>
      </c>
      <c r="D518" t="s">
        <v>13</v>
      </c>
      <c r="E518">
        <v>21</v>
      </c>
      <c r="F518" s="1">
        <v>73.5</v>
      </c>
      <c r="G518">
        <v>0</v>
      </c>
      <c r="H518">
        <v>0</v>
      </c>
      <c r="I518" s="4">
        <v>0.26250000000000001</v>
      </c>
      <c r="J518" s="4">
        <v>1.8721562727482928</v>
      </c>
      <c r="K518">
        <v>0</v>
      </c>
      <c r="L518">
        <v>1</v>
      </c>
      <c r="M518">
        <v>1</v>
      </c>
      <c r="N518">
        <v>0</v>
      </c>
      <c r="O518">
        <v>1</v>
      </c>
      <c r="P518" s="6">
        <v>1</v>
      </c>
      <c r="V518" s="4">
        <v>0.19606022351834521</v>
      </c>
      <c r="W518" s="4">
        <v>0.41531282436836986</v>
      </c>
      <c r="X518" s="4">
        <f t="shared" si="26"/>
        <v>0.19606022351834521</v>
      </c>
      <c r="Y518" s="4">
        <f t="shared" si="24"/>
        <v>0.41531282436836986</v>
      </c>
      <c r="Z518" s="4">
        <f t="shared" si="25"/>
        <v>0.61137304788671509</v>
      </c>
      <c r="AA518" s="4">
        <f>(mmultTable1[[#This Row],[Survived]]-Z518)^2</f>
        <v>0.37377700368229161</v>
      </c>
    </row>
    <row r="519" spans="1:27" x14ac:dyDescent="0.25">
      <c r="A519">
        <v>0</v>
      </c>
      <c r="B519" t="s">
        <v>15</v>
      </c>
      <c r="C519">
        <v>1</v>
      </c>
      <c r="D519" t="s">
        <v>13</v>
      </c>
      <c r="E519">
        <v>21</v>
      </c>
      <c r="F519" s="1">
        <v>77.287499999999994</v>
      </c>
      <c r="G519">
        <v>0</v>
      </c>
      <c r="H519">
        <v>1</v>
      </c>
      <c r="I519" s="4">
        <v>0.26250000000000001</v>
      </c>
      <c r="J519" s="4">
        <v>1.8936924247093643</v>
      </c>
      <c r="K519">
        <v>1</v>
      </c>
      <c r="L519">
        <v>0</v>
      </c>
      <c r="M519">
        <v>1</v>
      </c>
      <c r="N519">
        <v>0</v>
      </c>
      <c r="O519">
        <v>1</v>
      </c>
      <c r="P519" s="6">
        <v>1</v>
      </c>
      <c r="V519" s="4">
        <v>0.2386788818430606</v>
      </c>
      <c r="W519" s="4">
        <v>0.35332201370622102</v>
      </c>
      <c r="X519" s="4">
        <f t="shared" si="26"/>
        <v>0.2386788818430606</v>
      </c>
      <c r="Y519" s="4">
        <f t="shared" si="24"/>
        <v>0.35332201370622102</v>
      </c>
      <c r="Z519" s="4">
        <f t="shared" si="25"/>
        <v>0.59200089554928159</v>
      </c>
      <c r="AA519" s="4">
        <f>(mmultTable1[[#This Row],[Survived]]-Z519)^2</f>
        <v>0.35046506033115143</v>
      </c>
    </row>
    <row r="520" spans="1:27" x14ac:dyDescent="0.25">
      <c r="A520">
        <v>1</v>
      </c>
      <c r="B520" t="s">
        <v>15</v>
      </c>
      <c r="C520">
        <v>3</v>
      </c>
      <c r="D520" t="s">
        <v>17</v>
      </c>
      <c r="E520">
        <v>21</v>
      </c>
      <c r="F520" s="1">
        <v>7.65</v>
      </c>
      <c r="G520">
        <v>0</v>
      </c>
      <c r="H520">
        <v>0</v>
      </c>
      <c r="I520" s="4">
        <v>0.26250000000000001</v>
      </c>
      <c r="J520" s="4">
        <v>0.93701610746481423</v>
      </c>
      <c r="K520">
        <v>0</v>
      </c>
      <c r="L520">
        <v>0</v>
      </c>
      <c r="M520">
        <v>1</v>
      </c>
      <c r="N520">
        <v>0</v>
      </c>
      <c r="O520">
        <v>0</v>
      </c>
      <c r="P520" s="6">
        <v>1</v>
      </c>
      <c r="V520" s="4">
        <v>5.6188049992108427E-2</v>
      </c>
      <c r="W520" s="4">
        <v>0.1042701667960082</v>
      </c>
      <c r="X520" s="4">
        <f t="shared" si="26"/>
        <v>5.6188049992108427E-2</v>
      </c>
      <c r="Y520" s="4">
        <f t="shared" si="24"/>
        <v>0.1042701667960082</v>
      </c>
      <c r="Z520" s="4">
        <f t="shared" si="25"/>
        <v>0.16045821678811661</v>
      </c>
      <c r="AA520" s="4">
        <f>(mmultTable1[[#This Row],[Survived]]-Z520)^2</f>
        <v>0.70483040575858913</v>
      </c>
    </row>
    <row r="521" spans="1:27" x14ac:dyDescent="0.25">
      <c r="A521">
        <v>0</v>
      </c>
      <c r="B521" t="s">
        <v>15</v>
      </c>
      <c r="C521">
        <v>3</v>
      </c>
      <c r="D521" t="s">
        <v>13</v>
      </c>
      <c r="E521">
        <v>21</v>
      </c>
      <c r="F521" s="1">
        <v>7.9249999999999998</v>
      </c>
      <c r="G521">
        <v>0</v>
      </c>
      <c r="H521">
        <v>0</v>
      </c>
      <c r="I521" s="4">
        <v>0.26250000000000001</v>
      </c>
      <c r="J521" s="4">
        <v>0.95060822478423079</v>
      </c>
      <c r="K521">
        <v>0</v>
      </c>
      <c r="L521">
        <v>0</v>
      </c>
      <c r="M521">
        <v>1</v>
      </c>
      <c r="N521">
        <v>0</v>
      </c>
      <c r="O521">
        <v>1</v>
      </c>
      <c r="P521" s="6">
        <v>1</v>
      </c>
      <c r="V521" s="4">
        <v>5.63509323686038E-2</v>
      </c>
      <c r="W521" s="4">
        <v>0.10541679473837018</v>
      </c>
      <c r="X521" s="4">
        <f t="shared" si="26"/>
        <v>5.63509323686038E-2</v>
      </c>
      <c r="Y521" s="4">
        <f t="shared" si="24"/>
        <v>0.10541679473837018</v>
      </c>
      <c r="Z521" s="4">
        <f t="shared" si="25"/>
        <v>0.16176772710697399</v>
      </c>
      <c r="AA521" s="4">
        <f>(mmultTable1[[#This Row],[Survived]]-Z521)^2</f>
        <v>2.6168797533356405E-2</v>
      </c>
    </row>
    <row r="522" spans="1:27" x14ac:dyDescent="0.25">
      <c r="A522">
        <v>0</v>
      </c>
      <c r="B522" t="s">
        <v>15</v>
      </c>
      <c r="C522">
        <v>2</v>
      </c>
      <c r="D522" t="s">
        <v>13</v>
      </c>
      <c r="E522">
        <v>21</v>
      </c>
      <c r="F522" s="1">
        <v>73.5</v>
      </c>
      <c r="G522">
        <v>2</v>
      </c>
      <c r="H522">
        <v>0</v>
      </c>
      <c r="I522" s="4">
        <v>0.26250000000000001</v>
      </c>
      <c r="J522" s="4">
        <v>1.8721562727482928</v>
      </c>
      <c r="K522">
        <v>0</v>
      </c>
      <c r="L522">
        <v>1</v>
      </c>
      <c r="M522">
        <v>1</v>
      </c>
      <c r="N522">
        <v>0</v>
      </c>
      <c r="O522">
        <v>1</v>
      </c>
      <c r="P522" s="6">
        <v>1</v>
      </c>
      <c r="V522" s="4">
        <v>0.19606022351834521</v>
      </c>
      <c r="W522" s="4">
        <v>0.41531282436836986</v>
      </c>
      <c r="X522" s="4">
        <f t="shared" si="26"/>
        <v>0.19606022351834521</v>
      </c>
      <c r="Y522" s="4">
        <f t="shared" si="24"/>
        <v>0.41531282436836986</v>
      </c>
      <c r="Z522" s="4">
        <f t="shared" si="25"/>
        <v>0.61137304788671509</v>
      </c>
      <c r="AA522" s="4">
        <f>(mmultTable1[[#This Row],[Survived]]-Z522)^2</f>
        <v>0.37377700368229161</v>
      </c>
    </row>
    <row r="523" spans="1:27" x14ac:dyDescent="0.25">
      <c r="A523">
        <v>0</v>
      </c>
      <c r="B523" t="s">
        <v>15</v>
      </c>
      <c r="C523">
        <v>3</v>
      </c>
      <c r="D523" t="s">
        <v>13</v>
      </c>
      <c r="E523">
        <v>21</v>
      </c>
      <c r="F523" s="1">
        <v>7.9249999999999998</v>
      </c>
      <c r="G523">
        <v>0</v>
      </c>
      <c r="H523">
        <v>0</v>
      </c>
      <c r="I523" s="4">
        <v>0.26250000000000001</v>
      </c>
      <c r="J523" s="4">
        <v>0.95060822478423079</v>
      </c>
      <c r="K523">
        <v>0</v>
      </c>
      <c r="L523">
        <v>0</v>
      </c>
      <c r="M523">
        <v>1</v>
      </c>
      <c r="N523">
        <v>0</v>
      </c>
      <c r="O523">
        <v>1</v>
      </c>
      <c r="P523" s="6">
        <v>1</v>
      </c>
      <c r="V523" s="4">
        <v>5.63509323686038E-2</v>
      </c>
      <c r="W523" s="4">
        <v>0.10541679473837018</v>
      </c>
      <c r="X523" s="4">
        <f t="shared" si="26"/>
        <v>5.63509323686038E-2</v>
      </c>
      <c r="Y523" s="4">
        <f t="shared" si="24"/>
        <v>0.10541679473837018</v>
      </c>
      <c r="Z523" s="4">
        <f t="shared" si="25"/>
        <v>0.16176772710697399</v>
      </c>
      <c r="AA523" s="4">
        <f>(mmultTable1[[#This Row],[Survived]]-Z523)^2</f>
        <v>2.6168797533356405E-2</v>
      </c>
    </row>
    <row r="524" spans="1:27" x14ac:dyDescent="0.25">
      <c r="A524">
        <v>1</v>
      </c>
      <c r="B524" t="s">
        <v>15</v>
      </c>
      <c r="C524">
        <v>3</v>
      </c>
      <c r="D524" t="s">
        <v>13</v>
      </c>
      <c r="E524">
        <v>21</v>
      </c>
      <c r="F524" s="1">
        <v>7.7957999999999998</v>
      </c>
      <c r="G524">
        <v>0</v>
      </c>
      <c r="H524">
        <v>0</v>
      </c>
      <c r="I524" s="4">
        <v>0.26250000000000001</v>
      </c>
      <c r="J524" s="4">
        <v>0.94427534575879857</v>
      </c>
      <c r="K524">
        <v>0</v>
      </c>
      <c r="L524">
        <v>0</v>
      </c>
      <c r="M524">
        <v>1</v>
      </c>
      <c r="N524">
        <v>0</v>
      </c>
      <c r="O524">
        <v>1</v>
      </c>
      <c r="P524" s="6">
        <v>1</v>
      </c>
      <c r="V524" s="4">
        <v>5.6275041735711268E-2</v>
      </c>
      <c r="W524" s="4">
        <v>0.1048825544963598</v>
      </c>
      <c r="X524" s="4">
        <f t="shared" si="26"/>
        <v>5.6275041735711268E-2</v>
      </c>
      <c r="Y524" s="4">
        <f t="shared" si="24"/>
        <v>0.1048825544963598</v>
      </c>
      <c r="Z524" s="4">
        <f t="shared" si="25"/>
        <v>0.16115759623207107</v>
      </c>
      <c r="AA524" s="4">
        <f>(mmultTable1[[#This Row],[Survived]]-Z524)^2</f>
        <v>0.70365657835915718</v>
      </c>
    </row>
    <row r="525" spans="1:27" x14ac:dyDescent="0.25">
      <c r="A525">
        <v>0</v>
      </c>
      <c r="B525" t="s">
        <v>15</v>
      </c>
      <c r="C525">
        <v>3</v>
      </c>
      <c r="D525" t="s">
        <v>17</v>
      </c>
      <c r="E525">
        <v>21</v>
      </c>
      <c r="F525" s="1">
        <v>9.8249999999999993</v>
      </c>
      <c r="G525">
        <v>1</v>
      </c>
      <c r="H525">
        <v>0</v>
      </c>
      <c r="I525" s="4">
        <v>0.26250000000000001</v>
      </c>
      <c r="J525" s="4">
        <v>1.034427905025403</v>
      </c>
      <c r="K525">
        <v>0</v>
      </c>
      <c r="L525">
        <v>0</v>
      </c>
      <c r="M525">
        <v>1</v>
      </c>
      <c r="N525">
        <v>0</v>
      </c>
      <c r="O525">
        <v>0</v>
      </c>
      <c r="P525" s="6">
        <v>1</v>
      </c>
      <c r="V525" s="4">
        <v>5.7355393144943728E-2</v>
      </c>
      <c r="W525" s="4">
        <v>0.11248780400247368</v>
      </c>
      <c r="X525" s="4">
        <f t="shared" si="26"/>
        <v>5.7355393144943728E-2</v>
      </c>
      <c r="Y525" s="4">
        <f t="shared" si="24"/>
        <v>0.11248780400247368</v>
      </c>
      <c r="Z525" s="4">
        <f t="shared" si="25"/>
        <v>0.16984319714741741</v>
      </c>
      <c r="AA525" s="4">
        <f>(mmultTable1[[#This Row],[Survived]]-Z525)^2</f>
        <v>2.88467116172565E-2</v>
      </c>
    </row>
    <row r="526" spans="1:27" x14ac:dyDescent="0.25">
      <c r="A526">
        <v>0</v>
      </c>
      <c r="B526" t="s">
        <v>15</v>
      </c>
      <c r="C526">
        <v>3</v>
      </c>
      <c r="D526" t="s">
        <v>13</v>
      </c>
      <c r="E526">
        <v>21</v>
      </c>
      <c r="F526" s="1">
        <v>7.7750000000000004</v>
      </c>
      <c r="G526">
        <v>0</v>
      </c>
      <c r="H526">
        <v>0</v>
      </c>
      <c r="I526" s="4">
        <v>0.26250000000000001</v>
      </c>
      <c r="J526" s="4">
        <v>0.94324712513786169</v>
      </c>
      <c r="K526">
        <v>0</v>
      </c>
      <c r="L526">
        <v>0</v>
      </c>
      <c r="M526">
        <v>1</v>
      </c>
      <c r="N526">
        <v>0</v>
      </c>
      <c r="O526">
        <v>1</v>
      </c>
      <c r="P526" s="6">
        <v>1</v>
      </c>
      <c r="V526" s="4">
        <v>5.626271996020242E-2</v>
      </c>
      <c r="W526" s="4">
        <v>0.1047958140373737</v>
      </c>
      <c r="X526" s="4">
        <f t="shared" si="26"/>
        <v>5.626271996020242E-2</v>
      </c>
      <c r="Y526" s="4">
        <f t="shared" si="24"/>
        <v>0.1047958140373737</v>
      </c>
      <c r="Z526" s="4">
        <f t="shared" si="25"/>
        <v>0.16105853399757614</v>
      </c>
      <c r="AA526" s="4">
        <f>(mmultTable1[[#This Row],[Survived]]-Z526)^2</f>
        <v>2.5939851373448387E-2</v>
      </c>
    </row>
    <row r="527" spans="1:27" x14ac:dyDescent="0.25">
      <c r="A527">
        <v>0</v>
      </c>
      <c r="B527" t="s">
        <v>15</v>
      </c>
      <c r="C527">
        <v>3</v>
      </c>
      <c r="D527" t="s">
        <v>17</v>
      </c>
      <c r="E527">
        <v>21</v>
      </c>
      <c r="F527" s="1">
        <v>34.375</v>
      </c>
      <c r="G527">
        <v>2</v>
      </c>
      <c r="H527">
        <v>2</v>
      </c>
      <c r="I527" s="4">
        <v>0.26250000000000001</v>
      </c>
      <c r="J527" s="4">
        <v>1.5486964485323467</v>
      </c>
      <c r="K527">
        <v>0</v>
      </c>
      <c r="L527">
        <v>0</v>
      </c>
      <c r="M527">
        <v>1</v>
      </c>
      <c r="N527">
        <v>0</v>
      </c>
      <c r="O527">
        <v>0</v>
      </c>
      <c r="P527" s="6">
        <v>1</v>
      </c>
      <c r="V527" s="4">
        <v>6.3914061760939889E-2</v>
      </c>
      <c r="W527" s="4">
        <v>0.15587138199885459</v>
      </c>
      <c r="X527" s="4">
        <f t="shared" si="26"/>
        <v>6.3914061760939889E-2</v>
      </c>
      <c r="Y527" s="4">
        <f t="shared" si="24"/>
        <v>0.15587138199885459</v>
      </c>
      <c r="Z527" s="4">
        <f t="shared" si="25"/>
        <v>0.21978544375979447</v>
      </c>
      <c r="AA527" s="4">
        <f>(mmultTable1[[#This Row],[Survived]]-Z527)^2</f>
        <v>4.8305641288689777E-2</v>
      </c>
    </row>
    <row r="528" spans="1:27" x14ac:dyDescent="0.25">
      <c r="A528">
        <v>0</v>
      </c>
      <c r="B528" t="s">
        <v>15</v>
      </c>
      <c r="C528">
        <v>3</v>
      </c>
      <c r="D528" t="s">
        <v>13</v>
      </c>
      <c r="E528">
        <v>21</v>
      </c>
      <c r="F528" s="1">
        <v>7.25</v>
      </c>
      <c r="G528">
        <v>0</v>
      </c>
      <c r="H528">
        <v>0</v>
      </c>
      <c r="I528" s="4">
        <v>0.26250000000000001</v>
      </c>
      <c r="J528" s="4">
        <v>0.91645394854992512</v>
      </c>
      <c r="K528">
        <v>0</v>
      </c>
      <c r="L528">
        <v>0</v>
      </c>
      <c r="M528">
        <v>1</v>
      </c>
      <c r="N528">
        <v>0</v>
      </c>
      <c r="O528">
        <v>1</v>
      </c>
      <c r="P528" s="6">
        <v>1</v>
      </c>
      <c r="V528" s="4">
        <v>5.5941641487000225E-2</v>
      </c>
      <c r="W528" s="4">
        <v>0.1025355477213612</v>
      </c>
      <c r="X528" s="4">
        <f t="shared" si="26"/>
        <v>5.5941641487000225E-2</v>
      </c>
      <c r="Y528" s="4">
        <f t="shared" si="24"/>
        <v>0.1025355477213612</v>
      </c>
      <c r="Z528" s="4">
        <f t="shared" si="25"/>
        <v>0.15847718920836143</v>
      </c>
      <c r="AA528" s="4">
        <f>(mmultTable1[[#This Row],[Survived]]-Z528)^2</f>
        <v>2.5115019499382787E-2</v>
      </c>
    </row>
    <row r="529" spans="1:27" x14ac:dyDescent="0.25">
      <c r="A529">
        <v>0</v>
      </c>
      <c r="B529" t="s">
        <v>15</v>
      </c>
      <c r="C529">
        <v>3</v>
      </c>
      <c r="D529" t="s">
        <v>13</v>
      </c>
      <c r="E529">
        <v>21</v>
      </c>
      <c r="F529" s="1">
        <v>8.0500000000000007</v>
      </c>
      <c r="G529">
        <v>0</v>
      </c>
      <c r="H529">
        <v>0</v>
      </c>
      <c r="I529" s="4">
        <v>0.26250000000000001</v>
      </c>
      <c r="J529" s="4">
        <v>0.9566485792052033</v>
      </c>
      <c r="K529">
        <v>0</v>
      </c>
      <c r="L529">
        <v>0</v>
      </c>
      <c r="M529">
        <v>1</v>
      </c>
      <c r="N529">
        <v>0</v>
      </c>
      <c r="O529">
        <v>1</v>
      </c>
      <c r="P529" s="6">
        <v>1</v>
      </c>
      <c r="V529" s="4">
        <v>5.6423317506242132E-2</v>
      </c>
      <c r="W529" s="4">
        <v>0.10592635767092101</v>
      </c>
      <c r="X529" s="4">
        <f t="shared" si="26"/>
        <v>5.6423317506242132E-2</v>
      </c>
      <c r="Y529" s="4">
        <f t="shared" si="24"/>
        <v>0.10592635767092101</v>
      </c>
      <c r="Z529" s="4">
        <f t="shared" si="25"/>
        <v>0.16234967517716314</v>
      </c>
      <c r="AA529" s="4">
        <f>(mmultTable1[[#This Row],[Survived]]-Z529)^2</f>
        <v>2.6357417030130382E-2</v>
      </c>
    </row>
    <row r="530" spans="1:27" x14ac:dyDescent="0.25">
      <c r="A530">
        <v>0</v>
      </c>
      <c r="B530" t="s">
        <v>15</v>
      </c>
      <c r="C530">
        <v>3</v>
      </c>
      <c r="D530" t="s">
        <v>13</v>
      </c>
      <c r="E530">
        <v>21</v>
      </c>
      <c r="F530" s="1">
        <v>7.8541999999999996</v>
      </c>
      <c r="G530">
        <v>0</v>
      </c>
      <c r="H530">
        <v>0</v>
      </c>
      <c r="I530" s="4">
        <v>0.26250000000000001</v>
      </c>
      <c r="J530" s="4">
        <v>0.94714932766263737</v>
      </c>
      <c r="K530">
        <v>0</v>
      </c>
      <c r="L530">
        <v>0</v>
      </c>
      <c r="M530">
        <v>1</v>
      </c>
      <c r="N530">
        <v>0</v>
      </c>
      <c r="O530">
        <v>1</v>
      </c>
      <c r="P530" s="6">
        <v>1</v>
      </c>
      <c r="V530" s="4">
        <v>5.6309482359751001E-2</v>
      </c>
      <c r="W530" s="4">
        <v>0.10512500295963761</v>
      </c>
      <c r="X530" s="4">
        <f t="shared" si="26"/>
        <v>5.6309482359751001E-2</v>
      </c>
      <c r="Y530" s="4">
        <f t="shared" si="24"/>
        <v>0.10512500295963761</v>
      </c>
      <c r="Z530" s="4">
        <f t="shared" si="25"/>
        <v>0.16143448531938862</v>
      </c>
      <c r="AA530" s="4">
        <f>(mmultTable1[[#This Row],[Survived]]-Z530)^2</f>
        <v>2.6061093050335899E-2</v>
      </c>
    </row>
    <row r="531" spans="1:27" x14ac:dyDescent="0.25">
      <c r="A531">
        <v>0</v>
      </c>
      <c r="B531" t="s">
        <v>15</v>
      </c>
      <c r="C531">
        <v>3</v>
      </c>
      <c r="D531" t="s">
        <v>13</v>
      </c>
      <c r="E531">
        <v>21</v>
      </c>
      <c r="F531" s="1">
        <v>16.100000000000001</v>
      </c>
      <c r="G531">
        <v>0</v>
      </c>
      <c r="H531">
        <v>0</v>
      </c>
      <c r="I531" s="4">
        <v>0.26250000000000001</v>
      </c>
      <c r="J531" s="4">
        <v>1.2329961103921538</v>
      </c>
      <c r="K531">
        <v>0</v>
      </c>
      <c r="L531">
        <v>0</v>
      </c>
      <c r="M531">
        <v>1</v>
      </c>
      <c r="N531">
        <v>0</v>
      </c>
      <c r="O531">
        <v>1</v>
      </c>
      <c r="P531" s="6">
        <v>1</v>
      </c>
      <c r="V531" s="4">
        <v>5.9734953328724305E-2</v>
      </c>
      <c r="W531" s="4">
        <v>0.12923897288864433</v>
      </c>
      <c r="X531" s="4">
        <f t="shared" si="26"/>
        <v>5.9734953328724305E-2</v>
      </c>
      <c r="Y531" s="4">
        <f t="shared" si="24"/>
        <v>0.12923897288864433</v>
      </c>
      <c r="Z531" s="4">
        <f t="shared" si="25"/>
        <v>0.18897392621736864</v>
      </c>
      <c r="AA531" s="4">
        <f>(mmultTable1[[#This Row],[Survived]]-Z531)^2</f>
        <v>3.5711144790007483E-2</v>
      </c>
    </row>
    <row r="532" spans="1:27" x14ac:dyDescent="0.25">
      <c r="A532">
        <v>1</v>
      </c>
      <c r="B532" t="s">
        <v>15</v>
      </c>
      <c r="C532">
        <v>1</v>
      </c>
      <c r="D532" t="s">
        <v>17</v>
      </c>
      <c r="E532">
        <v>21</v>
      </c>
      <c r="F532" s="1">
        <v>77.958299999999994</v>
      </c>
      <c r="G532">
        <v>0</v>
      </c>
      <c r="H532">
        <v>0</v>
      </c>
      <c r="I532" s="4">
        <v>0.26250000000000001</v>
      </c>
      <c r="J532" s="4">
        <v>1.8973977892491294</v>
      </c>
      <c r="K532">
        <v>1</v>
      </c>
      <c r="L532">
        <v>0</v>
      </c>
      <c r="M532">
        <v>1</v>
      </c>
      <c r="N532">
        <v>0</v>
      </c>
      <c r="O532">
        <v>0</v>
      </c>
      <c r="P532" s="6">
        <v>1</v>
      </c>
      <c r="V532" s="4">
        <v>0.2385253430859102</v>
      </c>
      <c r="W532" s="4">
        <v>0.35363459742059661</v>
      </c>
      <c r="X532" s="4">
        <f t="shared" si="26"/>
        <v>0.2385253430859102</v>
      </c>
      <c r="Y532" s="4">
        <f t="shared" si="24"/>
        <v>0.35363459742059661</v>
      </c>
      <c r="Z532" s="4">
        <f t="shared" si="25"/>
        <v>0.59215994050650678</v>
      </c>
      <c r="AA532" s="4">
        <f>(mmultTable1[[#This Row],[Survived]]-Z532)^2</f>
        <v>0.1663335141276561</v>
      </c>
    </row>
    <row r="533" spans="1:27" x14ac:dyDescent="0.25">
      <c r="A533">
        <v>0</v>
      </c>
      <c r="B533" t="s">
        <v>15</v>
      </c>
      <c r="C533">
        <v>3</v>
      </c>
      <c r="D533" t="s">
        <v>13</v>
      </c>
      <c r="E533">
        <v>21</v>
      </c>
      <c r="F533" s="1">
        <v>8.4332999999999991</v>
      </c>
      <c r="G533">
        <v>0</v>
      </c>
      <c r="H533">
        <v>0</v>
      </c>
      <c r="I533" s="4">
        <v>0.26250000000000001</v>
      </c>
      <c r="J533" s="4">
        <v>0.97466364619243973</v>
      </c>
      <c r="K533">
        <v>0</v>
      </c>
      <c r="L533">
        <v>0</v>
      </c>
      <c r="M533">
        <v>1</v>
      </c>
      <c r="N533">
        <v>0</v>
      </c>
      <c r="O533">
        <v>1</v>
      </c>
      <c r="P533" s="6">
        <v>1</v>
      </c>
      <c r="V533" s="4">
        <v>5.6639202703128472E-2</v>
      </c>
      <c r="W533" s="4">
        <v>0.10744610464673474</v>
      </c>
      <c r="X533" s="4">
        <f t="shared" si="26"/>
        <v>5.6639202703128472E-2</v>
      </c>
      <c r="Y533" s="4">
        <f t="shared" si="24"/>
        <v>0.10744610464673474</v>
      </c>
      <c r="Z533" s="4">
        <f t="shared" si="25"/>
        <v>0.16408530734986321</v>
      </c>
      <c r="AA533" s="4">
        <f>(mmultTable1[[#This Row],[Survived]]-Z533)^2</f>
        <v>2.6923988088099073E-2</v>
      </c>
    </row>
    <row r="534" spans="1:27" x14ac:dyDescent="0.25">
      <c r="A534">
        <v>0</v>
      </c>
      <c r="B534" t="s">
        <v>15</v>
      </c>
      <c r="C534">
        <v>3</v>
      </c>
      <c r="D534" t="s">
        <v>13</v>
      </c>
      <c r="E534">
        <v>21</v>
      </c>
      <c r="F534" s="1">
        <v>8.6624999999999996</v>
      </c>
      <c r="G534">
        <v>0</v>
      </c>
      <c r="H534">
        <v>0</v>
      </c>
      <c r="I534" s="4">
        <v>0.26250000000000001</v>
      </c>
      <c r="J534" s="4">
        <v>0.98508950692638131</v>
      </c>
      <c r="K534">
        <v>0</v>
      </c>
      <c r="L534">
        <v>0</v>
      </c>
      <c r="M534">
        <v>1</v>
      </c>
      <c r="N534">
        <v>0</v>
      </c>
      <c r="O534">
        <v>1</v>
      </c>
      <c r="P534" s="6">
        <v>1</v>
      </c>
      <c r="V534" s="4">
        <v>5.6764141955302841E-2</v>
      </c>
      <c r="W534" s="4">
        <v>0.10832562789979222</v>
      </c>
      <c r="X534" s="4">
        <f t="shared" si="26"/>
        <v>5.6764141955302841E-2</v>
      </c>
      <c r="Y534" s="4">
        <f t="shared" si="24"/>
        <v>0.10832562789979222</v>
      </c>
      <c r="Z534" s="4">
        <f t="shared" si="25"/>
        <v>0.16508976985509505</v>
      </c>
      <c r="AA534" s="4">
        <f>(mmultTable1[[#This Row],[Survived]]-Z534)^2</f>
        <v>2.7254632110808249E-2</v>
      </c>
    </row>
    <row r="535" spans="1:27" x14ac:dyDescent="0.25">
      <c r="A535">
        <v>0</v>
      </c>
      <c r="B535" t="s">
        <v>15</v>
      </c>
      <c r="C535">
        <v>2</v>
      </c>
      <c r="D535" t="s">
        <v>13</v>
      </c>
      <c r="E535">
        <v>21</v>
      </c>
      <c r="F535" s="1">
        <v>11.5</v>
      </c>
      <c r="G535">
        <v>1</v>
      </c>
      <c r="H535">
        <v>0</v>
      </c>
      <c r="I535" s="4">
        <v>0.26250000000000001</v>
      </c>
      <c r="J535" s="4">
        <v>1.0969100130080565</v>
      </c>
      <c r="K535">
        <v>0</v>
      </c>
      <c r="L535">
        <v>1</v>
      </c>
      <c r="M535">
        <v>1</v>
      </c>
      <c r="N535">
        <v>0</v>
      </c>
      <c r="O535">
        <v>1</v>
      </c>
      <c r="P535" s="6">
        <v>1</v>
      </c>
      <c r="V535" s="4">
        <v>0.1867699893194941</v>
      </c>
      <c r="W535" s="4">
        <v>0.34991322526691521</v>
      </c>
      <c r="X535" s="4">
        <f t="shared" si="26"/>
        <v>0.1867699893194941</v>
      </c>
      <c r="Y535" s="4">
        <f t="shared" si="24"/>
        <v>0.34991322526691521</v>
      </c>
      <c r="Z535" s="4">
        <f t="shared" si="25"/>
        <v>0.53668321458640933</v>
      </c>
      <c r="AA535" s="4">
        <f>(mmultTable1[[#This Row],[Survived]]-Z535)^2</f>
        <v>0.28802887281880191</v>
      </c>
    </row>
    <row r="536" spans="1:27" x14ac:dyDescent="0.25">
      <c r="A536">
        <v>0</v>
      </c>
      <c r="B536" t="s">
        <v>15</v>
      </c>
      <c r="C536">
        <v>3</v>
      </c>
      <c r="D536" t="s">
        <v>13</v>
      </c>
      <c r="E536">
        <v>20.5</v>
      </c>
      <c r="F536" s="1">
        <v>7.25</v>
      </c>
      <c r="G536">
        <v>0</v>
      </c>
      <c r="H536">
        <v>0</v>
      </c>
      <c r="I536" s="4">
        <v>0.25624999999999998</v>
      </c>
      <c r="J536" s="4">
        <v>0.91645394854992512</v>
      </c>
      <c r="K536">
        <v>0</v>
      </c>
      <c r="L536">
        <v>0</v>
      </c>
      <c r="M536">
        <v>1</v>
      </c>
      <c r="N536">
        <v>0</v>
      </c>
      <c r="O536">
        <v>1</v>
      </c>
      <c r="P536" s="6">
        <v>1</v>
      </c>
      <c r="V536" s="4">
        <v>5.5941641487000225E-2</v>
      </c>
      <c r="W536" s="4">
        <v>0.1025355477213612</v>
      </c>
      <c r="X536" s="4">
        <f t="shared" si="26"/>
        <v>5.5941641487000225E-2</v>
      </c>
      <c r="Y536" s="4">
        <f t="shared" si="24"/>
        <v>0.1025355477213612</v>
      </c>
      <c r="Z536" s="4">
        <f t="shared" si="25"/>
        <v>0.15847718920836143</v>
      </c>
      <c r="AA536" s="4">
        <f>(mmultTable1[[#This Row],[Survived]]-Z536)^2</f>
        <v>2.5115019499382787E-2</v>
      </c>
    </row>
    <row r="537" spans="1:27" x14ac:dyDescent="0.25">
      <c r="A537">
        <v>0</v>
      </c>
      <c r="B537" t="s">
        <v>20</v>
      </c>
      <c r="C537">
        <v>3</v>
      </c>
      <c r="D537" t="s">
        <v>13</v>
      </c>
      <c r="E537">
        <v>20</v>
      </c>
      <c r="F537" s="1">
        <v>4.0125000000000002</v>
      </c>
      <c r="G537">
        <v>0</v>
      </c>
      <c r="H537">
        <v>0</v>
      </c>
      <c r="I537" s="4">
        <v>0.25</v>
      </c>
      <c r="J537" s="4">
        <v>0.70005438562823874</v>
      </c>
      <c r="K537">
        <v>0</v>
      </c>
      <c r="L537">
        <v>0</v>
      </c>
      <c r="M537">
        <v>0</v>
      </c>
      <c r="N537">
        <v>1</v>
      </c>
      <c r="O537">
        <v>1</v>
      </c>
      <c r="P537" s="6">
        <v>1</v>
      </c>
      <c r="V537" s="4">
        <v>0.22669083819153144</v>
      </c>
      <c r="W537" s="4">
        <v>8.4280129545528396E-2</v>
      </c>
      <c r="X537" s="4">
        <f t="shared" si="26"/>
        <v>0.22669083819153144</v>
      </c>
      <c r="Y537" s="4">
        <f t="shared" si="24"/>
        <v>8.4280129545528396E-2</v>
      </c>
      <c r="Z537" s="4">
        <f t="shared" si="25"/>
        <v>0.31097096773705984</v>
      </c>
      <c r="AA537" s="4">
        <f>(mmultTable1[[#This Row],[Survived]]-Z537)^2</f>
        <v>9.6702942775323514E-2</v>
      </c>
    </row>
    <row r="538" spans="1:27" x14ac:dyDescent="0.25">
      <c r="A538">
        <v>1</v>
      </c>
      <c r="B538" t="s">
        <v>20</v>
      </c>
      <c r="C538">
        <v>3</v>
      </c>
      <c r="D538" t="s">
        <v>13</v>
      </c>
      <c r="E538">
        <v>20</v>
      </c>
      <c r="F538" s="1">
        <v>15.7417</v>
      </c>
      <c r="G538">
        <v>1</v>
      </c>
      <c r="H538">
        <v>1</v>
      </c>
      <c r="I538" s="4">
        <v>0.25</v>
      </c>
      <c r="J538" s="4">
        <v>1.2237995553975871</v>
      </c>
      <c r="K538">
        <v>0</v>
      </c>
      <c r="L538">
        <v>0</v>
      </c>
      <c r="M538">
        <v>0</v>
      </c>
      <c r="N538">
        <v>1</v>
      </c>
      <c r="O538">
        <v>1</v>
      </c>
      <c r="P538" s="6">
        <v>1</v>
      </c>
      <c r="V538" s="4">
        <v>0.23316512849114363</v>
      </c>
      <c r="W538" s="4">
        <v>0.12846315358967644</v>
      </c>
      <c r="X538" s="4">
        <f t="shared" si="26"/>
        <v>0.23316512849114363</v>
      </c>
      <c r="Y538" s="4">
        <f t="shared" si="24"/>
        <v>0.12846315358967644</v>
      </c>
      <c r="Z538" s="4">
        <f t="shared" si="25"/>
        <v>0.3616282820808201</v>
      </c>
      <c r="AA538" s="4">
        <f>(mmultTable1[[#This Row],[Survived]]-Z538)^2</f>
        <v>0.40751845023908501</v>
      </c>
    </row>
    <row r="539" spans="1:27" x14ac:dyDescent="0.25">
      <c r="A539">
        <v>1</v>
      </c>
      <c r="B539" t="s">
        <v>20</v>
      </c>
      <c r="C539">
        <v>3</v>
      </c>
      <c r="D539" t="s">
        <v>13</v>
      </c>
      <c r="E539">
        <v>20</v>
      </c>
      <c r="F539" s="1">
        <v>7.2291999999999996</v>
      </c>
      <c r="G539">
        <v>0</v>
      </c>
      <c r="H539">
        <v>0</v>
      </c>
      <c r="I539" s="4">
        <v>0.25</v>
      </c>
      <c r="J539" s="4">
        <v>0.91535761741483168</v>
      </c>
      <c r="K539">
        <v>0</v>
      </c>
      <c r="L539">
        <v>0</v>
      </c>
      <c r="M539">
        <v>0</v>
      </c>
      <c r="N539">
        <v>1</v>
      </c>
      <c r="O539">
        <v>1</v>
      </c>
      <c r="P539" s="6">
        <v>1</v>
      </c>
      <c r="V539" s="4">
        <v>0.22927094408941373</v>
      </c>
      <c r="W539" s="4">
        <v>0.10244306147480831</v>
      </c>
      <c r="X539" s="4">
        <f t="shared" si="26"/>
        <v>0.22927094408941373</v>
      </c>
      <c r="Y539" s="4">
        <f t="shared" si="24"/>
        <v>0.10244306147480831</v>
      </c>
      <c r="Z539" s="4">
        <f t="shared" si="25"/>
        <v>0.33171400556422204</v>
      </c>
      <c r="AA539" s="4">
        <f>(mmultTable1[[#This Row],[Survived]]-Z539)^2</f>
        <v>0.44660617035901667</v>
      </c>
    </row>
    <row r="540" spans="1:27" x14ac:dyDescent="0.25">
      <c r="A540">
        <v>0</v>
      </c>
      <c r="B540" t="s">
        <v>15</v>
      </c>
      <c r="C540">
        <v>3</v>
      </c>
      <c r="D540" t="s">
        <v>13</v>
      </c>
      <c r="E540">
        <v>20</v>
      </c>
      <c r="F540" s="1">
        <v>8.0500000000000007</v>
      </c>
      <c r="G540">
        <v>0</v>
      </c>
      <c r="H540">
        <v>0</v>
      </c>
      <c r="I540" s="4">
        <v>0.25</v>
      </c>
      <c r="J540" s="4">
        <v>0.9566485792052033</v>
      </c>
      <c r="K540">
        <v>0</v>
      </c>
      <c r="L540">
        <v>0</v>
      </c>
      <c r="M540">
        <v>1</v>
      </c>
      <c r="N540">
        <v>0</v>
      </c>
      <c r="O540">
        <v>1</v>
      </c>
      <c r="P540" s="6">
        <v>1</v>
      </c>
      <c r="V540" s="4">
        <v>5.6423317506242132E-2</v>
      </c>
      <c r="W540" s="4">
        <v>0.10592635767092101</v>
      </c>
      <c r="X540" s="4">
        <f t="shared" si="26"/>
        <v>5.6423317506242132E-2</v>
      </c>
      <c r="Y540" s="4">
        <f t="shared" si="24"/>
        <v>0.10592635767092101</v>
      </c>
      <c r="Z540" s="4">
        <f t="shared" si="25"/>
        <v>0.16234967517716314</v>
      </c>
      <c r="AA540" s="4">
        <f>(mmultTable1[[#This Row],[Survived]]-Z540)^2</f>
        <v>2.6357417030130382E-2</v>
      </c>
    </row>
    <row r="541" spans="1:27" x14ac:dyDescent="0.25">
      <c r="A541">
        <v>0</v>
      </c>
      <c r="B541" t="s">
        <v>15</v>
      </c>
      <c r="C541">
        <v>3</v>
      </c>
      <c r="D541" t="s">
        <v>13</v>
      </c>
      <c r="E541">
        <v>20</v>
      </c>
      <c r="F541" s="1">
        <v>7.8541999999999996</v>
      </c>
      <c r="G541">
        <v>0</v>
      </c>
      <c r="H541">
        <v>0</v>
      </c>
      <c r="I541" s="4">
        <v>0.25</v>
      </c>
      <c r="J541" s="4">
        <v>0.94714932766263737</v>
      </c>
      <c r="K541">
        <v>0</v>
      </c>
      <c r="L541">
        <v>0</v>
      </c>
      <c r="M541">
        <v>1</v>
      </c>
      <c r="N541">
        <v>0</v>
      </c>
      <c r="O541">
        <v>1</v>
      </c>
      <c r="P541" s="6">
        <v>1</v>
      </c>
      <c r="V541" s="4">
        <v>5.6309482359751001E-2</v>
      </c>
      <c r="W541" s="4">
        <v>0.10512500295963761</v>
      </c>
      <c r="X541" s="4">
        <f t="shared" si="26"/>
        <v>5.6309482359751001E-2</v>
      </c>
      <c r="Y541" s="4">
        <f t="shared" si="24"/>
        <v>0.10512500295963761</v>
      </c>
      <c r="Z541" s="4">
        <f t="shared" si="25"/>
        <v>0.16143448531938862</v>
      </c>
      <c r="AA541" s="4">
        <f>(mmultTable1[[#This Row],[Survived]]-Z541)^2</f>
        <v>2.6061093050335899E-2</v>
      </c>
    </row>
    <row r="542" spans="1:27" x14ac:dyDescent="0.25">
      <c r="A542">
        <v>0</v>
      </c>
      <c r="B542" t="s">
        <v>15</v>
      </c>
      <c r="C542">
        <v>3</v>
      </c>
      <c r="D542" t="s">
        <v>17</v>
      </c>
      <c r="E542">
        <v>20</v>
      </c>
      <c r="F542" s="1">
        <v>9.8249999999999993</v>
      </c>
      <c r="G542">
        <v>1</v>
      </c>
      <c r="H542">
        <v>0</v>
      </c>
      <c r="I542" s="4">
        <v>0.25</v>
      </c>
      <c r="J542" s="4">
        <v>1.034427905025403</v>
      </c>
      <c r="K542">
        <v>0</v>
      </c>
      <c r="L542">
        <v>0</v>
      </c>
      <c r="M542">
        <v>1</v>
      </c>
      <c r="N542">
        <v>0</v>
      </c>
      <c r="O542">
        <v>0</v>
      </c>
      <c r="P542" s="6">
        <v>1</v>
      </c>
      <c r="V542" s="4">
        <v>5.7355393144943728E-2</v>
      </c>
      <c r="W542" s="4">
        <v>0.11248780400247368</v>
      </c>
      <c r="X542" s="4">
        <f t="shared" si="26"/>
        <v>5.7355393144943728E-2</v>
      </c>
      <c r="Y542" s="4">
        <f t="shared" si="24"/>
        <v>0.11248780400247368</v>
      </c>
      <c r="Z542" s="4">
        <f t="shared" si="25"/>
        <v>0.16984319714741741</v>
      </c>
      <c r="AA542" s="4">
        <f>(mmultTable1[[#This Row],[Survived]]-Z542)^2</f>
        <v>2.88467116172565E-2</v>
      </c>
    </row>
    <row r="543" spans="1:27" x14ac:dyDescent="0.25">
      <c r="A543">
        <v>0</v>
      </c>
      <c r="B543" t="s">
        <v>15</v>
      </c>
      <c r="C543">
        <v>3</v>
      </c>
      <c r="D543" t="s">
        <v>13</v>
      </c>
      <c r="E543">
        <v>20</v>
      </c>
      <c r="F543" s="1">
        <v>7.05</v>
      </c>
      <c r="G543">
        <v>0</v>
      </c>
      <c r="H543">
        <v>0</v>
      </c>
      <c r="I543" s="4">
        <v>0.25</v>
      </c>
      <c r="J543" s="4">
        <v>0.90579588036786851</v>
      </c>
      <c r="K543">
        <v>0</v>
      </c>
      <c r="L543">
        <v>0</v>
      </c>
      <c r="M543">
        <v>1</v>
      </c>
      <c r="N543">
        <v>0</v>
      </c>
      <c r="O543">
        <v>1</v>
      </c>
      <c r="P543" s="6">
        <v>1</v>
      </c>
      <c r="V543" s="4">
        <v>5.5813919555711182E-2</v>
      </c>
      <c r="W543" s="4">
        <v>0.10163643550050891</v>
      </c>
      <c r="X543" s="4">
        <f t="shared" si="26"/>
        <v>5.5813919555711182E-2</v>
      </c>
      <c r="Y543" s="4">
        <f t="shared" si="24"/>
        <v>0.10163643550050891</v>
      </c>
      <c r="Z543" s="4">
        <f t="shared" si="25"/>
        <v>0.1574503550562201</v>
      </c>
      <c r="AA543" s="4">
        <f>(mmultTable1[[#This Row],[Survived]]-Z543)^2</f>
        <v>2.4790614307329775E-2</v>
      </c>
    </row>
    <row r="544" spans="1:27" x14ac:dyDescent="0.25">
      <c r="A544">
        <v>0</v>
      </c>
      <c r="B544" t="s">
        <v>15</v>
      </c>
      <c r="C544">
        <v>3</v>
      </c>
      <c r="D544" t="s">
        <v>17</v>
      </c>
      <c r="E544">
        <v>20</v>
      </c>
      <c r="F544" s="1">
        <v>8.6624999999999996</v>
      </c>
      <c r="G544">
        <v>0</v>
      </c>
      <c r="H544">
        <v>0</v>
      </c>
      <c r="I544" s="4">
        <v>0.25</v>
      </c>
      <c r="J544" s="4">
        <v>0.98508950692638131</v>
      </c>
      <c r="K544">
        <v>0</v>
      </c>
      <c r="L544">
        <v>0</v>
      </c>
      <c r="M544">
        <v>1</v>
      </c>
      <c r="N544">
        <v>0</v>
      </c>
      <c r="O544">
        <v>0</v>
      </c>
      <c r="P544" s="6">
        <v>1</v>
      </c>
      <c r="V544" s="4">
        <v>5.6764141955302841E-2</v>
      </c>
      <c r="W544" s="4">
        <v>0.10832562789979222</v>
      </c>
      <c r="X544" s="4">
        <f t="shared" si="26"/>
        <v>5.6764141955302841E-2</v>
      </c>
      <c r="Y544" s="4">
        <f t="shared" si="24"/>
        <v>0.10832562789979222</v>
      </c>
      <c r="Z544" s="4">
        <f t="shared" si="25"/>
        <v>0.16508976985509505</v>
      </c>
      <c r="AA544" s="4">
        <f>(mmultTable1[[#This Row],[Survived]]-Z544)^2</f>
        <v>2.7254632110808249E-2</v>
      </c>
    </row>
    <row r="545" spans="1:27" x14ac:dyDescent="0.25">
      <c r="A545">
        <v>0</v>
      </c>
      <c r="B545" t="s">
        <v>15</v>
      </c>
      <c r="C545">
        <v>3</v>
      </c>
      <c r="D545" t="s">
        <v>13</v>
      </c>
      <c r="E545">
        <v>20</v>
      </c>
      <c r="F545" s="1">
        <v>9.5</v>
      </c>
      <c r="G545">
        <v>0</v>
      </c>
      <c r="H545">
        <v>0</v>
      </c>
      <c r="I545" s="4">
        <v>0.25</v>
      </c>
      <c r="J545" s="4">
        <v>1.0211892990699381</v>
      </c>
      <c r="K545">
        <v>0</v>
      </c>
      <c r="L545">
        <v>0</v>
      </c>
      <c r="M545">
        <v>1</v>
      </c>
      <c r="N545">
        <v>0</v>
      </c>
      <c r="O545">
        <v>1</v>
      </c>
      <c r="P545" s="6">
        <v>1</v>
      </c>
      <c r="V545" s="4">
        <v>5.7196747104092421E-2</v>
      </c>
      <c r="W545" s="4">
        <v>0.11137099819880603</v>
      </c>
      <c r="X545" s="4">
        <f t="shared" si="26"/>
        <v>5.7196747104092421E-2</v>
      </c>
      <c r="Y545" s="4">
        <f t="shared" si="24"/>
        <v>0.11137099819880603</v>
      </c>
      <c r="Z545" s="4">
        <f t="shared" si="25"/>
        <v>0.16856774530289845</v>
      </c>
      <c r="AA545" s="4">
        <f>(mmultTable1[[#This Row],[Survived]]-Z545)^2</f>
        <v>2.8415084756502843E-2</v>
      </c>
    </row>
    <row r="546" spans="1:27" x14ac:dyDescent="0.25">
      <c r="A546">
        <v>0</v>
      </c>
      <c r="B546" t="s">
        <v>15</v>
      </c>
      <c r="C546">
        <v>3</v>
      </c>
      <c r="D546" t="s">
        <v>13</v>
      </c>
      <c r="E546">
        <v>20</v>
      </c>
      <c r="F546" s="1">
        <v>7.8541999999999996</v>
      </c>
      <c r="G546">
        <v>0</v>
      </c>
      <c r="H546">
        <v>0</v>
      </c>
      <c r="I546" s="4">
        <v>0.25</v>
      </c>
      <c r="J546" s="4">
        <v>0.94714932766263737</v>
      </c>
      <c r="K546">
        <v>0</v>
      </c>
      <c r="L546">
        <v>0</v>
      </c>
      <c r="M546">
        <v>1</v>
      </c>
      <c r="N546">
        <v>0</v>
      </c>
      <c r="O546">
        <v>1</v>
      </c>
      <c r="P546" s="6">
        <v>1</v>
      </c>
      <c r="V546" s="4">
        <v>5.6309482359751001E-2</v>
      </c>
      <c r="W546" s="4">
        <v>0.10512500295963761</v>
      </c>
      <c r="X546" s="4">
        <f t="shared" si="26"/>
        <v>5.6309482359751001E-2</v>
      </c>
      <c r="Y546" s="4">
        <f t="shared" si="24"/>
        <v>0.10512500295963761</v>
      </c>
      <c r="Z546" s="4">
        <f t="shared" si="25"/>
        <v>0.16143448531938862</v>
      </c>
      <c r="AA546" s="4">
        <f>(mmultTable1[[#This Row],[Survived]]-Z546)^2</f>
        <v>2.6061093050335899E-2</v>
      </c>
    </row>
    <row r="547" spans="1:27" x14ac:dyDescent="0.25">
      <c r="A547">
        <v>1</v>
      </c>
      <c r="B547" t="s">
        <v>15</v>
      </c>
      <c r="C547">
        <v>3</v>
      </c>
      <c r="D547" t="s">
        <v>13</v>
      </c>
      <c r="E547">
        <v>20</v>
      </c>
      <c r="F547" s="1">
        <v>7.9249999999999998</v>
      </c>
      <c r="G547">
        <v>1</v>
      </c>
      <c r="H547">
        <v>0</v>
      </c>
      <c r="I547" s="4">
        <v>0.25</v>
      </c>
      <c r="J547" s="4">
        <v>0.95060822478423079</v>
      </c>
      <c r="K547">
        <v>0</v>
      </c>
      <c r="L547">
        <v>0</v>
      </c>
      <c r="M547">
        <v>1</v>
      </c>
      <c r="N547">
        <v>0</v>
      </c>
      <c r="O547">
        <v>1</v>
      </c>
      <c r="P547" s="6">
        <v>1</v>
      </c>
      <c r="V547" s="4">
        <v>5.63509323686038E-2</v>
      </c>
      <c r="W547" s="4">
        <v>0.10541679473837018</v>
      </c>
      <c r="X547" s="4">
        <f t="shared" si="26"/>
        <v>5.63509323686038E-2</v>
      </c>
      <c r="Y547" s="4">
        <f t="shared" si="24"/>
        <v>0.10541679473837018</v>
      </c>
      <c r="Z547" s="4">
        <f t="shared" si="25"/>
        <v>0.16176772710697399</v>
      </c>
      <c r="AA547" s="4">
        <f>(mmultTable1[[#This Row],[Survived]]-Z547)^2</f>
        <v>0.70263334331940852</v>
      </c>
    </row>
    <row r="548" spans="1:27" x14ac:dyDescent="0.25">
      <c r="A548">
        <v>0</v>
      </c>
      <c r="B548" t="s">
        <v>15</v>
      </c>
      <c r="C548">
        <v>3</v>
      </c>
      <c r="D548" t="s">
        <v>13</v>
      </c>
      <c r="E548">
        <v>20</v>
      </c>
      <c r="F548" s="1">
        <v>9.2249999999999996</v>
      </c>
      <c r="G548">
        <v>0</v>
      </c>
      <c r="H548">
        <v>0</v>
      </c>
      <c r="I548" s="4">
        <v>0.25</v>
      </c>
      <c r="J548" s="4">
        <v>1.0096633166793794</v>
      </c>
      <c r="K548">
        <v>0</v>
      </c>
      <c r="L548">
        <v>0</v>
      </c>
      <c r="M548">
        <v>1</v>
      </c>
      <c r="N548">
        <v>0</v>
      </c>
      <c r="O548">
        <v>1</v>
      </c>
      <c r="P548" s="6">
        <v>1</v>
      </c>
      <c r="V548" s="4">
        <v>5.7058624443796058E-2</v>
      </c>
      <c r="W548" s="4">
        <v>0.11039866893165737</v>
      </c>
      <c r="X548" s="4">
        <f t="shared" si="26"/>
        <v>5.7058624443796058E-2</v>
      </c>
      <c r="Y548" s="4">
        <f t="shared" si="24"/>
        <v>0.11039866893165737</v>
      </c>
      <c r="Z548" s="4">
        <f t="shared" si="25"/>
        <v>0.16745729337545343</v>
      </c>
      <c r="AA548" s="4">
        <f>(mmultTable1[[#This Row],[Survived]]-Z548)^2</f>
        <v>2.8041945104632676E-2</v>
      </c>
    </row>
    <row r="549" spans="1:27" x14ac:dyDescent="0.25">
      <c r="A549">
        <v>0</v>
      </c>
      <c r="B549" t="s">
        <v>15</v>
      </c>
      <c r="C549">
        <v>3</v>
      </c>
      <c r="D549" t="s">
        <v>13</v>
      </c>
      <c r="E549">
        <v>20</v>
      </c>
      <c r="F549" s="1">
        <v>8.6624999999999996</v>
      </c>
      <c r="G549">
        <v>0</v>
      </c>
      <c r="H549">
        <v>0</v>
      </c>
      <c r="I549" s="4">
        <v>0.25</v>
      </c>
      <c r="J549" s="4">
        <v>0.98508950692638131</v>
      </c>
      <c r="K549">
        <v>0</v>
      </c>
      <c r="L549">
        <v>0</v>
      </c>
      <c r="M549">
        <v>1</v>
      </c>
      <c r="N549">
        <v>0</v>
      </c>
      <c r="O549">
        <v>1</v>
      </c>
      <c r="P549" s="6">
        <v>1</v>
      </c>
      <c r="V549" s="4">
        <v>5.6764141955302841E-2</v>
      </c>
      <c r="W549" s="4">
        <v>0.10832562789979222</v>
      </c>
      <c r="X549" s="4">
        <f t="shared" si="26"/>
        <v>5.6764141955302841E-2</v>
      </c>
      <c r="Y549" s="4">
        <f t="shared" si="24"/>
        <v>0.10832562789979222</v>
      </c>
      <c r="Z549" s="4">
        <f t="shared" si="25"/>
        <v>0.16508976985509505</v>
      </c>
      <c r="AA549" s="4">
        <f>(mmultTable1[[#This Row],[Survived]]-Z549)^2</f>
        <v>2.7254632110808249E-2</v>
      </c>
    </row>
    <row r="550" spans="1:27" x14ac:dyDescent="0.25">
      <c r="A550">
        <v>0</v>
      </c>
      <c r="B550" t="s">
        <v>15</v>
      </c>
      <c r="C550">
        <v>3</v>
      </c>
      <c r="D550" t="s">
        <v>13</v>
      </c>
      <c r="E550">
        <v>20</v>
      </c>
      <c r="F550" s="1">
        <v>7.9249999999999998</v>
      </c>
      <c r="G550">
        <v>0</v>
      </c>
      <c r="H550">
        <v>0</v>
      </c>
      <c r="I550" s="4">
        <v>0.25</v>
      </c>
      <c r="J550" s="4">
        <v>0.95060822478423079</v>
      </c>
      <c r="K550">
        <v>0</v>
      </c>
      <c r="L550">
        <v>0</v>
      </c>
      <c r="M550">
        <v>1</v>
      </c>
      <c r="N550">
        <v>0</v>
      </c>
      <c r="O550">
        <v>1</v>
      </c>
      <c r="P550" s="6">
        <v>1</v>
      </c>
      <c r="V550" s="4">
        <v>5.63509323686038E-2</v>
      </c>
      <c r="W550" s="4">
        <v>0.10541679473837018</v>
      </c>
      <c r="X550" s="4">
        <f t="shared" si="26"/>
        <v>5.63509323686038E-2</v>
      </c>
      <c r="Y550" s="4">
        <f t="shared" si="24"/>
        <v>0.10541679473837018</v>
      </c>
      <c r="Z550" s="4">
        <f t="shared" si="25"/>
        <v>0.16176772710697399</v>
      </c>
      <c r="AA550" s="4">
        <f>(mmultTable1[[#This Row],[Survived]]-Z550)^2</f>
        <v>2.6168797533356405E-2</v>
      </c>
    </row>
    <row r="551" spans="1:27" x14ac:dyDescent="0.25">
      <c r="A551">
        <v>0</v>
      </c>
      <c r="B551" t="s">
        <v>15</v>
      </c>
      <c r="C551">
        <v>3</v>
      </c>
      <c r="D551" t="s">
        <v>13</v>
      </c>
      <c r="E551">
        <v>20</v>
      </c>
      <c r="F551" s="1">
        <v>9.8458000000000006</v>
      </c>
      <c r="G551">
        <v>0</v>
      </c>
      <c r="H551">
        <v>0</v>
      </c>
      <c r="I551" s="4">
        <v>0.25</v>
      </c>
      <c r="J551" s="4">
        <v>1.0352615916449619</v>
      </c>
      <c r="K551">
        <v>0</v>
      </c>
      <c r="L551">
        <v>0</v>
      </c>
      <c r="M551">
        <v>1</v>
      </c>
      <c r="N551">
        <v>0</v>
      </c>
      <c r="O551">
        <v>1</v>
      </c>
      <c r="P551" s="6">
        <v>1</v>
      </c>
      <c r="V551" s="4">
        <v>5.7365383704519914E-2</v>
      </c>
      <c r="W551" s="4">
        <v>0.11255813361710951</v>
      </c>
      <c r="X551" s="4">
        <f t="shared" si="26"/>
        <v>5.7365383704519914E-2</v>
      </c>
      <c r="Y551" s="4">
        <f t="shared" si="24"/>
        <v>0.11255813361710951</v>
      </c>
      <c r="Z551" s="4">
        <f t="shared" si="25"/>
        <v>0.16992351732162941</v>
      </c>
      <c r="AA551" s="4">
        <f>(mmultTable1[[#This Row],[Survived]]-Z551)^2</f>
        <v>2.8874001738954092E-2</v>
      </c>
    </row>
    <row r="552" spans="1:27" x14ac:dyDescent="0.25">
      <c r="A552">
        <v>1</v>
      </c>
      <c r="B552" t="s">
        <v>20</v>
      </c>
      <c r="C552">
        <v>1</v>
      </c>
      <c r="D552" t="s">
        <v>17</v>
      </c>
      <c r="E552">
        <v>19</v>
      </c>
      <c r="F552" s="1">
        <v>91.0792</v>
      </c>
      <c r="G552">
        <v>1</v>
      </c>
      <c r="H552">
        <v>0</v>
      </c>
      <c r="I552" s="4">
        <v>0.23749999999999999</v>
      </c>
      <c r="J552" s="4">
        <v>1.9641615374126258</v>
      </c>
      <c r="K552">
        <v>1</v>
      </c>
      <c r="L552">
        <v>0</v>
      </c>
      <c r="M552">
        <v>0</v>
      </c>
      <c r="N552">
        <v>1</v>
      </c>
      <c r="O552">
        <v>0</v>
      </c>
      <c r="P552" s="6">
        <v>1</v>
      </c>
      <c r="V552" s="4">
        <v>0.41266785313243021</v>
      </c>
      <c r="W552" s="4">
        <v>0.35926677211288877</v>
      </c>
      <c r="X552" s="4">
        <f t="shared" si="26"/>
        <v>0.41266785313243021</v>
      </c>
      <c r="Y552" s="4">
        <f t="shared" si="24"/>
        <v>0.35926677211288877</v>
      </c>
      <c r="Z552" s="4">
        <f t="shared" si="25"/>
        <v>0.77193462524531897</v>
      </c>
      <c r="AA552" s="4">
        <f>(mmultTable1[[#This Row],[Survived]]-Z552)^2</f>
        <v>5.2013815161993097E-2</v>
      </c>
    </row>
    <row r="553" spans="1:27" x14ac:dyDescent="0.25">
      <c r="A553">
        <v>1</v>
      </c>
      <c r="B553" t="s">
        <v>27</v>
      </c>
      <c r="C553">
        <v>3</v>
      </c>
      <c r="D553" t="s">
        <v>17</v>
      </c>
      <c r="E553">
        <v>19</v>
      </c>
      <c r="F553" s="1">
        <v>7.8792</v>
      </c>
      <c r="G553">
        <v>0</v>
      </c>
      <c r="H553">
        <v>0</v>
      </c>
      <c r="I553" s="4">
        <v>0.23749999999999999</v>
      </c>
      <c r="J553" s="4">
        <v>0.94837383838707923</v>
      </c>
      <c r="K553">
        <v>0</v>
      </c>
      <c r="L553">
        <v>0</v>
      </c>
      <c r="M553">
        <v>0</v>
      </c>
      <c r="N553">
        <v>0</v>
      </c>
      <c r="O553">
        <v>0</v>
      </c>
      <c r="P553" s="6">
        <v>1</v>
      </c>
      <c r="V553" s="4">
        <v>3.9649658247959282E-2</v>
      </c>
      <c r="W553" s="4">
        <v>0.10522830240735215</v>
      </c>
      <c r="X553" s="4">
        <f t="shared" si="26"/>
        <v>3.9649658247959282E-2</v>
      </c>
      <c r="Y553" s="4">
        <f t="shared" si="24"/>
        <v>0.10522830240735215</v>
      </c>
      <c r="Z553" s="4">
        <f t="shared" si="25"/>
        <v>0.14487796065531144</v>
      </c>
      <c r="AA553" s="4">
        <f>(mmultTable1[[#This Row],[Survived]]-Z553)^2</f>
        <v>0.73123370217301908</v>
      </c>
    </row>
    <row r="554" spans="1:27" x14ac:dyDescent="0.25">
      <c r="A554">
        <v>0</v>
      </c>
      <c r="B554" t="s">
        <v>27</v>
      </c>
      <c r="C554">
        <v>3</v>
      </c>
      <c r="D554" t="s">
        <v>13</v>
      </c>
      <c r="E554">
        <v>19</v>
      </c>
      <c r="F554" s="1">
        <v>6.75</v>
      </c>
      <c r="G554">
        <v>0</v>
      </c>
      <c r="H554">
        <v>0</v>
      </c>
      <c r="I554" s="4">
        <v>0.23749999999999999</v>
      </c>
      <c r="J554" s="4">
        <v>0.88930170250631024</v>
      </c>
      <c r="K554">
        <v>0</v>
      </c>
      <c r="L554">
        <v>0</v>
      </c>
      <c r="M554">
        <v>0</v>
      </c>
      <c r="N554">
        <v>0</v>
      </c>
      <c r="O554">
        <v>1</v>
      </c>
      <c r="P554" s="6">
        <v>1</v>
      </c>
      <c r="V554" s="4">
        <v>3.8941761924612184E-2</v>
      </c>
      <c r="W554" s="4">
        <v>0.10024499038729359</v>
      </c>
      <c r="X554" s="4">
        <f t="shared" si="26"/>
        <v>3.8941761924612184E-2</v>
      </c>
      <c r="Y554" s="4">
        <f t="shared" si="24"/>
        <v>0.10024499038729359</v>
      </c>
      <c r="Z554" s="4">
        <f t="shared" si="25"/>
        <v>0.13918675231190578</v>
      </c>
      <c r="AA554" s="4">
        <f>(mmultTable1[[#This Row],[Survived]]-Z554)^2</f>
        <v>1.9372952019135806E-2</v>
      </c>
    </row>
    <row r="555" spans="1:27" x14ac:dyDescent="0.25">
      <c r="A555">
        <v>0</v>
      </c>
      <c r="B555" t="s">
        <v>15</v>
      </c>
      <c r="C555">
        <v>1</v>
      </c>
      <c r="D555" t="s">
        <v>13</v>
      </c>
      <c r="E555">
        <v>19</v>
      </c>
      <c r="F555" s="1">
        <v>263</v>
      </c>
      <c r="G555">
        <v>3</v>
      </c>
      <c r="H555">
        <v>2</v>
      </c>
      <c r="I555" s="4">
        <v>0.23749999999999999</v>
      </c>
      <c r="J555" s="4">
        <v>2.4216039268698313</v>
      </c>
      <c r="K555">
        <v>1</v>
      </c>
      <c r="L555">
        <v>0</v>
      </c>
      <c r="M555">
        <v>1</v>
      </c>
      <c r="N555">
        <v>0</v>
      </c>
      <c r="O555">
        <v>1</v>
      </c>
      <c r="P555" s="6">
        <v>1</v>
      </c>
      <c r="V555" s="4">
        <v>0.24520309976654386</v>
      </c>
      <c r="W555" s="4">
        <v>0.39785650860840821</v>
      </c>
      <c r="X555" s="4">
        <f t="shared" si="26"/>
        <v>0.24520309976654386</v>
      </c>
      <c r="Y555" s="4">
        <f t="shared" si="24"/>
        <v>0.39785650860840821</v>
      </c>
      <c r="Z555" s="4">
        <f t="shared" si="25"/>
        <v>0.64305960837495202</v>
      </c>
      <c r="AA555" s="4">
        <f>(mmultTable1[[#This Row],[Survived]]-Z555)^2</f>
        <v>0.41352565992334667</v>
      </c>
    </row>
    <row r="556" spans="1:27" x14ac:dyDescent="0.25">
      <c r="A556">
        <v>0</v>
      </c>
      <c r="B556" t="s">
        <v>15</v>
      </c>
      <c r="C556">
        <v>3</v>
      </c>
      <c r="D556" t="s">
        <v>13</v>
      </c>
      <c r="E556">
        <v>19</v>
      </c>
      <c r="F556" s="1">
        <v>8.1583000000000006</v>
      </c>
      <c r="G556">
        <v>0</v>
      </c>
      <c r="H556">
        <v>0</v>
      </c>
      <c r="I556" s="4">
        <v>0.23749999999999999</v>
      </c>
      <c r="J556" s="4">
        <v>0.96181486568333707</v>
      </c>
      <c r="K556">
        <v>0</v>
      </c>
      <c r="L556">
        <v>0</v>
      </c>
      <c r="M556">
        <v>1</v>
      </c>
      <c r="N556">
        <v>0</v>
      </c>
      <c r="O556">
        <v>1</v>
      </c>
      <c r="P556" s="6">
        <v>1</v>
      </c>
      <c r="V556" s="4">
        <v>5.6485228171036961E-2</v>
      </c>
      <c r="W556" s="4">
        <v>0.1063621844295389</v>
      </c>
      <c r="X556" s="4">
        <f t="shared" si="26"/>
        <v>5.6485228171036961E-2</v>
      </c>
      <c r="Y556" s="4">
        <f t="shared" si="24"/>
        <v>0.1063621844295389</v>
      </c>
      <c r="Z556" s="4">
        <f t="shared" si="25"/>
        <v>0.16284741260057586</v>
      </c>
      <c r="AA556" s="4">
        <f>(mmultTable1[[#This Row],[Survived]]-Z556)^2</f>
        <v>2.6519279790702194E-2</v>
      </c>
    </row>
    <row r="557" spans="1:27" x14ac:dyDescent="0.25">
      <c r="A557">
        <v>1</v>
      </c>
      <c r="B557" t="s">
        <v>15</v>
      </c>
      <c r="C557">
        <v>1</v>
      </c>
      <c r="D557" t="s">
        <v>17</v>
      </c>
      <c r="E557">
        <v>19</v>
      </c>
      <c r="F557" s="1">
        <v>26.283300000000001</v>
      </c>
      <c r="G557">
        <v>0</v>
      </c>
      <c r="H557">
        <v>2</v>
      </c>
      <c r="I557" s="4">
        <v>0.23749999999999999</v>
      </c>
      <c r="J557" s="4">
        <v>1.4358968984299505</v>
      </c>
      <c r="K557">
        <v>1</v>
      </c>
      <c r="L557">
        <v>0</v>
      </c>
      <c r="M557">
        <v>1</v>
      </c>
      <c r="N557">
        <v>0</v>
      </c>
      <c r="O557">
        <v>0</v>
      </c>
      <c r="P557" s="6">
        <v>1</v>
      </c>
      <c r="V557" s="4">
        <v>0.2333907897674882</v>
      </c>
      <c r="W557" s="4">
        <v>0.314702486668264</v>
      </c>
      <c r="X557" s="4">
        <f t="shared" si="26"/>
        <v>0.2333907897674882</v>
      </c>
      <c r="Y557" s="4">
        <f t="shared" si="24"/>
        <v>0.314702486668264</v>
      </c>
      <c r="Z557" s="4">
        <f t="shared" si="25"/>
        <v>0.54809327643575223</v>
      </c>
      <c r="AA557" s="4">
        <f>(mmultTable1[[#This Row],[Survived]]-Z557)^2</f>
        <v>0.20421968680257346</v>
      </c>
    </row>
    <row r="558" spans="1:27" x14ac:dyDescent="0.25">
      <c r="A558">
        <v>0</v>
      </c>
      <c r="B558" t="s">
        <v>15</v>
      </c>
      <c r="C558">
        <v>2</v>
      </c>
      <c r="D558" t="s">
        <v>13</v>
      </c>
      <c r="E558">
        <v>19</v>
      </c>
      <c r="F558" s="1">
        <v>36.75</v>
      </c>
      <c r="G558">
        <v>1</v>
      </c>
      <c r="H558">
        <v>1</v>
      </c>
      <c r="I558" s="4">
        <v>0.23749999999999999</v>
      </c>
      <c r="J558" s="4">
        <v>1.576916955965207</v>
      </c>
      <c r="K558">
        <v>0</v>
      </c>
      <c r="L558">
        <v>1</v>
      </c>
      <c r="M558">
        <v>1</v>
      </c>
      <c r="N558">
        <v>0</v>
      </c>
      <c r="O558">
        <v>1</v>
      </c>
      <c r="P558" s="6">
        <v>1</v>
      </c>
      <c r="V558" s="4">
        <v>0.19272013859240344</v>
      </c>
      <c r="W558" s="4">
        <v>0.39040650239131069</v>
      </c>
      <c r="X558" s="4">
        <f t="shared" si="26"/>
        <v>0.19272013859240344</v>
      </c>
      <c r="Y558" s="4">
        <f t="shared" si="24"/>
        <v>0.39040650239131069</v>
      </c>
      <c r="Z558" s="4">
        <f t="shared" si="25"/>
        <v>0.58312664098371414</v>
      </c>
      <c r="AA558" s="4">
        <f>(mmultTable1[[#This Row],[Survived]]-Z558)^2</f>
        <v>0.34003667942494942</v>
      </c>
    </row>
    <row r="559" spans="1:27" x14ac:dyDescent="0.25">
      <c r="A559">
        <v>0</v>
      </c>
      <c r="B559" t="s">
        <v>15</v>
      </c>
      <c r="C559">
        <v>2</v>
      </c>
      <c r="D559" t="s">
        <v>13</v>
      </c>
      <c r="E559">
        <v>19</v>
      </c>
      <c r="F559" s="1">
        <v>13</v>
      </c>
      <c r="G559">
        <v>0</v>
      </c>
      <c r="H559">
        <v>0</v>
      </c>
      <c r="I559" s="4">
        <v>0.23749999999999999</v>
      </c>
      <c r="J559" s="4">
        <v>1.146128035678238</v>
      </c>
      <c r="K559">
        <v>0</v>
      </c>
      <c r="L559">
        <v>1</v>
      </c>
      <c r="M559">
        <v>1</v>
      </c>
      <c r="N559">
        <v>0</v>
      </c>
      <c r="O559">
        <v>1</v>
      </c>
      <c r="P559" s="6">
        <v>1</v>
      </c>
      <c r="V559" s="4">
        <v>0.18735979797921412</v>
      </c>
      <c r="W559" s="4">
        <v>0.35406524652565008</v>
      </c>
      <c r="X559" s="4">
        <f t="shared" si="26"/>
        <v>0.18735979797921412</v>
      </c>
      <c r="Y559" s="4">
        <f t="shared" si="24"/>
        <v>0.35406524652565008</v>
      </c>
      <c r="Z559" s="4">
        <f t="shared" si="25"/>
        <v>0.54142504450486417</v>
      </c>
      <c r="AA559" s="4">
        <f>(mmultTable1[[#This Row],[Survived]]-Z559)^2</f>
        <v>0.29314107881709417</v>
      </c>
    </row>
    <row r="560" spans="1:27" x14ac:dyDescent="0.25">
      <c r="A560">
        <v>1</v>
      </c>
      <c r="B560" t="s">
        <v>15</v>
      </c>
      <c r="C560">
        <v>3</v>
      </c>
      <c r="D560" t="s">
        <v>17</v>
      </c>
      <c r="E560">
        <v>19</v>
      </c>
      <c r="F560" s="1">
        <v>7.8541999999999996</v>
      </c>
      <c r="G560">
        <v>1</v>
      </c>
      <c r="H560">
        <v>0</v>
      </c>
      <c r="I560" s="4">
        <v>0.23749999999999999</v>
      </c>
      <c r="J560" s="4">
        <v>0.94714932766263737</v>
      </c>
      <c r="K560">
        <v>0</v>
      </c>
      <c r="L560">
        <v>0</v>
      </c>
      <c r="M560">
        <v>1</v>
      </c>
      <c r="N560">
        <v>0</v>
      </c>
      <c r="O560">
        <v>0</v>
      </c>
      <c r="P560" s="6">
        <v>1</v>
      </c>
      <c r="V560" s="4">
        <v>5.6309482359751001E-2</v>
      </c>
      <c r="W560" s="4">
        <v>0.10512500295963761</v>
      </c>
      <c r="X560" s="4">
        <f t="shared" si="26"/>
        <v>5.6309482359751001E-2</v>
      </c>
      <c r="Y560" s="4">
        <f t="shared" si="24"/>
        <v>0.10512500295963761</v>
      </c>
      <c r="Z560" s="4">
        <f t="shared" si="25"/>
        <v>0.16143448531938862</v>
      </c>
      <c r="AA560" s="4">
        <f>(mmultTable1[[#This Row],[Survived]]-Z560)^2</f>
        <v>0.7031921224115586</v>
      </c>
    </row>
    <row r="561" spans="1:27" x14ac:dyDescent="0.25">
      <c r="A561">
        <v>1</v>
      </c>
      <c r="B561" t="s">
        <v>15</v>
      </c>
      <c r="C561">
        <v>2</v>
      </c>
      <c r="D561" t="s">
        <v>13</v>
      </c>
      <c r="E561">
        <v>19</v>
      </c>
      <c r="F561" s="1">
        <v>10.5</v>
      </c>
      <c r="G561">
        <v>0</v>
      </c>
      <c r="H561">
        <v>0</v>
      </c>
      <c r="I561" s="4">
        <v>0.23749999999999999</v>
      </c>
      <c r="J561" s="4">
        <v>1.0606978403536116</v>
      </c>
      <c r="K561">
        <v>0</v>
      </c>
      <c r="L561">
        <v>1</v>
      </c>
      <c r="M561">
        <v>1</v>
      </c>
      <c r="N561">
        <v>0</v>
      </c>
      <c r="O561">
        <v>1</v>
      </c>
      <c r="P561" s="6">
        <v>1</v>
      </c>
      <c r="V561" s="4">
        <v>0.18633603744861146</v>
      </c>
      <c r="W561" s="4">
        <v>0.34685837457342472</v>
      </c>
      <c r="X561" s="4">
        <f t="shared" si="26"/>
        <v>0.18633603744861146</v>
      </c>
      <c r="Y561" s="4">
        <f t="shared" si="24"/>
        <v>0.34685837457342472</v>
      </c>
      <c r="Z561" s="4">
        <f t="shared" si="25"/>
        <v>0.53319441202203621</v>
      </c>
      <c r="AA561" s="4">
        <f>(mmultTable1[[#This Row],[Survived]]-Z561)^2</f>
        <v>0.21790745696745248</v>
      </c>
    </row>
    <row r="562" spans="1:27" x14ac:dyDescent="0.25">
      <c r="A562">
        <v>0</v>
      </c>
      <c r="B562" t="s">
        <v>15</v>
      </c>
      <c r="C562">
        <v>2</v>
      </c>
      <c r="D562" t="s">
        <v>13</v>
      </c>
      <c r="E562">
        <v>19</v>
      </c>
      <c r="F562" s="1">
        <v>10.5</v>
      </c>
      <c r="G562">
        <v>0</v>
      </c>
      <c r="H562">
        <v>0</v>
      </c>
      <c r="I562" s="4">
        <v>0.23749999999999999</v>
      </c>
      <c r="J562" s="4">
        <v>1.0606978403536116</v>
      </c>
      <c r="K562">
        <v>0</v>
      </c>
      <c r="L562">
        <v>1</v>
      </c>
      <c r="M562">
        <v>1</v>
      </c>
      <c r="N562">
        <v>0</v>
      </c>
      <c r="O562">
        <v>1</v>
      </c>
      <c r="P562" s="6">
        <v>1</v>
      </c>
      <c r="V562" s="4">
        <v>0.18633603744861146</v>
      </c>
      <c r="W562" s="4">
        <v>0.34685837457342472</v>
      </c>
      <c r="X562" s="4">
        <f t="shared" si="26"/>
        <v>0.18633603744861146</v>
      </c>
      <c r="Y562" s="4">
        <f t="shared" si="24"/>
        <v>0.34685837457342472</v>
      </c>
      <c r="Z562" s="4">
        <f t="shared" si="25"/>
        <v>0.53319441202203621</v>
      </c>
      <c r="AA562" s="4">
        <f>(mmultTable1[[#This Row],[Survived]]-Z562)^2</f>
        <v>0.28429628101152493</v>
      </c>
    </row>
    <row r="563" spans="1:27" x14ac:dyDescent="0.25">
      <c r="A563">
        <v>1</v>
      </c>
      <c r="B563" t="s">
        <v>15</v>
      </c>
      <c r="C563">
        <v>3</v>
      </c>
      <c r="D563" t="s">
        <v>13</v>
      </c>
      <c r="E563">
        <v>19</v>
      </c>
      <c r="F563" s="1">
        <v>8.0500000000000007</v>
      </c>
      <c r="G563">
        <v>0</v>
      </c>
      <c r="H563">
        <v>0</v>
      </c>
      <c r="I563" s="4">
        <v>0.23749999999999999</v>
      </c>
      <c r="J563" s="4">
        <v>0.9566485792052033</v>
      </c>
      <c r="K563">
        <v>0</v>
      </c>
      <c r="L563">
        <v>0</v>
      </c>
      <c r="M563">
        <v>1</v>
      </c>
      <c r="N563">
        <v>0</v>
      </c>
      <c r="O563">
        <v>1</v>
      </c>
      <c r="P563" s="6">
        <v>1</v>
      </c>
      <c r="V563" s="4">
        <v>5.6423317506242132E-2</v>
      </c>
      <c r="W563" s="4">
        <v>0.10592635767092101</v>
      </c>
      <c r="X563" s="4">
        <f t="shared" si="26"/>
        <v>5.6423317506242132E-2</v>
      </c>
      <c r="Y563" s="4">
        <f t="shared" si="24"/>
        <v>0.10592635767092101</v>
      </c>
      <c r="Z563" s="4">
        <f t="shared" si="25"/>
        <v>0.16234967517716314</v>
      </c>
      <c r="AA563" s="4">
        <f>(mmultTable1[[#This Row],[Survived]]-Z563)^2</f>
        <v>0.7016580666758041</v>
      </c>
    </row>
    <row r="564" spans="1:27" x14ac:dyDescent="0.25">
      <c r="A564">
        <v>0</v>
      </c>
      <c r="B564" t="s">
        <v>15</v>
      </c>
      <c r="C564">
        <v>3</v>
      </c>
      <c r="D564" t="s">
        <v>13</v>
      </c>
      <c r="E564">
        <v>19</v>
      </c>
      <c r="F564" s="1">
        <v>0</v>
      </c>
      <c r="G564">
        <v>0</v>
      </c>
      <c r="H564">
        <v>0</v>
      </c>
      <c r="I564" s="4">
        <v>0.23749999999999999</v>
      </c>
      <c r="J564" s="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 s="6">
        <v>1</v>
      </c>
      <c r="V564" s="4">
        <v>4.4959232081576594E-2</v>
      </c>
      <c r="W564" s="4">
        <v>2.5223699934835801E-2</v>
      </c>
      <c r="X564" s="4">
        <f t="shared" si="26"/>
        <v>4.4959232081576594E-2</v>
      </c>
      <c r="Y564" s="4">
        <f t="shared" si="24"/>
        <v>2.5223699934835801E-2</v>
      </c>
      <c r="Z564" s="4">
        <f t="shared" si="25"/>
        <v>7.0182932016412403E-2</v>
      </c>
      <c r="AA564" s="4">
        <f>(mmultTable1[[#This Row],[Survived]]-Z564)^2</f>
        <v>4.9256439464203652E-3</v>
      </c>
    </row>
    <row r="565" spans="1:27" x14ac:dyDescent="0.25">
      <c r="A565">
        <v>0</v>
      </c>
      <c r="B565" t="s">
        <v>15</v>
      </c>
      <c r="C565">
        <v>3</v>
      </c>
      <c r="D565" t="s">
        <v>13</v>
      </c>
      <c r="E565">
        <v>19</v>
      </c>
      <c r="F565" s="1">
        <v>8.0500000000000007</v>
      </c>
      <c r="G565">
        <v>0</v>
      </c>
      <c r="H565">
        <v>0</v>
      </c>
      <c r="I565" s="4">
        <v>0.23749999999999999</v>
      </c>
      <c r="J565" s="4">
        <v>0.9566485792052033</v>
      </c>
      <c r="K565">
        <v>0</v>
      </c>
      <c r="L565">
        <v>0</v>
      </c>
      <c r="M565">
        <v>1</v>
      </c>
      <c r="N565">
        <v>0</v>
      </c>
      <c r="O565">
        <v>1</v>
      </c>
      <c r="P565" s="6">
        <v>1</v>
      </c>
      <c r="V565" s="4">
        <v>5.6423317506242132E-2</v>
      </c>
      <c r="W565" s="4">
        <v>0.10592635767092101</v>
      </c>
      <c r="X565" s="4">
        <f t="shared" si="26"/>
        <v>5.6423317506242132E-2</v>
      </c>
      <c r="Y565" s="4">
        <f t="shared" si="24"/>
        <v>0.10592635767092101</v>
      </c>
      <c r="Z565" s="4">
        <f t="shared" si="25"/>
        <v>0.16234967517716314</v>
      </c>
      <c r="AA565" s="4">
        <f>(mmultTable1[[#This Row],[Survived]]-Z565)^2</f>
        <v>2.6357417030130382E-2</v>
      </c>
    </row>
    <row r="566" spans="1:27" x14ac:dyDescent="0.25">
      <c r="A566">
        <v>0</v>
      </c>
      <c r="B566" t="s">
        <v>15</v>
      </c>
      <c r="C566">
        <v>3</v>
      </c>
      <c r="D566" t="s">
        <v>13</v>
      </c>
      <c r="E566">
        <v>19</v>
      </c>
      <c r="F566" s="1">
        <v>7.7750000000000004</v>
      </c>
      <c r="G566">
        <v>0</v>
      </c>
      <c r="H566">
        <v>0</v>
      </c>
      <c r="I566" s="4">
        <v>0.23749999999999999</v>
      </c>
      <c r="J566" s="4">
        <v>0.94324712513786169</v>
      </c>
      <c r="K566">
        <v>0</v>
      </c>
      <c r="L566">
        <v>0</v>
      </c>
      <c r="M566">
        <v>1</v>
      </c>
      <c r="N566">
        <v>0</v>
      </c>
      <c r="O566">
        <v>1</v>
      </c>
      <c r="P566" s="6">
        <v>1</v>
      </c>
      <c r="V566" s="4">
        <v>5.626271996020242E-2</v>
      </c>
      <c r="W566" s="4">
        <v>0.1047958140373737</v>
      </c>
      <c r="X566" s="4">
        <f t="shared" si="26"/>
        <v>5.626271996020242E-2</v>
      </c>
      <c r="Y566" s="4">
        <f t="shared" si="24"/>
        <v>0.1047958140373737</v>
      </c>
      <c r="Z566" s="4">
        <f t="shared" si="25"/>
        <v>0.16105853399757614</v>
      </c>
      <c r="AA566" s="4">
        <f>(mmultTable1[[#This Row],[Survived]]-Z566)^2</f>
        <v>2.5939851373448387E-2</v>
      </c>
    </row>
    <row r="567" spans="1:27" x14ac:dyDescent="0.25">
      <c r="A567">
        <v>1</v>
      </c>
      <c r="B567" t="s">
        <v>15</v>
      </c>
      <c r="C567">
        <v>2</v>
      </c>
      <c r="D567" t="s">
        <v>17</v>
      </c>
      <c r="E567">
        <v>19</v>
      </c>
      <c r="F567" s="1">
        <v>26</v>
      </c>
      <c r="G567">
        <v>0</v>
      </c>
      <c r="H567">
        <v>0</v>
      </c>
      <c r="I567" s="4">
        <v>0.23749999999999999</v>
      </c>
      <c r="J567" s="4">
        <v>1.4313637641589874</v>
      </c>
      <c r="K567">
        <v>0</v>
      </c>
      <c r="L567">
        <v>1</v>
      </c>
      <c r="M567">
        <v>1</v>
      </c>
      <c r="N567">
        <v>0</v>
      </c>
      <c r="O567">
        <v>0</v>
      </c>
      <c r="P567" s="6">
        <v>1</v>
      </c>
      <c r="V567" s="4">
        <v>0.19077794632391426</v>
      </c>
      <c r="W567" s="4">
        <v>0.37812766805645881</v>
      </c>
      <c r="X567" s="4">
        <f t="shared" si="26"/>
        <v>0.19077794632391426</v>
      </c>
      <c r="Y567" s="4">
        <f t="shared" si="24"/>
        <v>0.37812766805645881</v>
      </c>
      <c r="Z567" s="4">
        <f t="shared" si="25"/>
        <v>0.56890561438037301</v>
      </c>
      <c r="AA567" s="4">
        <f>(mmultTable1[[#This Row],[Survived]]-Z567)^2</f>
        <v>0.18584236931276366</v>
      </c>
    </row>
    <row r="568" spans="1:27" x14ac:dyDescent="0.25">
      <c r="A568">
        <v>1</v>
      </c>
      <c r="B568" t="s">
        <v>15</v>
      </c>
      <c r="C568">
        <v>2</v>
      </c>
      <c r="D568" t="s">
        <v>17</v>
      </c>
      <c r="E568">
        <v>19</v>
      </c>
      <c r="F568" s="1">
        <v>26</v>
      </c>
      <c r="G568">
        <v>1</v>
      </c>
      <c r="H568">
        <v>0</v>
      </c>
      <c r="I568" s="4">
        <v>0.23749999999999999</v>
      </c>
      <c r="J568" s="4">
        <v>1.4313637641589874</v>
      </c>
      <c r="K568">
        <v>0</v>
      </c>
      <c r="L568">
        <v>1</v>
      </c>
      <c r="M568">
        <v>1</v>
      </c>
      <c r="N568">
        <v>0</v>
      </c>
      <c r="O568">
        <v>0</v>
      </c>
      <c r="P568" s="6">
        <v>1</v>
      </c>
      <c r="V568" s="4">
        <v>0.19077794632391426</v>
      </c>
      <c r="W568" s="4">
        <v>0.37812766805645881</v>
      </c>
      <c r="X568" s="4">
        <f t="shared" si="26"/>
        <v>0.19077794632391426</v>
      </c>
      <c r="Y568" s="4">
        <f t="shared" si="24"/>
        <v>0.37812766805645881</v>
      </c>
      <c r="Z568" s="4">
        <f t="shared" si="25"/>
        <v>0.56890561438037301</v>
      </c>
      <c r="AA568" s="4">
        <f>(mmultTable1[[#This Row],[Survived]]-Z568)^2</f>
        <v>0.18584236931276366</v>
      </c>
    </row>
    <row r="569" spans="1:27" x14ac:dyDescent="0.25">
      <c r="A569">
        <v>0</v>
      </c>
      <c r="B569" t="s">
        <v>15</v>
      </c>
      <c r="C569">
        <v>3</v>
      </c>
      <c r="D569" t="s">
        <v>13</v>
      </c>
      <c r="E569">
        <v>19</v>
      </c>
      <c r="F569" s="1">
        <v>7.8958000000000004</v>
      </c>
      <c r="G569">
        <v>0</v>
      </c>
      <c r="H569">
        <v>0</v>
      </c>
      <c r="I569" s="4">
        <v>0.23749999999999999</v>
      </c>
      <c r="J569" s="4">
        <v>0.94918501031343461</v>
      </c>
      <c r="K569">
        <v>0</v>
      </c>
      <c r="L569">
        <v>0</v>
      </c>
      <c r="M569">
        <v>1</v>
      </c>
      <c r="N569">
        <v>0</v>
      </c>
      <c r="O569">
        <v>1</v>
      </c>
      <c r="P569" s="6">
        <v>1</v>
      </c>
      <c r="V569" s="4">
        <v>5.6333877148300869E-2</v>
      </c>
      <c r="W569" s="4">
        <v>0.10529673268756243</v>
      </c>
      <c r="X569" s="4">
        <f t="shared" si="26"/>
        <v>5.6333877148300869E-2</v>
      </c>
      <c r="Y569" s="4">
        <f t="shared" si="24"/>
        <v>0.10529673268756243</v>
      </c>
      <c r="Z569" s="4">
        <f t="shared" si="25"/>
        <v>0.1616306098358633</v>
      </c>
      <c r="AA569" s="4">
        <f>(mmultTable1[[#This Row],[Survived]]-Z569)^2</f>
        <v>2.6124454035913073E-2</v>
      </c>
    </row>
    <row r="570" spans="1:27" x14ac:dyDescent="0.25">
      <c r="A570">
        <v>0</v>
      </c>
      <c r="B570" t="s">
        <v>15</v>
      </c>
      <c r="C570">
        <v>3</v>
      </c>
      <c r="D570" t="s">
        <v>13</v>
      </c>
      <c r="E570">
        <v>19</v>
      </c>
      <c r="F570" s="1">
        <v>14.5</v>
      </c>
      <c r="G570">
        <v>0</v>
      </c>
      <c r="H570">
        <v>0</v>
      </c>
      <c r="I570" s="4">
        <v>0.23749999999999999</v>
      </c>
      <c r="J570" s="4">
        <v>1.1903316981702914</v>
      </c>
      <c r="K570">
        <v>0</v>
      </c>
      <c r="L570">
        <v>0</v>
      </c>
      <c r="M570">
        <v>1</v>
      </c>
      <c r="N570">
        <v>0</v>
      </c>
      <c r="O570">
        <v>1</v>
      </c>
      <c r="P570" s="6">
        <v>1</v>
      </c>
      <c r="V570" s="4">
        <v>5.9223680457017397E-2</v>
      </c>
      <c r="W570" s="4">
        <v>0.12563981272482241</v>
      </c>
      <c r="X570" s="4">
        <f t="shared" si="26"/>
        <v>5.9223680457017397E-2</v>
      </c>
      <c r="Y570" s="4">
        <f t="shared" si="24"/>
        <v>0.12563981272482241</v>
      </c>
      <c r="Z570" s="4">
        <f t="shared" si="25"/>
        <v>0.18486349318183981</v>
      </c>
      <c r="AA570" s="4">
        <f>(mmultTable1[[#This Row],[Survived]]-Z570)^2</f>
        <v>3.4174511111392136E-2</v>
      </c>
    </row>
    <row r="571" spans="1:27" x14ac:dyDescent="0.25">
      <c r="A571">
        <v>0</v>
      </c>
      <c r="B571" t="s">
        <v>15</v>
      </c>
      <c r="C571">
        <v>3</v>
      </c>
      <c r="D571" t="s">
        <v>13</v>
      </c>
      <c r="E571">
        <v>19</v>
      </c>
      <c r="F571" s="1">
        <v>7.8958000000000004</v>
      </c>
      <c r="G571">
        <v>0</v>
      </c>
      <c r="H571">
        <v>0</v>
      </c>
      <c r="I571" s="4">
        <v>0.23749999999999999</v>
      </c>
      <c r="J571" s="4">
        <v>0.94918501031343461</v>
      </c>
      <c r="K571">
        <v>0</v>
      </c>
      <c r="L571">
        <v>0</v>
      </c>
      <c r="M571">
        <v>1</v>
      </c>
      <c r="N571">
        <v>0</v>
      </c>
      <c r="O571">
        <v>1</v>
      </c>
      <c r="P571" s="6">
        <v>1</v>
      </c>
      <c r="V571" s="4">
        <v>5.6333877148300869E-2</v>
      </c>
      <c r="W571" s="4">
        <v>0.10529673268756243</v>
      </c>
      <c r="X571" s="4">
        <f t="shared" si="26"/>
        <v>5.6333877148300869E-2</v>
      </c>
      <c r="Y571" s="4">
        <f t="shared" si="24"/>
        <v>0.10529673268756243</v>
      </c>
      <c r="Z571" s="4">
        <f t="shared" si="25"/>
        <v>0.1616306098358633</v>
      </c>
      <c r="AA571" s="4">
        <f>(mmultTable1[[#This Row],[Survived]]-Z571)^2</f>
        <v>2.6124454035913073E-2</v>
      </c>
    </row>
    <row r="572" spans="1:27" x14ac:dyDescent="0.25">
      <c r="A572">
        <v>0</v>
      </c>
      <c r="B572" t="s">
        <v>15</v>
      </c>
      <c r="C572">
        <v>3</v>
      </c>
      <c r="D572" t="s">
        <v>13</v>
      </c>
      <c r="E572">
        <v>19</v>
      </c>
      <c r="F572" s="1">
        <v>10.1708</v>
      </c>
      <c r="G572">
        <v>0</v>
      </c>
      <c r="H572">
        <v>0</v>
      </c>
      <c r="I572" s="4">
        <v>0.23749999999999999</v>
      </c>
      <c r="J572" s="4">
        <v>1.0480842763514531</v>
      </c>
      <c r="K572">
        <v>0</v>
      </c>
      <c r="L572">
        <v>0</v>
      </c>
      <c r="M572">
        <v>1</v>
      </c>
      <c r="N572">
        <v>0</v>
      </c>
      <c r="O572">
        <v>1</v>
      </c>
      <c r="P572" s="6">
        <v>1</v>
      </c>
      <c r="V572" s="4">
        <v>5.7519045515182818E-2</v>
      </c>
      <c r="W572" s="4">
        <v>0.11363985239830021</v>
      </c>
      <c r="X572" s="4">
        <f t="shared" si="26"/>
        <v>5.7519045515182818E-2</v>
      </c>
      <c r="Y572" s="4">
        <f t="shared" si="24"/>
        <v>0.11363985239830021</v>
      </c>
      <c r="Z572" s="4">
        <f t="shared" si="25"/>
        <v>0.17115889791348304</v>
      </c>
      <c r="AA572" s="4">
        <f>(mmultTable1[[#This Row],[Survived]]-Z572)^2</f>
        <v>2.9295368334958109E-2</v>
      </c>
    </row>
    <row r="573" spans="1:27" x14ac:dyDescent="0.25">
      <c r="A573">
        <v>0</v>
      </c>
      <c r="B573" t="s">
        <v>15</v>
      </c>
      <c r="C573">
        <v>3</v>
      </c>
      <c r="D573" t="s">
        <v>13</v>
      </c>
      <c r="E573">
        <v>19</v>
      </c>
      <c r="F573" s="1">
        <v>7.65</v>
      </c>
      <c r="G573">
        <v>0</v>
      </c>
      <c r="H573">
        <v>0</v>
      </c>
      <c r="I573" s="4">
        <v>0.23749999999999999</v>
      </c>
      <c r="J573" s="4">
        <v>0.93701610746481423</v>
      </c>
      <c r="K573">
        <v>0</v>
      </c>
      <c r="L573">
        <v>0</v>
      </c>
      <c r="M573">
        <v>1</v>
      </c>
      <c r="N573">
        <v>0</v>
      </c>
      <c r="O573">
        <v>1</v>
      </c>
      <c r="P573" s="6">
        <v>1</v>
      </c>
      <c r="V573" s="4">
        <v>5.6188049992108427E-2</v>
      </c>
      <c r="W573" s="4">
        <v>0.1042701667960082</v>
      </c>
      <c r="X573" s="4">
        <f t="shared" si="26"/>
        <v>5.6188049992108427E-2</v>
      </c>
      <c r="Y573" s="4">
        <f t="shared" si="24"/>
        <v>0.1042701667960082</v>
      </c>
      <c r="Z573" s="4">
        <f t="shared" si="25"/>
        <v>0.16045821678811661</v>
      </c>
      <c r="AA573" s="4">
        <f>(mmultTable1[[#This Row],[Survived]]-Z573)^2</f>
        <v>2.574683933482223E-2</v>
      </c>
    </row>
    <row r="574" spans="1:27" x14ac:dyDescent="0.25">
      <c r="A574">
        <v>0</v>
      </c>
      <c r="B574" t="s">
        <v>15</v>
      </c>
      <c r="C574">
        <v>1</v>
      </c>
      <c r="D574" t="s">
        <v>13</v>
      </c>
      <c r="E574">
        <v>19</v>
      </c>
      <c r="F574" s="1">
        <v>53.1</v>
      </c>
      <c r="G574">
        <v>1</v>
      </c>
      <c r="H574">
        <v>0</v>
      </c>
      <c r="I574" s="4">
        <v>0.23749999999999999</v>
      </c>
      <c r="J574" s="4">
        <v>1.7331972651065695</v>
      </c>
      <c r="K574">
        <v>1</v>
      </c>
      <c r="L574">
        <v>0</v>
      </c>
      <c r="M574">
        <v>1</v>
      </c>
      <c r="N574">
        <v>0</v>
      </c>
      <c r="O574">
        <v>1</v>
      </c>
      <c r="P574" s="6">
        <v>1</v>
      </c>
      <c r="V574" s="4">
        <v>0.23655763114187628</v>
      </c>
      <c r="W574" s="4">
        <v>0.33978267834810683</v>
      </c>
      <c r="X574" s="4">
        <f t="shared" si="26"/>
        <v>0.23655763114187628</v>
      </c>
      <c r="Y574" s="4">
        <f t="shared" si="24"/>
        <v>0.33978267834810683</v>
      </c>
      <c r="Z574" s="4">
        <f t="shared" si="25"/>
        <v>0.57634030948998305</v>
      </c>
      <c r="AA574" s="4">
        <f>(mmultTable1[[#This Row],[Survived]]-Z574)^2</f>
        <v>0.33216815234300945</v>
      </c>
    </row>
    <row r="575" spans="1:27" x14ac:dyDescent="0.25">
      <c r="A575">
        <v>0</v>
      </c>
      <c r="B575" t="s">
        <v>15</v>
      </c>
      <c r="C575">
        <v>3</v>
      </c>
      <c r="D575" t="s">
        <v>13</v>
      </c>
      <c r="E575">
        <v>19</v>
      </c>
      <c r="F575" s="1">
        <v>7.8958000000000004</v>
      </c>
      <c r="G575">
        <v>0</v>
      </c>
      <c r="H575">
        <v>0</v>
      </c>
      <c r="I575" s="4">
        <v>0.23749999999999999</v>
      </c>
      <c r="J575" s="4">
        <v>0.94918501031343461</v>
      </c>
      <c r="K575">
        <v>0</v>
      </c>
      <c r="L575">
        <v>0</v>
      </c>
      <c r="M575">
        <v>1</v>
      </c>
      <c r="N575">
        <v>0</v>
      </c>
      <c r="O575">
        <v>1</v>
      </c>
      <c r="P575" s="6">
        <v>1</v>
      </c>
      <c r="V575" s="4">
        <v>5.6333877148300869E-2</v>
      </c>
      <c r="W575" s="4">
        <v>0.10529673268756243</v>
      </c>
      <c r="X575" s="4">
        <f t="shared" si="26"/>
        <v>5.6333877148300869E-2</v>
      </c>
      <c r="Y575" s="4">
        <f t="shared" si="24"/>
        <v>0.10529673268756243</v>
      </c>
      <c r="Z575" s="4">
        <f t="shared" si="25"/>
        <v>0.1616306098358633</v>
      </c>
      <c r="AA575" s="4">
        <f>(mmultTable1[[#This Row],[Survived]]-Z575)^2</f>
        <v>2.6124454035913073E-2</v>
      </c>
    </row>
    <row r="576" spans="1:27" x14ac:dyDescent="0.25">
      <c r="A576">
        <v>1</v>
      </c>
      <c r="B576" t="s">
        <v>15</v>
      </c>
      <c r="C576">
        <v>1</v>
      </c>
      <c r="D576" t="s">
        <v>17</v>
      </c>
      <c r="E576">
        <v>19</v>
      </c>
      <c r="F576" s="1">
        <v>30</v>
      </c>
      <c r="G576">
        <v>0</v>
      </c>
      <c r="H576">
        <v>0</v>
      </c>
      <c r="I576" s="4">
        <v>0.23749999999999999</v>
      </c>
      <c r="J576" s="4">
        <v>1.4913616938342726</v>
      </c>
      <c r="K576">
        <v>1</v>
      </c>
      <c r="L576">
        <v>0</v>
      </c>
      <c r="M576">
        <v>1</v>
      </c>
      <c r="N576">
        <v>0</v>
      </c>
      <c r="O576">
        <v>0</v>
      </c>
      <c r="P576" s="6">
        <v>1</v>
      </c>
      <c r="V576" s="4">
        <v>0.23365957253597547</v>
      </c>
      <c r="W576" s="4">
        <v>0.31938148426175422</v>
      </c>
      <c r="X576" s="4">
        <f t="shared" si="26"/>
        <v>0.23365957253597547</v>
      </c>
      <c r="Y576" s="4">
        <f t="shared" si="24"/>
        <v>0.31938148426175422</v>
      </c>
      <c r="Z576" s="4">
        <f t="shared" si="25"/>
        <v>0.55304105679772975</v>
      </c>
      <c r="AA576" s="4">
        <f>(mmultTable1[[#This Row],[Survived]]-Z576)^2</f>
        <v>0.19977229690849024</v>
      </c>
    </row>
    <row r="577" spans="1:27" x14ac:dyDescent="0.25">
      <c r="A577">
        <v>1</v>
      </c>
      <c r="B577" t="s">
        <v>20</v>
      </c>
      <c r="C577">
        <v>1</v>
      </c>
      <c r="D577" t="s">
        <v>17</v>
      </c>
      <c r="E577">
        <v>18</v>
      </c>
      <c r="F577" s="1">
        <v>262.375</v>
      </c>
      <c r="G577">
        <v>2</v>
      </c>
      <c r="H577">
        <v>2</v>
      </c>
      <c r="I577" s="4">
        <v>0.22500000000000001</v>
      </c>
      <c r="J577" s="4">
        <v>2.4205745486161567</v>
      </c>
      <c r="K577">
        <v>1</v>
      </c>
      <c r="L577">
        <v>0</v>
      </c>
      <c r="M577">
        <v>0</v>
      </c>
      <c r="N577">
        <v>1</v>
      </c>
      <c r="O577">
        <v>0</v>
      </c>
      <c r="P577" s="6">
        <v>1</v>
      </c>
      <c r="V577" s="4">
        <v>0.41853320470491301</v>
      </c>
      <c r="W577" s="4">
        <v>0.3977696704917863</v>
      </c>
      <c r="X577" s="4">
        <f t="shared" si="26"/>
        <v>0.41853320470491301</v>
      </c>
      <c r="Y577" s="4">
        <f t="shared" si="24"/>
        <v>0.3977696704917863</v>
      </c>
      <c r="Z577" s="4">
        <f t="shared" si="25"/>
        <v>0.81630287519669931</v>
      </c>
      <c r="AA577" s="4">
        <f>(mmultTable1[[#This Row],[Survived]]-Z577)^2</f>
        <v>3.3744633660999432E-2</v>
      </c>
    </row>
    <row r="578" spans="1:27" x14ac:dyDescent="0.25">
      <c r="A578">
        <v>0</v>
      </c>
      <c r="B578" t="s">
        <v>20</v>
      </c>
      <c r="C578">
        <v>1</v>
      </c>
      <c r="D578" t="s">
        <v>13</v>
      </c>
      <c r="E578">
        <v>18</v>
      </c>
      <c r="F578" s="1">
        <v>108.9</v>
      </c>
      <c r="G578">
        <v>1</v>
      </c>
      <c r="H578">
        <v>0</v>
      </c>
      <c r="I578" s="4">
        <v>0.22500000000000001</v>
      </c>
      <c r="J578" s="4">
        <v>2.0409976924234905</v>
      </c>
      <c r="K578">
        <v>1</v>
      </c>
      <c r="L578">
        <v>0</v>
      </c>
      <c r="M578">
        <v>0</v>
      </c>
      <c r="N578">
        <v>1</v>
      </c>
      <c r="O578">
        <v>1</v>
      </c>
      <c r="P578" s="6">
        <v>1</v>
      </c>
      <c r="V578" s="4">
        <v>0.41358862619779058</v>
      </c>
      <c r="W578" s="4">
        <v>0.36574865276832275</v>
      </c>
      <c r="X578" s="4">
        <f t="shared" si="26"/>
        <v>0.41358862619779058</v>
      </c>
      <c r="Y578" s="4">
        <f t="shared" si="24"/>
        <v>0.36574865276832275</v>
      </c>
      <c r="Z578" s="4">
        <f t="shared" si="25"/>
        <v>0.77933727896611327</v>
      </c>
      <c r="AA578" s="4">
        <f>(mmultTable1[[#This Row],[Survived]]-Z578)^2</f>
        <v>0.60736659438630547</v>
      </c>
    </row>
    <row r="579" spans="1:27" x14ac:dyDescent="0.25">
      <c r="A579">
        <v>1</v>
      </c>
      <c r="B579" t="s">
        <v>20</v>
      </c>
      <c r="C579">
        <v>1</v>
      </c>
      <c r="D579" t="s">
        <v>17</v>
      </c>
      <c r="E579">
        <v>18</v>
      </c>
      <c r="F579" s="1">
        <v>227.52500000000001</v>
      </c>
      <c r="G579">
        <v>1</v>
      </c>
      <c r="H579">
        <v>0</v>
      </c>
      <c r="I579" s="4">
        <v>0.22500000000000001</v>
      </c>
      <c r="J579" s="4">
        <v>2.3589337176143736</v>
      </c>
      <c r="K579">
        <v>1</v>
      </c>
      <c r="L579">
        <v>0</v>
      </c>
      <c r="M579">
        <v>0</v>
      </c>
      <c r="N579">
        <v>1</v>
      </c>
      <c r="O579">
        <v>0</v>
      </c>
      <c r="P579" s="6">
        <v>1</v>
      </c>
      <c r="V579" s="4">
        <v>0.41739864152797074</v>
      </c>
      <c r="W579" s="4">
        <v>0.3925696639323894</v>
      </c>
      <c r="X579" s="4">
        <f t="shared" si="26"/>
        <v>0.41739864152797074</v>
      </c>
      <c r="Y579" s="4">
        <f t="shared" si="24"/>
        <v>0.3925696639323894</v>
      </c>
      <c r="Z579" s="4">
        <f t="shared" si="25"/>
        <v>0.80996830546036014</v>
      </c>
      <c r="AA579" s="4">
        <f>(mmultTable1[[#This Row],[Survived]]-Z579)^2</f>
        <v>3.6112044929606991E-2</v>
      </c>
    </row>
    <row r="580" spans="1:27" x14ac:dyDescent="0.25">
      <c r="A580">
        <v>0</v>
      </c>
      <c r="B580" t="s">
        <v>20</v>
      </c>
      <c r="C580">
        <v>3</v>
      </c>
      <c r="D580" t="s">
        <v>17</v>
      </c>
      <c r="E580">
        <v>18</v>
      </c>
      <c r="F580" s="1">
        <v>14.4542</v>
      </c>
      <c r="G580">
        <v>0</v>
      </c>
      <c r="H580">
        <v>1</v>
      </c>
      <c r="I580" s="4">
        <v>0.22500000000000001</v>
      </c>
      <c r="J580" s="4">
        <v>1.1890465283525415</v>
      </c>
      <c r="K580">
        <v>0</v>
      </c>
      <c r="L580">
        <v>0</v>
      </c>
      <c r="M580">
        <v>0</v>
      </c>
      <c r="N580">
        <v>1</v>
      </c>
      <c r="O580">
        <v>0</v>
      </c>
      <c r="P580" s="6">
        <v>1</v>
      </c>
      <c r="V580" s="4">
        <v>0.23274866242463768</v>
      </c>
      <c r="W580" s="4">
        <v>0.12553139608971822</v>
      </c>
      <c r="X580" s="4">
        <f t="shared" si="26"/>
        <v>0.23274866242463768</v>
      </c>
      <c r="Y580" s="4">
        <f t="shared" ref="Y580:Y643" si="27">IF(W580&lt;0,0,W580)</f>
        <v>0.12553139608971822</v>
      </c>
      <c r="Z580" s="4">
        <f t="shared" ref="Z580:Z643" si="28">X580+Y580</f>
        <v>0.3582800585143559</v>
      </c>
      <c r="AA580" s="4">
        <f>(mmultTable1[[#This Row],[Survived]]-Z580)^2</f>
        <v>0.12836460032905028</v>
      </c>
    </row>
    <row r="581" spans="1:27" x14ac:dyDescent="0.25">
      <c r="A581">
        <v>0</v>
      </c>
      <c r="B581" t="s">
        <v>27</v>
      </c>
      <c r="C581">
        <v>3</v>
      </c>
      <c r="D581" t="s">
        <v>17</v>
      </c>
      <c r="E581">
        <v>18</v>
      </c>
      <c r="F581" s="1">
        <v>6.75</v>
      </c>
      <c r="G581">
        <v>0</v>
      </c>
      <c r="H581">
        <v>0</v>
      </c>
      <c r="I581" s="4">
        <v>0.22500000000000001</v>
      </c>
      <c r="J581" s="4">
        <v>0.88930170250631024</v>
      </c>
      <c r="K581">
        <v>0</v>
      </c>
      <c r="L581">
        <v>0</v>
      </c>
      <c r="M581">
        <v>0</v>
      </c>
      <c r="N581">
        <v>0</v>
      </c>
      <c r="O581">
        <v>0</v>
      </c>
      <c r="P581" s="6">
        <v>1</v>
      </c>
      <c r="V581" s="4">
        <v>3.8941761924612184E-2</v>
      </c>
      <c r="W581" s="4">
        <v>0.10024499038729359</v>
      </c>
      <c r="X581" s="4">
        <f t="shared" ref="X581:X644" si="29">IF(V581&lt;0,0,V581)</f>
        <v>3.8941761924612184E-2</v>
      </c>
      <c r="Y581" s="4">
        <f t="shared" si="27"/>
        <v>0.10024499038729359</v>
      </c>
      <c r="Z581" s="4">
        <f t="shared" si="28"/>
        <v>0.13918675231190578</v>
      </c>
      <c r="AA581" s="4">
        <f>(mmultTable1[[#This Row],[Survived]]-Z581)^2</f>
        <v>1.9372952019135806E-2</v>
      </c>
    </row>
    <row r="582" spans="1:27" x14ac:dyDescent="0.25">
      <c r="A582">
        <v>0</v>
      </c>
      <c r="B582" t="s">
        <v>15</v>
      </c>
      <c r="C582">
        <v>3</v>
      </c>
      <c r="D582" t="s">
        <v>17</v>
      </c>
      <c r="E582">
        <v>18</v>
      </c>
      <c r="F582" s="1">
        <v>18</v>
      </c>
      <c r="G582">
        <v>2</v>
      </c>
      <c r="H582">
        <v>0</v>
      </c>
      <c r="I582" s="4">
        <v>0.22500000000000001</v>
      </c>
      <c r="J582" s="4">
        <v>1.2787536009528289</v>
      </c>
      <c r="K582">
        <v>0</v>
      </c>
      <c r="L582">
        <v>0</v>
      </c>
      <c r="M582">
        <v>1</v>
      </c>
      <c r="N582">
        <v>0</v>
      </c>
      <c r="O582">
        <v>0</v>
      </c>
      <c r="P582" s="6">
        <v>1</v>
      </c>
      <c r="V582" s="4">
        <v>6.028329238656488E-2</v>
      </c>
      <c r="W582" s="4">
        <v>0.13309906444143615</v>
      </c>
      <c r="X582" s="4">
        <f t="shared" si="29"/>
        <v>6.028329238656488E-2</v>
      </c>
      <c r="Y582" s="4">
        <f t="shared" si="27"/>
        <v>0.13309906444143615</v>
      </c>
      <c r="Z582" s="4">
        <f t="shared" si="28"/>
        <v>0.19338235682800103</v>
      </c>
      <c r="AA582" s="4">
        <f>(mmultTable1[[#This Row],[Survived]]-Z582)^2</f>
        <v>3.7396735932352321E-2</v>
      </c>
    </row>
    <row r="583" spans="1:27" x14ac:dyDescent="0.25">
      <c r="A583">
        <v>0</v>
      </c>
      <c r="B583" t="s">
        <v>15</v>
      </c>
      <c r="C583">
        <v>3</v>
      </c>
      <c r="D583" t="s">
        <v>17</v>
      </c>
      <c r="E583">
        <v>18</v>
      </c>
      <c r="F583" s="1">
        <v>17.8</v>
      </c>
      <c r="G583">
        <v>1</v>
      </c>
      <c r="H583">
        <v>0</v>
      </c>
      <c r="I583" s="4">
        <v>0.22500000000000001</v>
      </c>
      <c r="J583" s="4">
        <v>1.2741578492636798</v>
      </c>
      <c r="K583">
        <v>0</v>
      </c>
      <c r="L583">
        <v>0</v>
      </c>
      <c r="M583">
        <v>1</v>
      </c>
      <c r="N583">
        <v>0</v>
      </c>
      <c r="O583">
        <v>0</v>
      </c>
      <c r="P583" s="6">
        <v>1</v>
      </c>
      <c r="V583" s="4">
        <v>6.0228218777404523E-2</v>
      </c>
      <c r="W583" s="4">
        <v>0.13271136786855506</v>
      </c>
      <c r="X583" s="4">
        <f t="shared" si="29"/>
        <v>6.0228218777404523E-2</v>
      </c>
      <c r="Y583" s="4">
        <f t="shared" si="27"/>
        <v>0.13271136786855506</v>
      </c>
      <c r="Z583" s="4">
        <f t="shared" si="28"/>
        <v>0.19293958664595959</v>
      </c>
      <c r="AA583" s="4">
        <f>(mmultTable1[[#This Row],[Survived]]-Z583)^2</f>
        <v>3.7225684095113745E-2</v>
      </c>
    </row>
    <row r="584" spans="1:27" x14ac:dyDescent="0.25">
      <c r="A584">
        <v>0</v>
      </c>
      <c r="B584" t="s">
        <v>15</v>
      </c>
      <c r="C584">
        <v>2</v>
      </c>
      <c r="D584" t="s">
        <v>13</v>
      </c>
      <c r="E584">
        <v>18</v>
      </c>
      <c r="F584" s="1">
        <v>11.5</v>
      </c>
      <c r="G584">
        <v>0</v>
      </c>
      <c r="H584">
        <v>0</v>
      </c>
      <c r="I584" s="4">
        <v>0.22500000000000001</v>
      </c>
      <c r="J584" s="4">
        <v>1.0969100130080565</v>
      </c>
      <c r="K584">
        <v>0</v>
      </c>
      <c r="L584">
        <v>1</v>
      </c>
      <c r="M584">
        <v>1</v>
      </c>
      <c r="N584">
        <v>0</v>
      </c>
      <c r="O584">
        <v>1</v>
      </c>
      <c r="P584" s="6">
        <v>1</v>
      </c>
      <c r="V584" s="4">
        <v>0.1867699893194941</v>
      </c>
      <c r="W584" s="4">
        <v>0.34991322526691521</v>
      </c>
      <c r="X584" s="4">
        <f t="shared" si="29"/>
        <v>0.1867699893194941</v>
      </c>
      <c r="Y584" s="4">
        <f t="shared" si="27"/>
        <v>0.34991322526691521</v>
      </c>
      <c r="Z584" s="4">
        <f t="shared" si="28"/>
        <v>0.53668321458640933</v>
      </c>
      <c r="AA584" s="4">
        <f>(mmultTable1[[#This Row],[Survived]]-Z584)^2</f>
        <v>0.28802887281880191</v>
      </c>
    </row>
    <row r="585" spans="1:27" x14ac:dyDescent="0.25">
      <c r="A585">
        <v>0</v>
      </c>
      <c r="B585" t="s">
        <v>15</v>
      </c>
      <c r="C585">
        <v>3</v>
      </c>
      <c r="D585" t="s">
        <v>13</v>
      </c>
      <c r="E585">
        <v>18</v>
      </c>
      <c r="F585" s="1">
        <v>7.8541999999999996</v>
      </c>
      <c r="G585">
        <v>1</v>
      </c>
      <c r="H585">
        <v>1</v>
      </c>
      <c r="I585" s="4">
        <v>0.22500000000000001</v>
      </c>
      <c r="J585" s="4">
        <v>0.94714932766263737</v>
      </c>
      <c r="K585">
        <v>0</v>
      </c>
      <c r="L585">
        <v>0</v>
      </c>
      <c r="M585">
        <v>1</v>
      </c>
      <c r="N585">
        <v>0</v>
      </c>
      <c r="O585">
        <v>1</v>
      </c>
      <c r="P585" s="6">
        <v>1</v>
      </c>
      <c r="V585" s="4">
        <v>5.6507424690519524E-2</v>
      </c>
      <c r="W585" s="4">
        <v>0.10512500295963761</v>
      </c>
      <c r="X585" s="4">
        <f t="shared" si="29"/>
        <v>5.6507424690519524E-2</v>
      </c>
      <c r="Y585" s="4">
        <f t="shared" si="27"/>
        <v>0.10512500295963761</v>
      </c>
      <c r="Z585" s="4">
        <f t="shared" si="28"/>
        <v>0.16163242765015715</v>
      </c>
      <c r="AA585" s="4">
        <f>(mmultTable1[[#This Row],[Survived]]-Z585)^2</f>
        <v>2.6125041668083285E-2</v>
      </c>
    </row>
    <row r="586" spans="1:27" x14ac:dyDescent="0.25">
      <c r="A586">
        <v>1</v>
      </c>
      <c r="B586" t="s">
        <v>15</v>
      </c>
      <c r="C586">
        <v>3</v>
      </c>
      <c r="D586" t="s">
        <v>13</v>
      </c>
      <c r="E586">
        <v>18</v>
      </c>
      <c r="F586" s="1">
        <v>8.0500000000000007</v>
      </c>
      <c r="G586">
        <v>0</v>
      </c>
      <c r="H586">
        <v>0</v>
      </c>
      <c r="I586" s="4">
        <v>0.22500000000000001</v>
      </c>
      <c r="J586" s="4">
        <v>0.9566485792052033</v>
      </c>
      <c r="K586">
        <v>0</v>
      </c>
      <c r="L586">
        <v>0</v>
      </c>
      <c r="M586">
        <v>1</v>
      </c>
      <c r="N586">
        <v>0</v>
      </c>
      <c r="O586">
        <v>1</v>
      </c>
      <c r="P586" s="6">
        <v>1</v>
      </c>
      <c r="V586" s="4">
        <v>5.6423317506242132E-2</v>
      </c>
      <c r="W586" s="4">
        <v>0.10592635767092101</v>
      </c>
      <c r="X586" s="4">
        <f t="shared" si="29"/>
        <v>5.6423317506242132E-2</v>
      </c>
      <c r="Y586" s="4">
        <f t="shared" si="27"/>
        <v>0.10592635767092101</v>
      </c>
      <c r="Z586" s="4">
        <f t="shared" si="28"/>
        <v>0.16234967517716314</v>
      </c>
      <c r="AA586" s="4">
        <f>(mmultTable1[[#This Row],[Survived]]-Z586)^2</f>
        <v>0.7016580666758041</v>
      </c>
    </row>
    <row r="587" spans="1:27" x14ac:dyDescent="0.25">
      <c r="A587">
        <v>0</v>
      </c>
      <c r="B587" t="s">
        <v>15</v>
      </c>
      <c r="C587">
        <v>2</v>
      </c>
      <c r="D587" t="s">
        <v>13</v>
      </c>
      <c r="E587">
        <v>18</v>
      </c>
      <c r="F587" s="1">
        <v>13</v>
      </c>
      <c r="G587">
        <v>0</v>
      </c>
      <c r="H587">
        <v>0</v>
      </c>
      <c r="I587" s="4">
        <v>0.22500000000000001</v>
      </c>
      <c r="J587" s="4">
        <v>1.146128035678238</v>
      </c>
      <c r="K587">
        <v>0</v>
      </c>
      <c r="L587">
        <v>1</v>
      </c>
      <c r="M587">
        <v>1</v>
      </c>
      <c r="N587">
        <v>0</v>
      </c>
      <c r="O587">
        <v>1</v>
      </c>
      <c r="P587" s="6">
        <v>1</v>
      </c>
      <c r="V587" s="4">
        <v>0.18735979797921412</v>
      </c>
      <c r="W587" s="4">
        <v>0.35406524652565008</v>
      </c>
      <c r="X587" s="4">
        <f t="shared" si="29"/>
        <v>0.18735979797921412</v>
      </c>
      <c r="Y587" s="4">
        <f t="shared" si="27"/>
        <v>0.35406524652565008</v>
      </c>
      <c r="Z587" s="4">
        <f t="shared" si="28"/>
        <v>0.54142504450486417</v>
      </c>
      <c r="AA587" s="4">
        <f>(mmultTable1[[#This Row],[Survived]]-Z587)^2</f>
        <v>0.29314107881709417</v>
      </c>
    </row>
    <row r="588" spans="1:27" x14ac:dyDescent="0.25">
      <c r="A588">
        <v>0</v>
      </c>
      <c r="B588" t="s">
        <v>15</v>
      </c>
      <c r="C588">
        <v>3</v>
      </c>
      <c r="D588" t="s">
        <v>13</v>
      </c>
      <c r="E588">
        <v>18</v>
      </c>
      <c r="F588" s="1">
        <v>6.4958</v>
      </c>
      <c r="G588">
        <v>1</v>
      </c>
      <c r="H588">
        <v>0</v>
      </c>
      <c r="I588" s="4">
        <v>0.22500000000000001</v>
      </c>
      <c r="J588" s="4">
        <v>0.87481799035902574</v>
      </c>
      <c r="K588">
        <v>0</v>
      </c>
      <c r="L588">
        <v>0</v>
      </c>
      <c r="M588">
        <v>1</v>
      </c>
      <c r="N588">
        <v>0</v>
      </c>
      <c r="O588">
        <v>1</v>
      </c>
      <c r="P588" s="6">
        <v>1</v>
      </c>
      <c r="V588" s="4">
        <v>5.5442693187892481E-2</v>
      </c>
      <c r="W588" s="4">
        <v>9.9023147706942372E-2</v>
      </c>
      <c r="X588" s="4">
        <f t="shared" si="29"/>
        <v>5.5442693187892481E-2</v>
      </c>
      <c r="Y588" s="4">
        <f t="shared" si="27"/>
        <v>9.9023147706942372E-2</v>
      </c>
      <c r="Z588" s="4">
        <f t="shared" si="28"/>
        <v>0.15446584089483484</v>
      </c>
      <c r="AA588" s="4">
        <f>(mmultTable1[[#This Row],[Survived]]-Z588)^2</f>
        <v>2.3859696003348432E-2</v>
      </c>
    </row>
    <row r="589" spans="1:27" x14ac:dyDescent="0.25">
      <c r="A589">
        <v>0</v>
      </c>
      <c r="B589" t="s">
        <v>15</v>
      </c>
      <c r="C589">
        <v>2</v>
      </c>
      <c r="D589" t="s">
        <v>13</v>
      </c>
      <c r="E589">
        <v>18</v>
      </c>
      <c r="F589" s="1">
        <v>73.5</v>
      </c>
      <c r="G589">
        <v>0</v>
      </c>
      <c r="H589">
        <v>0</v>
      </c>
      <c r="I589" s="4">
        <v>0.22500000000000001</v>
      </c>
      <c r="J589" s="4">
        <v>1.8721562727482928</v>
      </c>
      <c r="K589">
        <v>0</v>
      </c>
      <c r="L589">
        <v>1</v>
      </c>
      <c r="M589">
        <v>1</v>
      </c>
      <c r="N589">
        <v>0</v>
      </c>
      <c r="O589">
        <v>1</v>
      </c>
      <c r="P589" s="6">
        <v>1</v>
      </c>
      <c r="V589" s="4">
        <v>0.19606022351834521</v>
      </c>
      <c r="W589" s="4">
        <v>0.41531282436836986</v>
      </c>
      <c r="X589" s="4">
        <f t="shared" si="29"/>
        <v>0.19606022351834521</v>
      </c>
      <c r="Y589" s="4">
        <f t="shared" si="27"/>
        <v>0.41531282436836986</v>
      </c>
      <c r="Z589" s="4">
        <f t="shared" si="28"/>
        <v>0.61137304788671509</v>
      </c>
      <c r="AA589" s="4">
        <f>(mmultTable1[[#This Row],[Survived]]-Z589)^2</f>
        <v>0.37377700368229161</v>
      </c>
    </row>
    <row r="590" spans="1:27" x14ac:dyDescent="0.25">
      <c r="A590">
        <v>1</v>
      </c>
      <c r="B590" t="s">
        <v>15</v>
      </c>
      <c r="C590">
        <v>2</v>
      </c>
      <c r="D590" t="s">
        <v>17</v>
      </c>
      <c r="E590">
        <v>18</v>
      </c>
      <c r="F590" s="1">
        <v>13</v>
      </c>
      <c r="G590">
        <v>0</v>
      </c>
      <c r="H590">
        <v>2</v>
      </c>
      <c r="I590" s="4">
        <v>0.22500000000000001</v>
      </c>
      <c r="J590" s="4">
        <v>1.146128035678238</v>
      </c>
      <c r="K590">
        <v>0</v>
      </c>
      <c r="L590">
        <v>1</v>
      </c>
      <c r="M590">
        <v>1</v>
      </c>
      <c r="N590">
        <v>0</v>
      </c>
      <c r="O590">
        <v>0</v>
      </c>
      <c r="P590" s="6">
        <v>1</v>
      </c>
      <c r="V590" s="4">
        <v>0.18775568264075115</v>
      </c>
      <c r="W590" s="4">
        <v>0.35406524652565008</v>
      </c>
      <c r="X590" s="4">
        <f t="shared" si="29"/>
        <v>0.18775568264075115</v>
      </c>
      <c r="Y590" s="4">
        <f t="shared" si="27"/>
        <v>0.35406524652565008</v>
      </c>
      <c r="Z590" s="4">
        <f t="shared" si="28"/>
        <v>0.54182092916640123</v>
      </c>
      <c r="AA590" s="4">
        <f>(mmultTable1[[#This Row],[Survived]]-Z590)^2</f>
        <v>0.2099280609499399</v>
      </c>
    </row>
    <row r="591" spans="1:27" x14ac:dyDescent="0.25">
      <c r="A591">
        <v>0</v>
      </c>
      <c r="B591" t="s">
        <v>15</v>
      </c>
      <c r="C591">
        <v>3</v>
      </c>
      <c r="D591" t="s">
        <v>13</v>
      </c>
      <c r="E591">
        <v>18</v>
      </c>
      <c r="F591" s="1">
        <v>20.212499999999999</v>
      </c>
      <c r="G591">
        <v>1</v>
      </c>
      <c r="H591">
        <v>1</v>
      </c>
      <c r="I591" s="4">
        <v>0.22500000000000001</v>
      </c>
      <c r="J591" s="4">
        <v>1.3265918553257321</v>
      </c>
      <c r="K591">
        <v>0</v>
      </c>
      <c r="L591">
        <v>0</v>
      </c>
      <c r="M591">
        <v>1</v>
      </c>
      <c r="N591">
        <v>0</v>
      </c>
      <c r="O591">
        <v>1</v>
      </c>
      <c r="P591" s="6">
        <v>1</v>
      </c>
      <c r="V591" s="4">
        <v>6.1054508797929931E-2</v>
      </c>
      <c r="W591" s="4">
        <v>0.13713468875873322</v>
      </c>
      <c r="X591" s="4">
        <f t="shared" si="29"/>
        <v>6.1054508797929931E-2</v>
      </c>
      <c r="Y591" s="4">
        <f t="shared" si="27"/>
        <v>0.13713468875873322</v>
      </c>
      <c r="Z591" s="4">
        <f t="shared" si="28"/>
        <v>0.19818919755666314</v>
      </c>
      <c r="AA591" s="4">
        <f>(mmultTable1[[#This Row],[Survived]]-Z591)^2</f>
        <v>3.9278958028154051E-2</v>
      </c>
    </row>
    <row r="592" spans="1:27" x14ac:dyDescent="0.25">
      <c r="A592">
        <v>1</v>
      </c>
      <c r="B592" t="s">
        <v>15</v>
      </c>
      <c r="C592">
        <v>1</v>
      </c>
      <c r="D592" t="s">
        <v>17</v>
      </c>
      <c r="E592">
        <v>18</v>
      </c>
      <c r="F592" s="1">
        <v>79.650000000000006</v>
      </c>
      <c r="G592">
        <v>0</v>
      </c>
      <c r="H592">
        <v>2</v>
      </c>
      <c r="I592" s="4">
        <v>0.22500000000000001</v>
      </c>
      <c r="J592" s="4">
        <v>1.9066043717249803</v>
      </c>
      <c r="K592">
        <v>1</v>
      </c>
      <c r="L592">
        <v>0</v>
      </c>
      <c r="M592">
        <v>1</v>
      </c>
      <c r="N592">
        <v>0</v>
      </c>
      <c r="O592">
        <v>0</v>
      </c>
      <c r="P592" s="6">
        <v>1</v>
      </c>
      <c r="V592" s="4">
        <v>0.23903155566750758</v>
      </c>
      <c r="W592" s="4">
        <v>0.35441126263561729</v>
      </c>
      <c r="X592" s="4">
        <f t="shared" si="29"/>
        <v>0.23903155566750758</v>
      </c>
      <c r="Y592" s="4">
        <f t="shared" si="27"/>
        <v>0.35441126263561729</v>
      </c>
      <c r="Z592" s="4">
        <f t="shared" si="28"/>
        <v>0.59344281830312484</v>
      </c>
      <c r="AA592" s="4">
        <f>(mmultTable1[[#This Row],[Survived]]-Z592)^2</f>
        <v>0.16528874198930596</v>
      </c>
    </row>
    <row r="593" spans="1:27" x14ac:dyDescent="0.25">
      <c r="A593">
        <v>1</v>
      </c>
      <c r="B593" t="s">
        <v>15</v>
      </c>
      <c r="C593">
        <v>2</v>
      </c>
      <c r="D593" t="s">
        <v>17</v>
      </c>
      <c r="E593">
        <v>18</v>
      </c>
      <c r="F593" s="1">
        <v>23</v>
      </c>
      <c r="G593">
        <v>0</v>
      </c>
      <c r="H593">
        <v>1</v>
      </c>
      <c r="I593" s="4">
        <v>0.22500000000000001</v>
      </c>
      <c r="J593" s="4">
        <v>1.3802112417116059</v>
      </c>
      <c r="K593">
        <v>0</v>
      </c>
      <c r="L593">
        <v>1</v>
      </c>
      <c r="M593">
        <v>1</v>
      </c>
      <c r="N593">
        <v>0</v>
      </c>
      <c r="O593">
        <v>0</v>
      </c>
      <c r="P593" s="6">
        <v>1</v>
      </c>
      <c r="V593" s="4">
        <v>0.19036289774059906</v>
      </c>
      <c r="W593" s="4">
        <v>0.37381245283412695</v>
      </c>
      <c r="X593" s="4">
        <f t="shared" si="29"/>
        <v>0.19036289774059906</v>
      </c>
      <c r="Y593" s="4">
        <f t="shared" si="27"/>
        <v>0.37381245283412695</v>
      </c>
      <c r="Z593" s="4">
        <f t="shared" si="28"/>
        <v>0.56417535057472601</v>
      </c>
      <c r="AA593" s="4">
        <f>(mmultTable1[[#This Row],[Survived]]-Z593)^2</f>
        <v>0.18994312504666297</v>
      </c>
    </row>
    <row r="594" spans="1:27" x14ac:dyDescent="0.25">
      <c r="A594">
        <v>0</v>
      </c>
      <c r="B594" t="s">
        <v>15</v>
      </c>
      <c r="C594">
        <v>3</v>
      </c>
      <c r="D594" t="s">
        <v>13</v>
      </c>
      <c r="E594">
        <v>18</v>
      </c>
      <c r="F594" s="1">
        <v>7.7750000000000004</v>
      </c>
      <c r="G594">
        <v>0</v>
      </c>
      <c r="H594">
        <v>0</v>
      </c>
      <c r="I594" s="4">
        <v>0.22500000000000001</v>
      </c>
      <c r="J594" s="4">
        <v>0.94324712513786169</v>
      </c>
      <c r="K594">
        <v>0</v>
      </c>
      <c r="L594">
        <v>0</v>
      </c>
      <c r="M594">
        <v>1</v>
      </c>
      <c r="N594">
        <v>0</v>
      </c>
      <c r="O594">
        <v>1</v>
      </c>
      <c r="P594" s="6">
        <v>1</v>
      </c>
      <c r="V594" s="4">
        <v>5.626271996020242E-2</v>
      </c>
      <c r="W594" s="4">
        <v>0.1047958140373737</v>
      </c>
      <c r="X594" s="4">
        <f t="shared" si="29"/>
        <v>5.626271996020242E-2</v>
      </c>
      <c r="Y594" s="4">
        <f t="shared" si="27"/>
        <v>0.1047958140373737</v>
      </c>
      <c r="Z594" s="4">
        <f t="shared" si="28"/>
        <v>0.16105853399757614</v>
      </c>
      <c r="AA594" s="4">
        <f>(mmultTable1[[#This Row],[Survived]]-Z594)^2</f>
        <v>2.5939851373448387E-2</v>
      </c>
    </row>
    <row r="595" spans="1:27" x14ac:dyDescent="0.25">
      <c r="A595">
        <v>1</v>
      </c>
      <c r="B595" t="s">
        <v>15</v>
      </c>
      <c r="C595">
        <v>3</v>
      </c>
      <c r="D595" t="s">
        <v>17</v>
      </c>
      <c r="E595">
        <v>18</v>
      </c>
      <c r="F595" s="1">
        <v>9.8416999999999994</v>
      </c>
      <c r="G595">
        <v>0</v>
      </c>
      <c r="H595">
        <v>0</v>
      </c>
      <c r="I595" s="4">
        <v>0.22500000000000001</v>
      </c>
      <c r="J595" s="4">
        <v>1.0350973857754964</v>
      </c>
      <c r="K595">
        <v>0</v>
      </c>
      <c r="L595">
        <v>0</v>
      </c>
      <c r="M595">
        <v>1</v>
      </c>
      <c r="N595">
        <v>0</v>
      </c>
      <c r="O595">
        <v>0</v>
      </c>
      <c r="P595" s="6">
        <v>1</v>
      </c>
      <c r="V595" s="4">
        <v>5.7363415928519713E-2</v>
      </c>
      <c r="W595" s="4">
        <v>0.11254428124710678</v>
      </c>
      <c r="X595" s="4">
        <f t="shared" si="29"/>
        <v>5.7363415928519713E-2</v>
      </c>
      <c r="Y595" s="4">
        <f t="shared" si="27"/>
        <v>0.11254428124710678</v>
      </c>
      <c r="Z595" s="4">
        <f t="shared" si="28"/>
        <v>0.16990769717562648</v>
      </c>
      <c r="AA595" s="4">
        <f>(mmultTable1[[#This Row],[Survived]]-Z595)^2</f>
        <v>0.68905323120827144</v>
      </c>
    </row>
    <row r="596" spans="1:27" x14ac:dyDescent="0.25">
      <c r="A596">
        <v>0</v>
      </c>
      <c r="B596" t="s">
        <v>15</v>
      </c>
      <c r="C596">
        <v>3</v>
      </c>
      <c r="D596" t="s">
        <v>13</v>
      </c>
      <c r="E596">
        <v>18</v>
      </c>
      <c r="F596" s="1">
        <v>7.7957999999999998</v>
      </c>
      <c r="G596">
        <v>0</v>
      </c>
      <c r="H596">
        <v>0</v>
      </c>
      <c r="I596" s="4">
        <v>0.22500000000000001</v>
      </c>
      <c r="J596" s="4">
        <v>0.94427534575879857</v>
      </c>
      <c r="K596">
        <v>0</v>
      </c>
      <c r="L596">
        <v>0</v>
      </c>
      <c r="M596">
        <v>1</v>
      </c>
      <c r="N596">
        <v>0</v>
      </c>
      <c r="O596">
        <v>1</v>
      </c>
      <c r="P596" s="6">
        <v>1</v>
      </c>
      <c r="V596" s="4">
        <v>5.6275041735711268E-2</v>
      </c>
      <c r="W596" s="4">
        <v>0.1048825544963598</v>
      </c>
      <c r="X596" s="4">
        <f t="shared" si="29"/>
        <v>5.6275041735711268E-2</v>
      </c>
      <c r="Y596" s="4">
        <f t="shared" si="27"/>
        <v>0.1048825544963598</v>
      </c>
      <c r="Z596" s="4">
        <f t="shared" si="28"/>
        <v>0.16115759623207107</v>
      </c>
      <c r="AA596" s="4">
        <f>(mmultTable1[[#This Row],[Survived]]-Z596)^2</f>
        <v>2.5971770823299246E-2</v>
      </c>
    </row>
    <row r="597" spans="1:27" x14ac:dyDescent="0.25">
      <c r="A597">
        <v>0</v>
      </c>
      <c r="B597" t="s">
        <v>15</v>
      </c>
      <c r="C597">
        <v>2</v>
      </c>
      <c r="D597" t="s">
        <v>13</v>
      </c>
      <c r="E597">
        <v>18</v>
      </c>
      <c r="F597" s="1">
        <v>11.5</v>
      </c>
      <c r="G597">
        <v>0</v>
      </c>
      <c r="H597">
        <v>0</v>
      </c>
      <c r="I597" s="4">
        <v>0.22500000000000001</v>
      </c>
      <c r="J597" s="4">
        <v>1.0969100130080565</v>
      </c>
      <c r="K597">
        <v>0</v>
      </c>
      <c r="L597">
        <v>1</v>
      </c>
      <c r="M597">
        <v>1</v>
      </c>
      <c r="N597">
        <v>0</v>
      </c>
      <c r="O597">
        <v>1</v>
      </c>
      <c r="P597" s="6">
        <v>1</v>
      </c>
      <c r="V597" s="4">
        <v>0.1867699893194941</v>
      </c>
      <c r="W597" s="4">
        <v>0.34991322526691521</v>
      </c>
      <c r="X597" s="4">
        <f t="shared" si="29"/>
        <v>0.1867699893194941</v>
      </c>
      <c r="Y597" s="4">
        <f t="shared" si="27"/>
        <v>0.34991322526691521</v>
      </c>
      <c r="Z597" s="4">
        <f t="shared" si="28"/>
        <v>0.53668321458640933</v>
      </c>
      <c r="AA597" s="4">
        <f>(mmultTable1[[#This Row],[Survived]]-Z597)^2</f>
        <v>0.28802887281880191</v>
      </c>
    </row>
    <row r="598" spans="1:27" x14ac:dyDescent="0.25">
      <c r="A598">
        <v>0</v>
      </c>
      <c r="B598" t="s">
        <v>15</v>
      </c>
      <c r="C598">
        <v>3</v>
      </c>
      <c r="D598" t="s">
        <v>13</v>
      </c>
      <c r="E598">
        <v>18</v>
      </c>
      <c r="F598" s="1">
        <v>7.75</v>
      </c>
      <c r="G598">
        <v>0</v>
      </c>
      <c r="H598">
        <v>0</v>
      </c>
      <c r="I598" s="4">
        <v>0.22500000000000001</v>
      </c>
      <c r="J598" s="4">
        <v>0.94200805302231327</v>
      </c>
      <c r="K598">
        <v>0</v>
      </c>
      <c r="L598">
        <v>0</v>
      </c>
      <c r="M598">
        <v>1</v>
      </c>
      <c r="N598">
        <v>0</v>
      </c>
      <c r="O598">
        <v>1</v>
      </c>
      <c r="P598" s="6">
        <v>1</v>
      </c>
      <c r="V598" s="4">
        <v>5.6247871426593793E-2</v>
      </c>
      <c r="W598" s="4">
        <v>0.10469128619399937</v>
      </c>
      <c r="X598" s="4">
        <f t="shared" si="29"/>
        <v>5.6247871426593793E-2</v>
      </c>
      <c r="Y598" s="4">
        <f t="shared" si="27"/>
        <v>0.10469128619399937</v>
      </c>
      <c r="Z598" s="4">
        <f t="shared" si="28"/>
        <v>0.16093915762059316</v>
      </c>
      <c r="AA598" s="4">
        <f>(mmultTable1[[#This Row],[Survived]]-Z598)^2</f>
        <v>2.5901412455626129E-2</v>
      </c>
    </row>
    <row r="599" spans="1:27" x14ac:dyDescent="0.25">
      <c r="A599">
        <v>1</v>
      </c>
      <c r="B599" t="s">
        <v>15</v>
      </c>
      <c r="C599">
        <v>3</v>
      </c>
      <c r="D599" t="s">
        <v>17</v>
      </c>
      <c r="E599">
        <v>18</v>
      </c>
      <c r="F599" s="1">
        <v>7.4958</v>
      </c>
      <c r="G599">
        <v>0</v>
      </c>
      <c r="H599">
        <v>0</v>
      </c>
      <c r="I599" s="4">
        <v>0.22500000000000001</v>
      </c>
      <c r="J599" s="4">
        <v>0.92920428011230582</v>
      </c>
      <c r="K599">
        <v>0</v>
      </c>
      <c r="L599">
        <v>0</v>
      </c>
      <c r="M599">
        <v>1</v>
      </c>
      <c r="N599">
        <v>0</v>
      </c>
      <c r="O599">
        <v>0</v>
      </c>
      <c r="P599" s="6">
        <v>1</v>
      </c>
      <c r="V599" s="4">
        <v>5.6094436247167416E-2</v>
      </c>
      <c r="W599" s="4">
        <v>0.10361116280768193</v>
      </c>
      <c r="X599" s="4">
        <f t="shared" si="29"/>
        <v>5.6094436247167416E-2</v>
      </c>
      <c r="Y599" s="4">
        <f t="shared" si="27"/>
        <v>0.10361116280768193</v>
      </c>
      <c r="Z599" s="4">
        <f t="shared" si="28"/>
        <v>0.15970559905484935</v>
      </c>
      <c r="AA599" s="4">
        <f>(mmultTable1[[#This Row],[Survived]]-Z599)^2</f>
        <v>0.70609468025976951</v>
      </c>
    </row>
    <row r="600" spans="1:27" x14ac:dyDescent="0.25">
      <c r="A600">
        <v>0</v>
      </c>
      <c r="B600" t="s">
        <v>15</v>
      </c>
      <c r="C600">
        <v>3</v>
      </c>
      <c r="D600" t="s">
        <v>17</v>
      </c>
      <c r="E600">
        <v>18</v>
      </c>
      <c r="F600" s="1">
        <v>7.7750000000000004</v>
      </c>
      <c r="G600">
        <v>0</v>
      </c>
      <c r="H600">
        <v>0</v>
      </c>
      <c r="I600" s="4">
        <v>0.22500000000000001</v>
      </c>
      <c r="J600" s="4">
        <v>0.94324712513786169</v>
      </c>
      <c r="K600">
        <v>0</v>
      </c>
      <c r="L600">
        <v>0</v>
      </c>
      <c r="M600">
        <v>1</v>
      </c>
      <c r="N600">
        <v>0</v>
      </c>
      <c r="O600">
        <v>0</v>
      </c>
      <c r="P600" s="6">
        <v>1</v>
      </c>
      <c r="V600" s="4">
        <v>5.626271996020242E-2</v>
      </c>
      <c r="W600" s="4">
        <v>0.1047958140373737</v>
      </c>
      <c r="X600" s="4">
        <f t="shared" si="29"/>
        <v>5.626271996020242E-2</v>
      </c>
      <c r="Y600" s="4">
        <f t="shared" si="27"/>
        <v>0.1047958140373737</v>
      </c>
      <c r="Z600" s="4">
        <f t="shared" si="28"/>
        <v>0.16105853399757614</v>
      </c>
      <c r="AA600" s="4">
        <f>(mmultTable1[[#This Row],[Survived]]-Z600)^2</f>
        <v>2.5939851373448387E-2</v>
      </c>
    </row>
    <row r="601" spans="1:27" x14ac:dyDescent="0.25">
      <c r="A601">
        <v>0</v>
      </c>
      <c r="B601" t="s">
        <v>15</v>
      </c>
      <c r="C601">
        <v>3</v>
      </c>
      <c r="D601" t="s">
        <v>13</v>
      </c>
      <c r="E601">
        <v>18</v>
      </c>
      <c r="F601" s="1">
        <v>8.3000000000000007</v>
      </c>
      <c r="G601">
        <v>0</v>
      </c>
      <c r="H601">
        <v>0</v>
      </c>
      <c r="I601" s="4">
        <v>0.22500000000000001</v>
      </c>
      <c r="J601" s="4">
        <v>0.96848294855393513</v>
      </c>
      <c r="K601">
        <v>0</v>
      </c>
      <c r="L601">
        <v>0</v>
      </c>
      <c r="M601">
        <v>1</v>
      </c>
      <c r="N601">
        <v>0</v>
      </c>
      <c r="O601">
        <v>1</v>
      </c>
      <c r="P601" s="6">
        <v>1</v>
      </c>
      <c r="V601" s="4">
        <v>5.6565135749753893E-2</v>
      </c>
      <c r="W601" s="4">
        <v>0.10692470239210025</v>
      </c>
      <c r="X601" s="4">
        <f t="shared" si="29"/>
        <v>5.6565135749753893E-2</v>
      </c>
      <c r="Y601" s="4">
        <f t="shared" si="27"/>
        <v>0.10692470239210025</v>
      </c>
      <c r="Z601" s="4">
        <f t="shared" si="28"/>
        <v>0.16348983814185414</v>
      </c>
      <c r="AA601" s="4">
        <f>(mmultTable1[[#This Row],[Survived]]-Z601)^2</f>
        <v>2.6728927175649664E-2</v>
      </c>
    </row>
    <row r="602" spans="1:27" x14ac:dyDescent="0.25">
      <c r="A602">
        <v>1</v>
      </c>
      <c r="B602" t="s">
        <v>15</v>
      </c>
      <c r="C602">
        <v>3</v>
      </c>
      <c r="D602" t="s">
        <v>17</v>
      </c>
      <c r="E602">
        <v>18</v>
      </c>
      <c r="F602" s="1">
        <v>9.35</v>
      </c>
      <c r="G602">
        <v>0</v>
      </c>
      <c r="H602">
        <v>1</v>
      </c>
      <c r="I602" s="4">
        <v>0.22500000000000001</v>
      </c>
      <c r="J602" s="4">
        <v>1.0149403497929366</v>
      </c>
      <c r="K602">
        <v>0</v>
      </c>
      <c r="L602">
        <v>0</v>
      </c>
      <c r="M602">
        <v>1</v>
      </c>
      <c r="N602">
        <v>0</v>
      </c>
      <c r="O602">
        <v>0</v>
      </c>
      <c r="P602" s="6">
        <v>1</v>
      </c>
      <c r="V602" s="4">
        <v>5.7319804581756929E-2</v>
      </c>
      <c r="W602" s="4">
        <v>0.1108438382513873</v>
      </c>
      <c r="X602" s="4">
        <f t="shared" si="29"/>
        <v>5.7319804581756929E-2</v>
      </c>
      <c r="Y602" s="4">
        <f t="shared" si="27"/>
        <v>0.1108438382513873</v>
      </c>
      <c r="Z602" s="4">
        <f t="shared" si="28"/>
        <v>0.16816364283314422</v>
      </c>
      <c r="AA602" s="4">
        <f>(mmultTable1[[#This Row],[Survived]]-Z602)^2</f>
        <v>0.69195172510462488</v>
      </c>
    </row>
    <row r="603" spans="1:27" x14ac:dyDescent="0.25">
      <c r="A603">
        <v>0</v>
      </c>
      <c r="B603" t="s">
        <v>20</v>
      </c>
      <c r="C603">
        <v>3</v>
      </c>
      <c r="D603" t="s">
        <v>17</v>
      </c>
      <c r="E603">
        <v>17</v>
      </c>
      <c r="F603" s="1">
        <v>14.458299999999999</v>
      </c>
      <c r="G603">
        <v>0</v>
      </c>
      <c r="H603">
        <v>0</v>
      </c>
      <c r="I603" s="4">
        <v>0.21249999999999999</v>
      </c>
      <c r="J603" s="4">
        <v>1.1891617314183722</v>
      </c>
      <c r="K603">
        <v>0</v>
      </c>
      <c r="L603">
        <v>0</v>
      </c>
      <c r="M603">
        <v>0</v>
      </c>
      <c r="N603">
        <v>1</v>
      </c>
      <c r="O603">
        <v>0</v>
      </c>
      <c r="P603" s="6">
        <v>1</v>
      </c>
      <c r="V603" s="4">
        <v>0.23255210064030654</v>
      </c>
      <c r="W603" s="4">
        <v>0.12554111459429138</v>
      </c>
      <c r="X603" s="4">
        <f t="shared" si="29"/>
        <v>0.23255210064030654</v>
      </c>
      <c r="Y603" s="4">
        <f t="shared" si="27"/>
        <v>0.12554111459429138</v>
      </c>
      <c r="Z603" s="4">
        <f t="shared" si="28"/>
        <v>0.35809321523459792</v>
      </c>
      <c r="AA603" s="4">
        <f>(mmultTable1[[#This Row],[Survived]]-Z603)^2</f>
        <v>0.12823075079705207</v>
      </c>
    </row>
    <row r="604" spans="1:27" x14ac:dyDescent="0.25">
      <c r="A604">
        <v>1</v>
      </c>
      <c r="B604" t="s">
        <v>20</v>
      </c>
      <c r="C604">
        <v>1</v>
      </c>
      <c r="D604" t="s">
        <v>17</v>
      </c>
      <c r="E604">
        <v>17</v>
      </c>
      <c r="F604" s="1">
        <v>108.9</v>
      </c>
      <c r="G604">
        <v>1</v>
      </c>
      <c r="H604">
        <v>0</v>
      </c>
      <c r="I604" s="4">
        <v>0.21249999999999999</v>
      </c>
      <c r="J604" s="4">
        <v>2.0409976924234905</v>
      </c>
      <c r="K604">
        <v>1</v>
      </c>
      <c r="L604">
        <v>0</v>
      </c>
      <c r="M604">
        <v>0</v>
      </c>
      <c r="N604">
        <v>1</v>
      </c>
      <c r="O604">
        <v>0</v>
      </c>
      <c r="P604" s="6">
        <v>1</v>
      </c>
      <c r="V604" s="4">
        <v>0.41358862619779058</v>
      </c>
      <c r="W604" s="4">
        <v>0.36574865276832275</v>
      </c>
      <c r="X604" s="4">
        <f t="shared" si="29"/>
        <v>0.41358862619779058</v>
      </c>
      <c r="Y604" s="4">
        <f t="shared" si="27"/>
        <v>0.36574865276832275</v>
      </c>
      <c r="Z604" s="4">
        <f t="shared" si="28"/>
        <v>0.77933727896611327</v>
      </c>
      <c r="AA604" s="4">
        <f>(mmultTable1[[#This Row],[Survived]]-Z604)^2</f>
        <v>4.8692036454078921E-2</v>
      </c>
    </row>
    <row r="605" spans="1:27" x14ac:dyDescent="0.25">
      <c r="A605">
        <v>1</v>
      </c>
      <c r="B605" t="s">
        <v>20</v>
      </c>
      <c r="C605">
        <v>2</v>
      </c>
      <c r="D605" t="s">
        <v>17</v>
      </c>
      <c r="E605">
        <v>17</v>
      </c>
      <c r="F605" s="1">
        <v>12</v>
      </c>
      <c r="G605">
        <v>0</v>
      </c>
      <c r="H605">
        <v>0</v>
      </c>
      <c r="I605" s="4">
        <v>0.21249999999999999</v>
      </c>
      <c r="J605" s="4">
        <v>1.1139433523068367</v>
      </c>
      <c r="K605">
        <v>0</v>
      </c>
      <c r="L605">
        <v>1</v>
      </c>
      <c r="M605">
        <v>0</v>
      </c>
      <c r="N605">
        <v>1</v>
      </c>
      <c r="O605">
        <v>0</v>
      </c>
      <c r="P605" s="6">
        <v>1</v>
      </c>
      <c r="V605" s="4">
        <v>0.36031655047964006</v>
      </c>
      <c r="W605" s="4">
        <v>0.35135015391700963</v>
      </c>
      <c r="X605" s="4">
        <f t="shared" si="29"/>
        <v>0.36031655047964006</v>
      </c>
      <c r="Y605" s="4">
        <f t="shared" si="27"/>
        <v>0.35135015391700963</v>
      </c>
      <c r="Z605" s="4">
        <f t="shared" si="28"/>
        <v>0.7116667043966497</v>
      </c>
      <c r="AA605" s="4">
        <f>(mmultTable1[[#This Row],[Survived]]-Z605)^2</f>
        <v>8.3136089353488984E-2</v>
      </c>
    </row>
    <row r="606" spans="1:27" x14ac:dyDescent="0.25">
      <c r="A606">
        <v>0</v>
      </c>
      <c r="B606" t="s">
        <v>20</v>
      </c>
      <c r="C606">
        <v>3</v>
      </c>
      <c r="D606" t="s">
        <v>13</v>
      </c>
      <c r="E606">
        <v>17</v>
      </c>
      <c r="F606" s="1">
        <v>7.2291999999999996</v>
      </c>
      <c r="G606">
        <v>1</v>
      </c>
      <c r="H606">
        <v>1</v>
      </c>
      <c r="I606" s="4">
        <v>0.21249999999999999</v>
      </c>
      <c r="J606" s="4">
        <v>0.91535761741483168</v>
      </c>
      <c r="K606">
        <v>0</v>
      </c>
      <c r="L606">
        <v>0</v>
      </c>
      <c r="M606">
        <v>0</v>
      </c>
      <c r="N606">
        <v>1</v>
      </c>
      <c r="O606">
        <v>1</v>
      </c>
      <c r="P606" s="6">
        <v>1</v>
      </c>
      <c r="V606" s="4">
        <v>0.22946888642018226</v>
      </c>
      <c r="W606" s="4">
        <v>0.10244306147480831</v>
      </c>
      <c r="X606" s="4">
        <f t="shared" si="29"/>
        <v>0.22946888642018226</v>
      </c>
      <c r="Y606" s="4">
        <f t="shared" si="27"/>
        <v>0.10244306147480831</v>
      </c>
      <c r="Z606" s="4">
        <f t="shared" si="28"/>
        <v>0.33191194789499057</v>
      </c>
      <c r="AA606" s="4">
        <f>(mmultTable1[[#This Row],[Survived]]-Z606)^2</f>
        <v>0.11016554115544694</v>
      </c>
    </row>
    <row r="607" spans="1:27" x14ac:dyDescent="0.25">
      <c r="A607">
        <v>1</v>
      </c>
      <c r="B607" t="s">
        <v>20</v>
      </c>
      <c r="C607">
        <v>1</v>
      </c>
      <c r="D607" t="s">
        <v>13</v>
      </c>
      <c r="E607">
        <v>17</v>
      </c>
      <c r="F607" s="1">
        <v>110.88330000000001</v>
      </c>
      <c r="G607">
        <v>0</v>
      </c>
      <c r="H607">
        <v>2</v>
      </c>
      <c r="I607" s="4">
        <v>0.21249999999999999</v>
      </c>
      <c r="J607" s="4">
        <v>2.048765267412167</v>
      </c>
      <c r="K607">
        <v>1</v>
      </c>
      <c r="L607">
        <v>0</v>
      </c>
      <c r="M607">
        <v>0</v>
      </c>
      <c r="N607">
        <v>1</v>
      </c>
      <c r="O607">
        <v>1</v>
      </c>
      <c r="P607" s="6">
        <v>1</v>
      </c>
      <c r="V607" s="4">
        <v>0.41407759430203406</v>
      </c>
      <c r="W607" s="4">
        <v>0.36640392363724661</v>
      </c>
      <c r="X607" s="4">
        <f t="shared" si="29"/>
        <v>0.41407759430203406</v>
      </c>
      <c r="Y607" s="4">
        <f t="shared" si="27"/>
        <v>0.36640392363724661</v>
      </c>
      <c r="Z607" s="4">
        <f t="shared" si="28"/>
        <v>0.78048151793928067</v>
      </c>
      <c r="AA607" s="4">
        <f>(mmultTable1[[#This Row],[Survived]]-Z607)^2</f>
        <v>4.8188363966242355E-2</v>
      </c>
    </row>
    <row r="608" spans="1:27" x14ac:dyDescent="0.25">
      <c r="A608">
        <v>1</v>
      </c>
      <c r="B608" t="s">
        <v>15</v>
      </c>
      <c r="C608">
        <v>3</v>
      </c>
      <c r="D608" t="s">
        <v>17</v>
      </c>
      <c r="E608">
        <v>17</v>
      </c>
      <c r="F608" s="1">
        <v>7.9249999999999998</v>
      </c>
      <c r="G608">
        <v>4</v>
      </c>
      <c r="H608">
        <v>2</v>
      </c>
      <c r="I608" s="4">
        <v>0.21249999999999999</v>
      </c>
      <c r="J608" s="4">
        <v>0.95060822478423079</v>
      </c>
      <c r="K608">
        <v>0</v>
      </c>
      <c r="L608">
        <v>0</v>
      </c>
      <c r="M608">
        <v>1</v>
      </c>
      <c r="N608">
        <v>0</v>
      </c>
      <c r="O608">
        <v>0</v>
      </c>
      <c r="P608" s="6">
        <v>1</v>
      </c>
      <c r="V608" s="4">
        <v>5.6746817030140853E-2</v>
      </c>
      <c r="W608" s="4">
        <v>0.10541679473837018</v>
      </c>
      <c r="X608" s="4">
        <f t="shared" si="29"/>
        <v>5.6746817030140853E-2</v>
      </c>
      <c r="Y608" s="4">
        <f t="shared" si="27"/>
        <v>0.10541679473837018</v>
      </c>
      <c r="Z608" s="4">
        <f t="shared" si="28"/>
        <v>0.16216361176851102</v>
      </c>
      <c r="AA608" s="4">
        <f>(mmultTable1[[#This Row],[Survived]]-Z608)^2</f>
        <v>0.70196981344478637</v>
      </c>
    </row>
    <row r="609" spans="1:27" x14ac:dyDescent="0.25">
      <c r="A609">
        <v>1</v>
      </c>
      <c r="B609" t="s">
        <v>15</v>
      </c>
      <c r="C609">
        <v>2</v>
      </c>
      <c r="D609" t="s">
        <v>17</v>
      </c>
      <c r="E609">
        <v>17</v>
      </c>
      <c r="F609" s="1">
        <v>10.5</v>
      </c>
      <c r="G609">
        <v>0</v>
      </c>
      <c r="H609">
        <v>0</v>
      </c>
      <c r="I609" s="4">
        <v>0.21249999999999999</v>
      </c>
      <c r="J609" s="4">
        <v>1.0606978403536116</v>
      </c>
      <c r="K609">
        <v>0</v>
      </c>
      <c r="L609">
        <v>1</v>
      </c>
      <c r="M609">
        <v>1</v>
      </c>
      <c r="N609">
        <v>0</v>
      </c>
      <c r="O609">
        <v>0</v>
      </c>
      <c r="P609" s="6">
        <v>1</v>
      </c>
      <c r="V609" s="4">
        <v>0.18633603744861146</v>
      </c>
      <c r="W609" s="4">
        <v>0.34685837457342472</v>
      </c>
      <c r="X609" s="4">
        <f t="shared" si="29"/>
        <v>0.18633603744861146</v>
      </c>
      <c r="Y609" s="4">
        <f t="shared" si="27"/>
        <v>0.34685837457342472</v>
      </c>
      <c r="Z609" s="4">
        <f t="shared" si="28"/>
        <v>0.53319441202203621</v>
      </c>
      <c r="AA609" s="4">
        <f>(mmultTable1[[#This Row],[Survived]]-Z609)^2</f>
        <v>0.21790745696745248</v>
      </c>
    </row>
    <row r="610" spans="1:27" x14ac:dyDescent="0.25">
      <c r="A610">
        <v>0</v>
      </c>
      <c r="B610" t="s">
        <v>15</v>
      </c>
      <c r="C610">
        <v>3</v>
      </c>
      <c r="D610" t="s">
        <v>13</v>
      </c>
      <c r="E610">
        <v>17</v>
      </c>
      <c r="F610" s="1">
        <v>8.6624999999999996</v>
      </c>
      <c r="G610">
        <v>0</v>
      </c>
      <c r="H610">
        <v>0</v>
      </c>
      <c r="I610" s="4">
        <v>0.21249999999999999</v>
      </c>
      <c r="J610" s="4">
        <v>0.98508950692638131</v>
      </c>
      <c r="K610">
        <v>0</v>
      </c>
      <c r="L610">
        <v>0</v>
      </c>
      <c r="M610">
        <v>1</v>
      </c>
      <c r="N610">
        <v>0</v>
      </c>
      <c r="O610">
        <v>1</v>
      </c>
      <c r="P610" s="6">
        <v>1</v>
      </c>
      <c r="V610" s="4">
        <v>5.6764141955302841E-2</v>
      </c>
      <c r="W610" s="4">
        <v>0.10832562789979222</v>
      </c>
      <c r="X610" s="4">
        <f t="shared" si="29"/>
        <v>5.6764141955302841E-2</v>
      </c>
      <c r="Y610" s="4">
        <f t="shared" si="27"/>
        <v>0.10832562789979222</v>
      </c>
      <c r="Z610" s="4">
        <f t="shared" si="28"/>
        <v>0.16508976985509505</v>
      </c>
      <c r="AA610" s="4">
        <f>(mmultTable1[[#This Row],[Survived]]-Z610)^2</f>
        <v>2.7254632110808249E-2</v>
      </c>
    </row>
    <row r="611" spans="1:27" x14ac:dyDescent="0.25">
      <c r="A611">
        <v>0</v>
      </c>
      <c r="B611" t="s">
        <v>15</v>
      </c>
      <c r="C611">
        <v>3</v>
      </c>
      <c r="D611" t="s">
        <v>13</v>
      </c>
      <c r="E611">
        <v>17</v>
      </c>
      <c r="F611" s="1">
        <v>7.125</v>
      </c>
      <c r="G611">
        <v>0</v>
      </c>
      <c r="H611">
        <v>0</v>
      </c>
      <c r="I611" s="4">
        <v>0.21249999999999999</v>
      </c>
      <c r="J611" s="4">
        <v>0.90982336965091204</v>
      </c>
      <c r="K611">
        <v>0</v>
      </c>
      <c r="L611">
        <v>0</v>
      </c>
      <c r="M611">
        <v>1</v>
      </c>
      <c r="N611">
        <v>0</v>
      </c>
      <c r="O611">
        <v>1</v>
      </c>
      <c r="P611" s="6">
        <v>1</v>
      </c>
      <c r="V611" s="4">
        <v>5.5862183340544373E-2</v>
      </c>
      <c r="W611" s="4">
        <v>0.10197619358535889</v>
      </c>
      <c r="X611" s="4">
        <f t="shared" si="29"/>
        <v>5.5862183340544373E-2</v>
      </c>
      <c r="Y611" s="4">
        <f t="shared" si="27"/>
        <v>0.10197619358535889</v>
      </c>
      <c r="Z611" s="4">
        <f t="shared" si="28"/>
        <v>0.15783837692590327</v>
      </c>
      <c r="AA611" s="4">
        <f>(mmultTable1[[#This Row],[Survived]]-Z611)^2</f>
        <v>2.4912953230603514E-2</v>
      </c>
    </row>
    <row r="612" spans="1:27" x14ac:dyDescent="0.25">
      <c r="A612">
        <v>0</v>
      </c>
      <c r="B612" t="s">
        <v>15</v>
      </c>
      <c r="C612">
        <v>3</v>
      </c>
      <c r="D612" t="s">
        <v>13</v>
      </c>
      <c r="E612">
        <v>17</v>
      </c>
      <c r="F612" s="1">
        <v>8.6624999999999996</v>
      </c>
      <c r="G612">
        <v>0</v>
      </c>
      <c r="H612">
        <v>0</v>
      </c>
      <c r="I612" s="4">
        <v>0.21249999999999999</v>
      </c>
      <c r="J612" s="4">
        <v>0.98508950692638131</v>
      </c>
      <c r="K612">
        <v>0</v>
      </c>
      <c r="L612">
        <v>0</v>
      </c>
      <c r="M612">
        <v>1</v>
      </c>
      <c r="N612">
        <v>0</v>
      </c>
      <c r="O612">
        <v>1</v>
      </c>
      <c r="P612" s="6">
        <v>1</v>
      </c>
      <c r="V612" s="4">
        <v>5.6764141955302841E-2</v>
      </c>
      <c r="W612" s="4">
        <v>0.10832562789979222</v>
      </c>
      <c r="X612" s="4">
        <f t="shared" si="29"/>
        <v>5.6764141955302841E-2</v>
      </c>
      <c r="Y612" s="4">
        <f t="shared" si="27"/>
        <v>0.10832562789979222</v>
      </c>
      <c r="Z612" s="4">
        <f t="shared" si="28"/>
        <v>0.16508976985509505</v>
      </c>
      <c r="AA612" s="4">
        <f>(mmultTable1[[#This Row],[Survived]]-Z612)^2</f>
        <v>2.7254632110808249E-2</v>
      </c>
    </row>
    <row r="613" spans="1:27" x14ac:dyDescent="0.25">
      <c r="A613">
        <v>0</v>
      </c>
      <c r="B613" t="s">
        <v>15</v>
      </c>
      <c r="C613">
        <v>3</v>
      </c>
      <c r="D613" t="s">
        <v>13</v>
      </c>
      <c r="E613">
        <v>17</v>
      </c>
      <c r="F613" s="1">
        <v>7.0541999999999998</v>
      </c>
      <c r="G613">
        <v>1</v>
      </c>
      <c r="H613">
        <v>0</v>
      </c>
      <c r="I613" s="4">
        <v>0.21249999999999999</v>
      </c>
      <c r="J613" s="4">
        <v>0.90602240970373726</v>
      </c>
      <c r="K613">
        <v>0</v>
      </c>
      <c r="L613">
        <v>0</v>
      </c>
      <c r="M613">
        <v>1</v>
      </c>
      <c r="N613">
        <v>0</v>
      </c>
      <c r="O613">
        <v>1</v>
      </c>
      <c r="P613" s="6">
        <v>1</v>
      </c>
      <c r="V613" s="4">
        <v>5.5816634190650326E-2</v>
      </c>
      <c r="W613" s="4">
        <v>0.10165554546403907</v>
      </c>
      <c r="X613" s="4">
        <f t="shared" si="29"/>
        <v>5.5816634190650326E-2</v>
      </c>
      <c r="Y613" s="4">
        <f t="shared" si="27"/>
        <v>0.10165554546403907</v>
      </c>
      <c r="Z613" s="4">
        <f t="shared" si="28"/>
        <v>0.1574721796546894</v>
      </c>
      <c r="AA613" s="4">
        <f>(mmultTable1[[#This Row],[Survived]]-Z613)^2</f>
        <v>2.4797487365198774E-2</v>
      </c>
    </row>
    <row r="614" spans="1:27" x14ac:dyDescent="0.25">
      <c r="A614">
        <v>1</v>
      </c>
      <c r="B614" t="s">
        <v>15</v>
      </c>
      <c r="C614">
        <v>1</v>
      </c>
      <c r="D614" t="s">
        <v>17</v>
      </c>
      <c r="E614">
        <v>17</v>
      </c>
      <c r="F614" s="1">
        <v>57</v>
      </c>
      <c r="G614">
        <v>1</v>
      </c>
      <c r="H614">
        <v>0</v>
      </c>
      <c r="I614" s="4">
        <v>0.21249999999999999</v>
      </c>
      <c r="J614" s="4">
        <v>1.7634279935629373</v>
      </c>
      <c r="K614">
        <v>1</v>
      </c>
      <c r="L614">
        <v>0</v>
      </c>
      <c r="M614">
        <v>1</v>
      </c>
      <c r="N614">
        <v>0</v>
      </c>
      <c r="O614">
        <v>0</v>
      </c>
      <c r="P614" s="6">
        <v>1</v>
      </c>
      <c r="V614" s="4">
        <v>0.23691990383114489</v>
      </c>
      <c r="W614" s="4">
        <v>0.3423329357621237</v>
      </c>
      <c r="X614" s="4">
        <f t="shared" si="29"/>
        <v>0.23691990383114489</v>
      </c>
      <c r="Y614" s="4">
        <f t="shared" si="27"/>
        <v>0.3423329357621237</v>
      </c>
      <c r="Z614" s="4">
        <f t="shared" si="28"/>
        <v>0.57925283959326856</v>
      </c>
      <c r="AA614" s="4">
        <f>(mmultTable1[[#This Row],[Survived]]-Z614)^2</f>
        <v>0.1770281729903278</v>
      </c>
    </row>
    <row r="615" spans="1:27" x14ac:dyDescent="0.25">
      <c r="A615">
        <v>0</v>
      </c>
      <c r="B615" t="s">
        <v>15</v>
      </c>
      <c r="C615">
        <v>3</v>
      </c>
      <c r="D615" t="s">
        <v>13</v>
      </c>
      <c r="E615">
        <v>17</v>
      </c>
      <c r="F615" s="1">
        <v>8.6624999999999996</v>
      </c>
      <c r="G615">
        <v>0</v>
      </c>
      <c r="H615">
        <v>0</v>
      </c>
      <c r="I615" s="4">
        <v>0.21249999999999999</v>
      </c>
      <c r="J615" s="4">
        <v>0.98508950692638131</v>
      </c>
      <c r="K615">
        <v>0</v>
      </c>
      <c r="L615">
        <v>0</v>
      </c>
      <c r="M615">
        <v>1</v>
      </c>
      <c r="N615">
        <v>0</v>
      </c>
      <c r="O615">
        <v>1</v>
      </c>
      <c r="P615" s="6">
        <v>1</v>
      </c>
      <c r="V615" s="4">
        <v>5.6764141955302841E-2</v>
      </c>
      <c r="W615" s="4">
        <v>0.10832562789979222</v>
      </c>
      <c r="X615" s="4">
        <f t="shared" si="29"/>
        <v>5.6764141955302841E-2</v>
      </c>
      <c r="Y615" s="4">
        <f t="shared" si="27"/>
        <v>0.10832562789979222</v>
      </c>
      <c r="Z615" s="4">
        <f t="shared" si="28"/>
        <v>0.16508976985509505</v>
      </c>
      <c r="AA615" s="4">
        <f>(mmultTable1[[#This Row],[Survived]]-Z615)^2</f>
        <v>2.7254632110808249E-2</v>
      </c>
    </row>
    <row r="616" spans="1:27" x14ac:dyDescent="0.25">
      <c r="A616">
        <v>1</v>
      </c>
      <c r="B616" t="s">
        <v>20</v>
      </c>
      <c r="C616">
        <v>1</v>
      </c>
      <c r="D616" t="s">
        <v>17</v>
      </c>
      <c r="E616">
        <v>16</v>
      </c>
      <c r="F616" s="1">
        <v>57.979199999999999</v>
      </c>
      <c r="G616">
        <v>0</v>
      </c>
      <c r="H616">
        <v>1</v>
      </c>
      <c r="I616" s="4">
        <v>0.2</v>
      </c>
      <c r="J616" s="4">
        <v>1.770698877440231</v>
      </c>
      <c r="K616">
        <v>1</v>
      </c>
      <c r="L616">
        <v>0</v>
      </c>
      <c r="M616">
        <v>0</v>
      </c>
      <c r="N616">
        <v>1</v>
      </c>
      <c r="O616">
        <v>0</v>
      </c>
      <c r="P616" s="6">
        <v>1</v>
      </c>
      <c r="V616" s="4">
        <v>0.4105474180479004</v>
      </c>
      <c r="W616" s="4">
        <v>0.34294630588124891</v>
      </c>
      <c r="X616" s="4">
        <f t="shared" si="29"/>
        <v>0.4105474180479004</v>
      </c>
      <c r="Y616" s="4">
        <f t="shared" si="27"/>
        <v>0.34294630588124891</v>
      </c>
      <c r="Z616" s="4">
        <f t="shared" si="28"/>
        <v>0.75349372392914926</v>
      </c>
      <c r="AA616" s="4">
        <f>(mmultTable1[[#This Row],[Survived]]-Z616)^2</f>
        <v>6.0765344142318482E-2</v>
      </c>
    </row>
    <row r="617" spans="1:27" x14ac:dyDescent="0.25">
      <c r="A617">
        <v>1</v>
      </c>
      <c r="B617" t="s">
        <v>27</v>
      </c>
      <c r="C617">
        <v>3</v>
      </c>
      <c r="D617" t="s">
        <v>17</v>
      </c>
      <c r="E617">
        <v>16</v>
      </c>
      <c r="F617" s="1">
        <v>7.7332999999999998</v>
      </c>
      <c r="G617">
        <v>0</v>
      </c>
      <c r="H617">
        <v>0</v>
      </c>
      <c r="I617" s="4">
        <v>0.2</v>
      </c>
      <c r="J617" s="4">
        <v>0.94117837898439327</v>
      </c>
      <c r="K617">
        <v>0</v>
      </c>
      <c r="L617">
        <v>0</v>
      </c>
      <c r="M617">
        <v>0</v>
      </c>
      <c r="N617">
        <v>0</v>
      </c>
      <c r="O617">
        <v>0</v>
      </c>
      <c r="P617" s="6">
        <v>1</v>
      </c>
      <c r="V617" s="4">
        <v>3.9563430804512245E-2</v>
      </c>
      <c r="W617" s="4">
        <v>0.10462129507984291</v>
      </c>
      <c r="X617" s="4">
        <f t="shared" si="29"/>
        <v>3.9563430804512245E-2</v>
      </c>
      <c r="Y617" s="4">
        <f t="shared" si="27"/>
        <v>0.10462129507984291</v>
      </c>
      <c r="Z617" s="4">
        <f t="shared" si="28"/>
        <v>0.14418472588435516</v>
      </c>
      <c r="AA617" s="4">
        <f>(mmultTable1[[#This Row],[Survived]]-Z617)^2</f>
        <v>0.73241978340963632</v>
      </c>
    </row>
    <row r="618" spans="1:27" x14ac:dyDescent="0.25">
      <c r="A618">
        <v>1</v>
      </c>
      <c r="B618" t="s">
        <v>27</v>
      </c>
      <c r="C618">
        <v>3</v>
      </c>
      <c r="D618" t="s">
        <v>17</v>
      </c>
      <c r="E618">
        <v>16</v>
      </c>
      <c r="F618" s="1">
        <v>7.75</v>
      </c>
      <c r="G618">
        <v>0</v>
      </c>
      <c r="H618">
        <v>0</v>
      </c>
      <c r="I618" s="4">
        <v>0.2</v>
      </c>
      <c r="J618" s="4">
        <v>0.94200805302231327</v>
      </c>
      <c r="K618">
        <v>0</v>
      </c>
      <c r="L618">
        <v>0</v>
      </c>
      <c r="M618">
        <v>0</v>
      </c>
      <c r="N618">
        <v>0</v>
      </c>
      <c r="O618">
        <v>0</v>
      </c>
      <c r="P618" s="6">
        <v>1</v>
      </c>
      <c r="V618" s="4">
        <v>3.9573373278950712E-2</v>
      </c>
      <c r="W618" s="4">
        <v>0.10469128619399937</v>
      </c>
      <c r="X618" s="4">
        <f t="shared" si="29"/>
        <v>3.9573373278950712E-2</v>
      </c>
      <c r="Y618" s="4">
        <f t="shared" si="27"/>
        <v>0.10469128619399937</v>
      </c>
      <c r="Z618" s="4">
        <f t="shared" si="28"/>
        <v>0.14426465947295009</v>
      </c>
      <c r="AA618" s="4">
        <f>(mmultTable1[[#This Row],[Survived]]-Z618)^2</f>
        <v>0.73228297302694612</v>
      </c>
    </row>
    <row r="619" spans="1:27" x14ac:dyDescent="0.25">
      <c r="A619">
        <v>0</v>
      </c>
      <c r="B619" t="s">
        <v>15</v>
      </c>
      <c r="C619">
        <v>3</v>
      </c>
      <c r="D619" t="s">
        <v>17</v>
      </c>
      <c r="E619">
        <v>16</v>
      </c>
      <c r="F619" s="1">
        <v>46.9</v>
      </c>
      <c r="G619">
        <v>5</v>
      </c>
      <c r="H619">
        <v>2</v>
      </c>
      <c r="I619" s="4">
        <v>0.2</v>
      </c>
      <c r="J619" s="4">
        <v>1.6803355134145632</v>
      </c>
      <c r="K619">
        <v>0</v>
      </c>
      <c r="L619">
        <v>0</v>
      </c>
      <c r="M619">
        <v>1</v>
      </c>
      <c r="N619">
        <v>0</v>
      </c>
      <c r="O619">
        <v>0</v>
      </c>
      <c r="P619" s="6">
        <v>1</v>
      </c>
      <c r="V619" s="4">
        <v>6.5491570490725085E-2</v>
      </c>
      <c r="W619" s="4">
        <v>0.16697642373394408</v>
      </c>
      <c r="X619" s="4">
        <f t="shared" si="29"/>
        <v>6.5491570490725085E-2</v>
      </c>
      <c r="Y619" s="4">
        <f t="shared" si="27"/>
        <v>0.16697642373394408</v>
      </c>
      <c r="Z619" s="4">
        <f t="shared" si="28"/>
        <v>0.23246799422466918</v>
      </c>
      <c r="AA619" s="4">
        <f>(mmultTable1[[#This Row],[Survived]]-Z619)^2</f>
        <v>5.4041368338840823E-2</v>
      </c>
    </row>
    <row r="620" spans="1:27" x14ac:dyDescent="0.25">
      <c r="A620">
        <v>0</v>
      </c>
      <c r="B620" t="s">
        <v>15</v>
      </c>
      <c r="C620">
        <v>3</v>
      </c>
      <c r="D620" t="s">
        <v>13</v>
      </c>
      <c r="E620">
        <v>16</v>
      </c>
      <c r="F620" s="1">
        <v>34.375</v>
      </c>
      <c r="G620">
        <v>1</v>
      </c>
      <c r="H620">
        <v>3</v>
      </c>
      <c r="I620" s="4">
        <v>0.2</v>
      </c>
      <c r="J620" s="4">
        <v>1.5486964485323467</v>
      </c>
      <c r="K620">
        <v>0</v>
      </c>
      <c r="L620">
        <v>0</v>
      </c>
      <c r="M620">
        <v>1</v>
      </c>
      <c r="N620">
        <v>0</v>
      </c>
      <c r="O620">
        <v>1</v>
      </c>
      <c r="P620" s="6">
        <v>1</v>
      </c>
      <c r="V620" s="4">
        <v>6.4112004091708405E-2</v>
      </c>
      <c r="W620" s="4">
        <v>0.15587138199885459</v>
      </c>
      <c r="X620" s="4">
        <f t="shared" si="29"/>
        <v>6.4112004091708405E-2</v>
      </c>
      <c r="Y620" s="4">
        <f t="shared" si="27"/>
        <v>0.15587138199885459</v>
      </c>
      <c r="Z620" s="4">
        <f t="shared" si="28"/>
        <v>0.219983386090563</v>
      </c>
      <c r="AA620" s="4">
        <f>(mmultTable1[[#This Row],[Survived]]-Z620)^2</f>
        <v>4.8392690155869708E-2</v>
      </c>
    </row>
    <row r="621" spans="1:27" x14ac:dyDescent="0.25">
      <c r="A621">
        <v>0</v>
      </c>
      <c r="B621" t="s">
        <v>15</v>
      </c>
      <c r="C621">
        <v>3</v>
      </c>
      <c r="D621" t="s">
        <v>13</v>
      </c>
      <c r="E621">
        <v>16</v>
      </c>
      <c r="F621" s="1">
        <v>9.2166999999999994</v>
      </c>
      <c r="G621">
        <v>0</v>
      </c>
      <c r="H621">
        <v>0</v>
      </c>
      <c r="I621" s="4">
        <v>0.2</v>
      </c>
      <c r="J621" s="4">
        <v>1.0093106410801986</v>
      </c>
      <c r="K621">
        <v>0</v>
      </c>
      <c r="L621">
        <v>0</v>
      </c>
      <c r="M621">
        <v>1</v>
      </c>
      <c r="N621">
        <v>0</v>
      </c>
      <c r="O621">
        <v>1</v>
      </c>
      <c r="P621" s="6">
        <v>1</v>
      </c>
      <c r="V621" s="4">
        <v>5.7054398123615284E-2</v>
      </c>
      <c r="W621" s="4">
        <v>0.11036891729789003</v>
      </c>
      <c r="X621" s="4">
        <f t="shared" si="29"/>
        <v>5.7054398123615284E-2</v>
      </c>
      <c r="Y621" s="4">
        <f t="shared" si="27"/>
        <v>0.11036891729789003</v>
      </c>
      <c r="Z621" s="4">
        <f t="shared" si="28"/>
        <v>0.16742331542150532</v>
      </c>
      <c r="AA621" s="4">
        <f>(mmultTable1[[#This Row],[Survived]]-Z621)^2</f>
        <v>2.803056654672886E-2</v>
      </c>
    </row>
    <row r="622" spans="1:27" x14ac:dyDescent="0.25">
      <c r="A622">
        <v>1</v>
      </c>
      <c r="B622" t="s">
        <v>15</v>
      </c>
      <c r="C622">
        <v>3</v>
      </c>
      <c r="D622" t="s">
        <v>13</v>
      </c>
      <c r="E622">
        <v>16</v>
      </c>
      <c r="F622" s="1">
        <v>8.0500000000000007</v>
      </c>
      <c r="G622">
        <v>0</v>
      </c>
      <c r="H622">
        <v>0</v>
      </c>
      <c r="I622" s="4">
        <v>0.2</v>
      </c>
      <c r="J622" s="4">
        <v>0.9566485792052033</v>
      </c>
      <c r="K622">
        <v>0</v>
      </c>
      <c r="L622">
        <v>0</v>
      </c>
      <c r="M622">
        <v>1</v>
      </c>
      <c r="N622">
        <v>0</v>
      </c>
      <c r="O622">
        <v>1</v>
      </c>
      <c r="P622" s="6">
        <v>1</v>
      </c>
      <c r="V622" s="4">
        <v>5.6423317506242132E-2</v>
      </c>
      <c r="W622" s="4">
        <v>0.10592635767092101</v>
      </c>
      <c r="X622" s="4">
        <f t="shared" si="29"/>
        <v>5.6423317506242132E-2</v>
      </c>
      <c r="Y622" s="4">
        <f t="shared" si="27"/>
        <v>0.10592635767092101</v>
      </c>
      <c r="Z622" s="4">
        <f t="shared" si="28"/>
        <v>0.16234967517716314</v>
      </c>
      <c r="AA622" s="4">
        <f>(mmultTable1[[#This Row],[Survived]]-Z622)^2</f>
        <v>0.7016580666758041</v>
      </c>
    </row>
    <row r="623" spans="1:27" x14ac:dyDescent="0.25">
      <c r="A623">
        <v>0</v>
      </c>
      <c r="B623" t="s">
        <v>15</v>
      </c>
      <c r="C623">
        <v>3</v>
      </c>
      <c r="D623" t="s">
        <v>13</v>
      </c>
      <c r="E623">
        <v>16</v>
      </c>
      <c r="F623" s="1">
        <v>39.6875</v>
      </c>
      <c r="G623">
        <v>4</v>
      </c>
      <c r="H623">
        <v>1</v>
      </c>
      <c r="I623" s="4">
        <v>0.2</v>
      </c>
      <c r="J623" s="4">
        <v>1.6094610059122672</v>
      </c>
      <c r="K623">
        <v>0</v>
      </c>
      <c r="L623">
        <v>0</v>
      </c>
      <c r="M623">
        <v>1</v>
      </c>
      <c r="N623">
        <v>0</v>
      </c>
      <c r="O623">
        <v>1</v>
      </c>
      <c r="P623" s="6">
        <v>1</v>
      </c>
      <c r="V623" s="4">
        <v>6.444429704077749E-2</v>
      </c>
      <c r="W623" s="4">
        <v>0.16099746631373502</v>
      </c>
      <c r="X623" s="4">
        <f t="shared" si="29"/>
        <v>6.444429704077749E-2</v>
      </c>
      <c r="Y623" s="4">
        <f t="shared" si="27"/>
        <v>0.16099746631373502</v>
      </c>
      <c r="Z623" s="4">
        <f t="shared" si="28"/>
        <v>0.22544176335451249</v>
      </c>
      <c r="AA623" s="4">
        <f>(mmultTable1[[#This Row],[Survived]]-Z623)^2</f>
        <v>5.0823988664392014E-2</v>
      </c>
    </row>
    <row r="624" spans="1:27" x14ac:dyDescent="0.25">
      <c r="A624">
        <v>0</v>
      </c>
      <c r="B624" t="s">
        <v>15</v>
      </c>
      <c r="C624">
        <v>3</v>
      </c>
      <c r="D624" t="s">
        <v>13</v>
      </c>
      <c r="E624">
        <v>16</v>
      </c>
      <c r="F624" s="1">
        <v>9.5</v>
      </c>
      <c r="G624">
        <v>0</v>
      </c>
      <c r="H624">
        <v>0</v>
      </c>
      <c r="I624" s="4">
        <v>0.2</v>
      </c>
      <c r="J624" s="4">
        <v>1.0211892990699381</v>
      </c>
      <c r="K624">
        <v>0</v>
      </c>
      <c r="L624">
        <v>0</v>
      </c>
      <c r="M624">
        <v>1</v>
      </c>
      <c r="N624">
        <v>0</v>
      </c>
      <c r="O624">
        <v>1</v>
      </c>
      <c r="P624" s="6">
        <v>1</v>
      </c>
      <c r="V624" s="4">
        <v>5.7196747104092421E-2</v>
      </c>
      <c r="W624" s="4">
        <v>0.11137099819880603</v>
      </c>
      <c r="X624" s="4">
        <f t="shared" si="29"/>
        <v>5.7196747104092421E-2</v>
      </c>
      <c r="Y624" s="4">
        <f t="shared" si="27"/>
        <v>0.11137099819880603</v>
      </c>
      <c r="Z624" s="4">
        <f t="shared" si="28"/>
        <v>0.16856774530289845</v>
      </c>
      <c r="AA624" s="4">
        <f>(mmultTable1[[#This Row],[Survived]]-Z624)^2</f>
        <v>2.8415084756502843E-2</v>
      </c>
    </row>
    <row r="625" spans="1:27" x14ac:dyDescent="0.25">
      <c r="A625">
        <v>0</v>
      </c>
      <c r="B625" t="s">
        <v>15</v>
      </c>
      <c r="C625">
        <v>3</v>
      </c>
      <c r="D625" t="s">
        <v>13</v>
      </c>
      <c r="E625">
        <v>16</v>
      </c>
      <c r="F625" s="1">
        <v>18</v>
      </c>
      <c r="G625">
        <v>2</v>
      </c>
      <c r="H625">
        <v>0</v>
      </c>
      <c r="I625" s="4">
        <v>0.2</v>
      </c>
      <c r="J625" s="4">
        <v>1.2787536009528289</v>
      </c>
      <c r="K625">
        <v>0</v>
      </c>
      <c r="L625">
        <v>0</v>
      </c>
      <c r="M625">
        <v>1</v>
      </c>
      <c r="N625">
        <v>0</v>
      </c>
      <c r="O625">
        <v>1</v>
      </c>
      <c r="P625" s="6">
        <v>1</v>
      </c>
      <c r="V625" s="4">
        <v>6.028329238656488E-2</v>
      </c>
      <c r="W625" s="4">
        <v>0.13309906444143615</v>
      </c>
      <c r="X625" s="4">
        <f t="shared" si="29"/>
        <v>6.028329238656488E-2</v>
      </c>
      <c r="Y625" s="4">
        <f t="shared" si="27"/>
        <v>0.13309906444143615</v>
      </c>
      <c r="Z625" s="4">
        <f t="shared" si="28"/>
        <v>0.19338235682800103</v>
      </c>
      <c r="AA625" s="4">
        <f>(mmultTable1[[#This Row],[Survived]]-Z625)^2</f>
        <v>3.7396735932352321E-2</v>
      </c>
    </row>
    <row r="626" spans="1:27" x14ac:dyDescent="0.25">
      <c r="A626">
        <v>1</v>
      </c>
      <c r="B626" t="s">
        <v>15</v>
      </c>
      <c r="C626">
        <v>1</v>
      </c>
      <c r="D626" t="s">
        <v>17</v>
      </c>
      <c r="E626">
        <v>16</v>
      </c>
      <c r="F626" s="1">
        <v>86.5</v>
      </c>
      <c r="G626">
        <v>0</v>
      </c>
      <c r="H626">
        <v>0</v>
      </c>
      <c r="I626" s="4">
        <v>0.2</v>
      </c>
      <c r="J626" s="4">
        <v>1.9420080530223132</v>
      </c>
      <c r="K626">
        <v>1</v>
      </c>
      <c r="L626">
        <v>0</v>
      </c>
      <c r="M626">
        <v>1</v>
      </c>
      <c r="N626">
        <v>0</v>
      </c>
      <c r="O626">
        <v>0</v>
      </c>
      <c r="P626" s="6">
        <v>1</v>
      </c>
      <c r="V626" s="4">
        <v>0.23905993424700045</v>
      </c>
      <c r="W626" s="4">
        <v>0.35739790918111247</v>
      </c>
      <c r="X626" s="4">
        <f t="shared" si="29"/>
        <v>0.23905993424700045</v>
      </c>
      <c r="Y626" s="4">
        <f t="shared" si="27"/>
        <v>0.35739790918111247</v>
      </c>
      <c r="Z626" s="4">
        <f t="shared" si="28"/>
        <v>0.59645784342811292</v>
      </c>
      <c r="AA626" s="4">
        <f>(mmultTable1[[#This Row],[Survived]]-Z626)^2</f>
        <v>0.16284627213068942</v>
      </c>
    </row>
    <row r="627" spans="1:27" x14ac:dyDescent="0.25">
      <c r="A627">
        <v>0</v>
      </c>
      <c r="B627" t="s">
        <v>15</v>
      </c>
      <c r="C627">
        <v>3</v>
      </c>
      <c r="D627" t="s">
        <v>13</v>
      </c>
      <c r="E627">
        <v>16</v>
      </c>
      <c r="F627" s="1">
        <v>8.0500000000000007</v>
      </c>
      <c r="G627">
        <v>0</v>
      </c>
      <c r="H627">
        <v>0</v>
      </c>
      <c r="I627" s="4">
        <v>0.2</v>
      </c>
      <c r="J627" s="4">
        <v>0.9566485792052033</v>
      </c>
      <c r="K627">
        <v>0</v>
      </c>
      <c r="L627">
        <v>0</v>
      </c>
      <c r="M627">
        <v>1</v>
      </c>
      <c r="N627">
        <v>0</v>
      </c>
      <c r="O627">
        <v>1</v>
      </c>
      <c r="P627" s="6">
        <v>1</v>
      </c>
      <c r="V627" s="4">
        <v>5.6423317506242132E-2</v>
      </c>
      <c r="W627" s="4">
        <v>0.10592635767092101</v>
      </c>
      <c r="X627" s="4">
        <f t="shared" si="29"/>
        <v>5.6423317506242132E-2</v>
      </c>
      <c r="Y627" s="4">
        <f t="shared" si="27"/>
        <v>0.10592635767092101</v>
      </c>
      <c r="Z627" s="4">
        <f t="shared" si="28"/>
        <v>0.16234967517716314</v>
      </c>
      <c r="AA627" s="4">
        <f>(mmultTable1[[#This Row],[Survived]]-Z627)^2</f>
        <v>2.6357417030130382E-2</v>
      </c>
    </row>
    <row r="628" spans="1:27" x14ac:dyDescent="0.25">
      <c r="A628">
        <v>0</v>
      </c>
      <c r="B628" t="s">
        <v>15</v>
      </c>
      <c r="C628">
        <v>3</v>
      </c>
      <c r="D628" t="s">
        <v>13</v>
      </c>
      <c r="E628">
        <v>16</v>
      </c>
      <c r="F628" s="1">
        <v>20.25</v>
      </c>
      <c r="G628">
        <v>1</v>
      </c>
      <c r="H628">
        <v>1</v>
      </c>
      <c r="I628" s="4">
        <v>0.2</v>
      </c>
      <c r="J628" s="4">
        <v>1.3273589343863303</v>
      </c>
      <c r="K628">
        <v>0</v>
      </c>
      <c r="L628">
        <v>0</v>
      </c>
      <c r="M628">
        <v>1</v>
      </c>
      <c r="N628">
        <v>0</v>
      </c>
      <c r="O628">
        <v>1</v>
      </c>
      <c r="P628" s="6">
        <v>1</v>
      </c>
      <c r="V628" s="4">
        <v>6.1063701159753618E-2</v>
      </c>
      <c r="W628" s="4">
        <v>0.13719939937476258</v>
      </c>
      <c r="X628" s="4">
        <f t="shared" si="29"/>
        <v>6.1063701159753618E-2</v>
      </c>
      <c r="Y628" s="4">
        <f t="shared" si="27"/>
        <v>0.13719939937476258</v>
      </c>
      <c r="Z628" s="4">
        <f t="shared" si="28"/>
        <v>0.19826310053451621</v>
      </c>
      <c r="AA628" s="4">
        <f>(mmultTable1[[#This Row],[Survived]]-Z628)^2</f>
        <v>3.9308257033559682E-2</v>
      </c>
    </row>
    <row r="629" spans="1:27" x14ac:dyDescent="0.25">
      <c r="A629">
        <v>0</v>
      </c>
      <c r="B629" t="s">
        <v>15</v>
      </c>
      <c r="C629">
        <v>3</v>
      </c>
      <c r="D629" t="s">
        <v>13</v>
      </c>
      <c r="E629">
        <v>16</v>
      </c>
      <c r="F629" s="1">
        <v>7.7750000000000004</v>
      </c>
      <c r="G629">
        <v>0</v>
      </c>
      <c r="H629">
        <v>0</v>
      </c>
      <c r="I629" s="4">
        <v>0.2</v>
      </c>
      <c r="J629" s="4">
        <v>0.94324712513786169</v>
      </c>
      <c r="K629">
        <v>0</v>
      </c>
      <c r="L629">
        <v>0</v>
      </c>
      <c r="M629">
        <v>1</v>
      </c>
      <c r="N629">
        <v>0</v>
      </c>
      <c r="O629">
        <v>1</v>
      </c>
      <c r="P629" s="6">
        <v>1</v>
      </c>
      <c r="V629" s="4">
        <v>5.626271996020242E-2</v>
      </c>
      <c r="W629" s="4">
        <v>0.1047958140373737</v>
      </c>
      <c r="X629" s="4">
        <f t="shared" si="29"/>
        <v>5.626271996020242E-2</v>
      </c>
      <c r="Y629" s="4">
        <f t="shared" si="27"/>
        <v>0.1047958140373737</v>
      </c>
      <c r="Z629" s="4">
        <f t="shared" si="28"/>
        <v>0.16105853399757614</v>
      </c>
      <c r="AA629" s="4">
        <f>(mmultTable1[[#This Row],[Survived]]-Z629)^2</f>
        <v>2.5939851373448387E-2</v>
      </c>
    </row>
    <row r="630" spans="1:27" x14ac:dyDescent="0.25">
      <c r="A630">
        <v>0</v>
      </c>
      <c r="B630" t="s">
        <v>15</v>
      </c>
      <c r="C630">
        <v>2</v>
      </c>
      <c r="D630" t="s">
        <v>13</v>
      </c>
      <c r="E630">
        <v>16</v>
      </c>
      <c r="F630" s="1">
        <v>26</v>
      </c>
      <c r="G630">
        <v>0</v>
      </c>
      <c r="H630">
        <v>0</v>
      </c>
      <c r="I630" s="4">
        <v>0.2</v>
      </c>
      <c r="J630" s="4">
        <v>1.4313637641589874</v>
      </c>
      <c r="K630">
        <v>0</v>
      </c>
      <c r="L630">
        <v>1</v>
      </c>
      <c r="M630">
        <v>1</v>
      </c>
      <c r="N630">
        <v>0</v>
      </c>
      <c r="O630">
        <v>1</v>
      </c>
      <c r="P630" s="6">
        <v>1</v>
      </c>
      <c r="V630" s="4">
        <v>0.19077794632391426</v>
      </c>
      <c r="W630" s="4">
        <v>0.37812766805645881</v>
      </c>
      <c r="X630" s="4">
        <f t="shared" si="29"/>
        <v>0.19077794632391426</v>
      </c>
      <c r="Y630" s="4">
        <f t="shared" si="27"/>
        <v>0.37812766805645881</v>
      </c>
      <c r="Z630" s="4">
        <f t="shared" si="28"/>
        <v>0.56890561438037301</v>
      </c>
      <c r="AA630" s="4">
        <f>(mmultTable1[[#This Row],[Survived]]-Z630)^2</f>
        <v>0.32365359807350969</v>
      </c>
    </row>
    <row r="631" spans="1:27" x14ac:dyDescent="0.25">
      <c r="A631">
        <v>0</v>
      </c>
      <c r="B631" t="s">
        <v>15</v>
      </c>
      <c r="C631">
        <v>2</v>
      </c>
      <c r="D631" t="s">
        <v>13</v>
      </c>
      <c r="E631">
        <v>16</v>
      </c>
      <c r="F631" s="1">
        <v>10.5</v>
      </c>
      <c r="G631">
        <v>0</v>
      </c>
      <c r="H631">
        <v>0</v>
      </c>
      <c r="I631" s="4">
        <v>0.2</v>
      </c>
      <c r="J631" s="4">
        <v>1.0606978403536116</v>
      </c>
      <c r="K631">
        <v>0</v>
      </c>
      <c r="L631">
        <v>1</v>
      </c>
      <c r="M631">
        <v>1</v>
      </c>
      <c r="N631">
        <v>0</v>
      </c>
      <c r="O631">
        <v>1</v>
      </c>
      <c r="P631" s="6">
        <v>1</v>
      </c>
      <c r="V631" s="4">
        <v>0.18633603744861146</v>
      </c>
      <c r="W631" s="4">
        <v>0.34685837457342472</v>
      </c>
      <c r="X631" s="4">
        <f t="shared" si="29"/>
        <v>0.18633603744861146</v>
      </c>
      <c r="Y631" s="4">
        <f t="shared" si="27"/>
        <v>0.34685837457342472</v>
      </c>
      <c r="Z631" s="4">
        <f t="shared" si="28"/>
        <v>0.53319441202203621</v>
      </c>
      <c r="AA631" s="4">
        <f>(mmultTable1[[#This Row],[Survived]]-Z631)^2</f>
        <v>0.28429628101152493</v>
      </c>
    </row>
    <row r="632" spans="1:27" x14ac:dyDescent="0.25">
      <c r="A632">
        <v>1</v>
      </c>
      <c r="B632" t="s">
        <v>15</v>
      </c>
      <c r="C632">
        <v>1</v>
      </c>
      <c r="D632" t="s">
        <v>17</v>
      </c>
      <c r="E632">
        <v>16</v>
      </c>
      <c r="F632" s="1">
        <v>39.4</v>
      </c>
      <c r="G632">
        <v>0</v>
      </c>
      <c r="H632">
        <v>1</v>
      </c>
      <c r="I632" s="4">
        <v>0.2</v>
      </c>
      <c r="J632" s="4">
        <v>1.6063813651106049</v>
      </c>
      <c r="K632">
        <v>1</v>
      </c>
      <c r="L632">
        <v>0</v>
      </c>
      <c r="M632">
        <v>1</v>
      </c>
      <c r="N632">
        <v>0</v>
      </c>
      <c r="O632">
        <v>0</v>
      </c>
      <c r="P632" s="6">
        <v>1</v>
      </c>
      <c r="V632" s="4">
        <v>0.23523586357879073</v>
      </c>
      <c r="W632" s="4">
        <v>0.32908451771176239</v>
      </c>
      <c r="X632" s="4">
        <f t="shared" si="29"/>
        <v>0.23523586357879073</v>
      </c>
      <c r="Y632" s="4">
        <f t="shared" si="27"/>
        <v>0.32908451771176239</v>
      </c>
      <c r="Z632" s="4">
        <f t="shared" si="28"/>
        <v>0.56432038129055306</v>
      </c>
      <c r="AA632" s="4">
        <f>(mmultTable1[[#This Row],[Survived]]-Z632)^2</f>
        <v>0.18981673015880907</v>
      </c>
    </row>
    <row r="633" spans="1:27" x14ac:dyDescent="0.25">
      <c r="A633">
        <v>0</v>
      </c>
      <c r="B633" t="s">
        <v>20</v>
      </c>
      <c r="C633">
        <v>3</v>
      </c>
      <c r="D633" t="s">
        <v>13</v>
      </c>
      <c r="E633">
        <v>15</v>
      </c>
      <c r="F633" s="1">
        <v>7.2291999999999996</v>
      </c>
      <c r="G633">
        <v>1</v>
      </c>
      <c r="H633">
        <v>1</v>
      </c>
      <c r="I633" s="4">
        <v>0.1875</v>
      </c>
      <c r="J633" s="4">
        <v>0.91535761741483168</v>
      </c>
      <c r="K633">
        <v>0</v>
      </c>
      <c r="L633">
        <v>0</v>
      </c>
      <c r="M633">
        <v>0</v>
      </c>
      <c r="N633">
        <v>1</v>
      </c>
      <c r="O633">
        <v>1</v>
      </c>
      <c r="P633" s="6">
        <v>1</v>
      </c>
      <c r="V633" s="4">
        <v>0.22946888642018226</v>
      </c>
      <c r="W633" s="4">
        <v>0.10244306147480831</v>
      </c>
      <c r="X633" s="4">
        <f t="shared" si="29"/>
        <v>0.22946888642018226</v>
      </c>
      <c r="Y633" s="4">
        <f t="shared" si="27"/>
        <v>0.10244306147480831</v>
      </c>
      <c r="Z633" s="4">
        <f t="shared" si="28"/>
        <v>0.33191194789499057</v>
      </c>
      <c r="AA633" s="4">
        <f>(mmultTable1[[#This Row],[Survived]]-Z633)^2</f>
        <v>0.11016554115544694</v>
      </c>
    </row>
    <row r="634" spans="1:27" x14ac:dyDescent="0.25">
      <c r="A634">
        <v>1</v>
      </c>
      <c r="B634" t="s">
        <v>20</v>
      </c>
      <c r="C634">
        <v>3</v>
      </c>
      <c r="D634" t="s">
        <v>17</v>
      </c>
      <c r="E634">
        <v>15</v>
      </c>
      <c r="F634" s="1">
        <v>14.4542</v>
      </c>
      <c r="G634">
        <v>1</v>
      </c>
      <c r="H634">
        <v>0</v>
      </c>
      <c r="I634" s="4">
        <v>0.1875</v>
      </c>
      <c r="J634" s="4">
        <v>1.1890465283525415</v>
      </c>
      <c r="K634">
        <v>0</v>
      </c>
      <c r="L634">
        <v>0</v>
      </c>
      <c r="M634">
        <v>0</v>
      </c>
      <c r="N634">
        <v>1</v>
      </c>
      <c r="O634">
        <v>0</v>
      </c>
      <c r="P634" s="6">
        <v>1</v>
      </c>
      <c r="V634" s="4">
        <v>0.23255072009386915</v>
      </c>
      <c r="W634" s="4">
        <v>0.12553139608971822</v>
      </c>
      <c r="X634" s="4">
        <f t="shared" si="29"/>
        <v>0.23255072009386915</v>
      </c>
      <c r="Y634" s="4">
        <f t="shared" si="27"/>
        <v>0.12553139608971822</v>
      </c>
      <c r="Z634" s="4">
        <f t="shared" si="28"/>
        <v>0.35808211618358737</v>
      </c>
      <c r="AA634" s="4">
        <f>(mmultTable1[[#This Row],[Survived]]-Z634)^2</f>
        <v>0.41205856956334136</v>
      </c>
    </row>
    <row r="635" spans="1:27" x14ac:dyDescent="0.25">
      <c r="A635">
        <v>1</v>
      </c>
      <c r="B635" t="s">
        <v>20</v>
      </c>
      <c r="C635">
        <v>3</v>
      </c>
      <c r="D635" t="s">
        <v>17</v>
      </c>
      <c r="E635">
        <v>15</v>
      </c>
      <c r="F635" s="1">
        <v>7.2249999999999996</v>
      </c>
      <c r="G635">
        <v>0</v>
      </c>
      <c r="H635">
        <v>0</v>
      </c>
      <c r="I635" s="4">
        <v>0.1875</v>
      </c>
      <c r="J635" s="4">
        <v>0.91513590662201194</v>
      </c>
      <c r="K635">
        <v>0</v>
      </c>
      <c r="L635">
        <v>0</v>
      </c>
      <c r="M635">
        <v>0</v>
      </c>
      <c r="N635">
        <v>1</v>
      </c>
      <c r="O635">
        <v>0</v>
      </c>
      <c r="P635" s="6">
        <v>1</v>
      </c>
      <c r="V635" s="4">
        <v>0.22926828719792433</v>
      </c>
      <c r="W635" s="4">
        <v>0.10242435800247973</v>
      </c>
      <c r="X635" s="4">
        <f t="shared" si="29"/>
        <v>0.22926828719792433</v>
      </c>
      <c r="Y635" s="4">
        <f t="shared" si="27"/>
        <v>0.10242435800247973</v>
      </c>
      <c r="Z635" s="4">
        <f t="shared" si="28"/>
        <v>0.33169264520040409</v>
      </c>
      <c r="AA635" s="4">
        <f>(mmultTable1[[#This Row],[Survived]]-Z635)^2</f>
        <v>0.44663472047923297</v>
      </c>
    </row>
    <row r="636" spans="1:27" x14ac:dyDescent="0.25">
      <c r="A636">
        <v>1</v>
      </c>
      <c r="B636" t="s">
        <v>27</v>
      </c>
      <c r="C636">
        <v>3</v>
      </c>
      <c r="D636" t="s">
        <v>17</v>
      </c>
      <c r="E636">
        <v>15</v>
      </c>
      <c r="F636" s="1">
        <v>8.0291999999999994</v>
      </c>
      <c r="G636">
        <v>0</v>
      </c>
      <c r="H636">
        <v>0</v>
      </c>
      <c r="I636" s="4">
        <v>0.1875</v>
      </c>
      <c r="J636" s="4">
        <v>0.95564927290744683</v>
      </c>
      <c r="K636">
        <v>0</v>
      </c>
      <c r="L636">
        <v>0</v>
      </c>
      <c r="M636">
        <v>0</v>
      </c>
      <c r="N636">
        <v>0</v>
      </c>
      <c r="O636">
        <v>0</v>
      </c>
      <c r="P636" s="6">
        <v>1</v>
      </c>
      <c r="V636" s="4">
        <v>3.9736844080516885E-2</v>
      </c>
      <c r="W636" s="4">
        <v>0.10584205641769764</v>
      </c>
      <c r="X636" s="4">
        <f t="shared" si="29"/>
        <v>3.9736844080516885E-2</v>
      </c>
      <c r="Y636" s="4">
        <f t="shared" si="27"/>
        <v>0.10584205641769764</v>
      </c>
      <c r="Z636" s="4">
        <f t="shared" si="28"/>
        <v>0.14557890049821454</v>
      </c>
      <c r="AA636" s="4">
        <f>(mmultTable1[[#This Row],[Survived]]-Z636)^2</f>
        <v>0.73003541527383997</v>
      </c>
    </row>
    <row r="637" spans="1:27" x14ac:dyDescent="0.25">
      <c r="A637">
        <v>1</v>
      </c>
      <c r="B637" t="s">
        <v>15</v>
      </c>
      <c r="C637">
        <v>1</v>
      </c>
      <c r="D637" t="s">
        <v>17</v>
      </c>
      <c r="E637">
        <v>15</v>
      </c>
      <c r="F637" s="1">
        <v>211.33750000000001</v>
      </c>
      <c r="G637">
        <v>0</v>
      </c>
      <c r="H637">
        <v>1</v>
      </c>
      <c r="I637" s="4">
        <v>0.1875</v>
      </c>
      <c r="J637" s="4">
        <v>2.3270266997942759</v>
      </c>
      <c r="K637">
        <v>1</v>
      </c>
      <c r="L637">
        <v>0</v>
      </c>
      <c r="M637">
        <v>1</v>
      </c>
      <c r="N637">
        <v>0</v>
      </c>
      <c r="O637">
        <v>0</v>
      </c>
      <c r="P637" s="6">
        <v>1</v>
      </c>
      <c r="V637" s="4">
        <v>0.2438717826166511</v>
      </c>
      <c r="W637" s="4">
        <v>0.38987799512684551</v>
      </c>
      <c r="X637" s="4">
        <f t="shared" si="29"/>
        <v>0.2438717826166511</v>
      </c>
      <c r="Y637" s="4">
        <f t="shared" si="27"/>
        <v>0.38987799512684551</v>
      </c>
      <c r="Z637" s="4">
        <f t="shared" si="28"/>
        <v>0.63374977774349661</v>
      </c>
      <c r="AA637" s="4">
        <f>(mmultTable1[[#This Row],[Survived]]-Z637)^2</f>
        <v>0.13413922530293812</v>
      </c>
    </row>
    <row r="638" spans="1:27" x14ac:dyDescent="0.25">
      <c r="A638">
        <v>0</v>
      </c>
      <c r="B638" t="s">
        <v>20</v>
      </c>
      <c r="C638">
        <v>3</v>
      </c>
      <c r="D638" t="s">
        <v>17</v>
      </c>
      <c r="E638">
        <v>14.5</v>
      </c>
      <c r="F638" s="1">
        <v>14.4542</v>
      </c>
      <c r="G638">
        <v>1</v>
      </c>
      <c r="H638">
        <v>0</v>
      </c>
      <c r="I638" s="4">
        <v>0.18124999999999999</v>
      </c>
      <c r="J638" s="4">
        <v>1.1890465283525415</v>
      </c>
      <c r="K638">
        <v>0</v>
      </c>
      <c r="L638">
        <v>0</v>
      </c>
      <c r="M638">
        <v>0</v>
      </c>
      <c r="N638">
        <v>1</v>
      </c>
      <c r="O638">
        <v>0</v>
      </c>
      <c r="P638" s="6">
        <v>1</v>
      </c>
      <c r="V638" s="4">
        <v>0.23255072009386915</v>
      </c>
      <c r="W638" s="4">
        <v>0.12553139608971822</v>
      </c>
      <c r="X638" s="4">
        <f t="shared" si="29"/>
        <v>0.23255072009386915</v>
      </c>
      <c r="Y638" s="4">
        <f t="shared" si="27"/>
        <v>0.12553139608971822</v>
      </c>
      <c r="Z638" s="4">
        <f t="shared" si="28"/>
        <v>0.35808211618358737</v>
      </c>
      <c r="AA638" s="4">
        <f>(mmultTable1[[#This Row],[Survived]]-Z638)^2</f>
        <v>0.12822280193051616</v>
      </c>
    </row>
    <row r="639" spans="1:27" x14ac:dyDescent="0.25">
      <c r="A639">
        <v>1</v>
      </c>
      <c r="B639" t="s">
        <v>20</v>
      </c>
      <c r="C639">
        <v>2</v>
      </c>
      <c r="D639" t="s">
        <v>17</v>
      </c>
      <c r="E639">
        <v>14</v>
      </c>
      <c r="F639" s="1">
        <v>30.070799999999998</v>
      </c>
      <c r="G639">
        <v>1</v>
      </c>
      <c r="H639">
        <v>0</v>
      </c>
      <c r="I639" s="4">
        <v>0.17499999999999999</v>
      </c>
      <c r="J639" s="4">
        <v>1.492352435460081</v>
      </c>
      <c r="K639">
        <v>0</v>
      </c>
      <c r="L639">
        <v>1</v>
      </c>
      <c r="M639">
        <v>0</v>
      </c>
      <c r="N639">
        <v>1</v>
      </c>
      <c r="O639">
        <v>0</v>
      </c>
      <c r="P639" s="6">
        <v>1</v>
      </c>
      <c r="V639" s="4">
        <v>0.36485125021059284</v>
      </c>
      <c r="W639" s="4">
        <v>0.38327265857103204</v>
      </c>
      <c r="X639" s="4">
        <f t="shared" si="29"/>
        <v>0.36485125021059284</v>
      </c>
      <c r="Y639" s="4">
        <f t="shared" si="27"/>
        <v>0.38327265857103204</v>
      </c>
      <c r="Z639" s="4">
        <f t="shared" si="28"/>
        <v>0.74812390878162494</v>
      </c>
      <c r="AA639" s="4">
        <f>(mmultTable1[[#This Row],[Survived]]-Z639)^2</f>
        <v>6.34415653274472E-2</v>
      </c>
    </row>
    <row r="640" spans="1:27" x14ac:dyDescent="0.25">
      <c r="A640">
        <v>1</v>
      </c>
      <c r="B640" t="s">
        <v>20</v>
      </c>
      <c r="C640">
        <v>3</v>
      </c>
      <c r="D640" t="s">
        <v>17</v>
      </c>
      <c r="E640">
        <v>14</v>
      </c>
      <c r="F640" s="1">
        <v>11.2417</v>
      </c>
      <c r="G640">
        <v>1</v>
      </c>
      <c r="H640">
        <v>0</v>
      </c>
      <c r="I640" s="4">
        <v>0.17499999999999999</v>
      </c>
      <c r="J640" s="4">
        <v>1.0878417322991751</v>
      </c>
      <c r="K640">
        <v>0</v>
      </c>
      <c r="L640">
        <v>0</v>
      </c>
      <c r="M640">
        <v>0</v>
      </c>
      <c r="N640">
        <v>1</v>
      </c>
      <c r="O640">
        <v>0</v>
      </c>
      <c r="P640" s="6">
        <v>1</v>
      </c>
      <c r="V640" s="4">
        <v>0.23133792319795407</v>
      </c>
      <c r="W640" s="4">
        <v>0.11699378238842492</v>
      </c>
      <c r="X640" s="4">
        <f t="shared" si="29"/>
        <v>0.23133792319795407</v>
      </c>
      <c r="Y640" s="4">
        <f t="shared" si="27"/>
        <v>0.11699378238842492</v>
      </c>
      <c r="Z640" s="4">
        <f t="shared" si="28"/>
        <v>0.34833170558637899</v>
      </c>
      <c r="AA640" s="4">
        <f>(mmultTable1[[#This Row],[Survived]]-Z640)^2</f>
        <v>0.42467156594395777</v>
      </c>
    </row>
    <row r="641" spans="1:27" x14ac:dyDescent="0.25">
      <c r="A641">
        <v>0</v>
      </c>
      <c r="B641" t="s">
        <v>15</v>
      </c>
      <c r="C641">
        <v>3</v>
      </c>
      <c r="D641" t="s">
        <v>17</v>
      </c>
      <c r="E641">
        <v>14</v>
      </c>
      <c r="F641" s="1">
        <v>7.8541999999999996</v>
      </c>
      <c r="G641">
        <v>0</v>
      </c>
      <c r="H641">
        <v>0</v>
      </c>
      <c r="I641" s="4">
        <v>0.17499999999999999</v>
      </c>
      <c r="J641" s="4">
        <v>0.94714932766263737</v>
      </c>
      <c r="K641">
        <v>0</v>
      </c>
      <c r="L641">
        <v>0</v>
      </c>
      <c r="M641">
        <v>1</v>
      </c>
      <c r="N641">
        <v>0</v>
      </c>
      <c r="O641">
        <v>0</v>
      </c>
      <c r="P641" s="6">
        <v>1</v>
      </c>
      <c r="V641" s="4">
        <v>5.6309482359751001E-2</v>
      </c>
      <c r="W641" s="4">
        <v>0.10512500295963761</v>
      </c>
      <c r="X641" s="4">
        <f t="shared" si="29"/>
        <v>5.6309482359751001E-2</v>
      </c>
      <c r="Y641" s="4">
        <f t="shared" si="27"/>
        <v>0.10512500295963761</v>
      </c>
      <c r="Z641" s="4">
        <f t="shared" si="28"/>
        <v>0.16143448531938862</v>
      </c>
      <c r="AA641" s="4">
        <f>(mmultTable1[[#This Row],[Survived]]-Z641)^2</f>
        <v>2.6061093050335899E-2</v>
      </c>
    </row>
    <row r="642" spans="1:27" x14ac:dyDescent="0.25">
      <c r="A642">
        <v>1</v>
      </c>
      <c r="B642" t="s">
        <v>15</v>
      </c>
      <c r="C642">
        <v>1</v>
      </c>
      <c r="D642" t="s">
        <v>17</v>
      </c>
      <c r="E642">
        <v>14</v>
      </c>
      <c r="F642" s="1">
        <v>120</v>
      </c>
      <c r="G642">
        <v>1</v>
      </c>
      <c r="H642">
        <v>2</v>
      </c>
      <c r="I642" s="4">
        <v>0.17499999999999999</v>
      </c>
      <c r="J642" s="4">
        <v>2.0827853703164503</v>
      </c>
      <c r="K642">
        <v>1</v>
      </c>
      <c r="L642">
        <v>0</v>
      </c>
      <c r="M642">
        <v>1</v>
      </c>
      <c r="N642">
        <v>0</v>
      </c>
      <c r="O642">
        <v>0</v>
      </c>
      <c r="P642" s="6">
        <v>1</v>
      </c>
      <c r="V642" s="4">
        <v>0.24114283671883524</v>
      </c>
      <c r="W642" s="4">
        <v>0.36927385182248657</v>
      </c>
      <c r="X642" s="4">
        <f t="shared" si="29"/>
        <v>0.24114283671883524</v>
      </c>
      <c r="Y642" s="4">
        <f t="shared" si="27"/>
        <v>0.36927385182248657</v>
      </c>
      <c r="Z642" s="4">
        <f t="shared" si="28"/>
        <v>0.61041668854132181</v>
      </c>
      <c r="AA642" s="4">
        <f>(mmultTable1[[#This Row],[Survived]]-Z642)^2</f>
        <v>0.15177515656710946</v>
      </c>
    </row>
    <row r="643" spans="1:27" x14ac:dyDescent="0.25">
      <c r="A643">
        <v>0</v>
      </c>
      <c r="B643" t="s">
        <v>15</v>
      </c>
      <c r="C643">
        <v>3</v>
      </c>
      <c r="D643" t="s">
        <v>13</v>
      </c>
      <c r="E643">
        <v>14</v>
      </c>
      <c r="F643" s="1">
        <v>46.9</v>
      </c>
      <c r="G643">
        <v>5</v>
      </c>
      <c r="H643">
        <v>2</v>
      </c>
      <c r="I643" s="4">
        <v>0.17499999999999999</v>
      </c>
      <c r="J643" s="4">
        <v>1.6803355134145632</v>
      </c>
      <c r="K643">
        <v>0</v>
      </c>
      <c r="L643">
        <v>0</v>
      </c>
      <c r="M643">
        <v>1</v>
      </c>
      <c r="N643">
        <v>0</v>
      </c>
      <c r="O643">
        <v>1</v>
      </c>
      <c r="P643" s="6">
        <v>1</v>
      </c>
      <c r="V643" s="4">
        <v>6.5491570490725085E-2</v>
      </c>
      <c r="W643" s="4">
        <v>0.16697642373394408</v>
      </c>
      <c r="X643" s="4">
        <f t="shared" si="29"/>
        <v>6.5491570490725085E-2</v>
      </c>
      <c r="Y643" s="4">
        <f t="shared" si="27"/>
        <v>0.16697642373394408</v>
      </c>
      <c r="Z643" s="4">
        <f t="shared" si="28"/>
        <v>0.23246799422466918</v>
      </c>
      <c r="AA643" s="4">
        <f>(mmultTable1[[#This Row],[Survived]]-Z643)^2</f>
        <v>5.4041368338840823E-2</v>
      </c>
    </row>
    <row r="644" spans="1:27" x14ac:dyDescent="0.25">
      <c r="A644">
        <v>0</v>
      </c>
      <c r="B644" t="s">
        <v>15</v>
      </c>
      <c r="C644">
        <v>3</v>
      </c>
      <c r="D644" t="s">
        <v>13</v>
      </c>
      <c r="E644">
        <v>14</v>
      </c>
      <c r="F644" s="1">
        <v>39.6875</v>
      </c>
      <c r="G644">
        <v>4</v>
      </c>
      <c r="H644">
        <v>1</v>
      </c>
      <c r="I644" s="4">
        <v>0.17499999999999999</v>
      </c>
      <c r="J644" s="4">
        <v>1.6094610059122672</v>
      </c>
      <c r="K644">
        <v>0</v>
      </c>
      <c r="L644">
        <v>0</v>
      </c>
      <c r="M644">
        <v>1</v>
      </c>
      <c r="N644">
        <v>0</v>
      </c>
      <c r="O644">
        <v>1</v>
      </c>
      <c r="P644" s="6">
        <v>1</v>
      </c>
      <c r="V644" s="4">
        <v>6.444429704077749E-2</v>
      </c>
      <c r="W644" s="4">
        <v>0.16099746631373502</v>
      </c>
      <c r="X644" s="4">
        <f t="shared" si="29"/>
        <v>6.444429704077749E-2</v>
      </c>
      <c r="Y644" s="4">
        <f t="shared" ref="Y644:Y707" si="30">IF(W644&lt;0,0,W644)</f>
        <v>0.16099746631373502</v>
      </c>
      <c r="Z644" s="4">
        <f t="shared" ref="Z644:Z707" si="31">X644+Y644</f>
        <v>0.22544176335451249</v>
      </c>
      <c r="AA644" s="4">
        <f>(mmultTable1[[#This Row],[Survived]]-Z644)^2</f>
        <v>5.0823988664392014E-2</v>
      </c>
    </row>
    <row r="645" spans="1:27" x14ac:dyDescent="0.25">
      <c r="A645">
        <v>1</v>
      </c>
      <c r="B645" t="s">
        <v>20</v>
      </c>
      <c r="C645">
        <v>3</v>
      </c>
      <c r="D645" t="s">
        <v>17</v>
      </c>
      <c r="E645">
        <v>13</v>
      </c>
      <c r="F645" s="1">
        <v>7.2291999999999996</v>
      </c>
      <c r="G645">
        <v>0</v>
      </c>
      <c r="H645">
        <v>0</v>
      </c>
      <c r="I645" s="4">
        <v>0.16250000000000001</v>
      </c>
      <c r="J645" s="4">
        <v>0.91535761741483168</v>
      </c>
      <c r="K645">
        <v>0</v>
      </c>
      <c r="L645">
        <v>0</v>
      </c>
      <c r="M645">
        <v>0</v>
      </c>
      <c r="N645">
        <v>1</v>
      </c>
      <c r="O645">
        <v>0</v>
      </c>
      <c r="P645" s="6">
        <v>1</v>
      </c>
      <c r="V645" s="4">
        <v>0.22927094408941373</v>
      </c>
      <c r="W645" s="4">
        <v>0.10244306147480831</v>
      </c>
      <c r="X645" s="4">
        <f t="shared" ref="X645:X708" si="32">IF(V645&lt;0,0,V645)</f>
        <v>0.22927094408941373</v>
      </c>
      <c r="Y645" s="4">
        <f t="shared" si="30"/>
        <v>0.10244306147480831</v>
      </c>
      <c r="Z645" s="4">
        <f t="shared" si="31"/>
        <v>0.33171400556422204</v>
      </c>
      <c r="AA645" s="4">
        <f>(mmultTable1[[#This Row],[Survived]]-Z645)^2</f>
        <v>0.44660617035901667</v>
      </c>
    </row>
    <row r="646" spans="1:27" x14ac:dyDescent="0.25">
      <c r="A646">
        <v>1</v>
      </c>
      <c r="B646" t="s">
        <v>15</v>
      </c>
      <c r="C646">
        <v>2</v>
      </c>
      <c r="D646" t="s">
        <v>17</v>
      </c>
      <c r="E646">
        <v>13</v>
      </c>
      <c r="F646" s="1">
        <v>19.5</v>
      </c>
      <c r="G646">
        <v>0</v>
      </c>
      <c r="H646">
        <v>1</v>
      </c>
      <c r="I646" s="4">
        <v>0.16250000000000001</v>
      </c>
      <c r="J646" s="4">
        <v>1.3117538610557542</v>
      </c>
      <c r="K646">
        <v>0</v>
      </c>
      <c r="L646">
        <v>1</v>
      </c>
      <c r="M646">
        <v>1</v>
      </c>
      <c r="N646">
        <v>0</v>
      </c>
      <c r="O646">
        <v>0</v>
      </c>
      <c r="P646" s="6">
        <v>1</v>
      </c>
      <c r="V646" s="4">
        <v>0.18954253248124794</v>
      </c>
      <c r="W646" s="4">
        <v>0.36803740368790011</v>
      </c>
      <c r="X646" s="4">
        <f t="shared" si="32"/>
        <v>0.18954253248124794</v>
      </c>
      <c r="Y646" s="4">
        <f t="shared" si="30"/>
        <v>0.36803740368790011</v>
      </c>
      <c r="Z646" s="4">
        <f t="shared" si="31"/>
        <v>0.55757993616914803</v>
      </c>
      <c r="AA646" s="4">
        <f>(mmultTable1[[#This Row],[Survived]]-Z646)^2</f>
        <v>0.19573551288009514</v>
      </c>
    </row>
    <row r="647" spans="1:27" x14ac:dyDescent="0.25">
      <c r="A647">
        <v>1</v>
      </c>
      <c r="B647" t="s">
        <v>20</v>
      </c>
      <c r="C647">
        <v>3</v>
      </c>
      <c r="D647" t="s">
        <v>13</v>
      </c>
      <c r="E647">
        <v>12</v>
      </c>
      <c r="F647" s="1">
        <v>11.2417</v>
      </c>
      <c r="G647">
        <v>1</v>
      </c>
      <c r="H647">
        <v>0</v>
      </c>
      <c r="I647" s="4">
        <v>0.15</v>
      </c>
      <c r="J647" s="4">
        <v>1.0878417322991751</v>
      </c>
      <c r="K647">
        <v>0</v>
      </c>
      <c r="L647">
        <v>0</v>
      </c>
      <c r="M647">
        <v>0</v>
      </c>
      <c r="N647">
        <v>1</v>
      </c>
      <c r="O647">
        <v>1</v>
      </c>
      <c r="P647" s="6">
        <v>1</v>
      </c>
      <c r="V647" s="4">
        <v>0.23133792319795407</v>
      </c>
      <c r="W647" s="4">
        <v>0.11699378238842492</v>
      </c>
      <c r="X647" s="4">
        <f t="shared" si="32"/>
        <v>0.23133792319795407</v>
      </c>
      <c r="Y647" s="4">
        <f t="shared" si="30"/>
        <v>0.11699378238842492</v>
      </c>
      <c r="Z647" s="4">
        <f t="shared" si="31"/>
        <v>0.34833170558637899</v>
      </c>
      <c r="AA647" s="4">
        <f>(mmultTable1[[#This Row],[Survived]]-Z647)^2</f>
        <v>0.42467156594395777</v>
      </c>
    </row>
    <row r="648" spans="1:27" x14ac:dyDescent="0.25">
      <c r="A648">
        <v>0</v>
      </c>
      <c r="B648" t="s">
        <v>20</v>
      </c>
      <c r="C648">
        <v>3</v>
      </c>
      <c r="D648" t="s">
        <v>13</v>
      </c>
      <c r="E648">
        <v>11</v>
      </c>
      <c r="F648" s="1">
        <v>18.787500000000001</v>
      </c>
      <c r="G648">
        <v>0</v>
      </c>
      <c r="H648">
        <v>0</v>
      </c>
      <c r="I648" s="4">
        <v>0.13750000000000001</v>
      </c>
      <c r="J648" s="4">
        <v>1.2963909278704124</v>
      </c>
      <c r="K648">
        <v>0</v>
      </c>
      <c r="L648">
        <v>0</v>
      </c>
      <c r="M648">
        <v>0</v>
      </c>
      <c r="N648">
        <v>1</v>
      </c>
      <c r="O648">
        <v>1</v>
      </c>
      <c r="P648" s="6">
        <v>1</v>
      </c>
      <c r="V648" s="4">
        <v>0.23383709148737991</v>
      </c>
      <c r="W648" s="4">
        <v>0.1345869453504234</v>
      </c>
      <c r="X648" s="4">
        <f t="shared" si="32"/>
        <v>0.23383709148737991</v>
      </c>
      <c r="Y648" s="4">
        <f t="shared" si="30"/>
        <v>0.1345869453504234</v>
      </c>
      <c r="Z648" s="4">
        <f t="shared" si="31"/>
        <v>0.36842403683780334</v>
      </c>
      <c r="AA648" s="4">
        <f>(mmultTable1[[#This Row],[Survived]]-Z648)^2</f>
        <v>0.13573627091986307</v>
      </c>
    </row>
    <row r="649" spans="1:27" x14ac:dyDescent="0.25">
      <c r="A649">
        <v>0</v>
      </c>
      <c r="B649" t="s">
        <v>15</v>
      </c>
      <c r="C649">
        <v>3</v>
      </c>
      <c r="D649" t="s">
        <v>13</v>
      </c>
      <c r="E649">
        <v>11</v>
      </c>
      <c r="F649" s="1">
        <v>46.9</v>
      </c>
      <c r="G649">
        <v>5</v>
      </c>
      <c r="H649">
        <v>2</v>
      </c>
      <c r="I649" s="4">
        <v>0.13750000000000001</v>
      </c>
      <c r="J649" s="4">
        <v>1.6803355134145632</v>
      </c>
      <c r="K649">
        <v>0</v>
      </c>
      <c r="L649">
        <v>0</v>
      </c>
      <c r="M649">
        <v>1</v>
      </c>
      <c r="N649">
        <v>0</v>
      </c>
      <c r="O649">
        <v>1</v>
      </c>
      <c r="P649" s="6">
        <v>1</v>
      </c>
      <c r="V649" s="4">
        <v>6.5491570490725085E-2</v>
      </c>
      <c r="W649" s="4">
        <v>0.16697642373394408</v>
      </c>
      <c r="X649" s="4">
        <f t="shared" si="32"/>
        <v>6.5491570490725085E-2</v>
      </c>
      <c r="Y649" s="4">
        <f t="shared" si="30"/>
        <v>0.16697642373394408</v>
      </c>
      <c r="Z649" s="4">
        <f t="shared" si="31"/>
        <v>0.23246799422466918</v>
      </c>
      <c r="AA649" s="4">
        <f>(mmultTable1[[#This Row],[Survived]]-Z649)^2</f>
        <v>5.4041368338840823E-2</v>
      </c>
    </row>
    <row r="650" spans="1:27" x14ac:dyDescent="0.25">
      <c r="A650">
        <v>0</v>
      </c>
      <c r="B650" t="s">
        <v>15</v>
      </c>
      <c r="C650">
        <v>3</v>
      </c>
      <c r="D650" t="s">
        <v>17</v>
      </c>
      <c r="E650">
        <v>11</v>
      </c>
      <c r="F650" s="1">
        <v>31.274999999999999</v>
      </c>
      <c r="G650">
        <v>4</v>
      </c>
      <c r="H650">
        <v>2</v>
      </c>
      <c r="I650" s="4">
        <v>0.13750000000000001</v>
      </c>
      <c r="J650" s="4">
        <v>1.5088662509384578</v>
      </c>
      <c r="K650">
        <v>0</v>
      </c>
      <c r="L650">
        <v>0</v>
      </c>
      <c r="M650">
        <v>1</v>
      </c>
      <c r="N650">
        <v>0</v>
      </c>
      <c r="O650">
        <v>0</v>
      </c>
      <c r="P650" s="6">
        <v>1</v>
      </c>
      <c r="V650" s="4">
        <v>6.3436752958498543E-2</v>
      </c>
      <c r="W650" s="4">
        <v>0.15251131553991434</v>
      </c>
      <c r="X650" s="4">
        <f t="shared" si="32"/>
        <v>6.3436752958498543E-2</v>
      </c>
      <c r="Y650" s="4">
        <f t="shared" si="30"/>
        <v>0.15251131553991434</v>
      </c>
      <c r="Z650" s="4">
        <f t="shared" si="31"/>
        <v>0.21594806849841289</v>
      </c>
      <c r="AA650" s="4">
        <f>(mmultTable1[[#This Row],[Survived]]-Z650)^2</f>
        <v>4.6633568288195225E-2</v>
      </c>
    </row>
    <row r="651" spans="1:27" x14ac:dyDescent="0.25">
      <c r="A651">
        <v>1</v>
      </c>
      <c r="B651" t="s">
        <v>15</v>
      </c>
      <c r="C651">
        <v>1</v>
      </c>
      <c r="D651" t="s">
        <v>13</v>
      </c>
      <c r="E651">
        <v>11</v>
      </c>
      <c r="F651" s="1">
        <v>120</v>
      </c>
      <c r="G651">
        <v>1</v>
      </c>
      <c r="H651">
        <v>2</v>
      </c>
      <c r="I651" s="4">
        <v>0.13750000000000001</v>
      </c>
      <c r="J651" s="4">
        <v>2.0827853703164503</v>
      </c>
      <c r="K651">
        <v>1</v>
      </c>
      <c r="L651">
        <v>0</v>
      </c>
      <c r="M651">
        <v>1</v>
      </c>
      <c r="N651">
        <v>0</v>
      </c>
      <c r="O651">
        <v>1</v>
      </c>
      <c r="P651" s="6">
        <v>1</v>
      </c>
      <c r="V651" s="4">
        <v>0.24114283671883524</v>
      </c>
      <c r="W651" s="4">
        <v>0.36927385182248657</v>
      </c>
      <c r="X651" s="4">
        <f t="shared" si="32"/>
        <v>0.24114283671883524</v>
      </c>
      <c r="Y651" s="4">
        <f t="shared" si="30"/>
        <v>0.36927385182248657</v>
      </c>
      <c r="Z651" s="4">
        <f t="shared" si="31"/>
        <v>0.61041668854132181</v>
      </c>
      <c r="AA651" s="4">
        <f>(mmultTable1[[#This Row],[Survived]]-Z651)^2</f>
        <v>0.15177515656710946</v>
      </c>
    </row>
    <row r="652" spans="1:27" x14ac:dyDescent="0.25">
      <c r="A652">
        <v>0</v>
      </c>
      <c r="B652" t="s">
        <v>15</v>
      </c>
      <c r="C652">
        <v>3</v>
      </c>
      <c r="D652" t="s">
        <v>17</v>
      </c>
      <c r="E652">
        <v>10</v>
      </c>
      <c r="F652" s="1">
        <v>24.15</v>
      </c>
      <c r="G652">
        <v>0</v>
      </c>
      <c r="H652">
        <v>2</v>
      </c>
      <c r="I652" s="4">
        <v>0.125</v>
      </c>
      <c r="J652" s="4">
        <v>1.4005379893919461</v>
      </c>
      <c r="K652">
        <v>0</v>
      </c>
      <c r="L652">
        <v>0</v>
      </c>
      <c r="M652">
        <v>1</v>
      </c>
      <c r="N652">
        <v>0</v>
      </c>
      <c r="O652">
        <v>0</v>
      </c>
      <c r="P652" s="6">
        <v>1</v>
      </c>
      <c r="V652" s="4">
        <v>6.2138591364711927E-2</v>
      </c>
      <c r="W652" s="4">
        <v>0.1433727679010347</v>
      </c>
      <c r="X652" s="4">
        <f t="shared" si="32"/>
        <v>6.2138591364711927E-2</v>
      </c>
      <c r="Y652" s="4">
        <f t="shared" si="30"/>
        <v>0.1433727679010347</v>
      </c>
      <c r="Z652" s="4">
        <f t="shared" si="31"/>
        <v>0.20551135926574662</v>
      </c>
      <c r="AA652" s="4">
        <f>(mmultTable1[[#This Row],[Survived]]-Z652)^2</f>
        <v>4.2234918787254778E-2</v>
      </c>
    </row>
    <row r="653" spans="1:27" x14ac:dyDescent="0.25">
      <c r="A653">
        <v>0</v>
      </c>
      <c r="B653" t="s">
        <v>15</v>
      </c>
      <c r="C653">
        <v>3</v>
      </c>
      <c r="D653" t="s">
        <v>13</v>
      </c>
      <c r="E653">
        <v>10</v>
      </c>
      <c r="F653" s="1">
        <v>27.9</v>
      </c>
      <c r="G653">
        <v>3</v>
      </c>
      <c r="H653">
        <v>2</v>
      </c>
      <c r="I653" s="4">
        <v>0.125</v>
      </c>
      <c r="J653" s="4">
        <v>1.4608978427565478</v>
      </c>
      <c r="K653">
        <v>0</v>
      </c>
      <c r="L653">
        <v>0</v>
      </c>
      <c r="M653">
        <v>1</v>
      </c>
      <c r="N653">
        <v>0</v>
      </c>
      <c r="O653">
        <v>1</v>
      </c>
      <c r="P653" s="6">
        <v>1</v>
      </c>
      <c r="V653" s="4">
        <v>6.2861919167871344E-2</v>
      </c>
      <c r="W653" s="4">
        <v>0.14846471147673185</v>
      </c>
      <c r="X653" s="4">
        <f t="shared" si="32"/>
        <v>6.2861919167871344E-2</v>
      </c>
      <c r="Y653" s="4">
        <f t="shared" si="30"/>
        <v>0.14846471147673185</v>
      </c>
      <c r="Z653" s="4">
        <f t="shared" si="31"/>
        <v>0.21132663064460319</v>
      </c>
      <c r="AA653" s="4">
        <f>(mmultTable1[[#This Row],[Survived]]-Z653)^2</f>
        <v>4.4658944819600539E-2</v>
      </c>
    </row>
    <row r="654" spans="1:27" x14ac:dyDescent="0.25">
      <c r="A654">
        <v>0</v>
      </c>
      <c r="B654" t="s">
        <v>20</v>
      </c>
      <c r="C654">
        <v>3</v>
      </c>
      <c r="D654" t="s">
        <v>17</v>
      </c>
      <c r="E654">
        <v>9</v>
      </c>
      <c r="F654" s="1">
        <v>15.245799999999999</v>
      </c>
      <c r="G654">
        <v>1</v>
      </c>
      <c r="H654">
        <v>1</v>
      </c>
      <c r="I654" s="4">
        <v>0.1125</v>
      </c>
      <c r="J654" s="4">
        <v>1.2107411023865056</v>
      </c>
      <c r="K654">
        <v>0</v>
      </c>
      <c r="L654">
        <v>0</v>
      </c>
      <c r="M654">
        <v>0</v>
      </c>
      <c r="N654">
        <v>1</v>
      </c>
      <c r="O654">
        <v>0</v>
      </c>
      <c r="P654" s="6">
        <v>1</v>
      </c>
      <c r="V654" s="4">
        <v>0.23300864132951801</v>
      </c>
      <c r="W654" s="4">
        <v>0.12736154544764416</v>
      </c>
      <c r="X654" s="4">
        <f t="shared" si="32"/>
        <v>0.23300864132951801</v>
      </c>
      <c r="Y654" s="4">
        <f t="shared" si="30"/>
        <v>0.12736154544764416</v>
      </c>
      <c r="Z654" s="4">
        <f t="shared" si="31"/>
        <v>0.36037018677716215</v>
      </c>
      <c r="AA654" s="4">
        <f>(mmultTable1[[#This Row],[Survived]]-Z654)^2</f>
        <v>0.12986667151780673</v>
      </c>
    </row>
    <row r="655" spans="1:27" x14ac:dyDescent="0.25">
      <c r="A655">
        <v>0</v>
      </c>
      <c r="B655" t="s">
        <v>15</v>
      </c>
      <c r="C655">
        <v>3</v>
      </c>
      <c r="D655" t="s">
        <v>17</v>
      </c>
      <c r="E655">
        <v>9</v>
      </c>
      <c r="F655" s="1">
        <v>34.375</v>
      </c>
      <c r="G655">
        <v>2</v>
      </c>
      <c r="H655">
        <v>2</v>
      </c>
      <c r="I655" s="4">
        <v>0.1125</v>
      </c>
      <c r="J655" s="4">
        <v>1.5486964485323467</v>
      </c>
      <c r="K655">
        <v>0</v>
      </c>
      <c r="L655">
        <v>0</v>
      </c>
      <c r="M655">
        <v>1</v>
      </c>
      <c r="N655">
        <v>0</v>
      </c>
      <c r="O655">
        <v>0</v>
      </c>
      <c r="P655" s="6">
        <v>1</v>
      </c>
      <c r="V655" s="4">
        <v>6.3914061760939889E-2</v>
      </c>
      <c r="W655" s="4">
        <v>0.15587138199885459</v>
      </c>
      <c r="X655" s="4">
        <f t="shared" si="32"/>
        <v>6.3914061760939889E-2</v>
      </c>
      <c r="Y655" s="4">
        <f t="shared" si="30"/>
        <v>0.15587138199885459</v>
      </c>
      <c r="Z655" s="4">
        <f t="shared" si="31"/>
        <v>0.21978544375979447</v>
      </c>
      <c r="AA655" s="4">
        <f>(mmultTable1[[#This Row],[Survived]]-Z655)^2</f>
        <v>4.8305641288689777E-2</v>
      </c>
    </row>
    <row r="656" spans="1:27" x14ac:dyDescent="0.25">
      <c r="A656">
        <v>1</v>
      </c>
      <c r="B656" t="s">
        <v>15</v>
      </c>
      <c r="C656">
        <v>3</v>
      </c>
      <c r="D656" t="s">
        <v>13</v>
      </c>
      <c r="E656">
        <v>9</v>
      </c>
      <c r="F656" s="1">
        <v>20.524999999999999</v>
      </c>
      <c r="G656">
        <v>0</v>
      </c>
      <c r="H656">
        <v>2</v>
      </c>
      <c r="I656" s="4">
        <v>0.1125</v>
      </c>
      <c r="J656" s="4">
        <v>1.3329431601256923</v>
      </c>
      <c r="K656">
        <v>0</v>
      </c>
      <c r="L656">
        <v>0</v>
      </c>
      <c r="M656">
        <v>1</v>
      </c>
      <c r="N656">
        <v>0</v>
      </c>
      <c r="O656">
        <v>1</v>
      </c>
      <c r="P656" s="6">
        <v>1</v>
      </c>
      <c r="V656" s="4">
        <v>6.1328562568539122E-2</v>
      </c>
      <c r="W656" s="4">
        <v>0.13767048339491464</v>
      </c>
      <c r="X656" s="4">
        <f t="shared" si="32"/>
        <v>6.1328562568539122E-2</v>
      </c>
      <c r="Y656" s="4">
        <f t="shared" si="30"/>
        <v>0.13767048339491464</v>
      </c>
      <c r="Z656" s="4">
        <f t="shared" si="31"/>
        <v>0.19899904596345375</v>
      </c>
      <c r="AA656" s="4">
        <f>(mmultTable1[[#This Row],[Survived]]-Z656)^2</f>
        <v>0.64160252836745724</v>
      </c>
    </row>
    <row r="657" spans="1:27" x14ac:dyDescent="0.25">
      <c r="A657">
        <v>0</v>
      </c>
      <c r="B657" t="s">
        <v>15</v>
      </c>
      <c r="C657">
        <v>3</v>
      </c>
      <c r="D657" t="s">
        <v>13</v>
      </c>
      <c r="E657">
        <v>9</v>
      </c>
      <c r="F657" s="1">
        <v>31.387499999999999</v>
      </c>
      <c r="G657">
        <v>4</v>
      </c>
      <c r="H657">
        <v>2</v>
      </c>
      <c r="I657" s="4">
        <v>0.1125</v>
      </c>
      <c r="J657" s="4">
        <v>1.5103774259938814</v>
      </c>
      <c r="K657">
        <v>0</v>
      </c>
      <c r="L657">
        <v>0</v>
      </c>
      <c r="M657">
        <v>1</v>
      </c>
      <c r="N657">
        <v>0</v>
      </c>
      <c r="O657">
        <v>1</v>
      </c>
      <c r="P657" s="6">
        <v>1</v>
      </c>
      <c r="V657" s="4">
        <v>6.345486226248287E-2</v>
      </c>
      <c r="W657" s="4">
        <v>0.1526387979257435</v>
      </c>
      <c r="X657" s="4">
        <f t="shared" si="32"/>
        <v>6.345486226248287E-2</v>
      </c>
      <c r="Y657" s="4">
        <f t="shared" si="30"/>
        <v>0.1526387979257435</v>
      </c>
      <c r="Z657" s="4">
        <f t="shared" si="31"/>
        <v>0.21609366018822637</v>
      </c>
      <c r="AA657" s="4">
        <f>(mmultTable1[[#This Row],[Survived]]-Z657)^2</f>
        <v>4.6696469973544652E-2</v>
      </c>
    </row>
    <row r="658" spans="1:27" x14ac:dyDescent="0.25">
      <c r="A658">
        <v>0</v>
      </c>
      <c r="B658" t="s">
        <v>15</v>
      </c>
      <c r="C658">
        <v>3</v>
      </c>
      <c r="D658" t="s">
        <v>13</v>
      </c>
      <c r="E658">
        <v>9</v>
      </c>
      <c r="F658" s="1">
        <v>46.9</v>
      </c>
      <c r="G658">
        <v>5</v>
      </c>
      <c r="H658">
        <v>2</v>
      </c>
      <c r="I658" s="4">
        <v>0.1125</v>
      </c>
      <c r="J658" s="4">
        <v>1.6803355134145632</v>
      </c>
      <c r="K658">
        <v>0</v>
      </c>
      <c r="L658">
        <v>0</v>
      </c>
      <c r="M658">
        <v>1</v>
      </c>
      <c r="N658">
        <v>0</v>
      </c>
      <c r="O658">
        <v>1</v>
      </c>
      <c r="P658" s="6">
        <v>1</v>
      </c>
      <c r="V658" s="4">
        <v>6.5491570490725085E-2</v>
      </c>
      <c r="W658" s="4">
        <v>0.16697642373394408</v>
      </c>
      <c r="X658" s="4">
        <f t="shared" si="32"/>
        <v>6.5491570490725085E-2</v>
      </c>
      <c r="Y658" s="4">
        <f t="shared" si="30"/>
        <v>0.16697642373394408</v>
      </c>
      <c r="Z658" s="4">
        <f t="shared" si="31"/>
        <v>0.23246799422466918</v>
      </c>
      <c r="AA658" s="4">
        <f>(mmultTable1[[#This Row],[Survived]]-Z658)^2</f>
        <v>5.4041368338840823E-2</v>
      </c>
    </row>
    <row r="659" spans="1:27" x14ac:dyDescent="0.25">
      <c r="A659">
        <v>1</v>
      </c>
      <c r="B659" t="s">
        <v>15</v>
      </c>
      <c r="C659">
        <v>3</v>
      </c>
      <c r="D659" t="s">
        <v>13</v>
      </c>
      <c r="E659">
        <v>9</v>
      </c>
      <c r="F659" s="1">
        <v>15.9</v>
      </c>
      <c r="G659">
        <v>1</v>
      </c>
      <c r="H659">
        <v>1</v>
      </c>
      <c r="I659" s="4">
        <v>0.1125</v>
      </c>
      <c r="J659" s="4">
        <v>1.2278867046136734</v>
      </c>
      <c r="K659">
        <v>0</v>
      </c>
      <c r="L659">
        <v>0</v>
      </c>
      <c r="M659">
        <v>1</v>
      </c>
      <c r="N659">
        <v>0</v>
      </c>
      <c r="O659">
        <v>1</v>
      </c>
      <c r="P659" s="6">
        <v>1</v>
      </c>
      <c r="V659" s="4">
        <v>5.9871666629745621E-2</v>
      </c>
      <c r="W659" s="4">
        <v>0.12880794457298211</v>
      </c>
      <c r="X659" s="4">
        <f t="shared" si="32"/>
        <v>5.9871666629745621E-2</v>
      </c>
      <c r="Y659" s="4">
        <f t="shared" si="30"/>
        <v>0.12880794457298211</v>
      </c>
      <c r="Z659" s="4">
        <f t="shared" si="31"/>
        <v>0.18867961120272775</v>
      </c>
      <c r="AA659" s="4">
        <f>(mmultTable1[[#This Row],[Survived]]-Z659)^2</f>
        <v>0.65824077327815689</v>
      </c>
    </row>
    <row r="660" spans="1:27" x14ac:dyDescent="0.25">
      <c r="A660">
        <v>0</v>
      </c>
      <c r="B660" t="s">
        <v>15</v>
      </c>
      <c r="C660">
        <v>3</v>
      </c>
      <c r="D660" t="s">
        <v>17</v>
      </c>
      <c r="E660">
        <v>9</v>
      </c>
      <c r="F660" s="1">
        <v>31.274999999999999</v>
      </c>
      <c r="G660">
        <v>4</v>
      </c>
      <c r="H660">
        <v>2</v>
      </c>
      <c r="I660" s="4">
        <v>0.1125</v>
      </c>
      <c r="J660" s="4">
        <v>1.5088662509384578</v>
      </c>
      <c r="K660">
        <v>0</v>
      </c>
      <c r="L660">
        <v>0</v>
      </c>
      <c r="M660">
        <v>1</v>
      </c>
      <c r="N660">
        <v>0</v>
      </c>
      <c r="O660">
        <v>0</v>
      </c>
      <c r="P660" s="6">
        <v>1</v>
      </c>
      <c r="V660" s="4">
        <v>6.3436752958498543E-2</v>
      </c>
      <c r="W660" s="4">
        <v>0.15251131553991434</v>
      </c>
      <c r="X660" s="4">
        <f t="shared" si="32"/>
        <v>6.3436752958498543E-2</v>
      </c>
      <c r="Y660" s="4">
        <f t="shared" si="30"/>
        <v>0.15251131553991434</v>
      </c>
      <c r="Z660" s="4">
        <f t="shared" si="31"/>
        <v>0.21594806849841289</v>
      </c>
      <c r="AA660" s="4">
        <f>(mmultTable1[[#This Row],[Survived]]-Z660)^2</f>
        <v>4.6633568288195225E-2</v>
      </c>
    </row>
    <row r="661" spans="1:27" x14ac:dyDescent="0.25">
      <c r="A661">
        <v>0</v>
      </c>
      <c r="B661" t="s">
        <v>15</v>
      </c>
      <c r="C661">
        <v>3</v>
      </c>
      <c r="D661" t="s">
        <v>17</v>
      </c>
      <c r="E661">
        <v>9</v>
      </c>
      <c r="F661" s="1">
        <v>27.9</v>
      </c>
      <c r="G661">
        <v>3</v>
      </c>
      <c r="H661">
        <v>2</v>
      </c>
      <c r="I661" s="4">
        <v>0.1125</v>
      </c>
      <c r="J661" s="4">
        <v>1.4608978427565478</v>
      </c>
      <c r="K661">
        <v>0</v>
      </c>
      <c r="L661">
        <v>0</v>
      </c>
      <c r="M661">
        <v>1</v>
      </c>
      <c r="N661">
        <v>0</v>
      </c>
      <c r="O661">
        <v>0</v>
      </c>
      <c r="P661" s="6">
        <v>1</v>
      </c>
      <c r="V661" s="4">
        <v>6.2861919167871344E-2</v>
      </c>
      <c r="W661" s="4">
        <v>0.14846471147673185</v>
      </c>
      <c r="X661" s="4">
        <f t="shared" si="32"/>
        <v>6.2861919167871344E-2</v>
      </c>
      <c r="Y661" s="4">
        <f t="shared" si="30"/>
        <v>0.14846471147673185</v>
      </c>
      <c r="Z661" s="4">
        <f t="shared" si="31"/>
        <v>0.21132663064460319</v>
      </c>
      <c r="AA661" s="4">
        <f>(mmultTable1[[#This Row],[Survived]]-Z661)^2</f>
        <v>4.4658944819600539E-2</v>
      </c>
    </row>
    <row r="662" spans="1:27" x14ac:dyDescent="0.25">
      <c r="A662">
        <v>0</v>
      </c>
      <c r="B662" t="s">
        <v>27</v>
      </c>
      <c r="C662">
        <v>3</v>
      </c>
      <c r="D662" t="s">
        <v>13</v>
      </c>
      <c r="E662">
        <v>8</v>
      </c>
      <c r="F662" s="1">
        <v>29.125</v>
      </c>
      <c r="G662">
        <v>4</v>
      </c>
      <c r="H662">
        <v>1</v>
      </c>
      <c r="I662" s="4">
        <v>0.1</v>
      </c>
      <c r="J662" s="4">
        <v>1.4789270555829248</v>
      </c>
      <c r="K662">
        <v>0</v>
      </c>
      <c r="L662">
        <v>0</v>
      </c>
      <c r="M662">
        <v>0</v>
      </c>
      <c r="N662">
        <v>0</v>
      </c>
      <c r="O662">
        <v>1</v>
      </c>
      <c r="P662" s="6">
        <v>1</v>
      </c>
      <c r="V662" s="4">
        <v>4.6205533404298477E-2</v>
      </c>
      <c r="W662" s="4">
        <v>0.1499856517923355</v>
      </c>
      <c r="X662" s="4">
        <f t="shared" si="32"/>
        <v>4.6205533404298477E-2</v>
      </c>
      <c r="Y662" s="4">
        <f t="shared" si="30"/>
        <v>0.1499856517923355</v>
      </c>
      <c r="Z662" s="4">
        <f t="shared" si="31"/>
        <v>0.19619118519663398</v>
      </c>
      <c r="AA662" s="4">
        <f>(mmultTable1[[#This Row],[Survived]]-Z662)^2</f>
        <v>3.8490981148859932E-2</v>
      </c>
    </row>
    <row r="663" spans="1:27" x14ac:dyDescent="0.25">
      <c r="A663">
        <v>0</v>
      </c>
      <c r="B663" t="s">
        <v>15</v>
      </c>
      <c r="C663">
        <v>3</v>
      </c>
      <c r="D663" t="s">
        <v>17</v>
      </c>
      <c r="E663">
        <v>8</v>
      </c>
      <c r="F663" s="1">
        <v>21.074999999999999</v>
      </c>
      <c r="G663">
        <v>3</v>
      </c>
      <c r="H663">
        <v>1</v>
      </c>
      <c r="I663" s="4">
        <v>0.1</v>
      </c>
      <c r="J663" s="4">
        <v>1.3439007122496063</v>
      </c>
      <c r="K663">
        <v>0</v>
      </c>
      <c r="L663">
        <v>0</v>
      </c>
      <c r="M663">
        <v>1</v>
      </c>
      <c r="N663">
        <v>0</v>
      </c>
      <c r="O663">
        <v>0</v>
      </c>
      <c r="P663" s="6">
        <v>1</v>
      </c>
      <c r="V663" s="4">
        <v>6.1261931062167728E-2</v>
      </c>
      <c r="W663" s="4">
        <v>0.13859486001335508</v>
      </c>
      <c r="X663" s="4">
        <f t="shared" si="32"/>
        <v>6.1261931062167728E-2</v>
      </c>
      <c r="Y663" s="4">
        <f t="shared" si="30"/>
        <v>0.13859486001335508</v>
      </c>
      <c r="Z663" s="4">
        <f t="shared" si="31"/>
        <v>0.19985679107552282</v>
      </c>
      <c r="AA663" s="4">
        <f>(mmultTable1[[#This Row],[Survived]]-Z663)^2</f>
        <v>3.9942736939005179E-2</v>
      </c>
    </row>
    <row r="664" spans="1:27" x14ac:dyDescent="0.25">
      <c r="A664">
        <v>1</v>
      </c>
      <c r="B664" t="s">
        <v>15</v>
      </c>
      <c r="C664">
        <v>2</v>
      </c>
      <c r="D664" t="s">
        <v>17</v>
      </c>
      <c r="E664">
        <v>8</v>
      </c>
      <c r="F664" s="1">
        <v>26.25</v>
      </c>
      <c r="G664">
        <v>0</v>
      </c>
      <c r="H664">
        <v>2</v>
      </c>
      <c r="I664" s="4">
        <v>0.1</v>
      </c>
      <c r="J664" s="4">
        <v>1.4353665066126613</v>
      </c>
      <c r="K664">
        <v>0</v>
      </c>
      <c r="L664">
        <v>1</v>
      </c>
      <c r="M664">
        <v>1</v>
      </c>
      <c r="N664">
        <v>0</v>
      </c>
      <c r="O664">
        <v>0</v>
      </c>
      <c r="P664" s="6">
        <v>1</v>
      </c>
      <c r="V664" s="4">
        <v>0.19122179821439966</v>
      </c>
      <c r="W664" s="4">
        <v>0.37846533850438119</v>
      </c>
      <c r="X664" s="4">
        <f t="shared" si="32"/>
        <v>0.19122179821439966</v>
      </c>
      <c r="Y664" s="4">
        <f t="shared" si="30"/>
        <v>0.37846533850438119</v>
      </c>
      <c r="Z664" s="4">
        <f t="shared" si="31"/>
        <v>0.5696871367187808</v>
      </c>
      <c r="AA664" s="4">
        <f>(mmultTable1[[#This Row],[Survived]]-Z664)^2</f>
        <v>0.18516916030528124</v>
      </c>
    </row>
    <row r="665" spans="1:27" x14ac:dyDescent="0.25">
      <c r="A665">
        <v>1</v>
      </c>
      <c r="B665" t="s">
        <v>15</v>
      </c>
      <c r="C665">
        <v>2</v>
      </c>
      <c r="D665" t="s">
        <v>13</v>
      </c>
      <c r="E665">
        <v>8</v>
      </c>
      <c r="F665" s="1">
        <v>36.75</v>
      </c>
      <c r="G665">
        <v>1</v>
      </c>
      <c r="H665">
        <v>1</v>
      </c>
      <c r="I665" s="4">
        <v>0.1</v>
      </c>
      <c r="J665" s="4">
        <v>1.576916955965207</v>
      </c>
      <c r="K665">
        <v>0</v>
      </c>
      <c r="L665">
        <v>1</v>
      </c>
      <c r="M665">
        <v>1</v>
      </c>
      <c r="N665">
        <v>0</v>
      </c>
      <c r="O665">
        <v>1</v>
      </c>
      <c r="P665" s="6">
        <v>1</v>
      </c>
      <c r="V665" s="4">
        <v>0.19272013859240344</v>
      </c>
      <c r="W665" s="4">
        <v>0.39040650239131069</v>
      </c>
      <c r="X665" s="4">
        <f t="shared" si="32"/>
        <v>0.19272013859240344</v>
      </c>
      <c r="Y665" s="4">
        <f t="shared" si="30"/>
        <v>0.39040650239131069</v>
      </c>
      <c r="Z665" s="4">
        <f t="shared" si="31"/>
        <v>0.58312664098371414</v>
      </c>
      <c r="AA665" s="4">
        <f>(mmultTable1[[#This Row],[Survived]]-Z665)^2</f>
        <v>0.17378339745752117</v>
      </c>
    </row>
    <row r="666" spans="1:27" x14ac:dyDescent="0.25">
      <c r="A666">
        <v>0</v>
      </c>
      <c r="B666" t="s">
        <v>27</v>
      </c>
      <c r="C666">
        <v>3</v>
      </c>
      <c r="D666" t="s">
        <v>13</v>
      </c>
      <c r="E666">
        <v>7</v>
      </c>
      <c r="F666" s="1">
        <v>29.125</v>
      </c>
      <c r="G666">
        <v>4</v>
      </c>
      <c r="H666">
        <v>1</v>
      </c>
      <c r="I666" s="4">
        <v>8.7499999999999994E-2</v>
      </c>
      <c r="J666" s="4">
        <v>1.4789270555829248</v>
      </c>
      <c r="K666">
        <v>0</v>
      </c>
      <c r="L666">
        <v>0</v>
      </c>
      <c r="M666">
        <v>0</v>
      </c>
      <c r="N666">
        <v>0</v>
      </c>
      <c r="O666">
        <v>1</v>
      </c>
      <c r="P666" s="6">
        <v>1</v>
      </c>
      <c r="V666" s="4">
        <v>4.6205533404298477E-2</v>
      </c>
      <c r="W666" s="4">
        <v>0.1499856517923355</v>
      </c>
      <c r="X666" s="4">
        <f t="shared" si="32"/>
        <v>4.6205533404298477E-2</v>
      </c>
      <c r="Y666" s="4">
        <f t="shared" si="30"/>
        <v>0.1499856517923355</v>
      </c>
      <c r="Z666" s="4">
        <f t="shared" si="31"/>
        <v>0.19619118519663398</v>
      </c>
      <c r="AA666" s="4">
        <f>(mmultTable1[[#This Row],[Survived]]-Z666)^2</f>
        <v>3.8490981148859932E-2</v>
      </c>
    </row>
    <row r="667" spans="1:27" x14ac:dyDescent="0.25">
      <c r="A667">
        <v>0</v>
      </c>
      <c r="B667" t="s">
        <v>15</v>
      </c>
      <c r="C667">
        <v>3</v>
      </c>
      <c r="D667" t="s">
        <v>13</v>
      </c>
      <c r="E667">
        <v>7</v>
      </c>
      <c r="F667" s="1">
        <v>39.6875</v>
      </c>
      <c r="G667">
        <v>4</v>
      </c>
      <c r="H667">
        <v>1</v>
      </c>
      <c r="I667" s="4">
        <v>8.7499999999999994E-2</v>
      </c>
      <c r="J667" s="4">
        <v>1.6094610059122672</v>
      </c>
      <c r="K667">
        <v>0</v>
      </c>
      <c r="L667">
        <v>0</v>
      </c>
      <c r="M667">
        <v>1</v>
      </c>
      <c r="N667">
        <v>0</v>
      </c>
      <c r="O667">
        <v>1</v>
      </c>
      <c r="P667" s="6">
        <v>1</v>
      </c>
      <c r="V667" s="4">
        <v>6.444429704077749E-2</v>
      </c>
      <c r="W667" s="4">
        <v>0.16099746631373502</v>
      </c>
      <c r="X667" s="4">
        <f t="shared" si="32"/>
        <v>6.444429704077749E-2</v>
      </c>
      <c r="Y667" s="4">
        <f t="shared" si="30"/>
        <v>0.16099746631373502</v>
      </c>
      <c r="Z667" s="4">
        <f t="shared" si="31"/>
        <v>0.22544176335451249</v>
      </c>
      <c r="AA667" s="4">
        <f>(mmultTable1[[#This Row],[Survived]]-Z667)^2</f>
        <v>5.0823988664392014E-2</v>
      </c>
    </row>
    <row r="668" spans="1:27" x14ac:dyDescent="0.25">
      <c r="A668">
        <v>1</v>
      </c>
      <c r="B668" t="s">
        <v>15</v>
      </c>
      <c r="C668">
        <v>2</v>
      </c>
      <c r="D668" t="s">
        <v>17</v>
      </c>
      <c r="E668">
        <v>7</v>
      </c>
      <c r="F668" s="1">
        <v>26.25</v>
      </c>
      <c r="G668">
        <v>0</v>
      </c>
      <c r="H668">
        <v>2</v>
      </c>
      <c r="I668" s="4">
        <v>8.7499999999999994E-2</v>
      </c>
      <c r="J668" s="4">
        <v>1.4353665066126613</v>
      </c>
      <c r="K668">
        <v>0</v>
      </c>
      <c r="L668">
        <v>1</v>
      </c>
      <c r="M668">
        <v>1</v>
      </c>
      <c r="N668">
        <v>0</v>
      </c>
      <c r="O668">
        <v>0</v>
      </c>
      <c r="P668" s="6">
        <v>1</v>
      </c>
      <c r="V668" s="4">
        <v>0.19122179821439966</v>
      </c>
      <c r="W668" s="4">
        <v>0.37846533850438119</v>
      </c>
      <c r="X668" s="4">
        <f t="shared" si="32"/>
        <v>0.19122179821439966</v>
      </c>
      <c r="Y668" s="4">
        <f t="shared" si="30"/>
        <v>0.37846533850438119</v>
      </c>
      <c r="Z668" s="4">
        <f t="shared" si="31"/>
        <v>0.5696871367187808</v>
      </c>
      <c r="AA668" s="4">
        <f>(mmultTable1[[#This Row],[Survived]]-Z668)^2</f>
        <v>0.18516916030528124</v>
      </c>
    </row>
    <row r="669" spans="1:27" x14ac:dyDescent="0.25">
      <c r="A669">
        <v>1</v>
      </c>
      <c r="B669" t="s">
        <v>15</v>
      </c>
      <c r="C669">
        <v>2</v>
      </c>
      <c r="D669" t="s">
        <v>17</v>
      </c>
      <c r="E669">
        <v>6</v>
      </c>
      <c r="F669" s="1">
        <v>33</v>
      </c>
      <c r="G669">
        <v>0</v>
      </c>
      <c r="H669">
        <v>1</v>
      </c>
      <c r="I669" s="4">
        <v>7.4999999999999997E-2</v>
      </c>
      <c r="J669" s="4">
        <v>1.5314789170422551</v>
      </c>
      <c r="K669">
        <v>0</v>
      </c>
      <c r="L669">
        <v>1</v>
      </c>
      <c r="M669">
        <v>1</v>
      </c>
      <c r="N669">
        <v>0</v>
      </c>
      <c r="O669">
        <v>0</v>
      </c>
      <c r="P669" s="6">
        <v>1</v>
      </c>
      <c r="V669" s="4">
        <v>0.19217562771237393</v>
      </c>
      <c r="W669" s="4">
        <v>0.38657335970641332</v>
      </c>
      <c r="X669" s="4">
        <f t="shared" si="32"/>
        <v>0.19217562771237393</v>
      </c>
      <c r="Y669" s="4">
        <f t="shared" si="30"/>
        <v>0.38657335970641332</v>
      </c>
      <c r="Z669" s="4">
        <f t="shared" si="31"/>
        <v>0.57874898741878722</v>
      </c>
      <c r="AA669" s="4">
        <f>(mmultTable1[[#This Row],[Survived]]-Z669)^2</f>
        <v>0.17745241560069708</v>
      </c>
    </row>
    <row r="670" spans="1:27" x14ac:dyDescent="0.25">
      <c r="A670">
        <v>1</v>
      </c>
      <c r="B670" t="s">
        <v>15</v>
      </c>
      <c r="C670">
        <v>3</v>
      </c>
      <c r="D670" t="s">
        <v>13</v>
      </c>
      <c r="E670">
        <v>6</v>
      </c>
      <c r="F670" s="1">
        <v>12.475</v>
      </c>
      <c r="G670">
        <v>0</v>
      </c>
      <c r="H670">
        <v>1</v>
      </c>
      <c r="I670" s="4">
        <v>7.4999999999999997E-2</v>
      </c>
      <c r="J670" s="4">
        <v>1.1295287738587763</v>
      </c>
      <c r="K670">
        <v>0</v>
      </c>
      <c r="L670">
        <v>0</v>
      </c>
      <c r="M670">
        <v>1</v>
      </c>
      <c r="N670">
        <v>0</v>
      </c>
      <c r="O670">
        <v>1</v>
      </c>
      <c r="P670" s="6">
        <v>1</v>
      </c>
      <c r="V670" s="4">
        <v>5.8692985403558787E-2</v>
      </c>
      <c r="W670" s="4">
        <v>0.12051049178427173</v>
      </c>
      <c r="X670" s="4">
        <f t="shared" si="32"/>
        <v>5.8692985403558787E-2</v>
      </c>
      <c r="Y670" s="4">
        <f t="shared" si="30"/>
        <v>0.12051049178427173</v>
      </c>
      <c r="Z670" s="4">
        <f t="shared" si="31"/>
        <v>0.17920347718783053</v>
      </c>
      <c r="AA670" s="4">
        <f>(mmultTable1[[#This Row],[Survived]]-Z670)^2</f>
        <v>0.6737069318605482</v>
      </c>
    </row>
    <row r="671" spans="1:27" x14ac:dyDescent="0.25">
      <c r="A671">
        <v>0</v>
      </c>
      <c r="B671" t="s">
        <v>15</v>
      </c>
      <c r="C671">
        <v>3</v>
      </c>
      <c r="D671" t="s">
        <v>17</v>
      </c>
      <c r="E671">
        <v>6</v>
      </c>
      <c r="F671" s="1">
        <v>31.274999999999999</v>
      </c>
      <c r="G671">
        <v>4</v>
      </c>
      <c r="H671">
        <v>2</v>
      </c>
      <c r="I671" s="4">
        <v>7.4999999999999997E-2</v>
      </c>
      <c r="J671" s="4">
        <v>1.5088662509384578</v>
      </c>
      <c r="K671">
        <v>0</v>
      </c>
      <c r="L671">
        <v>0</v>
      </c>
      <c r="M671">
        <v>1</v>
      </c>
      <c r="N671">
        <v>0</v>
      </c>
      <c r="O671">
        <v>0</v>
      </c>
      <c r="P671" s="6">
        <v>1</v>
      </c>
      <c r="V671" s="4">
        <v>6.3436752958498543E-2</v>
      </c>
      <c r="W671" s="4">
        <v>0.15251131553991434</v>
      </c>
      <c r="X671" s="4">
        <f t="shared" si="32"/>
        <v>6.3436752958498543E-2</v>
      </c>
      <c r="Y671" s="4">
        <f t="shared" si="30"/>
        <v>0.15251131553991434</v>
      </c>
      <c r="Z671" s="4">
        <f t="shared" si="31"/>
        <v>0.21594806849841289</v>
      </c>
      <c r="AA671" s="4">
        <f>(mmultTable1[[#This Row],[Survived]]-Z671)^2</f>
        <v>4.6633568288195225E-2</v>
      </c>
    </row>
    <row r="672" spans="1:27" x14ac:dyDescent="0.25">
      <c r="A672">
        <v>1</v>
      </c>
      <c r="B672" t="s">
        <v>20</v>
      </c>
      <c r="C672">
        <v>3</v>
      </c>
      <c r="D672" t="s">
        <v>17</v>
      </c>
      <c r="E672">
        <v>5</v>
      </c>
      <c r="F672" s="1">
        <v>19.258299999999998</v>
      </c>
      <c r="G672">
        <v>2</v>
      </c>
      <c r="H672">
        <v>1</v>
      </c>
      <c r="I672" s="4">
        <v>6.25E-2</v>
      </c>
      <c r="J672" s="4">
        <v>1.3066029982011584</v>
      </c>
      <c r="K672">
        <v>0</v>
      </c>
      <c r="L672">
        <v>0</v>
      </c>
      <c r="M672">
        <v>0</v>
      </c>
      <c r="N672">
        <v>1</v>
      </c>
      <c r="O672">
        <v>0</v>
      </c>
      <c r="P672" s="6">
        <v>1</v>
      </c>
      <c r="V672" s="4">
        <v>0.23415741109354421</v>
      </c>
      <c r="W672" s="4">
        <v>0.13544843329342932</v>
      </c>
      <c r="X672" s="4">
        <f t="shared" si="32"/>
        <v>0.23415741109354421</v>
      </c>
      <c r="Y672" s="4">
        <f t="shared" si="30"/>
        <v>0.13544843329342932</v>
      </c>
      <c r="Z672" s="4">
        <f t="shared" si="31"/>
        <v>0.36960584438697353</v>
      </c>
      <c r="AA672" s="4">
        <f>(mmultTable1[[#This Row],[Survived]]-Z672)^2</f>
        <v>0.39739679143106066</v>
      </c>
    </row>
    <row r="673" spans="1:27" x14ac:dyDescent="0.25">
      <c r="A673">
        <v>1</v>
      </c>
      <c r="B673" t="s">
        <v>15</v>
      </c>
      <c r="C673">
        <v>2</v>
      </c>
      <c r="D673" t="s">
        <v>17</v>
      </c>
      <c r="E673">
        <v>5</v>
      </c>
      <c r="F673" s="1">
        <v>27.75</v>
      </c>
      <c r="G673">
        <v>1</v>
      </c>
      <c r="H673">
        <v>2</v>
      </c>
      <c r="I673" s="4">
        <v>6.25E-2</v>
      </c>
      <c r="J673" s="4">
        <v>1.4586378490256493</v>
      </c>
      <c r="K673">
        <v>0</v>
      </c>
      <c r="L673">
        <v>1</v>
      </c>
      <c r="M673">
        <v>1</v>
      </c>
      <c r="N673">
        <v>0</v>
      </c>
      <c r="O673">
        <v>0</v>
      </c>
      <c r="P673" s="6">
        <v>1</v>
      </c>
      <c r="V673" s="4">
        <v>0.19150067246683494</v>
      </c>
      <c r="W673" s="4">
        <v>0.38042850368607722</v>
      </c>
      <c r="X673" s="4">
        <f t="shared" si="32"/>
        <v>0.19150067246683494</v>
      </c>
      <c r="Y673" s="4">
        <f t="shared" si="30"/>
        <v>0.38042850368607722</v>
      </c>
      <c r="Z673" s="4">
        <f t="shared" si="31"/>
        <v>0.57192917615291217</v>
      </c>
      <c r="AA673" s="4">
        <f>(mmultTable1[[#This Row],[Survived]]-Z673)^2</f>
        <v>0.18324463022912449</v>
      </c>
    </row>
    <row r="674" spans="1:27" x14ac:dyDescent="0.25">
      <c r="A674">
        <v>1</v>
      </c>
      <c r="B674" t="s">
        <v>15</v>
      </c>
      <c r="C674">
        <v>3</v>
      </c>
      <c r="D674" t="s">
        <v>17</v>
      </c>
      <c r="E674">
        <v>5</v>
      </c>
      <c r="F674" s="1">
        <v>31.387499999999999</v>
      </c>
      <c r="G674">
        <v>4</v>
      </c>
      <c r="H674">
        <v>2</v>
      </c>
      <c r="I674" s="4">
        <v>6.25E-2</v>
      </c>
      <c r="J674" s="4">
        <v>1.5103774259938814</v>
      </c>
      <c r="K674">
        <v>0</v>
      </c>
      <c r="L674">
        <v>0</v>
      </c>
      <c r="M674">
        <v>1</v>
      </c>
      <c r="N674">
        <v>0</v>
      </c>
      <c r="O674">
        <v>0</v>
      </c>
      <c r="P674" s="6">
        <v>1</v>
      </c>
      <c r="V674" s="4">
        <v>6.345486226248287E-2</v>
      </c>
      <c r="W674" s="4">
        <v>0.1526387979257435</v>
      </c>
      <c r="X674" s="4">
        <f t="shared" si="32"/>
        <v>6.345486226248287E-2</v>
      </c>
      <c r="Y674" s="4">
        <f t="shared" si="30"/>
        <v>0.1526387979257435</v>
      </c>
      <c r="Z674" s="4">
        <f t="shared" si="31"/>
        <v>0.21609366018822637</v>
      </c>
      <c r="AA674" s="4">
        <f>(mmultTable1[[#This Row],[Survived]]-Z674)^2</f>
        <v>0.61450914959709191</v>
      </c>
    </row>
    <row r="675" spans="1:27" x14ac:dyDescent="0.25">
      <c r="A675">
        <v>1</v>
      </c>
      <c r="B675" t="s">
        <v>15</v>
      </c>
      <c r="C675">
        <v>3</v>
      </c>
      <c r="D675" t="s">
        <v>17</v>
      </c>
      <c r="E675">
        <v>5</v>
      </c>
      <c r="F675" s="1">
        <v>12.475</v>
      </c>
      <c r="G675">
        <v>0</v>
      </c>
      <c r="H675">
        <v>0</v>
      </c>
      <c r="I675" s="4">
        <v>6.25E-2</v>
      </c>
      <c r="J675" s="4">
        <v>1.1295287738587763</v>
      </c>
      <c r="K675">
        <v>0</v>
      </c>
      <c r="L675">
        <v>0</v>
      </c>
      <c r="M675">
        <v>1</v>
      </c>
      <c r="N675">
        <v>0</v>
      </c>
      <c r="O675">
        <v>0</v>
      </c>
      <c r="P675" s="6">
        <v>1</v>
      </c>
      <c r="V675" s="4">
        <v>5.8495043072790263E-2</v>
      </c>
      <c r="W675" s="4">
        <v>0.12051049178427173</v>
      </c>
      <c r="X675" s="4">
        <f t="shared" si="32"/>
        <v>5.8495043072790263E-2</v>
      </c>
      <c r="Y675" s="4">
        <f t="shared" si="30"/>
        <v>0.12051049178427173</v>
      </c>
      <c r="Z675" s="4">
        <f t="shared" si="31"/>
        <v>0.179005534857062</v>
      </c>
      <c r="AA675" s="4">
        <f>(mmultTable1[[#This Row],[Survived]]-Z675)^2</f>
        <v>0.67403191179533872</v>
      </c>
    </row>
    <row r="676" spans="1:27" x14ac:dyDescent="0.25">
      <c r="A676">
        <v>1</v>
      </c>
      <c r="B676" t="s">
        <v>20</v>
      </c>
      <c r="C676">
        <v>3</v>
      </c>
      <c r="D676" t="s">
        <v>17</v>
      </c>
      <c r="E676">
        <v>4</v>
      </c>
      <c r="F676" s="1">
        <v>13.416700000000001</v>
      </c>
      <c r="G676">
        <v>0</v>
      </c>
      <c r="H676">
        <v>1</v>
      </c>
      <c r="I676" s="4">
        <v>0.05</v>
      </c>
      <c r="J676" s="4">
        <v>1.1588658612291007</v>
      </c>
      <c r="K676">
        <v>0</v>
      </c>
      <c r="L676">
        <v>0</v>
      </c>
      <c r="M676">
        <v>0</v>
      </c>
      <c r="N676">
        <v>1</v>
      </c>
      <c r="O676">
        <v>0</v>
      </c>
      <c r="P676" s="6">
        <v>1</v>
      </c>
      <c r="V676" s="4">
        <v>0.23238698964991408</v>
      </c>
      <c r="W676" s="4">
        <v>0.1229853618384226</v>
      </c>
      <c r="X676" s="4">
        <f t="shared" si="32"/>
        <v>0.23238698964991408</v>
      </c>
      <c r="Y676" s="4">
        <f t="shared" si="30"/>
        <v>0.1229853618384226</v>
      </c>
      <c r="Z676" s="4">
        <f t="shared" si="31"/>
        <v>0.35537235148833668</v>
      </c>
      <c r="AA676" s="4">
        <f>(mmultTable1[[#This Row],[Survived]]-Z676)^2</f>
        <v>0.41554480522567655</v>
      </c>
    </row>
    <row r="677" spans="1:27" x14ac:dyDescent="0.25">
      <c r="A677">
        <v>0</v>
      </c>
      <c r="B677" t="s">
        <v>27</v>
      </c>
      <c r="C677">
        <v>3</v>
      </c>
      <c r="D677" t="s">
        <v>13</v>
      </c>
      <c r="E677">
        <v>4</v>
      </c>
      <c r="F677" s="1">
        <v>29.125</v>
      </c>
      <c r="G677">
        <v>4</v>
      </c>
      <c r="H677">
        <v>1</v>
      </c>
      <c r="I677" s="4">
        <v>0.05</v>
      </c>
      <c r="J677" s="4">
        <v>1.4789270555829248</v>
      </c>
      <c r="K677">
        <v>0</v>
      </c>
      <c r="L677">
        <v>0</v>
      </c>
      <c r="M677">
        <v>0</v>
      </c>
      <c r="N677">
        <v>0</v>
      </c>
      <c r="O677">
        <v>1</v>
      </c>
      <c r="P677" s="6">
        <v>1</v>
      </c>
      <c r="V677" s="4">
        <v>4.6205533404298477E-2</v>
      </c>
      <c r="W677" s="4">
        <v>0.1499856517923355</v>
      </c>
      <c r="X677" s="4">
        <f t="shared" si="32"/>
        <v>4.6205533404298477E-2</v>
      </c>
      <c r="Y677" s="4">
        <f t="shared" si="30"/>
        <v>0.1499856517923355</v>
      </c>
      <c r="Z677" s="4">
        <f t="shared" si="31"/>
        <v>0.19619118519663398</v>
      </c>
      <c r="AA677" s="4">
        <f>(mmultTable1[[#This Row],[Survived]]-Z677)^2</f>
        <v>3.8490981148859932E-2</v>
      </c>
    </row>
    <row r="678" spans="1:27" x14ac:dyDescent="0.25">
      <c r="A678">
        <v>1</v>
      </c>
      <c r="B678" t="s">
        <v>15</v>
      </c>
      <c r="C678">
        <v>3</v>
      </c>
      <c r="D678" t="s">
        <v>17</v>
      </c>
      <c r="E678">
        <v>4</v>
      </c>
      <c r="F678" s="1">
        <v>16.7</v>
      </c>
      <c r="G678">
        <v>1</v>
      </c>
      <c r="H678">
        <v>1</v>
      </c>
      <c r="I678" s="4">
        <v>0.05</v>
      </c>
      <c r="J678" s="4">
        <v>1.2479732663618066</v>
      </c>
      <c r="K678">
        <v>0</v>
      </c>
      <c r="L678">
        <v>0</v>
      </c>
      <c r="M678">
        <v>1</v>
      </c>
      <c r="N678">
        <v>0</v>
      </c>
      <c r="O678">
        <v>0</v>
      </c>
      <c r="P678" s="6">
        <v>1</v>
      </c>
      <c r="V678" s="4">
        <v>6.0112375772866634E-2</v>
      </c>
      <c r="W678" s="4">
        <v>0.1305024423782275</v>
      </c>
      <c r="X678" s="4">
        <f t="shared" si="32"/>
        <v>6.0112375772866634E-2</v>
      </c>
      <c r="Y678" s="4">
        <f t="shared" si="30"/>
        <v>0.1305024423782275</v>
      </c>
      <c r="Z678" s="4">
        <f t="shared" si="31"/>
        <v>0.19061481815109413</v>
      </c>
      <c r="AA678" s="4">
        <f>(mmultTable1[[#This Row],[Survived]]-Z678)^2</f>
        <v>0.65510437259658638</v>
      </c>
    </row>
    <row r="679" spans="1:27" x14ac:dyDescent="0.25">
      <c r="A679">
        <v>0</v>
      </c>
      <c r="B679" t="s">
        <v>15</v>
      </c>
      <c r="C679">
        <v>3</v>
      </c>
      <c r="D679" t="s">
        <v>13</v>
      </c>
      <c r="E679">
        <v>4</v>
      </c>
      <c r="F679" s="1">
        <v>27.9</v>
      </c>
      <c r="G679">
        <v>3</v>
      </c>
      <c r="H679">
        <v>2</v>
      </c>
      <c r="I679" s="4">
        <v>0.05</v>
      </c>
      <c r="J679" s="4">
        <v>1.4608978427565478</v>
      </c>
      <c r="K679">
        <v>0</v>
      </c>
      <c r="L679">
        <v>0</v>
      </c>
      <c r="M679">
        <v>1</v>
      </c>
      <c r="N679">
        <v>0</v>
      </c>
      <c r="O679">
        <v>1</v>
      </c>
      <c r="P679" s="6">
        <v>1</v>
      </c>
      <c r="V679" s="4">
        <v>6.2861919167871344E-2</v>
      </c>
      <c r="W679" s="4">
        <v>0.14846471147673185</v>
      </c>
      <c r="X679" s="4">
        <f t="shared" si="32"/>
        <v>6.2861919167871344E-2</v>
      </c>
      <c r="Y679" s="4">
        <f t="shared" si="30"/>
        <v>0.14846471147673185</v>
      </c>
      <c r="Z679" s="4">
        <f t="shared" si="31"/>
        <v>0.21132663064460319</v>
      </c>
      <c r="AA679" s="4">
        <f>(mmultTable1[[#This Row],[Survived]]-Z679)^2</f>
        <v>4.4658944819600539E-2</v>
      </c>
    </row>
    <row r="680" spans="1:27" x14ac:dyDescent="0.25">
      <c r="A680">
        <v>1</v>
      </c>
      <c r="B680" t="s">
        <v>15</v>
      </c>
      <c r="C680">
        <v>3</v>
      </c>
      <c r="D680" t="s">
        <v>17</v>
      </c>
      <c r="E680">
        <v>4</v>
      </c>
      <c r="F680" s="1">
        <v>22.024999999999999</v>
      </c>
      <c r="G680">
        <v>0</v>
      </c>
      <c r="H680">
        <v>2</v>
      </c>
      <c r="I680" s="4">
        <v>0.05</v>
      </c>
      <c r="J680" s="4">
        <v>1.3621996388688864</v>
      </c>
      <c r="K680">
        <v>0</v>
      </c>
      <c r="L680">
        <v>0</v>
      </c>
      <c r="M680">
        <v>1</v>
      </c>
      <c r="N680">
        <v>0</v>
      </c>
      <c r="O680">
        <v>0</v>
      </c>
      <c r="P680" s="6">
        <v>1</v>
      </c>
      <c r="V680" s="4">
        <v>6.1679160247590237E-2</v>
      </c>
      <c r="W680" s="4">
        <v>0.14013855332351546</v>
      </c>
      <c r="X680" s="4">
        <f t="shared" si="32"/>
        <v>6.1679160247590237E-2</v>
      </c>
      <c r="Y680" s="4">
        <f t="shared" si="30"/>
        <v>0.14013855332351546</v>
      </c>
      <c r="Z680" s="4">
        <f t="shared" si="31"/>
        <v>0.2018177135711057</v>
      </c>
      <c r="AA680" s="4">
        <f>(mmultTable1[[#This Row],[Survived]]-Z680)^2</f>
        <v>0.63709496236885754</v>
      </c>
    </row>
    <row r="681" spans="1:27" x14ac:dyDescent="0.25">
      <c r="A681">
        <v>1</v>
      </c>
      <c r="B681" t="s">
        <v>15</v>
      </c>
      <c r="C681">
        <v>1</v>
      </c>
      <c r="D681" t="s">
        <v>13</v>
      </c>
      <c r="E681">
        <v>4</v>
      </c>
      <c r="F681" s="1">
        <v>81.8583</v>
      </c>
      <c r="G681">
        <v>0</v>
      </c>
      <c r="H681">
        <v>2</v>
      </c>
      <c r="I681" s="4">
        <v>0.05</v>
      </c>
      <c r="J681" s="4">
        <v>1.9183360186534042</v>
      </c>
      <c r="K681">
        <v>1</v>
      </c>
      <c r="L681">
        <v>0</v>
      </c>
      <c r="M681">
        <v>1</v>
      </c>
      <c r="N681">
        <v>0</v>
      </c>
      <c r="O681">
        <v>1</v>
      </c>
      <c r="P681" s="6">
        <v>1</v>
      </c>
      <c r="V681" s="4">
        <v>0.23917214292753489</v>
      </c>
      <c r="W681" s="4">
        <v>0.35540094171665643</v>
      </c>
      <c r="X681" s="4">
        <f t="shared" si="32"/>
        <v>0.23917214292753489</v>
      </c>
      <c r="Y681" s="4">
        <f t="shared" si="30"/>
        <v>0.35540094171665643</v>
      </c>
      <c r="Z681" s="4">
        <f t="shared" si="31"/>
        <v>0.59457308464419134</v>
      </c>
      <c r="AA681" s="4">
        <f>(mmultTable1[[#This Row],[Survived]]-Z681)^2</f>
        <v>0.16437098369492603</v>
      </c>
    </row>
    <row r="682" spans="1:27" x14ac:dyDescent="0.25">
      <c r="A682">
        <v>1</v>
      </c>
      <c r="B682" t="s">
        <v>15</v>
      </c>
      <c r="C682">
        <v>2</v>
      </c>
      <c r="D682" t="s">
        <v>17</v>
      </c>
      <c r="E682">
        <v>4</v>
      </c>
      <c r="F682" s="1">
        <v>39</v>
      </c>
      <c r="G682">
        <v>2</v>
      </c>
      <c r="H682">
        <v>1</v>
      </c>
      <c r="I682" s="4">
        <v>0.05</v>
      </c>
      <c r="J682" s="4">
        <v>1.6020599913279623</v>
      </c>
      <c r="K682">
        <v>0</v>
      </c>
      <c r="L682">
        <v>1</v>
      </c>
      <c r="M682">
        <v>1</v>
      </c>
      <c r="N682">
        <v>0</v>
      </c>
      <c r="O682">
        <v>0</v>
      </c>
      <c r="P682" s="6">
        <v>1</v>
      </c>
      <c r="V682" s="4">
        <v>0.19302144244786254</v>
      </c>
      <c r="W682" s="4">
        <v>0.39252756316684911</v>
      </c>
      <c r="X682" s="4">
        <f t="shared" si="32"/>
        <v>0.19302144244786254</v>
      </c>
      <c r="Y682" s="4">
        <f t="shared" si="30"/>
        <v>0.39252756316684911</v>
      </c>
      <c r="Z682" s="4">
        <f t="shared" si="31"/>
        <v>0.58554900561471168</v>
      </c>
      <c r="AA682" s="4">
        <f>(mmultTable1[[#This Row],[Survived]]-Z682)^2</f>
        <v>0.17176962674695428</v>
      </c>
    </row>
    <row r="683" spans="1:27" x14ac:dyDescent="0.25">
      <c r="A683">
        <v>1</v>
      </c>
      <c r="B683" t="s">
        <v>15</v>
      </c>
      <c r="C683">
        <v>2</v>
      </c>
      <c r="D683" t="s">
        <v>17</v>
      </c>
      <c r="E683">
        <v>4</v>
      </c>
      <c r="F683" s="1">
        <v>23</v>
      </c>
      <c r="G683">
        <v>1</v>
      </c>
      <c r="H683">
        <v>1</v>
      </c>
      <c r="I683" s="4">
        <v>0.05</v>
      </c>
      <c r="J683" s="4">
        <v>1.3802112417116059</v>
      </c>
      <c r="K683">
        <v>0</v>
      </c>
      <c r="L683">
        <v>1</v>
      </c>
      <c r="M683">
        <v>1</v>
      </c>
      <c r="N683">
        <v>0</v>
      </c>
      <c r="O683">
        <v>0</v>
      </c>
      <c r="P683" s="6">
        <v>1</v>
      </c>
      <c r="V683" s="4">
        <v>0.19036289774059906</v>
      </c>
      <c r="W683" s="4">
        <v>0.37381245283412695</v>
      </c>
      <c r="X683" s="4">
        <f t="shared" si="32"/>
        <v>0.19036289774059906</v>
      </c>
      <c r="Y683" s="4">
        <f t="shared" si="30"/>
        <v>0.37381245283412695</v>
      </c>
      <c r="Z683" s="4">
        <f t="shared" si="31"/>
        <v>0.56417535057472601</v>
      </c>
      <c r="AA683" s="4">
        <f>(mmultTable1[[#This Row],[Survived]]-Z683)^2</f>
        <v>0.18994312504666297</v>
      </c>
    </row>
    <row r="684" spans="1:27" x14ac:dyDescent="0.25">
      <c r="A684">
        <v>0</v>
      </c>
      <c r="B684" t="s">
        <v>15</v>
      </c>
      <c r="C684">
        <v>3</v>
      </c>
      <c r="D684" t="s">
        <v>13</v>
      </c>
      <c r="E684">
        <v>4</v>
      </c>
      <c r="F684" s="1">
        <v>31.274999999999999</v>
      </c>
      <c r="G684">
        <v>4</v>
      </c>
      <c r="H684">
        <v>2</v>
      </c>
      <c r="I684" s="4">
        <v>0.05</v>
      </c>
      <c r="J684" s="4">
        <v>1.5088662509384578</v>
      </c>
      <c r="K684">
        <v>0</v>
      </c>
      <c r="L684">
        <v>0</v>
      </c>
      <c r="M684">
        <v>1</v>
      </c>
      <c r="N684">
        <v>0</v>
      </c>
      <c r="O684">
        <v>1</v>
      </c>
      <c r="P684" s="6">
        <v>1</v>
      </c>
      <c r="V684" s="4">
        <v>6.3436752958498543E-2</v>
      </c>
      <c r="W684" s="4">
        <v>0.15251131553991434</v>
      </c>
      <c r="X684" s="4">
        <f t="shared" si="32"/>
        <v>6.3436752958498543E-2</v>
      </c>
      <c r="Y684" s="4">
        <f t="shared" si="30"/>
        <v>0.15251131553991434</v>
      </c>
      <c r="Z684" s="4">
        <f t="shared" si="31"/>
        <v>0.21594806849841289</v>
      </c>
      <c r="AA684" s="4">
        <f>(mmultTable1[[#This Row],[Survived]]-Z684)^2</f>
        <v>4.6633568288195225E-2</v>
      </c>
    </row>
    <row r="685" spans="1:27" x14ac:dyDescent="0.25">
      <c r="A685">
        <v>1</v>
      </c>
      <c r="B685" t="s">
        <v>15</v>
      </c>
      <c r="C685">
        <v>3</v>
      </c>
      <c r="D685" t="s">
        <v>13</v>
      </c>
      <c r="E685">
        <v>4</v>
      </c>
      <c r="F685" s="1">
        <v>11.1333</v>
      </c>
      <c r="G685">
        <v>1</v>
      </c>
      <c r="H685">
        <v>1</v>
      </c>
      <c r="I685" s="4">
        <v>0.05</v>
      </c>
      <c r="J685" s="4">
        <v>1.0839789358110461</v>
      </c>
      <c r="K685">
        <v>0</v>
      </c>
      <c r="L685">
        <v>0</v>
      </c>
      <c r="M685">
        <v>1</v>
      </c>
      <c r="N685">
        <v>0</v>
      </c>
      <c r="O685">
        <v>1</v>
      </c>
      <c r="P685" s="6">
        <v>1</v>
      </c>
      <c r="V685" s="4">
        <v>5.8147134768529674E-2</v>
      </c>
      <c r="W685" s="4">
        <v>0.11666791775049837</v>
      </c>
      <c r="X685" s="4">
        <f t="shared" si="32"/>
        <v>5.8147134768529674E-2</v>
      </c>
      <c r="Y685" s="4">
        <f t="shared" si="30"/>
        <v>0.11666791775049837</v>
      </c>
      <c r="Z685" s="4">
        <f t="shared" si="31"/>
        <v>0.17481505251902804</v>
      </c>
      <c r="AA685" s="4">
        <f>(mmultTable1[[#This Row],[Survived]]-Z685)^2</f>
        <v>0.68093019754917439</v>
      </c>
    </row>
    <row r="686" spans="1:27" x14ac:dyDescent="0.25">
      <c r="A686">
        <v>1</v>
      </c>
      <c r="B686" t="s">
        <v>20</v>
      </c>
      <c r="C686">
        <v>2</v>
      </c>
      <c r="D686" t="s">
        <v>17</v>
      </c>
      <c r="E686">
        <v>3</v>
      </c>
      <c r="F686" s="1">
        <v>41.5792</v>
      </c>
      <c r="G686">
        <v>1</v>
      </c>
      <c r="H686">
        <v>2</v>
      </c>
      <c r="I686" s="4">
        <v>3.7499999999999999E-2</v>
      </c>
      <c r="J686" s="4">
        <v>1.6291974974299364</v>
      </c>
      <c r="K686">
        <v>0</v>
      </c>
      <c r="L686">
        <v>1</v>
      </c>
      <c r="M686">
        <v>0</v>
      </c>
      <c r="N686">
        <v>1</v>
      </c>
      <c r="O686">
        <v>0</v>
      </c>
      <c r="P686" s="6">
        <v>1</v>
      </c>
      <c r="V686" s="4">
        <v>0.36688703014241753</v>
      </c>
      <c r="W686" s="4">
        <v>0.39481687704277429</v>
      </c>
      <c r="X686" s="4">
        <f t="shared" si="32"/>
        <v>0.36688703014241753</v>
      </c>
      <c r="Y686" s="4">
        <f t="shared" si="30"/>
        <v>0.39481687704277429</v>
      </c>
      <c r="Z686" s="4">
        <f t="shared" si="31"/>
        <v>0.76170390718519188</v>
      </c>
      <c r="AA686" s="4">
        <f>(mmultTable1[[#This Row],[Survived]]-Z686)^2</f>
        <v>5.6785027850803652E-2</v>
      </c>
    </row>
    <row r="687" spans="1:27" x14ac:dyDescent="0.25">
      <c r="A687">
        <v>1</v>
      </c>
      <c r="B687" t="s">
        <v>15</v>
      </c>
      <c r="C687">
        <v>2</v>
      </c>
      <c r="D687" t="s">
        <v>13</v>
      </c>
      <c r="E687">
        <v>3</v>
      </c>
      <c r="F687" s="1">
        <v>26</v>
      </c>
      <c r="G687">
        <v>1</v>
      </c>
      <c r="H687">
        <v>1</v>
      </c>
      <c r="I687" s="4">
        <v>3.7499999999999999E-2</v>
      </c>
      <c r="J687" s="4">
        <v>1.4313637641589874</v>
      </c>
      <c r="K687">
        <v>0</v>
      </c>
      <c r="L687">
        <v>1</v>
      </c>
      <c r="M687">
        <v>1</v>
      </c>
      <c r="N687">
        <v>0</v>
      </c>
      <c r="O687">
        <v>1</v>
      </c>
      <c r="P687" s="6">
        <v>1</v>
      </c>
      <c r="V687" s="4">
        <v>0.19097588865468279</v>
      </c>
      <c r="W687" s="4">
        <v>0.37812766805645881</v>
      </c>
      <c r="X687" s="4">
        <f t="shared" si="32"/>
        <v>0.19097588865468279</v>
      </c>
      <c r="Y687" s="4">
        <f t="shared" si="30"/>
        <v>0.37812766805645881</v>
      </c>
      <c r="Z687" s="4">
        <f t="shared" si="31"/>
        <v>0.56910355671114154</v>
      </c>
      <c r="AA687" s="4">
        <f>(mmultTable1[[#This Row],[Survived]]-Z687)^2</f>
        <v>0.18567174483898841</v>
      </c>
    </row>
    <row r="688" spans="1:27" x14ac:dyDescent="0.25">
      <c r="A688">
        <v>1</v>
      </c>
      <c r="B688" t="s">
        <v>15</v>
      </c>
      <c r="C688">
        <v>3</v>
      </c>
      <c r="D688" t="s">
        <v>13</v>
      </c>
      <c r="E688">
        <v>3</v>
      </c>
      <c r="F688" s="1">
        <v>31.387499999999999</v>
      </c>
      <c r="G688">
        <v>4</v>
      </c>
      <c r="H688">
        <v>2</v>
      </c>
      <c r="I688" s="4">
        <v>3.7499999999999999E-2</v>
      </c>
      <c r="J688" s="4">
        <v>1.5103774259938814</v>
      </c>
      <c r="K688">
        <v>0</v>
      </c>
      <c r="L688">
        <v>0</v>
      </c>
      <c r="M688">
        <v>1</v>
      </c>
      <c r="N688">
        <v>0</v>
      </c>
      <c r="O688">
        <v>1</v>
      </c>
      <c r="P688" s="6">
        <v>1</v>
      </c>
      <c r="V688" s="4">
        <v>6.345486226248287E-2</v>
      </c>
      <c r="W688" s="4">
        <v>0.1526387979257435</v>
      </c>
      <c r="X688" s="4">
        <f t="shared" si="32"/>
        <v>6.345486226248287E-2</v>
      </c>
      <c r="Y688" s="4">
        <f t="shared" si="30"/>
        <v>0.1526387979257435</v>
      </c>
      <c r="Z688" s="4">
        <f t="shared" si="31"/>
        <v>0.21609366018822637</v>
      </c>
      <c r="AA688" s="4">
        <f>(mmultTable1[[#This Row],[Survived]]-Z688)^2</f>
        <v>0.61450914959709191</v>
      </c>
    </row>
    <row r="689" spans="1:27" x14ac:dyDescent="0.25">
      <c r="A689">
        <v>1</v>
      </c>
      <c r="B689" t="s">
        <v>15</v>
      </c>
      <c r="C689">
        <v>3</v>
      </c>
      <c r="D689" t="s">
        <v>13</v>
      </c>
      <c r="E689">
        <v>3</v>
      </c>
      <c r="F689" s="1">
        <v>15.9</v>
      </c>
      <c r="G689">
        <v>1</v>
      </c>
      <c r="H689">
        <v>1</v>
      </c>
      <c r="I689" s="4">
        <v>3.7499999999999999E-2</v>
      </c>
      <c r="J689" s="4">
        <v>1.2278867046136734</v>
      </c>
      <c r="K689">
        <v>0</v>
      </c>
      <c r="L689">
        <v>0</v>
      </c>
      <c r="M689">
        <v>1</v>
      </c>
      <c r="N689">
        <v>0</v>
      </c>
      <c r="O689">
        <v>1</v>
      </c>
      <c r="P689" s="6">
        <v>1</v>
      </c>
      <c r="V689" s="4">
        <v>5.9871666629745621E-2</v>
      </c>
      <c r="W689" s="4">
        <v>0.12880794457298211</v>
      </c>
      <c r="X689" s="4">
        <f t="shared" si="32"/>
        <v>5.9871666629745621E-2</v>
      </c>
      <c r="Y689" s="4">
        <f t="shared" si="30"/>
        <v>0.12880794457298211</v>
      </c>
      <c r="Z689" s="4">
        <f t="shared" si="31"/>
        <v>0.18867961120272775</v>
      </c>
      <c r="AA689" s="4">
        <f>(mmultTable1[[#This Row],[Survived]]-Z689)^2</f>
        <v>0.65824077327815689</v>
      </c>
    </row>
    <row r="690" spans="1:27" x14ac:dyDescent="0.25">
      <c r="A690">
        <v>0</v>
      </c>
      <c r="B690" t="s">
        <v>15</v>
      </c>
      <c r="C690">
        <v>3</v>
      </c>
      <c r="D690" t="s">
        <v>17</v>
      </c>
      <c r="E690">
        <v>3</v>
      </c>
      <c r="F690" s="1">
        <v>21.074999999999999</v>
      </c>
      <c r="G690">
        <v>3</v>
      </c>
      <c r="H690">
        <v>1</v>
      </c>
      <c r="I690" s="4">
        <v>3.7499999999999999E-2</v>
      </c>
      <c r="J690" s="4">
        <v>1.3439007122496063</v>
      </c>
      <c r="K690">
        <v>0</v>
      </c>
      <c r="L690">
        <v>0</v>
      </c>
      <c r="M690">
        <v>1</v>
      </c>
      <c r="N690">
        <v>0</v>
      </c>
      <c r="O690">
        <v>0</v>
      </c>
      <c r="P690" s="6">
        <v>1</v>
      </c>
      <c r="V690" s="4">
        <v>6.1261931062167728E-2</v>
      </c>
      <c r="W690" s="4">
        <v>0.13859486001335508</v>
      </c>
      <c r="X690" s="4">
        <f t="shared" si="32"/>
        <v>6.1261931062167728E-2</v>
      </c>
      <c r="Y690" s="4">
        <f t="shared" si="30"/>
        <v>0.13859486001335508</v>
      </c>
      <c r="Z690" s="4">
        <f t="shared" si="31"/>
        <v>0.19985679107552282</v>
      </c>
      <c r="AA690" s="4">
        <f>(mmultTable1[[#This Row],[Survived]]-Z690)^2</f>
        <v>3.9942736939005179E-2</v>
      </c>
    </row>
    <row r="691" spans="1:27" x14ac:dyDescent="0.25">
      <c r="A691">
        <v>1</v>
      </c>
      <c r="B691" t="s">
        <v>15</v>
      </c>
      <c r="C691">
        <v>2</v>
      </c>
      <c r="D691" t="s">
        <v>13</v>
      </c>
      <c r="E691">
        <v>3</v>
      </c>
      <c r="F691" s="1">
        <v>18.75</v>
      </c>
      <c r="G691">
        <v>1</v>
      </c>
      <c r="H691">
        <v>1</v>
      </c>
      <c r="I691" s="4">
        <v>3.7499999999999999E-2</v>
      </c>
      <c r="J691" s="4">
        <v>1.2955670999624791</v>
      </c>
      <c r="K691">
        <v>0</v>
      </c>
      <c r="L691">
        <v>1</v>
      </c>
      <c r="M691">
        <v>1</v>
      </c>
      <c r="N691">
        <v>0</v>
      </c>
      <c r="O691">
        <v>1</v>
      </c>
      <c r="P691" s="6">
        <v>1</v>
      </c>
      <c r="V691" s="4">
        <v>0.1893485569546485</v>
      </c>
      <c r="W691" s="4">
        <v>0.36667189218371576</v>
      </c>
      <c r="X691" s="4">
        <f t="shared" si="32"/>
        <v>0.1893485569546485</v>
      </c>
      <c r="Y691" s="4">
        <f t="shared" si="30"/>
        <v>0.36667189218371576</v>
      </c>
      <c r="Z691" s="4">
        <f t="shared" si="31"/>
        <v>0.55602044913836424</v>
      </c>
      <c r="AA691" s="4">
        <f>(mmultTable1[[#This Row],[Survived]]-Z691)^2</f>
        <v>0.19711784158329981</v>
      </c>
    </row>
    <row r="692" spans="1:27" x14ac:dyDescent="0.25">
      <c r="A692">
        <v>0</v>
      </c>
      <c r="B692" t="s">
        <v>27</v>
      </c>
      <c r="C692">
        <v>3</v>
      </c>
      <c r="D692" t="s">
        <v>13</v>
      </c>
      <c r="E692">
        <v>2</v>
      </c>
      <c r="F692" s="1">
        <v>29.125</v>
      </c>
      <c r="G692">
        <v>4</v>
      </c>
      <c r="H692">
        <v>1</v>
      </c>
      <c r="I692" s="4">
        <v>2.5000000000000001E-2</v>
      </c>
      <c r="J692" s="4">
        <v>1.4789270555829248</v>
      </c>
      <c r="K692">
        <v>0</v>
      </c>
      <c r="L692">
        <v>0</v>
      </c>
      <c r="M692">
        <v>0</v>
      </c>
      <c r="N692">
        <v>0</v>
      </c>
      <c r="O692">
        <v>1</v>
      </c>
      <c r="P692" s="6">
        <v>1</v>
      </c>
      <c r="V692" s="4">
        <v>4.6205533404298477E-2</v>
      </c>
      <c r="W692" s="4">
        <v>0.1499856517923355</v>
      </c>
      <c r="X692" s="4">
        <f t="shared" si="32"/>
        <v>4.6205533404298477E-2</v>
      </c>
      <c r="Y692" s="4">
        <f t="shared" si="30"/>
        <v>0.1499856517923355</v>
      </c>
      <c r="Z692" s="4">
        <f t="shared" si="31"/>
        <v>0.19619118519663398</v>
      </c>
      <c r="AA692" s="4">
        <f>(mmultTable1[[#This Row],[Survived]]-Z692)^2</f>
        <v>3.8490981148859932E-2</v>
      </c>
    </row>
    <row r="693" spans="1:27" x14ac:dyDescent="0.25">
      <c r="A693">
        <v>0</v>
      </c>
      <c r="B693" t="s">
        <v>15</v>
      </c>
      <c r="C693">
        <v>3</v>
      </c>
      <c r="D693" t="s">
        <v>13</v>
      </c>
      <c r="E693">
        <v>2</v>
      </c>
      <c r="F693" s="1">
        <v>21.074999999999999</v>
      </c>
      <c r="G693">
        <v>3</v>
      </c>
      <c r="H693">
        <v>1</v>
      </c>
      <c r="I693" s="4">
        <v>2.5000000000000001E-2</v>
      </c>
      <c r="J693" s="4">
        <v>1.3439007122496063</v>
      </c>
      <c r="K693">
        <v>0</v>
      </c>
      <c r="L693">
        <v>0</v>
      </c>
      <c r="M693">
        <v>1</v>
      </c>
      <c r="N693">
        <v>0</v>
      </c>
      <c r="O693">
        <v>1</v>
      </c>
      <c r="P693" s="6">
        <v>1</v>
      </c>
      <c r="V693" s="4">
        <v>6.1261931062167728E-2</v>
      </c>
      <c r="W693" s="4">
        <v>0.13859486001335508</v>
      </c>
      <c r="X693" s="4">
        <f t="shared" si="32"/>
        <v>6.1261931062167728E-2</v>
      </c>
      <c r="Y693" s="4">
        <f t="shared" si="30"/>
        <v>0.13859486001335508</v>
      </c>
      <c r="Z693" s="4">
        <f t="shared" si="31"/>
        <v>0.19985679107552282</v>
      </c>
      <c r="AA693" s="4">
        <f>(mmultTable1[[#This Row],[Survived]]-Z693)^2</f>
        <v>3.9942736939005179E-2</v>
      </c>
    </row>
    <row r="694" spans="1:27" x14ac:dyDescent="0.25">
      <c r="A694">
        <v>0</v>
      </c>
      <c r="B694" t="s">
        <v>15</v>
      </c>
      <c r="C694">
        <v>3</v>
      </c>
      <c r="D694" t="s">
        <v>17</v>
      </c>
      <c r="E694">
        <v>2</v>
      </c>
      <c r="F694" s="1">
        <v>31.274999999999999</v>
      </c>
      <c r="G694">
        <v>4</v>
      </c>
      <c r="H694">
        <v>2</v>
      </c>
      <c r="I694" s="4">
        <v>2.5000000000000001E-2</v>
      </c>
      <c r="J694" s="4">
        <v>1.5088662509384578</v>
      </c>
      <c r="K694">
        <v>0</v>
      </c>
      <c r="L694">
        <v>0</v>
      </c>
      <c r="M694">
        <v>1</v>
      </c>
      <c r="N694">
        <v>0</v>
      </c>
      <c r="O694">
        <v>0</v>
      </c>
      <c r="P694" s="6">
        <v>1</v>
      </c>
      <c r="V694" s="4">
        <v>6.3436752958498543E-2</v>
      </c>
      <c r="W694" s="4">
        <v>0.15251131553991434</v>
      </c>
      <c r="X694" s="4">
        <f t="shared" si="32"/>
        <v>6.3436752958498543E-2</v>
      </c>
      <c r="Y694" s="4">
        <f t="shared" si="30"/>
        <v>0.15251131553991434</v>
      </c>
      <c r="Z694" s="4">
        <f t="shared" si="31"/>
        <v>0.21594806849841289</v>
      </c>
      <c r="AA694" s="4">
        <f>(mmultTable1[[#This Row],[Survived]]-Z694)^2</f>
        <v>4.6633568288195225E-2</v>
      </c>
    </row>
    <row r="695" spans="1:27" x14ac:dyDescent="0.25">
      <c r="A695">
        <v>0</v>
      </c>
      <c r="B695" t="s">
        <v>15</v>
      </c>
      <c r="C695">
        <v>3</v>
      </c>
      <c r="D695" t="s">
        <v>17</v>
      </c>
      <c r="E695">
        <v>2</v>
      </c>
      <c r="F695" s="1">
        <v>10.4625</v>
      </c>
      <c r="G695">
        <v>0</v>
      </c>
      <c r="H695">
        <v>1</v>
      </c>
      <c r="I695" s="4">
        <v>2.5000000000000001E-2</v>
      </c>
      <c r="J695" s="4">
        <v>1.0592793486780776</v>
      </c>
      <c r="K695">
        <v>0</v>
      </c>
      <c r="L695">
        <v>0</v>
      </c>
      <c r="M695">
        <v>1</v>
      </c>
      <c r="N695">
        <v>0</v>
      </c>
      <c r="O695">
        <v>0</v>
      </c>
      <c r="P695" s="6">
        <v>1</v>
      </c>
      <c r="V695" s="4">
        <v>5.785114501534197E-2</v>
      </c>
      <c r="W695" s="4">
        <v>0.11458426616731132</v>
      </c>
      <c r="X695" s="4">
        <f t="shared" si="32"/>
        <v>5.785114501534197E-2</v>
      </c>
      <c r="Y695" s="4">
        <f t="shared" si="30"/>
        <v>0.11458426616731132</v>
      </c>
      <c r="Z695" s="4">
        <f t="shared" si="31"/>
        <v>0.17243541118265329</v>
      </c>
      <c r="AA695" s="4">
        <f>(mmultTable1[[#This Row],[Survived]]-Z695)^2</f>
        <v>2.9733971029730712E-2</v>
      </c>
    </row>
    <row r="696" spans="1:27" x14ac:dyDescent="0.25">
      <c r="A696">
        <v>0</v>
      </c>
      <c r="B696" t="s">
        <v>15</v>
      </c>
      <c r="C696">
        <v>1</v>
      </c>
      <c r="D696" t="s">
        <v>17</v>
      </c>
      <c r="E696">
        <v>2</v>
      </c>
      <c r="F696" s="1">
        <v>151.55000000000001</v>
      </c>
      <c r="G696">
        <v>1</v>
      </c>
      <c r="H696">
        <v>2</v>
      </c>
      <c r="I696" s="4">
        <v>2.5000000000000001E-2</v>
      </c>
      <c r="J696" s="4">
        <v>2.1834122119784261</v>
      </c>
      <c r="K696">
        <v>1</v>
      </c>
      <c r="L696">
        <v>0</v>
      </c>
      <c r="M696">
        <v>1</v>
      </c>
      <c r="N696">
        <v>0</v>
      </c>
      <c r="O696">
        <v>0</v>
      </c>
      <c r="P696" s="6">
        <v>1</v>
      </c>
      <c r="V696" s="4">
        <v>0.24234870764563432</v>
      </c>
      <c r="W696" s="4">
        <v>0.37776270942206253</v>
      </c>
      <c r="X696" s="4">
        <f t="shared" si="32"/>
        <v>0.24234870764563432</v>
      </c>
      <c r="Y696" s="4">
        <f t="shared" si="30"/>
        <v>0.37776270942206253</v>
      </c>
      <c r="Z696" s="4">
        <f t="shared" si="31"/>
        <v>0.6201114170676969</v>
      </c>
      <c r="AA696" s="4">
        <f>(mmultTable1[[#This Row],[Survived]]-Z696)^2</f>
        <v>0.38453816957770715</v>
      </c>
    </row>
    <row r="697" spans="1:27" x14ac:dyDescent="0.25">
      <c r="A697">
        <v>1</v>
      </c>
      <c r="B697" t="s">
        <v>15</v>
      </c>
      <c r="C697">
        <v>2</v>
      </c>
      <c r="D697" t="s">
        <v>13</v>
      </c>
      <c r="E697">
        <v>2</v>
      </c>
      <c r="F697" s="1">
        <v>26</v>
      </c>
      <c r="G697">
        <v>1</v>
      </c>
      <c r="H697">
        <v>1</v>
      </c>
      <c r="I697" s="4">
        <v>2.5000000000000001E-2</v>
      </c>
      <c r="J697" s="4">
        <v>1.4313637641589874</v>
      </c>
      <c r="K697">
        <v>0</v>
      </c>
      <c r="L697">
        <v>1</v>
      </c>
      <c r="M697">
        <v>1</v>
      </c>
      <c r="N697">
        <v>0</v>
      </c>
      <c r="O697">
        <v>1</v>
      </c>
      <c r="P697" s="6">
        <v>1</v>
      </c>
      <c r="V697" s="4">
        <v>0.19097588865468279</v>
      </c>
      <c r="W697" s="4">
        <v>0.37812766805645881</v>
      </c>
      <c r="X697" s="4">
        <f t="shared" si="32"/>
        <v>0.19097588865468279</v>
      </c>
      <c r="Y697" s="4">
        <f t="shared" si="30"/>
        <v>0.37812766805645881</v>
      </c>
      <c r="Z697" s="4">
        <f t="shared" si="31"/>
        <v>0.56910355671114154</v>
      </c>
      <c r="AA697" s="4">
        <f>(mmultTable1[[#This Row],[Survived]]-Z697)^2</f>
        <v>0.18567174483898841</v>
      </c>
    </row>
    <row r="698" spans="1:27" x14ac:dyDescent="0.25">
      <c r="A698">
        <v>1</v>
      </c>
      <c r="B698" t="s">
        <v>15</v>
      </c>
      <c r="C698">
        <v>3</v>
      </c>
      <c r="D698" t="s">
        <v>17</v>
      </c>
      <c r="E698">
        <v>2</v>
      </c>
      <c r="F698" s="1">
        <v>12.2875</v>
      </c>
      <c r="G698">
        <v>0</v>
      </c>
      <c r="H698">
        <v>1</v>
      </c>
      <c r="I698" s="4">
        <v>2.5000000000000001E-2</v>
      </c>
      <c r="J698" s="4">
        <v>1.1234432775313532</v>
      </c>
      <c r="K698">
        <v>0</v>
      </c>
      <c r="L698">
        <v>0</v>
      </c>
      <c r="M698">
        <v>1</v>
      </c>
      <c r="N698">
        <v>0</v>
      </c>
      <c r="O698">
        <v>0</v>
      </c>
      <c r="P698" s="6">
        <v>1</v>
      </c>
      <c r="V698" s="4">
        <v>5.8620059303770899E-2</v>
      </c>
      <c r="W698" s="4">
        <v>0.11999712069070437</v>
      </c>
      <c r="X698" s="4">
        <f t="shared" si="32"/>
        <v>5.8620059303770899E-2</v>
      </c>
      <c r="Y698" s="4">
        <f t="shared" si="30"/>
        <v>0.11999712069070437</v>
      </c>
      <c r="Z698" s="4">
        <f t="shared" si="31"/>
        <v>0.17861717999447527</v>
      </c>
      <c r="AA698" s="4">
        <f>(mmultTable1[[#This Row],[Survived]]-Z698)^2</f>
        <v>0.67466973700022825</v>
      </c>
    </row>
    <row r="699" spans="1:27" x14ac:dyDescent="0.25">
      <c r="A699">
        <v>1</v>
      </c>
      <c r="B699" t="s">
        <v>15</v>
      </c>
      <c r="C699">
        <v>2</v>
      </c>
      <c r="D699" t="s">
        <v>17</v>
      </c>
      <c r="E699">
        <v>2</v>
      </c>
      <c r="F699" s="1">
        <v>26</v>
      </c>
      <c r="G699">
        <v>1</v>
      </c>
      <c r="H699">
        <v>1</v>
      </c>
      <c r="I699" s="4">
        <v>2.5000000000000001E-2</v>
      </c>
      <c r="J699" s="4">
        <v>1.4313637641589874</v>
      </c>
      <c r="K699">
        <v>0</v>
      </c>
      <c r="L699">
        <v>1</v>
      </c>
      <c r="M699">
        <v>1</v>
      </c>
      <c r="N699">
        <v>0</v>
      </c>
      <c r="O699">
        <v>0</v>
      </c>
      <c r="P699" s="6">
        <v>1</v>
      </c>
      <c r="V699" s="4">
        <v>0.19097588865468279</v>
      </c>
      <c r="W699" s="4">
        <v>0.37812766805645881</v>
      </c>
      <c r="X699" s="4">
        <f t="shared" si="32"/>
        <v>0.19097588865468279</v>
      </c>
      <c r="Y699" s="4">
        <f t="shared" si="30"/>
        <v>0.37812766805645881</v>
      </c>
      <c r="Z699" s="4">
        <f t="shared" si="31"/>
        <v>0.56910355671114154</v>
      </c>
      <c r="AA699" s="4">
        <f>(mmultTable1[[#This Row],[Survived]]-Z699)^2</f>
        <v>0.18567174483898841</v>
      </c>
    </row>
    <row r="700" spans="1:27" x14ac:dyDescent="0.25">
      <c r="A700">
        <v>0</v>
      </c>
      <c r="B700" t="s">
        <v>15</v>
      </c>
      <c r="C700">
        <v>3</v>
      </c>
      <c r="D700" t="s">
        <v>17</v>
      </c>
      <c r="E700">
        <v>2</v>
      </c>
      <c r="F700" s="1">
        <v>27.9</v>
      </c>
      <c r="G700">
        <v>3</v>
      </c>
      <c r="H700">
        <v>2</v>
      </c>
      <c r="I700" s="4">
        <v>2.5000000000000001E-2</v>
      </c>
      <c r="J700" s="4">
        <v>1.4608978427565478</v>
      </c>
      <c r="K700">
        <v>0</v>
      </c>
      <c r="L700">
        <v>0</v>
      </c>
      <c r="M700">
        <v>1</v>
      </c>
      <c r="N700">
        <v>0</v>
      </c>
      <c r="O700">
        <v>0</v>
      </c>
      <c r="P700" s="6">
        <v>1</v>
      </c>
      <c r="V700" s="4">
        <v>6.2861919167871344E-2</v>
      </c>
      <c r="W700" s="4">
        <v>0.14846471147673185</v>
      </c>
      <c r="X700" s="4">
        <f t="shared" si="32"/>
        <v>6.2861919167871344E-2</v>
      </c>
      <c r="Y700" s="4">
        <f t="shared" si="30"/>
        <v>0.14846471147673185</v>
      </c>
      <c r="Z700" s="4">
        <f t="shared" si="31"/>
        <v>0.21132663064460319</v>
      </c>
      <c r="AA700" s="4">
        <f>(mmultTable1[[#This Row],[Survived]]-Z700)^2</f>
        <v>4.4658944819600539E-2</v>
      </c>
    </row>
    <row r="701" spans="1:27" x14ac:dyDescent="0.25">
      <c r="A701">
        <v>0</v>
      </c>
      <c r="B701" t="s">
        <v>15</v>
      </c>
      <c r="C701">
        <v>3</v>
      </c>
      <c r="D701" t="s">
        <v>13</v>
      </c>
      <c r="E701">
        <v>2</v>
      </c>
      <c r="F701" s="1">
        <v>39.6875</v>
      </c>
      <c r="G701">
        <v>4</v>
      </c>
      <c r="H701">
        <v>1</v>
      </c>
      <c r="I701" s="4">
        <v>2.5000000000000001E-2</v>
      </c>
      <c r="J701" s="4">
        <v>1.6094610059122672</v>
      </c>
      <c r="K701">
        <v>0</v>
      </c>
      <c r="L701">
        <v>0</v>
      </c>
      <c r="M701">
        <v>1</v>
      </c>
      <c r="N701">
        <v>0</v>
      </c>
      <c r="O701">
        <v>1</v>
      </c>
      <c r="P701" s="6">
        <v>1</v>
      </c>
      <c r="V701" s="4">
        <v>6.444429704077749E-2</v>
      </c>
      <c r="W701" s="4">
        <v>0.16099746631373502</v>
      </c>
      <c r="X701" s="4">
        <f t="shared" si="32"/>
        <v>6.444429704077749E-2</v>
      </c>
      <c r="Y701" s="4">
        <f t="shared" si="30"/>
        <v>0.16099746631373502</v>
      </c>
      <c r="Z701" s="4">
        <f t="shared" si="31"/>
        <v>0.22544176335451249</v>
      </c>
      <c r="AA701" s="4">
        <f>(mmultTable1[[#This Row],[Survived]]-Z701)^2</f>
        <v>5.0823988664392014E-2</v>
      </c>
    </row>
    <row r="702" spans="1:27" x14ac:dyDescent="0.25">
      <c r="A702">
        <v>1</v>
      </c>
      <c r="B702" t="s">
        <v>20</v>
      </c>
      <c r="C702">
        <v>3</v>
      </c>
      <c r="D702" t="s">
        <v>17</v>
      </c>
      <c r="E702">
        <v>1</v>
      </c>
      <c r="F702" s="1">
        <v>15.7417</v>
      </c>
      <c r="G702">
        <v>0</v>
      </c>
      <c r="H702">
        <v>2</v>
      </c>
      <c r="I702" s="4">
        <v>1.2500000000000001E-2</v>
      </c>
      <c r="J702" s="4">
        <v>1.2237995553975871</v>
      </c>
      <c r="K702">
        <v>0</v>
      </c>
      <c r="L702">
        <v>0</v>
      </c>
      <c r="M702">
        <v>0</v>
      </c>
      <c r="N702">
        <v>1</v>
      </c>
      <c r="O702">
        <v>0</v>
      </c>
      <c r="P702" s="6">
        <v>1</v>
      </c>
      <c r="V702" s="4">
        <v>0.23336307082191216</v>
      </c>
      <c r="W702" s="4">
        <v>0.12846315358967644</v>
      </c>
      <c r="X702" s="4">
        <f t="shared" si="32"/>
        <v>0.23336307082191216</v>
      </c>
      <c r="Y702" s="4">
        <f t="shared" si="30"/>
        <v>0.12846315358967644</v>
      </c>
      <c r="Z702" s="4">
        <f t="shared" si="31"/>
        <v>0.36182622441158863</v>
      </c>
      <c r="AA702" s="4">
        <f>(mmultTable1[[#This Row],[Survived]]-Z702)^2</f>
        <v>0.40726576784876806</v>
      </c>
    </row>
    <row r="703" spans="1:27" x14ac:dyDescent="0.25">
      <c r="A703">
        <v>1</v>
      </c>
      <c r="B703" t="s">
        <v>20</v>
      </c>
      <c r="C703">
        <v>2</v>
      </c>
      <c r="D703" t="s">
        <v>13</v>
      </c>
      <c r="E703">
        <v>1</v>
      </c>
      <c r="F703" s="1">
        <v>37.004199999999997</v>
      </c>
      <c r="G703">
        <v>0</v>
      </c>
      <c r="H703">
        <v>2</v>
      </c>
      <c r="I703" s="4">
        <v>1.2500000000000001E-2</v>
      </c>
      <c r="J703" s="4">
        <v>1.579831594933373</v>
      </c>
      <c r="K703">
        <v>0</v>
      </c>
      <c r="L703">
        <v>1</v>
      </c>
      <c r="M703">
        <v>0</v>
      </c>
      <c r="N703">
        <v>1</v>
      </c>
      <c r="O703">
        <v>1</v>
      </c>
      <c r="P703" s="6">
        <v>1</v>
      </c>
      <c r="V703" s="4">
        <v>0.36629544935132236</v>
      </c>
      <c r="W703" s="4">
        <v>0.39065238067533797</v>
      </c>
      <c r="X703" s="4">
        <f t="shared" si="32"/>
        <v>0.36629544935132236</v>
      </c>
      <c r="Y703" s="4">
        <f t="shared" si="30"/>
        <v>0.39065238067533797</v>
      </c>
      <c r="Z703" s="4">
        <f t="shared" si="31"/>
        <v>0.75694783002666033</v>
      </c>
      <c r="AA703" s="4">
        <f>(mmultTable1[[#This Row],[Survived]]-Z703)^2</f>
        <v>5.9074357328749195E-2</v>
      </c>
    </row>
    <row r="704" spans="1:27" x14ac:dyDescent="0.25">
      <c r="A704">
        <v>0</v>
      </c>
      <c r="B704" t="s">
        <v>15</v>
      </c>
      <c r="C704">
        <v>3</v>
      </c>
      <c r="D704" t="s">
        <v>13</v>
      </c>
      <c r="E704">
        <v>1</v>
      </c>
      <c r="F704" s="1">
        <v>39.6875</v>
      </c>
      <c r="G704">
        <v>4</v>
      </c>
      <c r="H704">
        <v>1</v>
      </c>
      <c r="I704" s="4">
        <v>1.2500000000000001E-2</v>
      </c>
      <c r="J704" s="4">
        <v>1.6094610059122672</v>
      </c>
      <c r="K704">
        <v>0</v>
      </c>
      <c r="L704">
        <v>0</v>
      </c>
      <c r="M704">
        <v>1</v>
      </c>
      <c r="N704">
        <v>0</v>
      </c>
      <c r="O704">
        <v>1</v>
      </c>
      <c r="P704" s="6">
        <v>1</v>
      </c>
      <c r="V704" s="4">
        <v>6.444429704077749E-2</v>
      </c>
      <c r="W704" s="4">
        <v>0.16099746631373502</v>
      </c>
      <c r="X704" s="4">
        <f t="shared" si="32"/>
        <v>6.444429704077749E-2</v>
      </c>
      <c r="Y704" s="4">
        <f t="shared" si="30"/>
        <v>0.16099746631373502</v>
      </c>
      <c r="Z704" s="4">
        <f t="shared" si="31"/>
        <v>0.22544176335451249</v>
      </c>
      <c r="AA704" s="4">
        <f>(mmultTable1[[#This Row],[Survived]]-Z704)^2</f>
        <v>5.0823988664392014E-2</v>
      </c>
    </row>
    <row r="705" spans="1:27" x14ac:dyDescent="0.25">
      <c r="A705">
        <v>1</v>
      </c>
      <c r="B705" t="s">
        <v>15</v>
      </c>
      <c r="C705">
        <v>3</v>
      </c>
      <c r="D705" t="s">
        <v>17</v>
      </c>
      <c r="E705">
        <v>1</v>
      </c>
      <c r="F705" s="1">
        <v>11.1333</v>
      </c>
      <c r="G705">
        <v>1</v>
      </c>
      <c r="H705">
        <v>1</v>
      </c>
      <c r="I705" s="4">
        <v>1.2500000000000001E-2</v>
      </c>
      <c r="J705" s="4">
        <v>1.0839789358110461</v>
      </c>
      <c r="K705">
        <v>0</v>
      </c>
      <c r="L705">
        <v>0</v>
      </c>
      <c r="M705">
        <v>1</v>
      </c>
      <c r="N705">
        <v>0</v>
      </c>
      <c r="O705">
        <v>0</v>
      </c>
      <c r="P705" s="6">
        <v>1</v>
      </c>
      <c r="V705" s="4">
        <v>5.8147134768529674E-2</v>
      </c>
      <c r="W705" s="4">
        <v>0.11666791775049837</v>
      </c>
      <c r="X705" s="4">
        <f t="shared" si="32"/>
        <v>5.8147134768529674E-2</v>
      </c>
      <c r="Y705" s="4">
        <f t="shared" si="30"/>
        <v>0.11666791775049837</v>
      </c>
      <c r="Z705" s="4">
        <f t="shared" si="31"/>
        <v>0.17481505251902804</v>
      </c>
      <c r="AA705" s="4">
        <f>(mmultTable1[[#This Row],[Survived]]-Z705)^2</f>
        <v>0.68093019754917439</v>
      </c>
    </row>
    <row r="706" spans="1:27" x14ac:dyDescent="0.25">
      <c r="A706">
        <v>1</v>
      </c>
      <c r="B706" t="s">
        <v>15</v>
      </c>
      <c r="C706">
        <v>2</v>
      </c>
      <c r="D706" t="s">
        <v>13</v>
      </c>
      <c r="E706">
        <v>1</v>
      </c>
      <c r="F706" s="1">
        <v>39</v>
      </c>
      <c r="G706">
        <v>2</v>
      </c>
      <c r="H706">
        <v>1</v>
      </c>
      <c r="I706" s="4">
        <v>1.2500000000000001E-2</v>
      </c>
      <c r="J706" s="4">
        <v>1.6020599913279623</v>
      </c>
      <c r="K706">
        <v>0</v>
      </c>
      <c r="L706">
        <v>1</v>
      </c>
      <c r="M706">
        <v>1</v>
      </c>
      <c r="N706">
        <v>0</v>
      </c>
      <c r="O706">
        <v>1</v>
      </c>
      <c r="P706" s="6">
        <v>1</v>
      </c>
      <c r="V706" s="4">
        <v>0.19302144244786254</v>
      </c>
      <c r="W706" s="4">
        <v>0.39252756316684911</v>
      </c>
      <c r="X706" s="4">
        <f t="shared" si="32"/>
        <v>0.19302144244786254</v>
      </c>
      <c r="Y706" s="4">
        <f t="shared" si="30"/>
        <v>0.39252756316684911</v>
      </c>
      <c r="Z706" s="4">
        <f t="shared" si="31"/>
        <v>0.58554900561471168</v>
      </c>
      <c r="AA706" s="4">
        <f>(mmultTable1[[#This Row],[Survived]]-Z706)^2</f>
        <v>0.17176962674695428</v>
      </c>
    </row>
    <row r="707" spans="1:27" x14ac:dyDescent="0.25">
      <c r="A707">
        <v>0</v>
      </c>
      <c r="B707" t="s">
        <v>15</v>
      </c>
      <c r="C707">
        <v>3</v>
      </c>
      <c r="D707" t="s">
        <v>13</v>
      </c>
      <c r="E707">
        <v>1</v>
      </c>
      <c r="F707" s="1">
        <v>46.9</v>
      </c>
      <c r="G707">
        <v>5</v>
      </c>
      <c r="H707">
        <v>2</v>
      </c>
      <c r="I707" s="4">
        <v>1.2500000000000001E-2</v>
      </c>
      <c r="J707" s="4">
        <v>1.6803355134145632</v>
      </c>
      <c r="K707">
        <v>0</v>
      </c>
      <c r="L707">
        <v>0</v>
      </c>
      <c r="M707">
        <v>1</v>
      </c>
      <c r="N707">
        <v>0</v>
      </c>
      <c r="O707">
        <v>1</v>
      </c>
      <c r="P707" s="6">
        <v>1</v>
      </c>
      <c r="V707" s="4">
        <v>6.5491570490725085E-2</v>
      </c>
      <c r="W707" s="4">
        <v>0.16697642373394408</v>
      </c>
      <c r="X707" s="4">
        <f t="shared" si="32"/>
        <v>6.5491570490725085E-2</v>
      </c>
      <c r="Y707" s="4">
        <f t="shared" si="30"/>
        <v>0.16697642373394408</v>
      </c>
      <c r="Z707" s="4">
        <f t="shared" si="31"/>
        <v>0.23246799422466918</v>
      </c>
      <c r="AA707" s="4">
        <f>(mmultTable1[[#This Row],[Survived]]-Z707)^2</f>
        <v>5.4041368338840823E-2</v>
      </c>
    </row>
    <row r="708" spans="1:27" x14ac:dyDescent="0.25">
      <c r="A708">
        <v>1</v>
      </c>
      <c r="B708" t="s">
        <v>15</v>
      </c>
      <c r="C708">
        <v>3</v>
      </c>
      <c r="D708" t="s">
        <v>13</v>
      </c>
      <c r="E708">
        <v>1</v>
      </c>
      <c r="F708" s="1">
        <v>20.574999999999999</v>
      </c>
      <c r="G708">
        <v>1</v>
      </c>
      <c r="H708">
        <v>2</v>
      </c>
      <c r="I708" s="4">
        <v>1.2500000000000001E-2</v>
      </c>
      <c r="J708" s="4">
        <v>1.3339508043872472</v>
      </c>
      <c r="K708">
        <v>0</v>
      </c>
      <c r="L708">
        <v>0</v>
      </c>
      <c r="M708">
        <v>1</v>
      </c>
      <c r="N708">
        <v>0</v>
      </c>
      <c r="O708">
        <v>1</v>
      </c>
      <c r="P708" s="6">
        <v>1</v>
      </c>
      <c r="V708" s="4">
        <v>6.1340637765370271E-2</v>
      </c>
      <c r="W708" s="4">
        <v>0.1377554880368779</v>
      </c>
      <c r="X708" s="4">
        <f t="shared" si="32"/>
        <v>6.1340637765370271E-2</v>
      </c>
      <c r="Y708" s="4">
        <f t="shared" ref="Y708:Y714" si="33">IF(W708&lt;0,0,W708)</f>
        <v>0.1377554880368779</v>
      </c>
      <c r="Z708" s="4">
        <f t="shared" ref="Z708:Z714" si="34">X708+Y708</f>
        <v>0.19909612580224817</v>
      </c>
      <c r="AA708" s="4">
        <f>(mmultTable1[[#This Row],[Survived]]-Z708)^2</f>
        <v>0.64144701570496843</v>
      </c>
    </row>
    <row r="709" spans="1:27" x14ac:dyDescent="0.25">
      <c r="A709">
        <v>1</v>
      </c>
      <c r="B709" t="s">
        <v>15</v>
      </c>
      <c r="C709">
        <v>1</v>
      </c>
      <c r="D709" t="s">
        <v>13</v>
      </c>
      <c r="E709">
        <v>0.92</v>
      </c>
      <c r="F709" s="1">
        <v>151.55000000000001</v>
      </c>
      <c r="G709">
        <v>1</v>
      </c>
      <c r="H709">
        <v>2</v>
      </c>
      <c r="I709" s="4">
        <v>1.15E-2</v>
      </c>
      <c r="J709" s="4">
        <v>2.1834122119784261</v>
      </c>
      <c r="K709">
        <v>1</v>
      </c>
      <c r="L709">
        <v>0</v>
      </c>
      <c r="M709">
        <v>1</v>
      </c>
      <c r="N709">
        <v>0</v>
      </c>
      <c r="O709">
        <v>1</v>
      </c>
      <c r="P709" s="6">
        <v>1</v>
      </c>
      <c r="V709" s="4">
        <v>0.24234870764563432</v>
      </c>
      <c r="W709" s="4">
        <v>0.37776270942206253</v>
      </c>
      <c r="X709" s="4">
        <f t="shared" ref="X709:X715" si="35">IF(V709&lt;0,0,V709)</f>
        <v>0.24234870764563432</v>
      </c>
      <c r="Y709" s="4">
        <f t="shared" si="33"/>
        <v>0.37776270942206253</v>
      </c>
      <c r="Z709" s="4">
        <f t="shared" si="34"/>
        <v>0.6201114170676969</v>
      </c>
      <c r="AA709" s="4">
        <f>(mmultTable1[[#This Row],[Survived]]-Z709)^2</f>
        <v>0.14431533544231334</v>
      </c>
    </row>
    <row r="710" spans="1:27" x14ac:dyDescent="0.25">
      <c r="A710">
        <v>1</v>
      </c>
      <c r="B710" t="s">
        <v>15</v>
      </c>
      <c r="C710">
        <v>2</v>
      </c>
      <c r="D710" t="s">
        <v>13</v>
      </c>
      <c r="E710">
        <v>0.83</v>
      </c>
      <c r="F710" s="1">
        <v>29</v>
      </c>
      <c r="G710">
        <v>0</v>
      </c>
      <c r="H710">
        <v>2</v>
      </c>
      <c r="I710" s="4">
        <v>1.0374999999999999E-2</v>
      </c>
      <c r="J710" s="4">
        <v>1.4771212547196624</v>
      </c>
      <c r="K710">
        <v>0</v>
      </c>
      <c r="L710">
        <v>1</v>
      </c>
      <c r="M710">
        <v>1</v>
      </c>
      <c r="N710">
        <v>0</v>
      </c>
      <c r="O710">
        <v>1</v>
      </c>
      <c r="P710" s="6">
        <v>1</v>
      </c>
      <c r="V710" s="4">
        <v>0.1917221700432919</v>
      </c>
      <c r="W710" s="4">
        <v>0.38198775960925063</v>
      </c>
      <c r="X710" s="4">
        <f t="shared" si="35"/>
        <v>0.1917221700432919</v>
      </c>
      <c r="Y710" s="4">
        <f t="shared" si="33"/>
        <v>0.38198775960925063</v>
      </c>
      <c r="Z710" s="4">
        <f t="shared" si="34"/>
        <v>0.57370992965254253</v>
      </c>
      <c r="AA710" s="4">
        <f>(mmultTable1[[#This Row],[Survived]]-Z710)^2</f>
        <v>0.18172322407684025</v>
      </c>
    </row>
    <row r="711" spans="1:27" x14ac:dyDescent="0.25">
      <c r="A711">
        <v>1</v>
      </c>
      <c r="B711" t="s">
        <v>15</v>
      </c>
      <c r="C711">
        <v>2</v>
      </c>
      <c r="D711" t="s">
        <v>13</v>
      </c>
      <c r="E711">
        <v>0.83</v>
      </c>
      <c r="F711" s="1">
        <v>18.75</v>
      </c>
      <c r="G711">
        <v>1</v>
      </c>
      <c r="H711">
        <v>1</v>
      </c>
      <c r="I711" s="4">
        <v>1.0374999999999999E-2</v>
      </c>
      <c r="J711" s="4">
        <v>1.2955670999624791</v>
      </c>
      <c r="K711">
        <v>0</v>
      </c>
      <c r="L711">
        <v>1</v>
      </c>
      <c r="M711">
        <v>1</v>
      </c>
      <c r="N711">
        <v>0</v>
      </c>
      <c r="O711">
        <v>1</v>
      </c>
      <c r="P711" s="6">
        <v>1</v>
      </c>
      <c r="V711" s="4">
        <v>0.1893485569546485</v>
      </c>
      <c r="W711" s="4">
        <v>0.36667189218371576</v>
      </c>
      <c r="X711" s="4">
        <f t="shared" si="35"/>
        <v>0.1893485569546485</v>
      </c>
      <c r="Y711" s="4">
        <f t="shared" si="33"/>
        <v>0.36667189218371576</v>
      </c>
      <c r="Z711" s="4">
        <f t="shared" si="34"/>
        <v>0.55602044913836424</v>
      </c>
      <c r="AA711" s="4">
        <f>(mmultTable1[[#This Row],[Survived]]-Z711)^2</f>
        <v>0.19711784158329981</v>
      </c>
    </row>
    <row r="712" spans="1:27" x14ac:dyDescent="0.25">
      <c r="A712">
        <v>1</v>
      </c>
      <c r="B712" t="s">
        <v>20</v>
      </c>
      <c r="C712">
        <v>3</v>
      </c>
      <c r="D712" t="s">
        <v>17</v>
      </c>
      <c r="E712">
        <v>0.75</v>
      </c>
      <c r="F712" s="1">
        <v>19.258299999999998</v>
      </c>
      <c r="G712">
        <v>2</v>
      </c>
      <c r="H712">
        <v>1</v>
      </c>
      <c r="I712" s="4">
        <v>9.3749999999999997E-3</v>
      </c>
      <c r="J712" s="4">
        <v>1.3066029982011584</v>
      </c>
      <c r="K712">
        <v>0</v>
      </c>
      <c r="L712">
        <v>0</v>
      </c>
      <c r="M712">
        <v>0</v>
      </c>
      <c r="N712">
        <v>1</v>
      </c>
      <c r="O712">
        <v>0</v>
      </c>
      <c r="P712" s="6">
        <v>1</v>
      </c>
      <c r="V712" s="4">
        <v>0.23415741109354421</v>
      </c>
      <c r="W712" s="4">
        <v>0.13544843329342932</v>
      </c>
      <c r="X712" s="4">
        <f t="shared" si="35"/>
        <v>0.23415741109354421</v>
      </c>
      <c r="Y712" s="4">
        <f t="shared" si="33"/>
        <v>0.13544843329342932</v>
      </c>
      <c r="Z712" s="4">
        <f t="shared" si="34"/>
        <v>0.36960584438697353</v>
      </c>
      <c r="AA712" s="4">
        <f>(mmultTable1[[#This Row],[Survived]]-Z712)^2</f>
        <v>0.39739679143106066</v>
      </c>
    </row>
    <row r="713" spans="1:27" x14ac:dyDescent="0.25">
      <c r="A713">
        <v>1</v>
      </c>
      <c r="B713" t="s">
        <v>20</v>
      </c>
      <c r="C713">
        <v>3</v>
      </c>
      <c r="D713" t="s">
        <v>17</v>
      </c>
      <c r="E713">
        <v>0.75</v>
      </c>
      <c r="F713" s="1">
        <v>19.258299999999998</v>
      </c>
      <c r="G713">
        <v>2</v>
      </c>
      <c r="H713">
        <v>1</v>
      </c>
      <c r="I713" s="4">
        <v>9.3749999999999997E-3</v>
      </c>
      <c r="J713" s="4">
        <v>1.3066029982011584</v>
      </c>
      <c r="K713">
        <v>0</v>
      </c>
      <c r="L713">
        <v>0</v>
      </c>
      <c r="M713">
        <v>0</v>
      </c>
      <c r="N713">
        <v>1</v>
      </c>
      <c r="O713">
        <v>0</v>
      </c>
      <c r="P713" s="6">
        <v>1</v>
      </c>
      <c r="V713" s="4">
        <v>0.23415741109354421</v>
      </c>
      <c r="W713" s="4">
        <v>0.13544843329342932</v>
      </c>
      <c r="X713" s="4">
        <f t="shared" si="35"/>
        <v>0.23415741109354421</v>
      </c>
      <c r="Y713" s="4">
        <f t="shared" si="33"/>
        <v>0.13544843329342932</v>
      </c>
      <c r="Z713" s="4">
        <f t="shared" si="34"/>
        <v>0.36960584438697353</v>
      </c>
      <c r="AA713" s="4">
        <f>(mmultTable1[[#This Row],[Survived]]-Z713)^2</f>
        <v>0.39739679143106066</v>
      </c>
    </row>
    <row r="714" spans="1:27" x14ac:dyDescent="0.25">
      <c r="A714">
        <v>1</v>
      </c>
      <c r="B714" t="s">
        <v>15</v>
      </c>
      <c r="C714">
        <v>2</v>
      </c>
      <c r="D714" t="s">
        <v>13</v>
      </c>
      <c r="E714">
        <v>0.67</v>
      </c>
      <c r="F714" s="1">
        <v>14.5</v>
      </c>
      <c r="G714">
        <v>1</v>
      </c>
      <c r="H714">
        <v>1</v>
      </c>
      <c r="I714" s="4">
        <v>8.3750000000000005E-3</v>
      </c>
      <c r="J714" s="4">
        <v>1.1903316981702914</v>
      </c>
      <c r="K714">
        <v>0</v>
      </c>
      <c r="L714">
        <v>1</v>
      </c>
      <c r="M714">
        <v>1</v>
      </c>
      <c r="N714">
        <v>0</v>
      </c>
      <c r="O714">
        <v>1</v>
      </c>
      <c r="P714" s="6">
        <v>1</v>
      </c>
      <c r="V714" s="4">
        <v>0.18808745892756842</v>
      </c>
      <c r="W714" s="4">
        <v>0.35779425749406801</v>
      </c>
      <c r="X714" s="4">
        <f t="shared" si="35"/>
        <v>0.18808745892756842</v>
      </c>
      <c r="Y714" s="4">
        <f t="shared" si="33"/>
        <v>0.35779425749406801</v>
      </c>
      <c r="Z714" s="4">
        <f t="shared" si="34"/>
        <v>0.54588171642163641</v>
      </c>
      <c r="AA714" s="4">
        <f>(mmultTable1[[#This Row],[Survived]]-Z714)^2</f>
        <v>0.20622341548015904</v>
      </c>
    </row>
    <row r="715" spans="1:27" x14ac:dyDescent="0.25">
      <c r="A715">
        <v>1</v>
      </c>
      <c r="B715" t="s">
        <v>20</v>
      </c>
      <c r="C715">
        <v>3</v>
      </c>
      <c r="D715" t="s">
        <v>13</v>
      </c>
      <c r="E715">
        <v>0.42</v>
      </c>
      <c r="F715" s="1">
        <v>8.5167000000000002</v>
      </c>
      <c r="G715">
        <v>0</v>
      </c>
      <c r="H715">
        <v>1</v>
      </c>
      <c r="I715" s="4">
        <v>5.2499999999999995E-3</v>
      </c>
      <c r="J715" s="4">
        <v>0.97848637903110569</v>
      </c>
      <c r="K715">
        <v>0</v>
      </c>
      <c r="L715">
        <v>0</v>
      </c>
      <c r="M715">
        <v>0</v>
      </c>
      <c r="N715">
        <v>1</v>
      </c>
      <c r="O715">
        <v>1</v>
      </c>
      <c r="P715" s="6">
        <v>1</v>
      </c>
      <c r="V715" s="4">
        <v>0.23022539568769571</v>
      </c>
      <c r="W715" s="4">
        <v>0.10776858952425544</v>
      </c>
      <c r="X715" s="4">
        <f t="shared" si="35"/>
        <v>0.23022539568769571</v>
      </c>
      <c r="Y715" s="4">
        <f>IF(W715&lt;0,0,W715)</f>
        <v>0.10776858952425544</v>
      </c>
      <c r="Z715" s="4">
        <f>X715+Y715</f>
        <v>0.33799398521195112</v>
      </c>
      <c r="AA715" s="4">
        <f>(mmultTable1[[#This Row],[Survived]]-Z715)^2</f>
        <v>0.43825196361555441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Linear</vt:lpstr>
      <vt:lpstr>nnet</vt:lpstr>
      <vt:lpstr>mmult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mugo</dc:creator>
  <cp:lastModifiedBy>ben mugo</cp:lastModifiedBy>
  <dcterms:created xsi:type="dcterms:W3CDTF">2023-03-21T22:04:19Z</dcterms:created>
  <dcterms:modified xsi:type="dcterms:W3CDTF">2023-03-22T21:02:55Z</dcterms:modified>
</cp:coreProperties>
</file>