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jaminmurray/Downloads/"/>
    </mc:Choice>
  </mc:AlternateContent>
  <xr:revisionPtr revIDLastSave="0" documentId="8_{06852152-E2CE-8841-9786-49020F5C3840}" xr6:coauthVersionLast="47" xr6:coauthVersionMax="47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Reference" sheetId="5" r:id="rId1"/>
    <sheet name="Table 10.2" sheetId="4" r:id="rId2"/>
    <sheet name="Data_Tables1&amp;2_a" sheetId="2" r:id="rId3"/>
    <sheet name="Data_Tables1&amp;2_b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16" i="3" l="1"/>
  <c r="AA217" i="3"/>
  <c r="AA218" i="3"/>
  <c r="AB30" i="4"/>
  <c r="AB127" i="4"/>
  <c r="AB216" i="3"/>
  <c r="AB217" i="3"/>
  <c r="AB218" i="3"/>
  <c r="AB31" i="4"/>
  <c r="AB128" i="4"/>
  <c r="AC216" i="3"/>
  <c r="AC217" i="3"/>
  <c r="AC218" i="3"/>
  <c r="AB32" i="4"/>
  <c r="AB129" i="4"/>
  <c r="AD216" i="3"/>
  <c r="AD217" i="3"/>
  <c r="AD218" i="3"/>
  <c r="AB33" i="4"/>
  <c r="AB130" i="4"/>
  <c r="AE216" i="3"/>
  <c r="AE217" i="3"/>
  <c r="AE218" i="3"/>
  <c r="AB34" i="4"/>
  <c r="AB131" i="4"/>
  <c r="AF216" i="3"/>
  <c r="AF217" i="3"/>
  <c r="AF218" i="3"/>
  <c r="AB35" i="4"/>
  <c r="AB132" i="4"/>
  <c r="AG216" i="3"/>
  <c r="AG217" i="3"/>
  <c r="AG218" i="3"/>
  <c r="AB36" i="4"/>
  <c r="AB133" i="4"/>
  <c r="AH216" i="3"/>
  <c r="AH217" i="3"/>
  <c r="AH218" i="3"/>
  <c r="AB37" i="4"/>
  <c r="AB134" i="4"/>
  <c r="R216" i="3"/>
  <c r="R217" i="3"/>
  <c r="R218" i="3"/>
  <c r="AB18" i="4"/>
  <c r="AB135" i="4"/>
  <c r="AI216" i="3"/>
  <c r="AI217" i="3"/>
  <c r="AI218" i="3"/>
  <c r="AB39" i="4"/>
  <c r="AB136" i="4"/>
  <c r="AJ216" i="3"/>
  <c r="AJ217" i="3"/>
  <c r="AJ218" i="3"/>
  <c r="AB40" i="4"/>
  <c r="AB137" i="4"/>
  <c r="AK216" i="3"/>
  <c r="AK217" i="3"/>
  <c r="AK218" i="3"/>
  <c r="AB42" i="4"/>
  <c r="AB138" i="4"/>
  <c r="AL216" i="3"/>
  <c r="AL217" i="3"/>
  <c r="AL218" i="3"/>
  <c r="AB45" i="4"/>
  <c r="AB139" i="4"/>
  <c r="AM216" i="3"/>
  <c r="AM217" i="3"/>
  <c r="AM218" i="3"/>
  <c r="AB46" i="4"/>
  <c r="AB140" i="4"/>
  <c r="AN216" i="3"/>
  <c r="AN217" i="3"/>
  <c r="AN218" i="3"/>
  <c r="AB48" i="4"/>
  <c r="AB141" i="4"/>
  <c r="AB70" i="4"/>
  <c r="AB142" i="4"/>
  <c r="BM216" i="3"/>
  <c r="BM217" i="3"/>
  <c r="BM218" i="3"/>
  <c r="AB71" i="4"/>
  <c r="AB143" i="4"/>
  <c r="AB73" i="4"/>
  <c r="AB144" i="4"/>
  <c r="BO216" i="3"/>
  <c r="BO217" i="3"/>
  <c r="BO218" i="3"/>
  <c r="AB74" i="4"/>
  <c r="AB145" i="4"/>
  <c r="AB14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AA219" i="2"/>
  <c r="AA220" i="2"/>
  <c r="AA221" i="2"/>
  <c r="W30" i="4"/>
  <c r="W127" i="4"/>
  <c r="AB219" i="2"/>
  <c r="AB220" i="2"/>
  <c r="AB221" i="2"/>
  <c r="W31" i="4"/>
  <c r="W128" i="4"/>
  <c r="AC219" i="2"/>
  <c r="AC220" i="2"/>
  <c r="AC221" i="2"/>
  <c r="W32" i="4"/>
  <c r="W129" i="4"/>
  <c r="AD219" i="2"/>
  <c r="AD220" i="2"/>
  <c r="AD221" i="2"/>
  <c r="W33" i="4"/>
  <c r="W130" i="4"/>
  <c r="AE219" i="2"/>
  <c r="AE220" i="2"/>
  <c r="AE221" i="2"/>
  <c r="W34" i="4"/>
  <c r="W131" i="4"/>
  <c r="AF219" i="2"/>
  <c r="AF220" i="2"/>
  <c r="AF221" i="2"/>
  <c r="W35" i="4"/>
  <c r="W132" i="4"/>
  <c r="AG219" i="2"/>
  <c r="AG220" i="2"/>
  <c r="AG221" i="2"/>
  <c r="W36" i="4"/>
  <c r="W133" i="4"/>
  <c r="AH219" i="2"/>
  <c r="AH220" i="2"/>
  <c r="AH221" i="2"/>
  <c r="W37" i="4"/>
  <c r="W134" i="4"/>
  <c r="R219" i="2"/>
  <c r="R220" i="2"/>
  <c r="R221" i="2"/>
  <c r="W18" i="4"/>
  <c r="W135" i="4"/>
  <c r="AI219" i="2"/>
  <c r="AI220" i="2"/>
  <c r="AI221" i="2"/>
  <c r="W39" i="4"/>
  <c r="W136" i="4"/>
  <c r="AJ219" i="2"/>
  <c r="AJ220" i="2"/>
  <c r="AJ221" i="2"/>
  <c r="W40" i="4"/>
  <c r="W137" i="4"/>
  <c r="AK219" i="2"/>
  <c r="AK220" i="2"/>
  <c r="AK221" i="2"/>
  <c r="W42" i="4"/>
  <c r="W138" i="4"/>
  <c r="AL219" i="2"/>
  <c r="AL220" i="2"/>
  <c r="AL221" i="2"/>
  <c r="W45" i="4"/>
  <c r="W139" i="4"/>
  <c r="AM219" i="2"/>
  <c r="AM220" i="2"/>
  <c r="AM221" i="2"/>
  <c r="W46" i="4"/>
  <c r="W140" i="4"/>
  <c r="AN219" i="2"/>
  <c r="AN220" i="2"/>
  <c r="AN221" i="2"/>
  <c r="W48" i="4"/>
  <c r="W141" i="4"/>
  <c r="W70" i="4"/>
  <c r="W142" i="4"/>
  <c r="BM219" i="2"/>
  <c r="BM220" i="2"/>
  <c r="BM221" i="2"/>
  <c r="W71" i="4"/>
  <c r="W143" i="4"/>
  <c r="W73" i="4"/>
  <c r="W144" i="4"/>
  <c r="BO219" i="2"/>
  <c r="BO220" i="2"/>
  <c r="BO221" i="2"/>
  <c r="W74" i="4"/>
  <c r="W145" i="4"/>
  <c r="W14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U146" i="4"/>
  <c r="T146" i="4"/>
  <c r="AA216" i="2"/>
  <c r="AA217" i="2"/>
  <c r="AA218" i="2"/>
  <c r="R30" i="4"/>
  <c r="R127" i="4"/>
  <c r="AB216" i="2"/>
  <c r="AB217" i="2"/>
  <c r="AB218" i="2"/>
  <c r="R31" i="4"/>
  <c r="R128" i="4"/>
  <c r="AC216" i="2"/>
  <c r="AC217" i="2"/>
  <c r="AC218" i="2"/>
  <c r="R32" i="4"/>
  <c r="R129" i="4"/>
  <c r="AD216" i="2"/>
  <c r="AD217" i="2"/>
  <c r="AD218" i="2"/>
  <c r="R33" i="4"/>
  <c r="R130" i="4"/>
  <c r="AE216" i="2"/>
  <c r="AE217" i="2"/>
  <c r="AE218" i="2"/>
  <c r="R34" i="4"/>
  <c r="R131" i="4"/>
  <c r="AF216" i="2"/>
  <c r="AF217" i="2"/>
  <c r="AF218" i="2"/>
  <c r="R35" i="4"/>
  <c r="R132" i="4"/>
  <c r="AG216" i="2"/>
  <c r="AG217" i="2"/>
  <c r="AG218" i="2"/>
  <c r="R36" i="4"/>
  <c r="R133" i="4"/>
  <c r="AH216" i="2"/>
  <c r="AH217" i="2"/>
  <c r="AH218" i="2"/>
  <c r="R37" i="4"/>
  <c r="R134" i="4"/>
  <c r="R216" i="2"/>
  <c r="R217" i="2"/>
  <c r="R218" i="2"/>
  <c r="R18" i="4"/>
  <c r="R135" i="4"/>
  <c r="AI216" i="2"/>
  <c r="AI217" i="2"/>
  <c r="AI218" i="2"/>
  <c r="R39" i="4"/>
  <c r="R136" i="4"/>
  <c r="AJ216" i="2"/>
  <c r="AJ217" i="2"/>
  <c r="AJ218" i="2"/>
  <c r="R40" i="4"/>
  <c r="R137" i="4"/>
  <c r="AK216" i="2"/>
  <c r="AK217" i="2"/>
  <c r="AK218" i="2"/>
  <c r="R42" i="4"/>
  <c r="R138" i="4"/>
  <c r="AL216" i="2"/>
  <c r="AL217" i="2"/>
  <c r="AL218" i="2"/>
  <c r="R45" i="4"/>
  <c r="R139" i="4"/>
  <c r="AM216" i="2"/>
  <c r="AM217" i="2"/>
  <c r="AM218" i="2"/>
  <c r="R46" i="4"/>
  <c r="R140" i="4"/>
  <c r="AN216" i="2"/>
  <c r="AN217" i="2"/>
  <c r="AN218" i="2"/>
  <c r="R48" i="4"/>
  <c r="R141" i="4"/>
  <c r="BL216" i="2"/>
  <c r="BL217" i="2"/>
  <c r="BL218" i="2"/>
  <c r="R70" i="4"/>
  <c r="R142" i="4"/>
  <c r="BM216" i="2"/>
  <c r="BM217" i="2"/>
  <c r="BM218" i="2"/>
  <c r="R71" i="4"/>
  <c r="R143" i="4"/>
  <c r="BN216" i="2"/>
  <c r="BN217" i="2"/>
  <c r="BN218" i="2"/>
  <c r="R73" i="4"/>
  <c r="R144" i="4"/>
  <c r="BO216" i="2"/>
  <c r="BO217" i="2"/>
  <c r="BO218" i="2"/>
  <c r="R74" i="4"/>
  <c r="R145" i="4"/>
  <c r="S146" i="4"/>
  <c r="R146" i="4"/>
  <c r="B216" i="3"/>
  <c r="B217" i="3"/>
  <c r="B218" i="3"/>
  <c r="AB3" i="4"/>
  <c r="AB77" i="4"/>
  <c r="C216" i="3"/>
  <c r="C217" i="3"/>
  <c r="C218" i="3"/>
  <c r="AB4" i="4"/>
  <c r="AB78" i="4"/>
  <c r="D216" i="3"/>
  <c r="D217" i="3"/>
  <c r="D218" i="3"/>
  <c r="AB5" i="4"/>
  <c r="AB79" i="4"/>
  <c r="E216" i="3"/>
  <c r="E217" i="3"/>
  <c r="E218" i="3"/>
  <c r="AB6" i="4"/>
  <c r="AB80" i="4"/>
  <c r="F216" i="3"/>
  <c r="F217" i="3"/>
  <c r="F218" i="3"/>
  <c r="AB7" i="4"/>
  <c r="AB81" i="4"/>
  <c r="G216" i="3"/>
  <c r="G217" i="3"/>
  <c r="G218" i="3"/>
  <c r="AB8" i="4"/>
  <c r="AB82" i="4"/>
  <c r="H216" i="3"/>
  <c r="H217" i="3"/>
  <c r="H218" i="3"/>
  <c r="AB9" i="4"/>
  <c r="AB83" i="4"/>
  <c r="I216" i="3"/>
  <c r="I217" i="3"/>
  <c r="I218" i="3"/>
  <c r="AB10" i="4"/>
  <c r="AB84" i="4"/>
  <c r="J216" i="3"/>
  <c r="J217" i="3"/>
  <c r="J218" i="3"/>
  <c r="AB11" i="4"/>
  <c r="AB85" i="4"/>
  <c r="K216" i="3"/>
  <c r="K217" i="3"/>
  <c r="K218" i="3"/>
  <c r="AB12" i="4"/>
  <c r="AB86" i="4"/>
  <c r="L216" i="3"/>
  <c r="L217" i="3"/>
  <c r="L218" i="3"/>
  <c r="AB13" i="4"/>
  <c r="AB87" i="4"/>
  <c r="M216" i="3"/>
  <c r="M217" i="3"/>
  <c r="M218" i="3"/>
  <c r="AB14" i="4"/>
  <c r="AB88" i="4"/>
  <c r="N216" i="3"/>
  <c r="N217" i="3"/>
  <c r="N218" i="3"/>
  <c r="AB15" i="4"/>
  <c r="AB89" i="4"/>
  <c r="O216" i="3"/>
  <c r="O217" i="3"/>
  <c r="O218" i="3"/>
  <c r="AB17" i="4"/>
  <c r="AB90" i="4"/>
  <c r="AB91" i="4"/>
  <c r="P216" i="3"/>
  <c r="P217" i="3"/>
  <c r="P218" i="3"/>
  <c r="AB19" i="4"/>
  <c r="AB92" i="4"/>
  <c r="Q216" i="3"/>
  <c r="Q217" i="3"/>
  <c r="Q218" i="3"/>
  <c r="AB20" i="4"/>
  <c r="AB93" i="4"/>
  <c r="S216" i="3"/>
  <c r="S217" i="3"/>
  <c r="S218" i="3"/>
  <c r="AB21" i="4"/>
  <c r="AB94" i="4"/>
  <c r="T216" i="3"/>
  <c r="T217" i="3"/>
  <c r="T218" i="3"/>
  <c r="AB22" i="4"/>
  <c r="AB95" i="4"/>
  <c r="U216" i="3"/>
  <c r="U217" i="3"/>
  <c r="U218" i="3"/>
  <c r="AB23" i="4"/>
  <c r="AB96" i="4"/>
  <c r="V216" i="3"/>
  <c r="V217" i="3"/>
  <c r="V218" i="3"/>
  <c r="AB24" i="4"/>
  <c r="AB97" i="4"/>
  <c r="W216" i="3"/>
  <c r="W217" i="3"/>
  <c r="W218" i="3"/>
  <c r="AB25" i="4"/>
  <c r="AB98" i="4"/>
  <c r="X216" i="3"/>
  <c r="X217" i="3"/>
  <c r="X218" i="3"/>
  <c r="AB26" i="4"/>
  <c r="AB99" i="4"/>
  <c r="Y216" i="3"/>
  <c r="Y217" i="3"/>
  <c r="Y218" i="3"/>
  <c r="AB27" i="4"/>
  <c r="AB100" i="4"/>
  <c r="AT216" i="3"/>
  <c r="AT217" i="3"/>
  <c r="AT218" i="3"/>
  <c r="AB50" i="4"/>
  <c r="AB101" i="4"/>
  <c r="AU216" i="3"/>
  <c r="AU217" i="3"/>
  <c r="AU218" i="3"/>
  <c r="AB51" i="4"/>
  <c r="AB102" i="4"/>
  <c r="AV216" i="3"/>
  <c r="AV217" i="3"/>
  <c r="AV218" i="3"/>
  <c r="AB52" i="4"/>
  <c r="AB103" i="4"/>
  <c r="AW216" i="3"/>
  <c r="AW217" i="3"/>
  <c r="AW218" i="3"/>
  <c r="AB53" i="4"/>
  <c r="AB104" i="4"/>
  <c r="AX216" i="3"/>
  <c r="AX217" i="3"/>
  <c r="AX218" i="3"/>
  <c r="AB54" i="4"/>
  <c r="AB105" i="4"/>
  <c r="AY216" i="3"/>
  <c r="AY217" i="3"/>
  <c r="AY218" i="3"/>
  <c r="AB55" i="4"/>
  <c r="AB106" i="4"/>
  <c r="AZ216" i="3"/>
  <c r="AZ217" i="3"/>
  <c r="AZ218" i="3"/>
  <c r="AB56" i="4"/>
  <c r="AB107" i="4"/>
  <c r="BA216" i="3"/>
  <c r="BA217" i="3"/>
  <c r="BA218" i="3"/>
  <c r="AB57" i="4"/>
  <c r="AB108" i="4"/>
  <c r="BB216" i="3"/>
  <c r="BB217" i="3"/>
  <c r="BB218" i="3"/>
  <c r="AB58" i="4"/>
  <c r="AB109" i="4"/>
  <c r="BC216" i="3"/>
  <c r="BC217" i="3"/>
  <c r="BC218" i="3"/>
  <c r="AB59" i="4"/>
  <c r="AB110" i="4"/>
  <c r="BD216" i="3"/>
  <c r="BD217" i="3"/>
  <c r="BD218" i="3"/>
  <c r="AB60" i="4"/>
  <c r="AB111" i="4"/>
  <c r="BE216" i="3"/>
  <c r="BE217" i="3"/>
  <c r="BE218" i="3"/>
  <c r="AB61" i="4"/>
  <c r="AB112" i="4"/>
  <c r="BF216" i="3"/>
  <c r="BF217" i="3"/>
  <c r="BF218" i="3"/>
  <c r="AB62" i="4"/>
  <c r="AB113" i="4"/>
  <c r="BG216" i="3"/>
  <c r="BG217" i="3"/>
  <c r="BG218" i="3"/>
  <c r="AB63" i="4"/>
  <c r="AB114" i="4"/>
  <c r="BH216" i="3"/>
  <c r="BH217" i="3"/>
  <c r="BH218" i="3"/>
  <c r="AB64" i="4"/>
  <c r="AB115" i="4"/>
  <c r="BI216" i="3"/>
  <c r="BI217" i="3"/>
  <c r="BI218" i="3"/>
  <c r="AB65" i="4"/>
  <c r="AB116" i="4"/>
  <c r="BJ216" i="3"/>
  <c r="BJ217" i="3"/>
  <c r="BJ218" i="3"/>
  <c r="AB66" i="4"/>
  <c r="AB117" i="4"/>
  <c r="BK216" i="3"/>
  <c r="BK217" i="3"/>
  <c r="BK218" i="3"/>
  <c r="AB67" i="4"/>
  <c r="AB118" i="4"/>
  <c r="AP216" i="3"/>
  <c r="AP217" i="3"/>
  <c r="AP218" i="3"/>
  <c r="AB41" i="4"/>
  <c r="AB120" i="4"/>
  <c r="AQ216" i="3"/>
  <c r="AQ217" i="3"/>
  <c r="AQ218" i="3"/>
  <c r="AB43" i="4"/>
  <c r="AB121" i="4"/>
  <c r="AR216" i="3"/>
  <c r="AR217" i="3"/>
  <c r="AR218" i="3"/>
  <c r="AB44" i="4"/>
  <c r="AB122" i="4"/>
  <c r="AB125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20" i="4"/>
  <c r="Y121" i="4"/>
  <c r="Y122" i="4"/>
  <c r="Z125" i="4"/>
  <c r="Y125" i="4"/>
  <c r="B219" i="2"/>
  <c r="B220" i="2"/>
  <c r="B221" i="2"/>
  <c r="W3" i="4"/>
  <c r="W77" i="4"/>
  <c r="C219" i="2"/>
  <c r="C220" i="2"/>
  <c r="C221" i="2"/>
  <c r="W4" i="4"/>
  <c r="W78" i="4"/>
  <c r="D219" i="2"/>
  <c r="D220" i="2"/>
  <c r="D221" i="2"/>
  <c r="W5" i="4"/>
  <c r="W79" i="4"/>
  <c r="E219" i="2"/>
  <c r="E220" i="2"/>
  <c r="E221" i="2"/>
  <c r="W6" i="4"/>
  <c r="W80" i="4"/>
  <c r="F219" i="2"/>
  <c r="F220" i="2"/>
  <c r="F221" i="2"/>
  <c r="W7" i="4"/>
  <c r="W81" i="4"/>
  <c r="G219" i="2"/>
  <c r="G220" i="2"/>
  <c r="G221" i="2"/>
  <c r="W8" i="4"/>
  <c r="W82" i="4"/>
  <c r="H219" i="2"/>
  <c r="H220" i="2"/>
  <c r="H221" i="2"/>
  <c r="W9" i="4"/>
  <c r="W83" i="4"/>
  <c r="I219" i="2"/>
  <c r="I220" i="2"/>
  <c r="I221" i="2"/>
  <c r="W10" i="4"/>
  <c r="W84" i="4"/>
  <c r="J219" i="2"/>
  <c r="J220" i="2"/>
  <c r="J221" i="2"/>
  <c r="W11" i="4"/>
  <c r="W85" i="4"/>
  <c r="K219" i="2"/>
  <c r="K220" i="2"/>
  <c r="K221" i="2"/>
  <c r="W12" i="4"/>
  <c r="W86" i="4"/>
  <c r="L219" i="2"/>
  <c r="L220" i="2"/>
  <c r="L221" i="2"/>
  <c r="W13" i="4"/>
  <c r="W87" i="4"/>
  <c r="M219" i="2"/>
  <c r="M220" i="2"/>
  <c r="M221" i="2"/>
  <c r="W14" i="4"/>
  <c r="W88" i="4"/>
  <c r="N219" i="2"/>
  <c r="N220" i="2"/>
  <c r="N221" i="2"/>
  <c r="W15" i="4"/>
  <c r="W89" i="4"/>
  <c r="O219" i="2"/>
  <c r="O220" i="2"/>
  <c r="O221" i="2"/>
  <c r="W17" i="4"/>
  <c r="W90" i="4"/>
  <c r="W91" i="4"/>
  <c r="P219" i="2"/>
  <c r="P220" i="2"/>
  <c r="P221" i="2"/>
  <c r="W19" i="4"/>
  <c r="W92" i="4"/>
  <c r="Q219" i="2"/>
  <c r="Q220" i="2"/>
  <c r="Q221" i="2"/>
  <c r="W20" i="4"/>
  <c r="W93" i="4"/>
  <c r="S219" i="2"/>
  <c r="S220" i="2"/>
  <c r="S221" i="2"/>
  <c r="W21" i="4"/>
  <c r="W94" i="4"/>
  <c r="T219" i="2"/>
  <c r="T220" i="2"/>
  <c r="T221" i="2"/>
  <c r="W22" i="4"/>
  <c r="W95" i="4"/>
  <c r="U219" i="2"/>
  <c r="U220" i="2"/>
  <c r="U221" i="2"/>
  <c r="W23" i="4"/>
  <c r="W96" i="4"/>
  <c r="V219" i="2"/>
  <c r="V220" i="2"/>
  <c r="V221" i="2"/>
  <c r="W24" i="4"/>
  <c r="W97" i="4"/>
  <c r="W219" i="2"/>
  <c r="W220" i="2"/>
  <c r="W221" i="2"/>
  <c r="W25" i="4"/>
  <c r="W98" i="4"/>
  <c r="X219" i="2"/>
  <c r="X220" i="2"/>
  <c r="X221" i="2"/>
  <c r="W26" i="4"/>
  <c r="W99" i="4"/>
  <c r="Y219" i="2"/>
  <c r="Y220" i="2"/>
  <c r="Y221" i="2"/>
  <c r="W27" i="4"/>
  <c r="W100" i="4"/>
  <c r="AT219" i="2"/>
  <c r="AT220" i="2"/>
  <c r="AT221" i="2"/>
  <c r="W50" i="4"/>
  <c r="W101" i="4"/>
  <c r="AU219" i="2"/>
  <c r="AU220" i="2"/>
  <c r="AU221" i="2"/>
  <c r="W51" i="4"/>
  <c r="W102" i="4"/>
  <c r="AV219" i="2"/>
  <c r="AV220" i="2"/>
  <c r="AV221" i="2"/>
  <c r="W52" i="4"/>
  <c r="W103" i="4"/>
  <c r="AW219" i="2"/>
  <c r="AW220" i="2"/>
  <c r="AW221" i="2"/>
  <c r="W53" i="4"/>
  <c r="W104" i="4"/>
  <c r="AX219" i="2"/>
  <c r="AX220" i="2"/>
  <c r="AX221" i="2"/>
  <c r="W54" i="4"/>
  <c r="W105" i="4"/>
  <c r="AY219" i="2"/>
  <c r="AY220" i="2"/>
  <c r="AY221" i="2"/>
  <c r="W55" i="4"/>
  <c r="W106" i="4"/>
  <c r="AZ219" i="2"/>
  <c r="AZ220" i="2"/>
  <c r="AZ221" i="2"/>
  <c r="W56" i="4"/>
  <c r="W107" i="4"/>
  <c r="BA219" i="2"/>
  <c r="BA220" i="2"/>
  <c r="BA221" i="2"/>
  <c r="W57" i="4"/>
  <c r="W108" i="4"/>
  <c r="BB219" i="2"/>
  <c r="BB220" i="2"/>
  <c r="BB221" i="2"/>
  <c r="W58" i="4"/>
  <c r="W109" i="4"/>
  <c r="BC219" i="2"/>
  <c r="BC220" i="2"/>
  <c r="BC221" i="2"/>
  <c r="W59" i="4"/>
  <c r="W110" i="4"/>
  <c r="BD219" i="2"/>
  <c r="BD220" i="2"/>
  <c r="BD221" i="2"/>
  <c r="W60" i="4"/>
  <c r="W111" i="4"/>
  <c r="BE219" i="2"/>
  <c r="BE220" i="2"/>
  <c r="BE221" i="2"/>
  <c r="W61" i="4"/>
  <c r="W112" i="4"/>
  <c r="BF219" i="2"/>
  <c r="BF220" i="2"/>
  <c r="BF221" i="2"/>
  <c r="W62" i="4"/>
  <c r="W113" i="4"/>
  <c r="BG219" i="2"/>
  <c r="BG220" i="2"/>
  <c r="BG221" i="2"/>
  <c r="W63" i="4"/>
  <c r="W114" i="4"/>
  <c r="BH219" i="2"/>
  <c r="BH220" i="2"/>
  <c r="BH221" i="2"/>
  <c r="W64" i="4"/>
  <c r="W115" i="4"/>
  <c r="BI219" i="2"/>
  <c r="BI220" i="2"/>
  <c r="BI221" i="2"/>
  <c r="W65" i="4"/>
  <c r="W116" i="4"/>
  <c r="BJ219" i="2"/>
  <c r="BJ220" i="2"/>
  <c r="BJ221" i="2"/>
  <c r="W66" i="4"/>
  <c r="W117" i="4"/>
  <c r="BK219" i="2"/>
  <c r="BK220" i="2"/>
  <c r="BK221" i="2"/>
  <c r="W67" i="4"/>
  <c r="W118" i="4"/>
  <c r="AP219" i="2"/>
  <c r="AP220" i="2"/>
  <c r="AP221" i="2"/>
  <c r="W41" i="4"/>
  <c r="W120" i="4"/>
  <c r="AQ219" i="2"/>
  <c r="AQ220" i="2"/>
  <c r="AQ221" i="2"/>
  <c r="W43" i="4"/>
  <c r="W121" i="4"/>
  <c r="AR219" i="2"/>
  <c r="AR220" i="2"/>
  <c r="AR221" i="2"/>
  <c r="W44" i="4"/>
  <c r="W122" i="4"/>
  <c r="X125" i="4"/>
  <c r="W125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20" i="4"/>
  <c r="T121" i="4"/>
  <c r="T122" i="4"/>
  <c r="U125" i="4"/>
  <c r="T125" i="4"/>
  <c r="B216" i="2"/>
  <c r="B217" i="2"/>
  <c r="B218" i="2"/>
  <c r="R3" i="4"/>
  <c r="R77" i="4"/>
  <c r="C216" i="2"/>
  <c r="C217" i="2"/>
  <c r="C218" i="2"/>
  <c r="R4" i="4"/>
  <c r="R78" i="4"/>
  <c r="D216" i="2"/>
  <c r="D217" i="2"/>
  <c r="D218" i="2"/>
  <c r="R5" i="4"/>
  <c r="R79" i="4"/>
  <c r="E216" i="2"/>
  <c r="E217" i="2"/>
  <c r="E218" i="2"/>
  <c r="R6" i="4"/>
  <c r="R80" i="4"/>
  <c r="F216" i="2"/>
  <c r="F217" i="2"/>
  <c r="F218" i="2"/>
  <c r="R7" i="4"/>
  <c r="R81" i="4"/>
  <c r="G216" i="2"/>
  <c r="G217" i="2"/>
  <c r="G218" i="2"/>
  <c r="R8" i="4"/>
  <c r="R82" i="4"/>
  <c r="H216" i="2"/>
  <c r="H217" i="2"/>
  <c r="H218" i="2"/>
  <c r="R9" i="4"/>
  <c r="R83" i="4"/>
  <c r="I216" i="2"/>
  <c r="I217" i="2"/>
  <c r="I218" i="2"/>
  <c r="R10" i="4"/>
  <c r="R84" i="4"/>
  <c r="J216" i="2"/>
  <c r="J217" i="2"/>
  <c r="J218" i="2"/>
  <c r="R11" i="4"/>
  <c r="R85" i="4"/>
  <c r="K216" i="2"/>
  <c r="K217" i="2"/>
  <c r="K218" i="2"/>
  <c r="R12" i="4"/>
  <c r="R86" i="4"/>
  <c r="L216" i="2"/>
  <c r="L217" i="2"/>
  <c r="L218" i="2"/>
  <c r="R13" i="4"/>
  <c r="R87" i="4"/>
  <c r="M216" i="2"/>
  <c r="M217" i="2"/>
  <c r="M218" i="2"/>
  <c r="R14" i="4"/>
  <c r="R88" i="4"/>
  <c r="N216" i="2"/>
  <c r="N217" i="2"/>
  <c r="N218" i="2"/>
  <c r="R15" i="4"/>
  <c r="R89" i="4"/>
  <c r="O216" i="2"/>
  <c r="O217" i="2"/>
  <c r="O218" i="2"/>
  <c r="R17" i="4"/>
  <c r="R90" i="4"/>
  <c r="R91" i="4"/>
  <c r="P216" i="2"/>
  <c r="P217" i="2"/>
  <c r="P218" i="2"/>
  <c r="R19" i="4"/>
  <c r="R92" i="4"/>
  <c r="Q216" i="2"/>
  <c r="Q217" i="2"/>
  <c r="Q218" i="2"/>
  <c r="R20" i="4"/>
  <c r="R93" i="4"/>
  <c r="S216" i="2"/>
  <c r="S217" i="2"/>
  <c r="S218" i="2"/>
  <c r="R21" i="4"/>
  <c r="R94" i="4"/>
  <c r="T216" i="2"/>
  <c r="T217" i="2"/>
  <c r="T218" i="2"/>
  <c r="R22" i="4"/>
  <c r="R95" i="4"/>
  <c r="U216" i="2"/>
  <c r="U217" i="2"/>
  <c r="U218" i="2"/>
  <c r="R23" i="4"/>
  <c r="R96" i="4"/>
  <c r="V216" i="2"/>
  <c r="V217" i="2"/>
  <c r="V218" i="2"/>
  <c r="R24" i="4"/>
  <c r="R97" i="4"/>
  <c r="W216" i="2"/>
  <c r="W217" i="2"/>
  <c r="W218" i="2"/>
  <c r="R25" i="4"/>
  <c r="R98" i="4"/>
  <c r="X216" i="2"/>
  <c r="X217" i="2"/>
  <c r="X218" i="2"/>
  <c r="R26" i="4"/>
  <c r="R99" i="4"/>
  <c r="Y216" i="2"/>
  <c r="Y217" i="2"/>
  <c r="Y218" i="2"/>
  <c r="R27" i="4"/>
  <c r="R100" i="4"/>
  <c r="AT216" i="2"/>
  <c r="AT217" i="2"/>
  <c r="AT218" i="2"/>
  <c r="R50" i="4"/>
  <c r="R101" i="4"/>
  <c r="AU216" i="2"/>
  <c r="AU217" i="2"/>
  <c r="AU218" i="2"/>
  <c r="R51" i="4"/>
  <c r="R102" i="4"/>
  <c r="AV216" i="2"/>
  <c r="AV217" i="2"/>
  <c r="AV218" i="2"/>
  <c r="R52" i="4"/>
  <c r="R103" i="4"/>
  <c r="AW216" i="2"/>
  <c r="AW217" i="2"/>
  <c r="AW218" i="2"/>
  <c r="R53" i="4"/>
  <c r="R104" i="4"/>
  <c r="AX216" i="2"/>
  <c r="AX217" i="2"/>
  <c r="AX218" i="2"/>
  <c r="R54" i="4"/>
  <c r="R105" i="4"/>
  <c r="AY216" i="2"/>
  <c r="AY217" i="2"/>
  <c r="AY218" i="2"/>
  <c r="R55" i="4"/>
  <c r="R106" i="4"/>
  <c r="AZ216" i="2"/>
  <c r="AZ217" i="2"/>
  <c r="AZ218" i="2"/>
  <c r="R56" i="4"/>
  <c r="R107" i="4"/>
  <c r="BA216" i="2"/>
  <c r="BA217" i="2"/>
  <c r="BA218" i="2"/>
  <c r="R57" i="4"/>
  <c r="R108" i="4"/>
  <c r="BB216" i="2"/>
  <c r="BB217" i="2"/>
  <c r="BB218" i="2"/>
  <c r="R58" i="4"/>
  <c r="R109" i="4"/>
  <c r="BC216" i="2"/>
  <c r="BC217" i="2"/>
  <c r="BC218" i="2"/>
  <c r="R59" i="4"/>
  <c r="R110" i="4"/>
  <c r="BD216" i="2"/>
  <c r="BD217" i="2"/>
  <c r="BD218" i="2"/>
  <c r="R60" i="4"/>
  <c r="R111" i="4"/>
  <c r="BE216" i="2"/>
  <c r="BE217" i="2"/>
  <c r="BE218" i="2"/>
  <c r="R61" i="4"/>
  <c r="R112" i="4"/>
  <c r="BF216" i="2"/>
  <c r="BF217" i="2"/>
  <c r="BF218" i="2"/>
  <c r="R62" i="4"/>
  <c r="R113" i="4"/>
  <c r="BG216" i="2"/>
  <c r="BG217" i="2"/>
  <c r="BG218" i="2"/>
  <c r="R63" i="4"/>
  <c r="R114" i="4"/>
  <c r="BH216" i="2"/>
  <c r="BH217" i="2"/>
  <c r="BH218" i="2"/>
  <c r="R64" i="4"/>
  <c r="R115" i="4"/>
  <c r="BI216" i="2"/>
  <c r="BI217" i="2"/>
  <c r="BI218" i="2"/>
  <c r="R65" i="4"/>
  <c r="R116" i="4"/>
  <c r="BJ216" i="2"/>
  <c r="BJ217" i="2"/>
  <c r="BJ218" i="2"/>
  <c r="R66" i="4"/>
  <c r="R117" i="4"/>
  <c r="BK216" i="2"/>
  <c r="BK217" i="2"/>
  <c r="BK218" i="2"/>
  <c r="R67" i="4"/>
  <c r="R118" i="4"/>
  <c r="AP216" i="2"/>
  <c r="AP217" i="2"/>
  <c r="AP218" i="2"/>
  <c r="R41" i="4"/>
  <c r="R120" i="4"/>
  <c r="AQ216" i="2"/>
  <c r="AQ217" i="2"/>
  <c r="AQ218" i="2"/>
  <c r="R43" i="4"/>
  <c r="R121" i="4"/>
  <c r="AR216" i="2"/>
  <c r="AR217" i="2"/>
  <c r="AR218" i="2"/>
  <c r="R44" i="4"/>
  <c r="R122" i="4"/>
  <c r="S125" i="4"/>
  <c r="R125" i="4"/>
  <c r="AB124" i="4"/>
  <c r="Y124" i="4"/>
  <c r="W124" i="4"/>
  <c r="T124" i="4"/>
  <c r="R124" i="4"/>
  <c r="G48" i="4"/>
  <c r="C48" i="4"/>
  <c r="B48" i="4"/>
  <c r="G47" i="4"/>
  <c r="C47" i="4"/>
  <c r="B47" i="4"/>
  <c r="G46" i="4"/>
  <c r="C46" i="4"/>
  <c r="B46" i="4"/>
  <c r="G45" i="4"/>
  <c r="C45" i="4"/>
  <c r="B45" i="4"/>
  <c r="G44" i="4"/>
  <c r="C44" i="4"/>
  <c r="B44" i="4"/>
  <c r="G43" i="4"/>
  <c r="C43" i="4"/>
  <c r="B43" i="4"/>
  <c r="G42" i="4"/>
  <c r="C42" i="4"/>
  <c r="B42" i="4"/>
  <c r="G41" i="4"/>
  <c r="C41" i="4"/>
  <c r="B41" i="4"/>
  <c r="G40" i="4"/>
  <c r="C40" i="4"/>
  <c r="B40" i="4"/>
  <c r="G39" i="4"/>
  <c r="C39" i="4"/>
  <c r="B39" i="4"/>
  <c r="G38" i="4"/>
  <c r="C38" i="4"/>
  <c r="B38" i="4"/>
  <c r="G37" i="4"/>
  <c r="C37" i="4"/>
  <c r="B37" i="4"/>
  <c r="G36" i="4"/>
  <c r="C36" i="4"/>
  <c r="B36" i="4"/>
  <c r="AB75" i="4"/>
  <c r="Y75" i="4"/>
  <c r="W75" i="4"/>
  <c r="T75" i="4"/>
  <c r="R75" i="4"/>
  <c r="G35" i="4"/>
  <c r="C35" i="4"/>
  <c r="B35" i="4"/>
  <c r="G34" i="4"/>
  <c r="C34" i="4"/>
  <c r="B34" i="4"/>
  <c r="G33" i="4"/>
  <c r="C33" i="4"/>
  <c r="B33" i="4"/>
  <c r="AB72" i="4"/>
  <c r="Y72" i="4"/>
  <c r="W72" i="4"/>
  <c r="T72" i="4"/>
  <c r="R72" i="4"/>
  <c r="G32" i="4"/>
  <c r="C32" i="4"/>
  <c r="B32" i="4"/>
  <c r="G31" i="4"/>
  <c r="C31" i="4"/>
  <c r="B31" i="4"/>
  <c r="G30" i="4"/>
  <c r="C30" i="4"/>
  <c r="B30" i="4"/>
  <c r="AB69" i="4"/>
  <c r="Y69" i="4"/>
  <c r="W69" i="4"/>
  <c r="T69" i="4"/>
  <c r="R69" i="4"/>
  <c r="G29" i="4"/>
  <c r="C29" i="4"/>
  <c r="B29" i="4"/>
  <c r="AB68" i="4"/>
  <c r="Y68" i="4"/>
  <c r="W68" i="4"/>
  <c r="T68" i="4"/>
  <c r="R68" i="4"/>
  <c r="G28" i="4"/>
  <c r="C28" i="4"/>
  <c r="B28" i="4"/>
  <c r="G27" i="4"/>
  <c r="C27" i="4"/>
  <c r="B27" i="4"/>
  <c r="G26" i="4"/>
  <c r="C26" i="4"/>
  <c r="B26" i="4"/>
  <c r="AS216" i="2"/>
  <c r="AS217" i="2"/>
  <c r="AS218" i="2"/>
  <c r="R47" i="4"/>
  <c r="G25" i="4"/>
  <c r="AS216" i="3"/>
  <c r="AS217" i="3"/>
  <c r="AS218" i="3"/>
  <c r="AB47" i="4"/>
  <c r="C25" i="4"/>
  <c r="B25" i="4"/>
  <c r="G24" i="4"/>
  <c r="C24" i="4"/>
  <c r="B24" i="4"/>
  <c r="G23" i="4"/>
  <c r="C23" i="4"/>
  <c r="B23" i="4"/>
  <c r="G22" i="4"/>
  <c r="C22" i="4"/>
  <c r="B22" i="4"/>
  <c r="G21" i="4"/>
  <c r="C21" i="4"/>
  <c r="B21" i="4"/>
  <c r="G20" i="4"/>
  <c r="C20" i="4"/>
  <c r="B20" i="4"/>
  <c r="G19" i="4"/>
  <c r="C19" i="4"/>
  <c r="B19" i="4"/>
  <c r="G18" i="4"/>
  <c r="C18" i="4"/>
  <c r="B18" i="4"/>
  <c r="G17" i="4"/>
  <c r="C17" i="4"/>
  <c r="B17" i="4"/>
  <c r="G16" i="4"/>
  <c r="C16" i="4"/>
  <c r="B16" i="4"/>
  <c r="AO216" i="2"/>
  <c r="AO217" i="2"/>
  <c r="AO218" i="2"/>
  <c r="R38" i="4"/>
  <c r="G15" i="4"/>
  <c r="AO216" i="3"/>
  <c r="AO217" i="3"/>
  <c r="AO218" i="3"/>
  <c r="AB38" i="4"/>
  <c r="C15" i="4"/>
  <c r="B15" i="4"/>
  <c r="G14" i="4"/>
  <c r="C14" i="4"/>
  <c r="B14" i="4"/>
  <c r="G13" i="4"/>
  <c r="C13" i="4"/>
  <c r="B13" i="4"/>
  <c r="G12" i="4"/>
  <c r="C12" i="4"/>
  <c r="B12" i="4"/>
  <c r="G11" i="4"/>
  <c r="C11" i="4"/>
  <c r="B11" i="4"/>
  <c r="G10" i="4"/>
  <c r="C10" i="4"/>
  <c r="B10" i="4"/>
  <c r="AB49" i="4"/>
  <c r="Y49" i="4"/>
  <c r="AO219" i="2"/>
  <c r="AO220" i="2"/>
  <c r="AO221" i="2"/>
  <c r="W38" i="4"/>
  <c r="AS219" i="2"/>
  <c r="AS220" i="2"/>
  <c r="AS221" i="2"/>
  <c r="W47" i="4"/>
  <c r="W49" i="4"/>
  <c r="T49" i="4"/>
  <c r="R49" i="4"/>
  <c r="G9" i="4"/>
  <c r="C9" i="4"/>
  <c r="B9" i="4"/>
  <c r="G8" i="4"/>
  <c r="C8" i="4"/>
  <c r="B8" i="4"/>
  <c r="Z216" i="2"/>
  <c r="Z217" i="2"/>
  <c r="Z218" i="2"/>
  <c r="R28" i="4"/>
  <c r="Z216" i="3"/>
  <c r="Z217" i="3"/>
  <c r="Z218" i="3"/>
  <c r="AB28" i="4"/>
  <c r="AB29" i="4"/>
  <c r="Y29" i="4"/>
  <c r="Z219" i="2"/>
  <c r="Z220" i="2"/>
  <c r="Z221" i="2"/>
  <c r="W28" i="4"/>
  <c r="W29" i="4"/>
  <c r="T29" i="4"/>
  <c r="R29" i="4"/>
  <c r="AB16" i="4"/>
  <c r="Y16" i="4"/>
  <c r="W16" i="4"/>
  <c r="T16" i="4"/>
  <c r="R16" i="4"/>
  <c r="BO219" i="3"/>
  <c r="BO220" i="3"/>
  <c r="BO221" i="3"/>
  <c r="BN219" i="3"/>
  <c r="BN220" i="3"/>
  <c r="BN221" i="3"/>
  <c r="BM219" i="3"/>
  <c r="BM220" i="3"/>
  <c r="BM221" i="3"/>
  <c r="BL219" i="3"/>
  <c r="BL220" i="3"/>
  <c r="BL221" i="3"/>
  <c r="BK219" i="3"/>
  <c r="BK220" i="3"/>
  <c r="BK221" i="3"/>
  <c r="BJ219" i="3"/>
  <c r="BJ220" i="3"/>
  <c r="BJ221" i="3"/>
  <c r="BI219" i="3"/>
  <c r="BI220" i="3"/>
  <c r="BI221" i="3"/>
  <c r="BH219" i="3"/>
  <c r="BH220" i="3"/>
  <c r="BH221" i="3"/>
  <c r="BG219" i="3"/>
  <c r="BG220" i="3"/>
  <c r="BG221" i="3"/>
  <c r="BF219" i="3"/>
  <c r="BF220" i="3"/>
  <c r="BF221" i="3"/>
  <c r="BE219" i="3"/>
  <c r="BE220" i="3"/>
  <c r="BE221" i="3"/>
  <c r="BD219" i="3"/>
  <c r="BD220" i="3"/>
  <c r="BD221" i="3"/>
  <c r="BC219" i="3"/>
  <c r="BC220" i="3"/>
  <c r="BC221" i="3"/>
  <c r="BB219" i="3"/>
  <c r="BB220" i="3"/>
  <c r="BB221" i="3"/>
  <c r="BA219" i="3"/>
  <c r="BA220" i="3"/>
  <c r="BA221" i="3"/>
  <c r="AZ219" i="3"/>
  <c r="AZ220" i="3"/>
  <c r="AZ221" i="3"/>
  <c r="AY219" i="3"/>
  <c r="AY220" i="3"/>
  <c r="AY221" i="3"/>
  <c r="AX219" i="3"/>
  <c r="AX220" i="3"/>
  <c r="AX221" i="3"/>
  <c r="AW219" i="3"/>
  <c r="AW220" i="3"/>
  <c r="AW221" i="3"/>
  <c r="AV219" i="3"/>
  <c r="AV220" i="3"/>
  <c r="AV221" i="3"/>
  <c r="AU219" i="3"/>
  <c r="AU220" i="3"/>
  <c r="AU221" i="3"/>
  <c r="AT219" i="3"/>
  <c r="AT220" i="3"/>
  <c r="AT221" i="3"/>
  <c r="AS219" i="3"/>
  <c r="AS220" i="3"/>
  <c r="AS221" i="3"/>
  <c r="AR219" i="3"/>
  <c r="AR220" i="3"/>
  <c r="AR221" i="3"/>
  <c r="AQ219" i="3"/>
  <c r="AQ220" i="3"/>
  <c r="AQ221" i="3"/>
  <c r="AP219" i="3"/>
  <c r="AP220" i="3"/>
  <c r="AP221" i="3"/>
  <c r="AO219" i="3"/>
  <c r="AO220" i="3"/>
  <c r="AO221" i="3"/>
  <c r="AN219" i="3"/>
  <c r="AN220" i="3"/>
  <c r="AN221" i="3"/>
  <c r="AM219" i="3"/>
  <c r="AM220" i="3"/>
  <c r="AM221" i="3"/>
  <c r="AL219" i="3"/>
  <c r="AL220" i="3"/>
  <c r="AL221" i="3"/>
  <c r="AK219" i="3"/>
  <c r="AK220" i="3"/>
  <c r="AK221" i="3"/>
  <c r="AJ219" i="3"/>
  <c r="AJ220" i="3"/>
  <c r="AJ221" i="3"/>
  <c r="AI219" i="3"/>
  <c r="AI220" i="3"/>
  <c r="AI221" i="3"/>
  <c r="AH219" i="3"/>
  <c r="AH220" i="3"/>
  <c r="AH221" i="3"/>
  <c r="AG219" i="3"/>
  <c r="AG220" i="3"/>
  <c r="AG221" i="3"/>
  <c r="AF219" i="3"/>
  <c r="AF220" i="3"/>
  <c r="AF221" i="3"/>
  <c r="AE219" i="3"/>
  <c r="AE220" i="3"/>
  <c r="AE221" i="3"/>
  <c r="AD219" i="3"/>
  <c r="AD220" i="3"/>
  <c r="AD221" i="3"/>
  <c r="AC219" i="3"/>
  <c r="AC220" i="3"/>
  <c r="AC221" i="3"/>
  <c r="AB219" i="3"/>
  <c r="AB220" i="3"/>
  <c r="AB221" i="3"/>
  <c r="AA219" i="3"/>
  <c r="AA220" i="3"/>
  <c r="AA221" i="3"/>
  <c r="Z219" i="3"/>
  <c r="Z220" i="3"/>
  <c r="Z221" i="3"/>
  <c r="Y219" i="3"/>
  <c r="Y220" i="3"/>
  <c r="Y221" i="3"/>
  <c r="X219" i="3"/>
  <c r="X220" i="3"/>
  <c r="X221" i="3"/>
  <c r="W219" i="3"/>
  <c r="W220" i="3"/>
  <c r="W221" i="3"/>
  <c r="V219" i="3"/>
  <c r="V220" i="3"/>
  <c r="V221" i="3"/>
  <c r="U219" i="3"/>
  <c r="U220" i="3"/>
  <c r="U221" i="3"/>
  <c r="T219" i="3"/>
  <c r="T220" i="3"/>
  <c r="T221" i="3"/>
  <c r="S219" i="3"/>
  <c r="S220" i="3"/>
  <c r="S221" i="3"/>
  <c r="R219" i="3"/>
  <c r="R220" i="3"/>
  <c r="R221" i="3"/>
  <c r="Q219" i="3"/>
  <c r="Q220" i="3"/>
  <c r="Q221" i="3"/>
  <c r="P219" i="3"/>
  <c r="P220" i="3"/>
  <c r="P221" i="3"/>
  <c r="O219" i="3"/>
  <c r="O220" i="3"/>
  <c r="O221" i="3"/>
  <c r="N219" i="3"/>
  <c r="N220" i="3"/>
  <c r="N221" i="3"/>
  <c r="M219" i="3"/>
  <c r="M220" i="3"/>
  <c r="M221" i="3"/>
  <c r="L219" i="3"/>
  <c r="L220" i="3"/>
  <c r="L221" i="3"/>
  <c r="K219" i="3"/>
  <c r="K220" i="3"/>
  <c r="K221" i="3"/>
  <c r="J219" i="3"/>
  <c r="J220" i="3"/>
  <c r="J221" i="3"/>
  <c r="I219" i="3"/>
  <c r="I220" i="3"/>
  <c r="I221" i="3"/>
  <c r="H219" i="3"/>
  <c r="H220" i="3"/>
  <c r="H221" i="3"/>
  <c r="G219" i="3"/>
  <c r="G220" i="3"/>
  <c r="G221" i="3"/>
  <c r="F219" i="3"/>
  <c r="F220" i="3"/>
  <c r="F221" i="3"/>
  <c r="E219" i="3"/>
  <c r="E220" i="3"/>
  <c r="E221" i="3"/>
  <c r="D219" i="3"/>
  <c r="D220" i="3"/>
  <c r="D221" i="3"/>
  <c r="C219" i="3"/>
  <c r="C220" i="3"/>
  <c r="C221" i="3"/>
  <c r="B219" i="3"/>
  <c r="B220" i="3"/>
  <c r="B221" i="3"/>
  <c r="BN216" i="3"/>
  <c r="BN217" i="3"/>
  <c r="BN218" i="3"/>
  <c r="BL216" i="3"/>
  <c r="BL217" i="3"/>
  <c r="BL218" i="3"/>
  <c r="BN219" i="2"/>
  <c r="BN220" i="2"/>
  <c r="BN221" i="2"/>
  <c r="BL219" i="2"/>
  <c r="BL220" i="2"/>
  <c r="BL2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Carmen</author>
  </authors>
  <commentList>
    <comment ref="B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See notes.</t>
        </r>
      </text>
    </comment>
    <comment ref="B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See notes.</t>
        </r>
      </text>
    </comment>
    <comment ref="B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See notes.</t>
        </r>
      </text>
    </comment>
    <comment ref="B2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See notes.</t>
        </r>
      </text>
    </comment>
    <comment ref="C4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See notes.</t>
        </r>
      </text>
    </comment>
  </commentList>
</comments>
</file>

<file path=xl/sharedStrings.xml><?xml version="1.0" encoding="utf-8"?>
<sst xmlns="http://schemas.openxmlformats.org/spreadsheetml/2006/main" count="378" uniqueCount="157">
  <si>
    <t>Statistics by region</t>
  </si>
  <si>
    <t>Independence year if</t>
  </si>
  <si>
    <t>1800 or independence to 2008</t>
  </si>
  <si>
    <t>1945 or independence to 2008</t>
  </si>
  <si>
    <t>1800 or independence to 2006</t>
  </si>
  <si>
    <t>Country</t>
  </si>
  <si>
    <t>post 1800</t>
  </si>
  <si>
    <t>Prob(banking crisis)</t>
  </si>
  <si>
    <t>Number of banking crises</t>
  </si>
  <si>
    <t>Prob(default)</t>
  </si>
  <si>
    <t>Africa</t>
  </si>
  <si>
    <t>Algeria</t>
  </si>
  <si>
    <t xml:space="preserve">Share of years in default </t>
  </si>
  <si>
    <t xml:space="preserve">Share of years in a </t>
  </si>
  <si>
    <t>Angola</t>
  </si>
  <si>
    <t>rescheduling crisis since</t>
  </si>
  <si>
    <t>banking crisis since</t>
  </si>
  <si>
    <t>Central African Republic</t>
  </si>
  <si>
    <t>independence or 1800</t>
  </si>
  <si>
    <t>Cote d'Ivoire</t>
  </si>
  <si>
    <t>Note: Through 2006</t>
  </si>
  <si>
    <t>Egypt</t>
  </si>
  <si>
    <t>Kenya</t>
  </si>
  <si>
    <t>Morocco</t>
  </si>
  <si>
    <t>Mauritius</t>
  </si>
  <si>
    <t>Nigeria</t>
  </si>
  <si>
    <t>South Africa</t>
  </si>
  <si>
    <t>Tunisia</t>
  </si>
  <si>
    <t>Zambia</t>
  </si>
  <si>
    <t>Zimbabwe</t>
  </si>
  <si>
    <t>Average</t>
  </si>
  <si>
    <t xml:space="preserve"> </t>
  </si>
  <si>
    <t>Asia</t>
  </si>
  <si>
    <t>China</t>
  </si>
  <si>
    <t>Japan</t>
  </si>
  <si>
    <t>India</t>
  </si>
  <si>
    <t>Indonesia</t>
  </si>
  <si>
    <t>Korea</t>
  </si>
  <si>
    <t>Malaysia</t>
  </si>
  <si>
    <t>Myanmar</t>
  </si>
  <si>
    <t>Philippines</t>
  </si>
  <si>
    <t>Singapore</t>
  </si>
  <si>
    <t>Sri Lanka</t>
  </si>
  <si>
    <t>Taiwan</t>
  </si>
  <si>
    <t>Thailand</t>
  </si>
  <si>
    <t>Europe</t>
  </si>
  <si>
    <t>Austria</t>
  </si>
  <si>
    <t>Belgium</t>
  </si>
  <si>
    <t>Denmark</t>
  </si>
  <si>
    <t>Finland</t>
  </si>
  <si>
    <t>France</t>
  </si>
  <si>
    <t>Germany</t>
  </si>
  <si>
    <t>Greece</t>
  </si>
  <si>
    <t>Italy</t>
  </si>
  <si>
    <t>Hungary</t>
  </si>
  <si>
    <t>Netherlands</t>
  </si>
  <si>
    <t>Norway</t>
  </si>
  <si>
    <t>Poland</t>
  </si>
  <si>
    <t>Portugal</t>
  </si>
  <si>
    <t>Romania</t>
  </si>
  <si>
    <t>Russia</t>
  </si>
  <si>
    <t>Spain</t>
  </si>
  <si>
    <t>Sweden</t>
  </si>
  <si>
    <t>Turkey/Ottoman Empire</t>
  </si>
  <si>
    <t>United Kingdom</t>
  </si>
  <si>
    <t>Latin America</t>
  </si>
  <si>
    <t>Argentina</t>
  </si>
  <si>
    <t>Bolivia</t>
  </si>
  <si>
    <t>Brazil</t>
  </si>
  <si>
    <t>Chile</t>
  </si>
  <si>
    <t>Colombia</t>
  </si>
  <si>
    <t>Costa Rica</t>
  </si>
  <si>
    <t>Dominican Republic</t>
  </si>
  <si>
    <t xml:space="preserve">Ecuador </t>
  </si>
  <si>
    <t>El Salvador</t>
  </si>
  <si>
    <t xml:space="preserve">Guatemala 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</si>
  <si>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</si>
  <si>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</si>
  <si>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</si>
  <si>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</si>
  <si>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</si>
  <si>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</si>
  <si>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</si>
  <si>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</si>
  <si>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Of which Argentina, Brazil and Mexico</t>
  </si>
  <si>
    <t>North America</t>
  </si>
  <si>
    <t>Canada</t>
  </si>
  <si>
    <t>United States</t>
  </si>
  <si>
    <t>Oceania</t>
  </si>
  <si>
    <t>Australia</t>
  </si>
  <si>
    <t>New Zealand</t>
  </si>
  <si>
    <t>Statistics by Advanced -Emerging groupings</t>
  </si>
  <si>
    <t>Notes</t>
  </si>
  <si>
    <t>In general, the share of years in banking crises shown here are likely to understate the "true" share, especially</t>
  </si>
  <si>
    <t>for pre-WWI (and in many cases,pre-WWII), where we tend to have less information about how long these episodes lasted.</t>
  </si>
  <si>
    <t>Proportionally more information is available about the starting dates of banking crises or financial panics.</t>
  </si>
  <si>
    <t>Austria: The share of banking crises did not include 2008 in the original paper (the 2.4 shown above does).</t>
  </si>
  <si>
    <t>Greece: The default probability shwon in the original paper (50.6) is for 1800-2006.</t>
  </si>
  <si>
    <t xml:space="preserve"> As such it includes the default years of 1826-1829 just prior to independence (these were liberty bonds), which is why it is slightly</t>
  </si>
  <si>
    <t>above the 48.9 shown above.</t>
  </si>
  <si>
    <t>Norway: The higher share of banking crises years in the original paper included the protracted 1899 crisis</t>
  </si>
  <si>
    <t>just prior to independence (1901).</t>
  </si>
  <si>
    <t>Portugal: The 2.4 share of banking crises did not include 2008 (the 3.3 shown above does).</t>
  </si>
  <si>
    <t>Venezuela: The probability of default shown in the original paper (38.4) is for 1800-2006. It is</t>
  </si>
  <si>
    <t>slightly higher than the 36.2 shown here (from independence 1830-2006), as it includes Gran Colombia's,</t>
  </si>
  <si>
    <t>(Venezuela was a part of it) default in 1828.</t>
  </si>
  <si>
    <t>Emerging Europe</t>
  </si>
  <si>
    <t>Emerging Europe average</t>
  </si>
  <si>
    <t>Emerging average/standard deviation</t>
  </si>
  <si>
    <t>Advanced economies</t>
  </si>
  <si>
    <t>Advanced economies average/standard deviation</t>
  </si>
  <si>
    <t>Banking crises</t>
  </si>
  <si>
    <t>Europe: "Advanced"</t>
  </si>
  <si>
    <t>Europe: Emerging</t>
  </si>
  <si>
    <t xml:space="preserve">Algeria </t>
  </si>
  <si>
    <t xml:space="preserve"> Angola </t>
  </si>
  <si>
    <t>Cote D'Ivoire</t>
  </si>
  <si>
    <t xml:space="preserve">Kenya </t>
  </si>
  <si>
    <t xml:space="preserve">Mauritius </t>
  </si>
  <si>
    <t xml:space="preserve">Morocco </t>
  </si>
  <si>
    <t xml:space="preserve">South Africa </t>
  </si>
  <si>
    <t xml:space="preserve">Zambia </t>
  </si>
  <si>
    <t xml:space="preserve">Zimbabwe </t>
  </si>
  <si>
    <t xml:space="preserve">China </t>
  </si>
  <si>
    <t xml:space="preserve">India </t>
  </si>
  <si>
    <t xml:space="preserve">Indonesia </t>
  </si>
  <si>
    <t xml:space="preserve">Japan </t>
  </si>
  <si>
    <t xml:space="preserve">Korea </t>
  </si>
  <si>
    <t xml:space="preserve">Malaysia </t>
  </si>
  <si>
    <t>Myanmar (Burma)</t>
  </si>
  <si>
    <t xml:space="preserve">Italy </t>
  </si>
  <si>
    <t>Turkey</t>
  </si>
  <si>
    <t xml:space="preserve">Bolivia </t>
  </si>
  <si>
    <t xml:space="preserve">Brazil </t>
  </si>
  <si>
    <t xml:space="preserve">Costa Rica </t>
  </si>
  <si>
    <t xml:space="preserve">Dominican Republic </t>
  </si>
  <si>
    <t>Ecuador</t>
  </si>
  <si>
    <t xml:space="preserve">Honduras </t>
  </si>
  <si>
    <t xml:space="preserve">Mexico </t>
  </si>
  <si>
    <t>Independence</t>
  </si>
  <si>
    <t>Number and shares of banking crises years since independence</t>
  </si>
  <si>
    <t>Years, 1800-2008</t>
  </si>
  <si>
    <t>No observations</t>
  </si>
  <si>
    <t>Share, 1800-2008</t>
  </si>
  <si>
    <t>Years, 1945-2008</t>
  </si>
  <si>
    <t>Share, 1945-2008</t>
  </si>
  <si>
    <t>External debt crises</t>
  </si>
  <si>
    <t>Years, 1800-2006</t>
  </si>
  <si>
    <t>Share, 1800-2006</t>
  </si>
  <si>
    <t>Years, 1945-2006</t>
  </si>
  <si>
    <t>Share, 1945-2006</t>
  </si>
  <si>
    <t>Source:</t>
  </si>
  <si>
    <t>Reinhart, Carmen M. and Kenneth S. Rogoff</t>
  </si>
  <si>
    <t>This Time is Different: Eight Centuries of Financial Folly</t>
  </si>
  <si>
    <t>(Princeton: Princeton University Press, 2009)</t>
  </si>
  <si>
    <t>10.2 Debt and banking crises: Europe, Latin America, North America, and Oceania, year of independence to 2008</t>
  </si>
  <si>
    <t>page 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</si>
</sst>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2"/>
      <name val="Times New Roman"/>
      <family val="1"/>
    </font>
    <font>
      <sz val="12"/>
      <color rgb="FF333333"/>
      <name val="Times New Roman"/>
      <family val="1"/>
    </font>
    <font>
      <sz val="10"/>
      <name val="Verdana"/>
      <family val="2"/>
    </font>
    <font>
      <sz val="9"/>
      <color rgb="FF333333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/>
    <xf numFmtId="0" fontId="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1" xfId="0" applyFont="1" applyFill="1" applyBorder="1"/>
    <xf numFmtId="0" fontId="2" fillId="0" borderId="0" xfId="0" applyFont="1"/>
    <xf numFmtId="0" fontId="2" fillId="3" borderId="2" xfId="0" applyFont="1" applyFill="1" applyBorder="1"/>
    <xf numFmtId="0" fontId="2" fillId="2" borderId="0" xfId="0" applyFont="1" applyFill="1"/>
    <xf numFmtId="0" fontId="2" fillId="2" borderId="0" xfId="1" applyFont="1" applyFill="1" applyAlignment="1"/>
    <xf numFmtId="164" fontId="2" fillId="2" borderId="0" xfId="1" applyNumberFormat="1" applyFont="1" applyFill="1" applyAlignment="1"/>
    <xf numFmtId="0" fontId="0" fillId="2" borderId="1" xfId="0" applyFill="1" applyBorder="1"/>
    <xf numFmtId="0" fontId="2" fillId="2" borderId="1" xfId="0" applyFont="1" applyFill="1" applyBorder="1"/>
    <xf numFmtId="0" fontId="0" fillId="2" borderId="3" xfId="0" applyFill="1" applyBorder="1"/>
    <xf numFmtId="0" fontId="2" fillId="2" borderId="3" xfId="0" applyFont="1" applyFill="1" applyBorder="1"/>
    <xf numFmtId="164" fontId="2" fillId="2" borderId="0" xfId="0" applyNumberFormat="1" applyFont="1" applyFill="1"/>
    <xf numFmtId="0" fontId="2" fillId="3" borderId="4" xfId="1" applyFont="1" applyFill="1" applyBorder="1" applyAlignment="1"/>
    <xf numFmtId="0" fontId="1" fillId="3" borderId="4" xfId="0" applyFont="1" applyFill="1" applyBorder="1"/>
    <xf numFmtId="164" fontId="2" fillId="3" borderId="4" xfId="1" applyNumberFormat="1" applyFont="1" applyFill="1" applyBorder="1" applyAlignment="1"/>
    <xf numFmtId="0" fontId="2" fillId="3" borderId="4" xfId="0" applyFont="1" applyFill="1" applyBorder="1"/>
    <xf numFmtId="0" fontId="0" fillId="2" borderId="2" xfId="0" applyFill="1" applyBorder="1"/>
    <xf numFmtId="0" fontId="2" fillId="3" borderId="1" xfId="1" applyFont="1" applyFill="1" applyBorder="1" applyAlignment="1"/>
    <xf numFmtId="0" fontId="1" fillId="3" borderId="1" xfId="0" applyFont="1" applyFill="1" applyBorder="1"/>
    <xf numFmtId="164" fontId="2" fillId="3" borderId="1" xfId="1" applyNumberFormat="1" applyFont="1" applyFill="1" applyBorder="1" applyAlignment="1"/>
    <xf numFmtId="0" fontId="2" fillId="3" borderId="2" xfId="1" applyFont="1" applyFill="1" applyBorder="1" applyAlignment="1"/>
    <xf numFmtId="0" fontId="1" fillId="3" borderId="2" xfId="0" applyFont="1" applyFill="1" applyBorder="1"/>
    <xf numFmtId="164" fontId="2" fillId="3" borderId="2" xfId="1" applyNumberFormat="1" applyFont="1" applyFill="1" applyBorder="1" applyAlignment="1"/>
    <xf numFmtId="1" fontId="2" fillId="2" borderId="0" xfId="1" applyNumberFormat="1" applyFont="1" applyFill="1" applyAlignment="1"/>
    <xf numFmtId="0" fontId="0" fillId="0" borderId="2" xfId="0" applyBorder="1"/>
    <xf numFmtId="0" fontId="4" fillId="2" borderId="0" xfId="0" applyFont="1" applyFill="1"/>
    <xf numFmtId="0" fontId="2" fillId="3" borderId="0" xfId="1" applyFont="1" applyFill="1" applyAlignment="1"/>
    <xf numFmtId="164" fontId="2" fillId="3" borderId="0" xfId="1" applyNumberFormat="1" applyFont="1" applyFill="1" applyAlignment="1"/>
    <xf numFmtId="0" fontId="2" fillId="3" borderId="0" xfId="0" applyFont="1" applyFill="1"/>
    <xf numFmtId="0" fontId="2" fillId="2" borderId="2" xfId="0" applyFont="1" applyFill="1" applyBorder="1"/>
    <xf numFmtId="0" fontId="2" fillId="0" borderId="0" xfId="1" applyFont="1" applyAlignment="1"/>
    <xf numFmtId="164" fontId="2" fillId="0" borderId="0" xfId="1" applyNumberFormat="1" applyFont="1" applyAlignment="1"/>
    <xf numFmtId="1" fontId="2" fillId="0" borderId="0" xfId="1" applyNumberFormat="1" applyFont="1" applyAlignment="1"/>
    <xf numFmtId="164" fontId="2" fillId="3" borderId="0" xfId="0" applyNumberFormat="1" applyFont="1" applyFill="1"/>
    <xf numFmtId="164" fontId="2" fillId="3" borderId="2" xfId="0" applyNumberFormat="1" applyFont="1" applyFill="1" applyBorder="1"/>
    <xf numFmtId="0" fontId="2" fillId="2" borderId="0" xfId="5" applyFill="1"/>
    <xf numFmtId="0" fontId="2" fillId="0" borderId="0" xfId="5"/>
    <xf numFmtId="0" fontId="3" fillId="3" borderId="5" xfId="5" applyFont="1" applyFill="1" applyBorder="1"/>
    <xf numFmtId="0" fontId="3" fillId="3" borderId="1" xfId="5" applyFont="1" applyFill="1" applyBorder="1"/>
    <xf numFmtId="0" fontId="3" fillId="3" borderId="6" xfId="5" applyFont="1" applyFill="1" applyBorder="1"/>
    <xf numFmtId="0" fontId="3" fillId="3" borderId="7" xfId="5" applyFont="1" applyFill="1" applyBorder="1"/>
    <xf numFmtId="0" fontId="3" fillId="3" borderId="0" xfId="5" applyFont="1" applyFill="1"/>
    <xf numFmtId="0" fontId="3" fillId="3" borderId="8" xfId="5" applyFont="1" applyFill="1" applyBorder="1"/>
    <xf numFmtId="0" fontId="7" fillId="3" borderId="7" xfId="5" applyFont="1" applyFill="1" applyBorder="1"/>
    <xf numFmtId="0" fontId="3" fillId="3" borderId="9" xfId="5" applyFont="1" applyFill="1" applyBorder="1"/>
    <xf numFmtId="0" fontId="3" fillId="3" borderId="2" xfId="5" applyFont="1" applyFill="1" applyBorder="1"/>
    <xf numFmtId="0" fontId="3" fillId="3" borderId="10" xfId="5" applyFont="1" applyFill="1" applyBorder="1"/>
    <xf numFmtId="0" fontId="8" fillId="2" borderId="0" xfId="5" applyFont="1" applyFill="1" applyAlignment="1">
      <alignment vertical="center"/>
    </xf>
    <xf numFmtId="0" fontId="3" fillId="2" borderId="0" xfId="5" applyFont="1" applyFill="1"/>
    <xf numFmtId="0" fontId="0" fillId="0" borderId="0" xfId="6" applyFont="1" applyAlignment="1">
      <alignment horizontal="right"/>
    </xf>
    <xf numFmtId="0" fontId="10" fillId="4" borderId="0" xfId="8" applyFont="1" applyFill="1" applyAlignment="1">
      <alignment vertical="center" wrapText="1"/>
    </xf>
    <xf numFmtId="0" fontId="2" fillId="3" borderId="1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</cellXfs>
  <cellStyles count="13">
    <cellStyle name="ANCLAS,REZONES Y SUS PARTES,DE FUNDICION,DE HIERRO O DE ACERO" xfId="1" xr:uid="{00000000-0005-0000-0000-000000000000}"/>
    <cellStyle name="ANCLAS,REZONES Y SUS PARTES,DE FUNDICION,DE HIERRO O DE ACERO 2" xfId="7" xr:uid="{00000000-0005-0000-0000-000001000000}"/>
    <cellStyle name="ANCLAS,REZONES Y SUS PARTES,DE FUNDICION,DE HIERRO O DE ACERO 3" xfId="6" xr:uid="{00000000-0005-0000-0000-000002000000}"/>
    <cellStyle name="bstitutes]_x000d__x000d_; The following mappings take Word for MS-DOS names, PostScript names, and TrueType_x000d__x000d_; names into account" xfId="2" xr:uid="{00000000-0005-0000-0000-000003000000}"/>
    <cellStyle name="Hipervínculo" xfId="9" builtinId="8" hidden="1"/>
    <cellStyle name="Hipervínculo" xfId="11" builtinId="8" hidden="1"/>
    <cellStyle name="Hipervínculo visitado" xfId="10" builtinId="9" hidden="1"/>
    <cellStyle name="Hipervínculo visitado" xfId="12" builtinId="9" hidden="1"/>
    <cellStyle name="Normal" xfId="0" builtinId="0"/>
    <cellStyle name="Normal 2" xfId="3" xr:uid="{00000000-0005-0000-0000-000009000000}"/>
    <cellStyle name="Normal 3" xfId="4" xr:uid="{00000000-0005-0000-0000-00000A000000}"/>
    <cellStyle name="Normal 3 2" xfId="8" xr:uid="{00000000-0005-0000-0000-00000B000000}"/>
    <cellStyle name="Normal 4" xfId="5" xr:uid="{00000000-0005-0000-0000-00000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0"/>
  <sheetViews>
    <sheetView workbookViewId="0">
      <selection activeCell="B9" sqref="B9"/>
    </sheetView>
  </sheetViews>
  <sheetFormatPr baseColWidth="10" defaultColWidth="8.83203125" defaultRowHeight="13" x14ac:dyDescent="0.15"/>
  <cols>
    <col min="1" max="16384" width="8.83203125" style="38"/>
  </cols>
  <sheetData>
    <row r="1" spans="1:38" ht="14" thickBot="1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38" ht="17" thickTop="1" x14ac:dyDescent="0.2">
      <c r="A2" s="37"/>
      <c r="B2" s="39" t="s">
        <v>151</v>
      </c>
      <c r="C2" s="40"/>
      <c r="D2" s="40"/>
      <c r="E2" s="40"/>
      <c r="F2" s="40"/>
      <c r="G2" s="40"/>
      <c r="H2" s="41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 spans="1:38" ht="16" x14ac:dyDescent="0.2">
      <c r="A3" s="37"/>
      <c r="B3" s="42" t="s">
        <v>152</v>
      </c>
      <c r="C3" s="43"/>
      <c r="D3" s="43"/>
      <c r="E3" s="43"/>
      <c r="F3" s="43"/>
      <c r="G3" s="43"/>
      <c r="H3" s="44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38" ht="16" x14ac:dyDescent="0.2">
      <c r="A4" s="37"/>
      <c r="B4" s="45" t="s">
        <v>153</v>
      </c>
      <c r="C4" s="43"/>
      <c r="D4" s="43"/>
      <c r="E4" s="43"/>
      <c r="F4" s="43"/>
      <c r="G4" s="43"/>
      <c r="H4" s="44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spans="1:38" ht="16" x14ac:dyDescent="0.2">
      <c r="A5" s="37"/>
      <c r="B5" s="42" t="s">
        <v>154</v>
      </c>
      <c r="C5" s="43"/>
      <c r="D5" s="43"/>
      <c r="E5" s="43"/>
      <c r="F5" s="43"/>
      <c r="G5" s="43"/>
      <c r="H5" s="4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spans="1:38" ht="17" thickBot="1" x14ac:dyDescent="0.25">
      <c r="A6" s="37"/>
      <c r="B6" s="46"/>
      <c r="C6" s="47"/>
      <c r="D6" s="47"/>
      <c r="E6" s="47"/>
      <c r="F6" s="47"/>
      <c r="G6" s="47"/>
      <c r="H6" s="48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 ht="14" thickTop="1" x14ac:dyDescent="0.1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spans="1:38" x14ac:dyDescent="0.1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spans="1:38" ht="16" x14ac:dyDescent="0.2">
      <c r="A9" s="37"/>
      <c r="B9" s="49" t="s">
        <v>155</v>
      </c>
      <c r="C9" s="37"/>
      <c r="D9" s="37"/>
      <c r="E9" s="37"/>
      <c r="F9" s="37"/>
      <c r="G9" s="37"/>
      <c r="H9" s="37"/>
      <c r="I9" s="37"/>
      <c r="K9" s="37"/>
      <c r="L9" s="37"/>
      <c r="M9" s="50" t="s">
        <v>156</v>
      </c>
      <c r="N9" s="37"/>
      <c r="O9" s="37"/>
      <c r="P9" s="37"/>
      <c r="Q9" s="37"/>
      <c r="R9" s="37"/>
      <c r="S9" s="51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</row>
    <row r="10" spans="1:38" x14ac:dyDescent="0.1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</row>
    <row r="11" spans="1:38" x14ac:dyDescent="0.1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</row>
    <row r="12" spans="1:38" x14ac:dyDescent="0.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</row>
    <row r="13" spans="1:38" x14ac:dyDescent="0.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</row>
    <row r="14" spans="1:38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</row>
    <row r="15" spans="1:38" x14ac:dyDescent="0.15">
      <c r="A15" s="37"/>
      <c r="B15" s="52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</row>
    <row r="16" spans="1:38" x14ac:dyDescent="0.15">
      <c r="A16" s="37"/>
      <c r="B16" s="52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</row>
    <row r="17" spans="1:38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</row>
    <row r="18" spans="1:38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</row>
    <row r="19" spans="1:38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</row>
    <row r="20" spans="1:38" x14ac:dyDescent="0.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1:38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1:38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1:38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 spans="1:38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 spans="1:38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 spans="1:38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 spans="1:38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 spans="1:38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1:38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 spans="1:38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1:38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1:38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1:38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1:38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1:38" x14ac:dyDescent="0.1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 spans="1:38" x14ac:dyDescent="0.1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 spans="1:38" x14ac:dyDescent="0.1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 spans="1:38" x14ac:dyDescent="0.1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 spans="1:38" x14ac:dyDescent="0.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 spans="1:38" x14ac:dyDescent="0.1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 spans="1:38" x14ac:dyDescent="0.1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 spans="1:38" x14ac:dyDescent="0.1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 spans="1:38" x14ac:dyDescent="0.1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 spans="1:38" x14ac:dyDescent="0.1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 spans="1:38" x14ac:dyDescent="0.1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 spans="1:38" x14ac:dyDescent="0.1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 spans="1:38" x14ac:dyDescent="0.1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1:38" x14ac:dyDescent="0.1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1:38" x14ac:dyDescent="0.1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1:38" x14ac:dyDescent="0.1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x14ac:dyDescent="0.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8" x14ac:dyDescent="0.1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8" x14ac:dyDescent="0.1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8" x14ac:dyDescent="0.1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1:38" x14ac:dyDescent="0.1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</row>
    <row r="58" spans="1:38" x14ac:dyDescent="0.1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x14ac:dyDescent="0.1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</row>
    <row r="60" spans="1:38" x14ac:dyDescent="0.1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</row>
    <row r="61" spans="1:38" x14ac:dyDescent="0.1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</row>
    <row r="62" spans="1:38" x14ac:dyDescent="0.1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</row>
    <row r="63" spans="1:38" x14ac:dyDescent="0.1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</row>
    <row r="64" spans="1:38" x14ac:dyDescent="0.1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</row>
    <row r="65" spans="1:38" x14ac:dyDescent="0.1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</row>
    <row r="66" spans="1:38" x14ac:dyDescent="0.1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</row>
    <row r="67" spans="1:38" x14ac:dyDescent="0.1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</row>
    <row r="68" spans="1:38" x14ac:dyDescent="0.1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</row>
    <row r="69" spans="1:38" x14ac:dyDescent="0.1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</row>
    <row r="70" spans="1:38" x14ac:dyDescent="0.1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</row>
    <row r="71" spans="1:38" x14ac:dyDescent="0.1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</row>
    <row r="72" spans="1:38" x14ac:dyDescent="0.1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</row>
    <row r="73" spans="1:38" x14ac:dyDescent="0.1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</row>
    <row r="74" spans="1:38" x14ac:dyDescent="0.1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</row>
    <row r="75" spans="1:38" x14ac:dyDescent="0.1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</row>
    <row r="76" spans="1:38" x14ac:dyDescent="0.1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</row>
    <row r="77" spans="1:38" x14ac:dyDescent="0.1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</row>
    <row r="78" spans="1:38" x14ac:dyDescent="0.1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</row>
    <row r="79" spans="1:38" x14ac:dyDescent="0.1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</row>
    <row r="80" spans="1:38" x14ac:dyDescent="0.1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</row>
    <row r="81" spans="1:38" x14ac:dyDescent="0.1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</row>
    <row r="82" spans="1:38" x14ac:dyDescent="0.1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</row>
    <row r="83" spans="1:38" x14ac:dyDescent="0.15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</row>
    <row r="84" spans="1:38" x14ac:dyDescent="0.15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</row>
    <row r="85" spans="1:38" x14ac:dyDescent="0.1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</row>
    <row r="86" spans="1:38" x14ac:dyDescent="0.15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</row>
    <row r="87" spans="1:38" x14ac:dyDescent="0.1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</row>
    <row r="88" spans="1:38" x14ac:dyDescent="0.1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</row>
    <row r="89" spans="1:38" x14ac:dyDescent="0.15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</row>
    <row r="90" spans="1:38" x14ac:dyDescent="0.1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</row>
    <row r="91" spans="1:38" x14ac:dyDescent="0.15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</row>
    <row r="92" spans="1:38" x14ac:dyDescent="0.15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</row>
    <row r="93" spans="1:38" x14ac:dyDescent="0.15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</row>
    <row r="94" spans="1:38" x14ac:dyDescent="0.15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</row>
    <row r="95" spans="1:38" x14ac:dyDescent="0.1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</row>
    <row r="96" spans="1:38" x14ac:dyDescent="0.15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</row>
    <row r="97" spans="1:38" x14ac:dyDescent="0.15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</row>
    <row r="98" spans="1:38" x14ac:dyDescent="0.15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</row>
    <row r="99" spans="1:38" x14ac:dyDescent="0.15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</row>
    <row r="100" spans="1:38" x14ac:dyDescent="0.1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</row>
    <row r="101" spans="1:38" x14ac:dyDescent="0.1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</row>
    <row r="102" spans="1:38" x14ac:dyDescent="0.15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</row>
    <row r="103" spans="1:38" x14ac:dyDescent="0.15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</row>
    <row r="104" spans="1:38" x14ac:dyDescent="0.15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</row>
    <row r="105" spans="1:38" x14ac:dyDescent="0.1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</row>
    <row r="106" spans="1:38" x14ac:dyDescent="0.15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</row>
    <row r="107" spans="1:38" x14ac:dyDescent="0.15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</row>
    <row r="108" spans="1:38" x14ac:dyDescent="0.1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</row>
    <row r="109" spans="1:38" x14ac:dyDescent="0.1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</row>
    <row r="110" spans="1:38" x14ac:dyDescent="0.1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</row>
    <row r="111" spans="1:38" x14ac:dyDescent="0.1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</row>
    <row r="112" spans="1:38" x14ac:dyDescent="0.1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</row>
    <row r="113" spans="1:38" x14ac:dyDescent="0.1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</row>
    <row r="114" spans="1:38" x14ac:dyDescent="0.1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</row>
    <row r="115" spans="1:38" x14ac:dyDescent="0.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</row>
    <row r="116" spans="1:38" x14ac:dyDescent="0.1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</row>
    <row r="117" spans="1:38" x14ac:dyDescent="0.1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</row>
    <row r="118" spans="1:38" x14ac:dyDescent="0.1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</row>
    <row r="119" spans="1:38" x14ac:dyDescent="0.1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</row>
    <row r="120" spans="1:38" x14ac:dyDescent="0.1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</row>
    <row r="121" spans="1:38" x14ac:dyDescent="0.1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</row>
    <row r="122" spans="1:38" x14ac:dyDescent="0.1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</row>
    <row r="123" spans="1:38" x14ac:dyDescent="0.1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</row>
    <row r="124" spans="1:38" x14ac:dyDescent="0.1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</row>
    <row r="125" spans="1:38" x14ac:dyDescent="0.1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</row>
    <row r="126" spans="1:38" x14ac:dyDescent="0.1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x14ac:dyDescent="0.1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</row>
    <row r="128" spans="1:38" x14ac:dyDescent="0.1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</row>
    <row r="129" spans="1:38" x14ac:dyDescent="0.1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</row>
    <row r="130" spans="1:38" x14ac:dyDescent="0.1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</row>
    <row r="131" spans="1:38" x14ac:dyDescent="0.1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</row>
    <row r="132" spans="1:38" x14ac:dyDescent="0.1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</row>
    <row r="133" spans="1:38" x14ac:dyDescent="0.1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</row>
    <row r="134" spans="1:38" x14ac:dyDescent="0.1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</row>
    <row r="135" spans="1:38" x14ac:dyDescent="0.1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</row>
    <row r="136" spans="1:38" x14ac:dyDescent="0.1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</row>
    <row r="137" spans="1:38" x14ac:dyDescent="0.1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</row>
    <row r="138" spans="1:38" x14ac:dyDescent="0.1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</row>
    <row r="139" spans="1:38" x14ac:dyDescent="0.1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</row>
    <row r="140" spans="1:38" x14ac:dyDescent="0.1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</row>
    <row r="141" spans="1:38" x14ac:dyDescent="0.1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</row>
    <row r="142" spans="1:38" x14ac:dyDescent="0.1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</row>
    <row r="143" spans="1:38" x14ac:dyDescent="0.1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</row>
    <row r="144" spans="1:38" x14ac:dyDescent="0.1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</row>
    <row r="145" spans="1:38" x14ac:dyDescent="0.1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</row>
    <row r="146" spans="1:38" x14ac:dyDescent="0.1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</row>
    <row r="147" spans="1:38" x14ac:dyDescent="0.1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</row>
    <row r="148" spans="1:38" x14ac:dyDescent="0.1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</row>
    <row r="149" spans="1:38" x14ac:dyDescent="0.1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</row>
    <row r="150" spans="1:38" x14ac:dyDescent="0.1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</row>
    <row r="151" spans="1:38" x14ac:dyDescent="0.1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</row>
    <row r="152" spans="1:38" x14ac:dyDescent="0.1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</row>
    <row r="153" spans="1:38" x14ac:dyDescent="0.1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</row>
    <row r="154" spans="1:38" x14ac:dyDescent="0.1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</row>
    <row r="155" spans="1:38" x14ac:dyDescent="0.1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</row>
    <row r="156" spans="1:38" x14ac:dyDescent="0.1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</row>
    <row r="157" spans="1:38" x14ac:dyDescent="0.1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</row>
    <row r="158" spans="1:38" x14ac:dyDescent="0.1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</row>
    <row r="159" spans="1:38" x14ac:dyDescent="0.1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</row>
    <row r="160" spans="1:38" x14ac:dyDescent="0.1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</row>
    <row r="161" spans="1:38" x14ac:dyDescent="0.1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</row>
    <row r="162" spans="1:38" x14ac:dyDescent="0.1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</row>
    <row r="163" spans="1:38" x14ac:dyDescent="0.1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</row>
    <row r="164" spans="1:38" x14ac:dyDescent="0.1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</row>
    <row r="165" spans="1:38" x14ac:dyDescent="0.1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</row>
    <row r="166" spans="1:38" x14ac:dyDescent="0.1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</row>
    <row r="167" spans="1:38" x14ac:dyDescent="0.1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</row>
    <row r="168" spans="1:38" x14ac:dyDescent="0.1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</row>
    <row r="169" spans="1:38" x14ac:dyDescent="0.1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</row>
    <row r="170" spans="1:38" x14ac:dyDescent="0.1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</row>
    <row r="171" spans="1:38" x14ac:dyDescent="0.1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</row>
    <row r="172" spans="1:38" x14ac:dyDescent="0.1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</row>
    <row r="173" spans="1:38" x14ac:dyDescent="0.1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</row>
    <row r="174" spans="1:38" x14ac:dyDescent="0.1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</row>
    <row r="175" spans="1:38" x14ac:dyDescent="0.1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</row>
    <row r="176" spans="1:38" x14ac:dyDescent="0.1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</row>
    <row r="177" spans="1:38" x14ac:dyDescent="0.1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</row>
    <row r="178" spans="1:38" x14ac:dyDescent="0.1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</row>
    <row r="179" spans="1:38" x14ac:dyDescent="0.1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</row>
    <row r="180" spans="1:38" x14ac:dyDescent="0.1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</row>
    <row r="181" spans="1:38" x14ac:dyDescent="0.1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</row>
    <row r="182" spans="1:38" x14ac:dyDescent="0.1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</row>
    <row r="183" spans="1:38" x14ac:dyDescent="0.1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</row>
    <row r="184" spans="1:38" x14ac:dyDescent="0.1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</row>
    <row r="185" spans="1:38" x14ac:dyDescent="0.1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</row>
    <row r="186" spans="1:38" x14ac:dyDescent="0.1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</row>
    <row r="187" spans="1:38" x14ac:dyDescent="0.1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</row>
    <row r="188" spans="1:38" x14ac:dyDescent="0.1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</row>
    <row r="189" spans="1:38" x14ac:dyDescent="0.1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</row>
    <row r="190" spans="1:38" x14ac:dyDescent="0.1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</row>
    <row r="191" spans="1:38" x14ac:dyDescent="0.1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</row>
    <row r="192" spans="1:38" x14ac:dyDescent="0.1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</row>
    <row r="193" spans="1:38" x14ac:dyDescent="0.1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</row>
    <row r="194" spans="1:38" x14ac:dyDescent="0.1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</row>
    <row r="195" spans="1:38" x14ac:dyDescent="0.1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</row>
    <row r="196" spans="1:38" x14ac:dyDescent="0.1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</row>
    <row r="197" spans="1:38" x14ac:dyDescent="0.1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</row>
    <row r="198" spans="1:38" x14ac:dyDescent="0.1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</row>
    <row r="199" spans="1:38" x14ac:dyDescent="0.1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</row>
    <row r="200" spans="1:38" x14ac:dyDescent="0.1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</row>
    <row r="201" spans="1:38" x14ac:dyDescent="0.1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</row>
    <row r="202" spans="1:38" x14ac:dyDescent="0.1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</row>
    <row r="203" spans="1:38" x14ac:dyDescent="0.1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</row>
    <row r="204" spans="1:38" x14ac:dyDescent="0.1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</row>
    <row r="205" spans="1:38" x14ac:dyDescent="0.1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</row>
    <row r="206" spans="1:38" x14ac:dyDescent="0.1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</row>
    <row r="207" spans="1:38" x14ac:dyDescent="0.1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</row>
    <row r="208" spans="1:38" x14ac:dyDescent="0.1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</row>
    <row r="209" spans="1:38" x14ac:dyDescent="0.1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</row>
    <row r="210" spans="1:38" x14ac:dyDescent="0.1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</row>
    <row r="211" spans="1:38" x14ac:dyDescent="0.1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</row>
    <row r="212" spans="1:38" x14ac:dyDescent="0.1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</row>
    <row r="213" spans="1:38" x14ac:dyDescent="0.1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</row>
    <row r="214" spans="1:38" x14ac:dyDescent="0.1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</row>
    <row r="215" spans="1:38" x14ac:dyDescent="0.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</row>
    <row r="216" spans="1:38" x14ac:dyDescent="0.1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</row>
    <row r="217" spans="1:38" x14ac:dyDescent="0.1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</row>
    <row r="218" spans="1:38" x14ac:dyDescent="0.1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</row>
    <row r="219" spans="1:38" x14ac:dyDescent="0.1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</row>
    <row r="220" spans="1:38" x14ac:dyDescent="0.1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</row>
    <row r="221" spans="1:38" x14ac:dyDescent="0.1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</row>
    <row r="222" spans="1:38" x14ac:dyDescent="0.1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</row>
    <row r="223" spans="1:38" x14ac:dyDescent="0.1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</row>
    <row r="224" spans="1:38" x14ac:dyDescent="0.1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</row>
    <row r="225" spans="1:38" x14ac:dyDescent="0.1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</row>
    <row r="226" spans="1:38" x14ac:dyDescent="0.1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</row>
    <row r="227" spans="1:38" x14ac:dyDescent="0.1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</row>
    <row r="228" spans="1:38" x14ac:dyDescent="0.1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</row>
    <row r="229" spans="1:38" x14ac:dyDescent="0.1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</row>
    <row r="230" spans="1:38" x14ac:dyDescent="0.1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</row>
    <row r="231" spans="1:38" x14ac:dyDescent="0.1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</row>
    <row r="232" spans="1:38" x14ac:dyDescent="0.1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</row>
    <row r="233" spans="1:38" x14ac:dyDescent="0.1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</row>
    <row r="234" spans="1:38" x14ac:dyDescent="0.1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</row>
    <row r="235" spans="1:38" x14ac:dyDescent="0.1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</row>
    <row r="236" spans="1:38" x14ac:dyDescent="0.1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</row>
    <row r="237" spans="1:38" x14ac:dyDescent="0.1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</row>
    <row r="238" spans="1:38" x14ac:dyDescent="0.1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</row>
    <row r="239" spans="1:38" x14ac:dyDescent="0.1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</row>
    <row r="240" spans="1:38" x14ac:dyDescent="0.1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</row>
    <row r="241" spans="1:38" x14ac:dyDescent="0.1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</row>
    <row r="242" spans="1:38" x14ac:dyDescent="0.1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</row>
    <row r="243" spans="1:38" x14ac:dyDescent="0.1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</row>
    <row r="244" spans="1:38" x14ac:dyDescent="0.1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</row>
    <row r="245" spans="1:38" x14ac:dyDescent="0.1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</row>
    <row r="246" spans="1:38" x14ac:dyDescent="0.1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</row>
    <row r="247" spans="1:38" x14ac:dyDescent="0.1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</row>
    <row r="248" spans="1:38" x14ac:dyDescent="0.1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</row>
    <row r="249" spans="1:38" x14ac:dyDescent="0.1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</row>
    <row r="250" spans="1:38" x14ac:dyDescent="0.1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</row>
    <row r="251" spans="1:38" x14ac:dyDescent="0.1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</row>
    <row r="252" spans="1:38" x14ac:dyDescent="0.1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</row>
    <row r="253" spans="1:38" x14ac:dyDescent="0.1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</row>
    <row r="254" spans="1:38" x14ac:dyDescent="0.1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</row>
    <row r="255" spans="1:38" x14ac:dyDescent="0.1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</row>
    <row r="256" spans="1:38" x14ac:dyDescent="0.1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</row>
    <row r="257" spans="1:38" x14ac:dyDescent="0.1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</row>
    <row r="258" spans="1:38" x14ac:dyDescent="0.1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</row>
    <row r="259" spans="1:38" x14ac:dyDescent="0.1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</row>
    <row r="260" spans="1:38" x14ac:dyDescent="0.1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</row>
    <row r="261" spans="1:38" x14ac:dyDescent="0.1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</row>
    <row r="262" spans="1:38" x14ac:dyDescent="0.1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</row>
    <row r="263" spans="1:38" x14ac:dyDescent="0.1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</row>
    <row r="264" spans="1:38" x14ac:dyDescent="0.1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</row>
    <row r="265" spans="1:38" x14ac:dyDescent="0.1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</row>
    <row r="266" spans="1:38" x14ac:dyDescent="0.1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</row>
    <row r="267" spans="1:38" x14ac:dyDescent="0.1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</row>
    <row r="268" spans="1:38" x14ac:dyDescent="0.1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</row>
    <row r="269" spans="1:38" x14ac:dyDescent="0.1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</row>
    <row r="270" spans="1:38" x14ac:dyDescent="0.1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</row>
    <row r="271" spans="1:38" x14ac:dyDescent="0.1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</row>
    <row r="272" spans="1:38" x14ac:dyDescent="0.1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</row>
    <row r="273" spans="1:38" x14ac:dyDescent="0.1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</row>
    <row r="274" spans="1:38" x14ac:dyDescent="0.1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</row>
    <row r="275" spans="1:38" x14ac:dyDescent="0.1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</row>
    <row r="276" spans="1:38" x14ac:dyDescent="0.1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</row>
    <row r="277" spans="1:38" x14ac:dyDescent="0.1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</row>
    <row r="278" spans="1:38" x14ac:dyDescent="0.1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</row>
    <row r="279" spans="1:38" x14ac:dyDescent="0.1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</row>
    <row r="280" spans="1:38" x14ac:dyDescent="0.1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</row>
    <row r="281" spans="1:38" x14ac:dyDescent="0.1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</row>
    <row r="282" spans="1:38" x14ac:dyDescent="0.1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</row>
    <row r="283" spans="1:38" x14ac:dyDescent="0.1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</row>
    <row r="284" spans="1:38" x14ac:dyDescent="0.1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</row>
    <row r="285" spans="1:38" x14ac:dyDescent="0.1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</row>
    <row r="286" spans="1:38" x14ac:dyDescent="0.1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</row>
    <row r="287" spans="1:38" x14ac:dyDescent="0.1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</row>
    <row r="288" spans="1:38" x14ac:dyDescent="0.1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</row>
    <row r="289" spans="1:38" x14ac:dyDescent="0.1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</row>
    <row r="290" spans="1:38" x14ac:dyDescent="0.1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</row>
    <row r="291" spans="1:38" x14ac:dyDescent="0.1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</row>
    <row r="292" spans="1:38" x14ac:dyDescent="0.1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</row>
    <row r="293" spans="1:38" x14ac:dyDescent="0.1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</row>
    <row r="294" spans="1:38" x14ac:dyDescent="0.1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</row>
    <row r="295" spans="1:38" x14ac:dyDescent="0.1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</row>
    <row r="296" spans="1:38" x14ac:dyDescent="0.1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</row>
    <row r="297" spans="1:38" x14ac:dyDescent="0.1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</row>
    <row r="298" spans="1:38" x14ac:dyDescent="0.1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</row>
    <row r="299" spans="1:38" x14ac:dyDescent="0.1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</row>
    <row r="300" spans="1:38" x14ac:dyDescent="0.1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</row>
    <row r="301" spans="1:38" x14ac:dyDescent="0.1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</row>
    <row r="302" spans="1:38" x14ac:dyDescent="0.1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</row>
    <row r="303" spans="1:38" x14ac:dyDescent="0.1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</row>
    <row r="304" spans="1:38" x14ac:dyDescent="0.1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</row>
    <row r="305" spans="1:38" x14ac:dyDescent="0.1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</row>
    <row r="306" spans="1:38" x14ac:dyDescent="0.1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</row>
    <row r="307" spans="1:38" x14ac:dyDescent="0.1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</row>
    <row r="308" spans="1:38" x14ac:dyDescent="0.1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</row>
    <row r="309" spans="1:38" x14ac:dyDescent="0.1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</row>
    <row r="310" spans="1:38" x14ac:dyDescent="0.1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</row>
    <row r="311" spans="1:38" x14ac:dyDescent="0.1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</row>
    <row r="312" spans="1:38" x14ac:dyDescent="0.1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</row>
    <row r="313" spans="1:38" x14ac:dyDescent="0.1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</row>
    <row r="314" spans="1:38" x14ac:dyDescent="0.1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</row>
    <row r="315" spans="1:38" x14ac:dyDescent="0.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</row>
    <row r="316" spans="1:38" x14ac:dyDescent="0.1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</row>
    <row r="317" spans="1:38" x14ac:dyDescent="0.1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</row>
    <row r="318" spans="1:38" x14ac:dyDescent="0.1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</row>
    <row r="319" spans="1:38" x14ac:dyDescent="0.1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</row>
    <row r="320" spans="1:38" x14ac:dyDescent="0.1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</row>
    <row r="321" spans="1:38" x14ac:dyDescent="0.1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</row>
    <row r="322" spans="1:38" x14ac:dyDescent="0.1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</row>
    <row r="323" spans="1:38" x14ac:dyDescent="0.1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</row>
    <row r="324" spans="1:38" x14ac:dyDescent="0.1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</row>
    <row r="325" spans="1:38" x14ac:dyDescent="0.1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</row>
    <row r="326" spans="1:38" x14ac:dyDescent="0.1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</row>
    <row r="327" spans="1:38" x14ac:dyDescent="0.1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</row>
    <row r="328" spans="1:38" x14ac:dyDescent="0.1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</row>
    <row r="329" spans="1:38" x14ac:dyDescent="0.1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</row>
    <row r="330" spans="1:38" x14ac:dyDescent="0.1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</row>
    <row r="331" spans="1:38" x14ac:dyDescent="0.1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</row>
    <row r="332" spans="1:38" x14ac:dyDescent="0.1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</row>
    <row r="333" spans="1:38" x14ac:dyDescent="0.1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</row>
    <row r="334" spans="1:38" x14ac:dyDescent="0.1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</row>
    <row r="335" spans="1:38" x14ac:dyDescent="0.1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</row>
    <row r="336" spans="1:38" x14ac:dyDescent="0.1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</row>
    <row r="337" spans="1:38" x14ac:dyDescent="0.1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</row>
    <row r="338" spans="1:38" x14ac:dyDescent="0.1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</row>
    <row r="339" spans="1:38" x14ac:dyDescent="0.1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</row>
    <row r="340" spans="1:38" x14ac:dyDescent="0.1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</row>
    <row r="341" spans="1:38" x14ac:dyDescent="0.1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</row>
    <row r="342" spans="1:38" x14ac:dyDescent="0.1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</row>
    <row r="343" spans="1:38" x14ac:dyDescent="0.1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</row>
    <row r="344" spans="1:38" x14ac:dyDescent="0.1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</row>
    <row r="345" spans="1:38" x14ac:dyDescent="0.1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</row>
    <row r="346" spans="1:38" x14ac:dyDescent="0.1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</row>
    <row r="347" spans="1:38" x14ac:dyDescent="0.1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</row>
    <row r="348" spans="1:38" x14ac:dyDescent="0.1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</row>
    <row r="349" spans="1:38" x14ac:dyDescent="0.1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</row>
    <row r="350" spans="1:38" x14ac:dyDescent="0.1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</row>
    <row r="351" spans="1:38" x14ac:dyDescent="0.1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</row>
    <row r="352" spans="1:38" x14ac:dyDescent="0.1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</row>
    <row r="353" spans="1:38" x14ac:dyDescent="0.1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</row>
    <row r="354" spans="1:38" x14ac:dyDescent="0.1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</row>
    <row r="355" spans="1:38" x14ac:dyDescent="0.1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</row>
    <row r="356" spans="1:38" x14ac:dyDescent="0.1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</row>
    <row r="357" spans="1:38" x14ac:dyDescent="0.1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</row>
    <row r="358" spans="1:38" x14ac:dyDescent="0.1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</row>
    <row r="359" spans="1:38" x14ac:dyDescent="0.1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</row>
    <row r="360" spans="1:38" x14ac:dyDescent="0.1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</row>
    <row r="361" spans="1:38" x14ac:dyDescent="0.1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</row>
    <row r="362" spans="1:38" x14ac:dyDescent="0.1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</row>
    <row r="363" spans="1:38" x14ac:dyDescent="0.1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</row>
    <row r="364" spans="1:38" x14ac:dyDescent="0.1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</row>
    <row r="365" spans="1:38" x14ac:dyDescent="0.1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</row>
    <row r="366" spans="1:38" x14ac:dyDescent="0.1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</row>
    <row r="367" spans="1:38" x14ac:dyDescent="0.1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</row>
    <row r="368" spans="1:38" x14ac:dyDescent="0.1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</row>
    <row r="369" spans="1:38" x14ac:dyDescent="0.1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</row>
    <row r="370" spans="1:38" x14ac:dyDescent="0.1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</row>
    <row r="371" spans="1:38" x14ac:dyDescent="0.1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</row>
    <row r="372" spans="1:38" x14ac:dyDescent="0.1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</row>
    <row r="373" spans="1:38" x14ac:dyDescent="0.1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</row>
    <row r="374" spans="1:38" x14ac:dyDescent="0.1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</row>
    <row r="375" spans="1:38" x14ac:dyDescent="0.1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</row>
    <row r="376" spans="1:38" x14ac:dyDescent="0.1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</row>
    <row r="377" spans="1:38" x14ac:dyDescent="0.1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</row>
    <row r="378" spans="1:38" x14ac:dyDescent="0.1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</row>
    <row r="379" spans="1:38" x14ac:dyDescent="0.1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</row>
    <row r="380" spans="1:38" x14ac:dyDescent="0.1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</row>
    <row r="381" spans="1:38" x14ac:dyDescent="0.1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</row>
    <row r="382" spans="1:38" x14ac:dyDescent="0.1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</row>
    <row r="383" spans="1:38" x14ac:dyDescent="0.1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</row>
    <row r="384" spans="1:38" x14ac:dyDescent="0.1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</row>
    <row r="385" spans="1:38" x14ac:dyDescent="0.1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</row>
    <row r="386" spans="1:38" x14ac:dyDescent="0.1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</row>
    <row r="387" spans="1:38" x14ac:dyDescent="0.1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</row>
    <row r="388" spans="1:38" x14ac:dyDescent="0.1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</row>
    <row r="389" spans="1:38" x14ac:dyDescent="0.1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</row>
    <row r="390" spans="1:38" x14ac:dyDescent="0.1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</row>
    <row r="391" spans="1:38" x14ac:dyDescent="0.1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</row>
    <row r="392" spans="1:38" x14ac:dyDescent="0.1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</row>
    <row r="393" spans="1:38" x14ac:dyDescent="0.1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</row>
    <row r="394" spans="1:38" x14ac:dyDescent="0.1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</row>
    <row r="395" spans="1:38" x14ac:dyDescent="0.1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</row>
    <row r="396" spans="1:38" x14ac:dyDescent="0.1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</row>
    <row r="397" spans="1:38" x14ac:dyDescent="0.1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</row>
    <row r="398" spans="1:38" x14ac:dyDescent="0.1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</row>
    <row r="399" spans="1:38" x14ac:dyDescent="0.1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</row>
    <row r="400" spans="1:38" x14ac:dyDescent="0.1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</row>
    <row r="401" spans="1:38" x14ac:dyDescent="0.1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</row>
    <row r="402" spans="1:38" x14ac:dyDescent="0.1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</row>
    <row r="403" spans="1:38" x14ac:dyDescent="0.1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</row>
    <row r="404" spans="1:38" x14ac:dyDescent="0.1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</row>
    <row r="405" spans="1:38" x14ac:dyDescent="0.1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</row>
    <row r="406" spans="1:38" x14ac:dyDescent="0.1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</row>
    <row r="407" spans="1:38" x14ac:dyDescent="0.1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</row>
    <row r="408" spans="1:38" x14ac:dyDescent="0.1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</row>
    <row r="409" spans="1:38" x14ac:dyDescent="0.1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</row>
    <row r="410" spans="1:38" x14ac:dyDescent="0.1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</row>
    <row r="411" spans="1:38" x14ac:dyDescent="0.1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</row>
    <row r="412" spans="1:38" x14ac:dyDescent="0.1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</row>
    <row r="413" spans="1:38" x14ac:dyDescent="0.1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</row>
    <row r="414" spans="1:38" x14ac:dyDescent="0.1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</row>
    <row r="415" spans="1:38" x14ac:dyDescent="0.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</row>
    <row r="416" spans="1:38" x14ac:dyDescent="0.1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</row>
    <row r="417" spans="1:38" x14ac:dyDescent="0.1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</row>
    <row r="418" spans="1:38" x14ac:dyDescent="0.1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</row>
    <row r="419" spans="1:38" x14ac:dyDescent="0.1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</row>
    <row r="420" spans="1:38" x14ac:dyDescent="0.1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</row>
    <row r="421" spans="1:38" x14ac:dyDescent="0.1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</row>
    <row r="422" spans="1:38" x14ac:dyDescent="0.1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</row>
    <row r="423" spans="1:38" x14ac:dyDescent="0.1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</row>
    <row r="424" spans="1:38" x14ac:dyDescent="0.1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</row>
    <row r="425" spans="1:38" x14ac:dyDescent="0.1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</row>
    <row r="426" spans="1:38" x14ac:dyDescent="0.1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</row>
    <row r="427" spans="1:38" x14ac:dyDescent="0.1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</row>
    <row r="428" spans="1:38" x14ac:dyDescent="0.1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</row>
    <row r="429" spans="1:38" x14ac:dyDescent="0.1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</row>
    <row r="430" spans="1:38" x14ac:dyDescent="0.1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</row>
    <row r="431" spans="1:38" x14ac:dyDescent="0.1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</row>
    <row r="432" spans="1:38" x14ac:dyDescent="0.1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</row>
    <row r="433" spans="1:38" x14ac:dyDescent="0.1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</row>
    <row r="434" spans="1:38" x14ac:dyDescent="0.1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</row>
    <row r="435" spans="1:38" x14ac:dyDescent="0.1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</row>
    <row r="436" spans="1:38" x14ac:dyDescent="0.1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</row>
    <row r="437" spans="1:38" x14ac:dyDescent="0.1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</row>
    <row r="438" spans="1:38" x14ac:dyDescent="0.1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</row>
    <row r="439" spans="1:38" x14ac:dyDescent="0.1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</row>
    <row r="440" spans="1:38" x14ac:dyDescent="0.1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</row>
    <row r="441" spans="1:38" x14ac:dyDescent="0.1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</row>
    <row r="442" spans="1:38" x14ac:dyDescent="0.1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</row>
    <row r="443" spans="1:38" x14ac:dyDescent="0.1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</row>
    <row r="444" spans="1:38" x14ac:dyDescent="0.1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</row>
    <row r="445" spans="1:38" x14ac:dyDescent="0.1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</row>
    <row r="446" spans="1:38" x14ac:dyDescent="0.1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</row>
    <row r="447" spans="1:38" x14ac:dyDescent="0.1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</row>
    <row r="448" spans="1:38" x14ac:dyDescent="0.1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</row>
    <row r="449" spans="1:38" x14ac:dyDescent="0.1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</row>
    <row r="450" spans="1:38" x14ac:dyDescent="0.1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</row>
    <row r="451" spans="1:38" x14ac:dyDescent="0.1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</row>
    <row r="452" spans="1:38" x14ac:dyDescent="0.1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</row>
    <row r="453" spans="1:38" x14ac:dyDescent="0.1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</row>
    <row r="454" spans="1:38" x14ac:dyDescent="0.1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</row>
    <row r="455" spans="1:38" x14ac:dyDescent="0.1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</row>
    <row r="456" spans="1:38" x14ac:dyDescent="0.1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</row>
    <row r="457" spans="1:38" x14ac:dyDescent="0.1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</row>
    <row r="458" spans="1:38" x14ac:dyDescent="0.1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</row>
    <row r="459" spans="1:38" x14ac:dyDescent="0.1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</row>
    <row r="460" spans="1:38" x14ac:dyDescent="0.1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790"/>
  <sheetViews>
    <sheetView topLeftCell="A16" workbookViewId="0">
      <selection activeCell="C1" sqref="C1"/>
    </sheetView>
  </sheetViews>
  <sheetFormatPr baseColWidth="10" defaultColWidth="8.83203125" defaultRowHeight="13" x14ac:dyDescent="0.15"/>
  <cols>
    <col min="1" max="1" width="8.83203125" style="1"/>
    <col min="2" max="2" width="25.6640625" style="1" customWidth="1"/>
    <col min="3" max="10" width="8.83203125" style="1"/>
    <col min="14" max="14" width="14.6640625" customWidth="1"/>
    <col min="15" max="15" width="30.6640625" customWidth="1"/>
    <col min="16" max="17" width="9.6640625" customWidth="1"/>
  </cols>
  <sheetData>
    <row r="1" spans="2:71" ht="17" thickTop="1" x14ac:dyDescent="0.15">
      <c r="B1" s="49" t="s">
        <v>155</v>
      </c>
      <c r="K1" s="2"/>
      <c r="L1" s="2"/>
      <c r="M1" s="1"/>
      <c r="N1" s="3" t="s">
        <v>0</v>
      </c>
      <c r="O1" s="3"/>
      <c r="P1" s="3" t="s">
        <v>1</v>
      </c>
      <c r="Q1" s="3"/>
      <c r="R1" s="53" t="s">
        <v>2</v>
      </c>
      <c r="S1" s="53"/>
      <c r="T1" s="53"/>
      <c r="U1" s="53"/>
      <c r="V1" s="53"/>
      <c r="W1" s="53" t="s">
        <v>3</v>
      </c>
      <c r="X1" s="53"/>
      <c r="Y1" s="53"/>
      <c r="Z1" s="53"/>
      <c r="AA1" s="53"/>
      <c r="AB1" s="53" t="s">
        <v>4</v>
      </c>
      <c r="AC1" s="53"/>
      <c r="AD1" s="53"/>
      <c r="AE1" s="53"/>
      <c r="AF1" s="53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2:71" ht="14" thickBot="1" x14ac:dyDescent="0.2">
      <c r="K2" s="2"/>
      <c r="L2" s="2"/>
      <c r="M2" s="1"/>
      <c r="N2" s="5"/>
      <c r="O2" s="5" t="s">
        <v>5</v>
      </c>
      <c r="P2" s="5" t="s">
        <v>6</v>
      </c>
      <c r="Q2" s="5"/>
      <c r="R2" s="5" t="s">
        <v>7</v>
      </c>
      <c r="S2" s="5"/>
      <c r="T2" s="5" t="s">
        <v>8</v>
      </c>
      <c r="U2" s="5"/>
      <c r="V2" s="5"/>
      <c r="W2" s="5" t="s">
        <v>7</v>
      </c>
      <c r="X2" s="5"/>
      <c r="Y2" s="5" t="s">
        <v>8</v>
      </c>
      <c r="Z2" s="5"/>
      <c r="AA2" s="5"/>
      <c r="AB2" s="5" t="s">
        <v>9</v>
      </c>
      <c r="AC2" s="5"/>
      <c r="AD2" s="5"/>
      <c r="AE2" s="5"/>
      <c r="AF2" s="5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2:71" ht="14" thickTop="1" x14ac:dyDescent="0.15">
      <c r="B3" s="9"/>
      <c r="C3" s="10" t="s">
        <v>12</v>
      </c>
      <c r="D3" s="10"/>
      <c r="E3" s="10"/>
      <c r="F3" s="9"/>
      <c r="G3" s="10" t="s">
        <v>13</v>
      </c>
      <c r="H3" s="9"/>
      <c r="I3" s="9"/>
      <c r="J3" s="9"/>
      <c r="K3" s="2"/>
      <c r="L3" s="2"/>
      <c r="M3" s="1"/>
      <c r="N3" s="6" t="s">
        <v>10</v>
      </c>
      <c r="O3" s="7" t="s">
        <v>11</v>
      </c>
      <c r="P3" s="7">
        <v>1962</v>
      </c>
      <c r="Q3" s="7"/>
      <c r="R3" s="8">
        <f>'Data_Tables1&amp;2_a'!$B$218</f>
        <v>6.3829787234042552</v>
      </c>
      <c r="S3" s="6"/>
      <c r="T3" s="6">
        <v>1</v>
      </c>
      <c r="U3" s="6"/>
      <c r="V3" s="6"/>
      <c r="W3" s="8">
        <f>'Data_Tables1&amp;2_a'!$B$221</f>
        <v>6.3829787234042552</v>
      </c>
      <c r="X3" s="6"/>
      <c r="Y3" s="6">
        <v>1</v>
      </c>
      <c r="Z3" s="6"/>
      <c r="AA3" s="6"/>
      <c r="AB3" s="8">
        <f>'Data_Tables1&amp;2_b'!$B$218</f>
        <v>13.333333333333334</v>
      </c>
      <c r="AC3" s="6"/>
      <c r="AD3" s="6"/>
      <c r="AE3" s="6"/>
      <c r="AF3" s="6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</row>
    <row r="4" spans="2:71" x14ac:dyDescent="0.15">
      <c r="B4" s="6" t="s">
        <v>5</v>
      </c>
      <c r="C4" s="6" t="s">
        <v>15</v>
      </c>
      <c r="D4" s="6"/>
      <c r="E4" s="6"/>
      <c r="G4" s="6" t="s">
        <v>16</v>
      </c>
      <c r="K4" s="2"/>
      <c r="L4" s="2"/>
      <c r="M4" s="1"/>
      <c r="N4" s="6"/>
      <c r="O4" s="7" t="s">
        <v>14</v>
      </c>
      <c r="P4" s="7">
        <v>1975</v>
      </c>
      <c r="Q4" s="7"/>
      <c r="R4" s="8">
        <f>'Data_Tables1&amp;2_a'!$C$218</f>
        <v>17.647058823529413</v>
      </c>
      <c r="S4" s="6"/>
      <c r="T4" s="6">
        <v>1</v>
      </c>
      <c r="U4" s="6"/>
      <c r="V4" s="6"/>
      <c r="W4" s="8">
        <f>'Data_Tables1&amp;2_a'!$C$221</f>
        <v>17.647058823529413</v>
      </c>
      <c r="X4" s="6"/>
      <c r="Y4" s="6">
        <v>1</v>
      </c>
      <c r="Z4" s="6"/>
      <c r="AA4" s="6"/>
      <c r="AB4" s="8">
        <f>'Data_Tables1&amp;2_b'!$C$218</f>
        <v>59.375</v>
      </c>
      <c r="AC4" s="6"/>
      <c r="AD4" s="6"/>
      <c r="AE4" s="6"/>
      <c r="AF4" s="6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</row>
    <row r="5" spans="2:71" x14ac:dyDescent="0.15">
      <c r="C5" s="6" t="s">
        <v>18</v>
      </c>
      <c r="D5" s="6"/>
      <c r="E5" s="6"/>
      <c r="G5" s="6" t="s">
        <v>18</v>
      </c>
      <c r="K5" s="2"/>
      <c r="L5" s="2"/>
      <c r="M5" s="1"/>
      <c r="N5" s="6"/>
      <c r="O5" s="7" t="s">
        <v>17</v>
      </c>
      <c r="P5" s="7">
        <v>1960</v>
      </c>
      <c r="Q5" s="7"/>
      <c r="R5" s="8">
        <f>'Data_Tables1&amp;2_a'!$D$218</f>
        <v>38.775510204081634</v>
      </c>
      <c r="S5" s="6"/>
      <c r="T5" s="6">
        <v>2</v>
      </c>
      <c r="U5" s="6"/>
      <c r="V5" s="6"/>
      <c r="W5" s="8">
        <f>'Data_Tables1&amp;2_a'!$D$221</f>
        <v>38.775510204081634</v>
      </c>
      <c r="X5" s="6"/>
      <c r="Y5" s="6">
        <v>2</v>
      </c>
      <c r="Z5" s="6"/>
      <c r="AA5" s="6"/>
      <c r="AB5" s="8">
        <f>'Data_Tables1&amp;2_b'!$D$218</f>
        <v>53.191489361702125</v>
      </c>
      <c r="AC5" s="6"/>
      <c r="AD5" s="6"/>
      <c r="AE5" s="6"/>
      <c r="AF5" s="6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</row>
    <row r="6" spans="2:71" x14ac:dyDescent="0.15">
      <c r="B6" s="11"/>
      <c r="C6" s="12" t="s">
        <v>20</v>
      </c>
      <c r="D6" s="12"/>
      <c r="E6" s="12"/>
      <c r="F6" s="11"/>
      <c r="G6" s="11"/>
      <c r="H6" s="11"/>
      <c r="I6" s="11"/>
      <c r="J6" s="11"/>
      <c r="K6" s="2"/>
      <c r="L6" s="2"/>
      <c r="M6" s="1"/>
      <c r="N6" s="6"/>
      <c r="O6" s="7" t="s">
        <v>19</v>
      </c>
      <c r="P6" s="7">
        <v>1960</v>
      </c>
      <c r="Q6" s="7"/>
      <c r="R6" s="8">
        <f>'Data_Tables1&amp;2_a'!$E$218</f>
        <v>8.1632653061224492</v>
      </c>
      <c r="S6" s="6"/>
      <c r="T6" s="6">
        <v>1</v>
      </c>
      <c r="U6" s="6"/>
      <c r="V6" s="6"/>
      <c r="W6" s="8">
        <f>'Data_Tables1&amp;2_a'!$E$221</f>
        <v>8.1632653061224492</v>
      </c>
      <c r="X6" s="6"/>
      <c r="Y6" s="6">
        <v>1</v>
      </c>
      <c r="Z6" s="6"/>
      <c r="AA6" s="6"/>
      <c r="AB6" s="8">
        <f>'Data_Tables1&amp;2_b'!$E$218</f>
        <v>48.936170212765958</v>
      </c>
      <c r="AC6" s="6"/>
      <c r="AD6" s="6"/>
      <c r="AE6" s="6"/>
      <c r="AF6" s="6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2:71" x14ac:dyDescent="0.15">
      <c r="B7" s="6" t="s">
        <v>45</v>
      </c>
      <c r="K7" s="2"/>
      <c r="L7" s="2"/>
      <c r="M7" s="1"/>
      <c r="N7" s="6"/>
      <c r="O7" s="7" t="s">
        <v>21</v>
      </c>
      <c r="P7" s="7">
        <v>1800</v>
      </c>
      <c r="Q7" s="7"/>
      <c r="R7" s="8">
        <f>'Data_Tables1&amp;2_a'!$F$218</f>
        <v>11.494252873563218</v>
      </c>
      <c r="S7" s="6"/>
      <c r="T7" s="6">
        <v>3</v>
      </c>
      <c r="U7" s="6"/>
      <c r="V7" s="6"/>
      <c r="W7" s="8">
        <f>'Data_Tables1&amp;2_a'!$F$221</f>
        <v>14.0625</v>
      </c>
      <c r="X7" s="6"/>
      <c r="Y7" s="6">
        <v>2</v>
      </c>
      <c r="Z7" s="6"/>
      <c r="AA7" s="6"/>
      <c r="AB7" s="8">
        <f>'Data_Tables1&amp;2_b'!$F$218</f>
        <v>1.1764705882352942</v>
      </c>
      <c r="AC7" s="6"/>
      <c r="AD7" s="6"/>
      <c r="AE7" s="6"/>
      <c r="AF7" s="6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2:71" x14ac:dyDescent="0.15">
      <c r="B8" s="6" t="str">
        <f t="shared" ref="B8:B14" si="0">O30</f>
        <v>Austria</v>
      </c>
      <c r="C8" s="13">
        <f t="shared" ref="C8:C14" si="1">AB30</f>
        <v>17.391304347826086</v>
      </c>
      <c r="G8" s="13">
        <f t="shared" ref="G8:G14" si="2">R30</f>
        <v>2.3923444976076556</v>
      </c>
      <c r="K8" s="2"/>
      <c r="L8" s="2"/>
      <c r="M8" s="1"/>
      <c r="N8" s="6"/>
      <c r="O8" s="7" t="s">
        <v>22</v>
      </c>
      <c r="P8" s="7">
        <v>1963</v>
      </c>
      <c r="Q8" s="7"/>
      <c r="R8" s="8">
        <f>'Data_Tables1&amp;2_a'!$G$218</f>
        <v>19.565217391304348</v>
      </c>
      <c r="S8" s="6"/>
      <c r="T8" s="6">
        <v>2</v>
      </c>
      <c r="U8" s="6"/>
      <c r="V8" s="6"/>
      <c r="W8" s="8">
        <f>'Data_Tables1&amp;2_a'!$G$221</f>
        <v>19.565217391304348</v>
      </c>
      <c r="X8" s="6"/>
      <c r="Y8" s="6">
        <v>2</v>
      </c>
      <c r="Z8" s="6"/>
      <c r="AA8" s="6"/>
      <c r="AB8" s="8">
        <f>'Data_Tables1&amp;2_b'!$G$218</f>
        <v>22.727272727272727</v>
      </c>
      <c r="AC8" s="6"/>
      <c r="AD8" s="6"/>
      <c r="AE8" s="6"/>
      <c r="AF8" s="6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2:71" x14ac:dyDescent="0.15">
      <c r="B9" s="6" t="str">
        <f t="shared" si="0"/>
        <v>Belgium</v>
      </c>
      <c r="C9" s="13">
        <f t="shared" si="1"/>
        <v>0</v>
      </c>
      <c r="G9" s="13">
        <f t="shared" si="2"/>
        <v>7.2625698324022343</v>
      </c>
      <c r="K9" s="2"/>
      <c r="L9" s="2"/>
      <c r="M9" s="1"/>
      <c r="N9" s="6"/>
      <c r="O9" s="7" t="s">
        <v>23</v>
      </c>
      <c r="P9" s="7">
        <v>1956</v>
      </c>
      <c r="Q9" s="7"/>
      <c r="R9" s="8">
        <f>'Data_Tables1&amp;2_a'!$H$218</f>
        <v>2.4390243902439024</v>
      </c>
      <c r="S9" s="6"/>
      <c r="T9" s="6">
        <v>1</v>
      </c>
      <c r="U9" s="6"/>
      <c r="V9" s="6"/>
      <c r="W9" s="8">
        <f>'Data_Tables1&amp;2_a'!$H$221</f>
        <v>2.4390243902439024</v>
      </c>
      <c r="X9" s="6"/>
      <c r="Y9" s="6">
        <v>1</v>
      </c>
      <c r="Z9" s="6"/>
      <c r="AA9" s="6"/>
      <c r="AB9" s="8">
        <f>'Data_Tables1&amp;2_b'!$H$218</f>
        <v>0</v>
      </c>
      <c r="AC9" s="6"/>
      <c r="AD9" s="6"/>
      <c r="AE9" s="6"/>
      <c r="AF9" s="6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2:71" x14ac:dyDescent="0.15">
      <c r="B10" s="6" t="str">
        <f t="shared" si="0"/>
        <v>Denmark</v>
      </c>
      <c r="C10" s="13">
        <f t="shared" si="1"/>
        <v>0</v>
      </c>
      <c r="G10" s="13">
        <f t="shared" si="2"/>
        <v>7.1770334928229662</v>
      </c>
      <c r="K10" s="2"/>
      <c r="L10" s="2"/>
      <c r="M10" s="1"/>
      <c r="N10" s="6"/>
      <c r="O10" s="7" t="s">
        <v>24</v>
      </c>
      <c r="P10" s="7">
        <v>1968</v>
      </c>
      <c r="Q10" s="7"/>
      <c r="R10" s="8">
        <f>'Data_Tables1&amp;2_a'!$I$218</f>
        <v>3.7735849056603774</v>
      </c>
      <c r="S10" s="6"/>
      <c r="T10" s="6">
        <v>1</v>
      </c>
      <c r="U10" s="6"/>
      <c r="V10" s="6"/>
      <c r="W10" s="8">
        <f>'Data_Tables1&amp;2_a'!$I$221</f>
        <v>3.7735849056603774</v>
      </c>
      <c r="X10" s="6"/>
      <c r="Y10" s="6">
        <v>1</v>
      </c>
      <c r="Z10" s="6"/>
      <c r="AA10" s="6"/>
      <c r="AB10" s="8">
        <f>'Data_Tables1&amp;2_b'!$I$218</f>
        <v>11.764705882352942</v>
      </c>
      <c r="AC10" s="6"/>
      <c r="AD10" s="6"/>
      <c r="AE10" s="6"/>
      <c r="AF10" s="6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2:71" x14ac:dyDescent="0.15">
      <c r="B11" s="6" t="str">
        <f t="shared" si="0"/>
        <v>Finland</v>
      </c>
      <c r="C11" s="13">
        <f t="shared" si="1"/>
        <v>0</v>
      </c>
      <c r="G11" s="13">
        <f t="shared" si="2"/>
        <v>8.695652173913043</v>
      </c>
      <c r="K11" s="2"/>
      <c r="L11" s="2"/>
      <c r="M11" s="1"/>
      <c r="N11" s="6"/>
      <c r="O11" s="7" t="s">
        <v>25</v>
      </c>
      <c r="P11" s="7">
        <v>1960</v>
      </c>
      <c r="Q11" s="7"/>
      <c r="R11" s="8">
        <f>'Data_Tables1&amp;2_a'!$J$218</f>
        <v>10.204081632653061</v>
      </c>
      <c r="S11" s="6"/>
      <c r="T11" s="6">
        <v>1</v>
      </c>
      <c r="U11" s="6"/>
      <c r="V11" s="6"/>
      <c r="W11" s="8">
        <f>'Data_Tables1&amp;2_a'!$J$221</f>
        <v>10.204081632653061</v>
      </c>
      <c r="X11" s="6"/>
      <c r="Y11" s="6">
        <v>1</v>
      </c>
      <c r="Z11" s="6"/>
      <c r="AA11" s="6"/>
      <c r="AB11" s="8">
        <f>'Data_Tables1&amp;2_b'!$J$218</f>
        <v>29.787234042553191</v>
      </c>
      <c r="AC11" s="6"/>
      <c r="AD11" s="6"/>
      <c r="AE11" s="6"/>
      <c r="AF11" s="6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2:71" x14ac:dyDescent="0.15">
      <c r="B12" s="6" t="str">
        <f t="shared" si="0"/>
        <v>France</v>
      </c>
      <c r="C12" s="13">
        <f t="shared" si="1"/>
        <v>0.48309178743961351</v>
      </c>
      <c r="G12" s="13">
        <f t="shared" si="2"/>
        <v>11.483253588516746</v>
      </c>
      <c r="K12" s="2"/>
      <c r="L12" s="2"/>
      <c r="M12" s="1"/>
      <c r="N12" s="6"/>
      <c r="O12" s="7" t="s">
        <v>26</v>
      </c>
      <c r="P12" s="7">
        <v>1910</v>
      </c>
      <c r="Q12" s="7"/>
      <c r="R12" s="8">
        <f>'Data_Tables1&amp;2_a'!$K$218</f>
        <v>6.0606060606060606</v>
      </c>
      <c r="S12" s="6"/>
      <c r="T12" s="6">
        <v>6</v>
      </c>
      <c r="U12" s="6"/>
      <c r="V12" s="6"/>
      <c r="W12" s="8">
        <f>'Data_Tables1&amp;2_a'!$K$221</f>
        <v>9.375</v>
      </c>
      <c r="X12" s="6"/>
      <c r="Y12" s="6">
        <v>2</v>
      </c>
      <c r="Z12" s="6"/>
      <c r="AA12" s="6"/>
      <c r="AB12" s="8">
        <f>'Data_Tables1&amp;2_b'!$K$218</f>
        <v>5.1546391752577323</v>
      </c>
      <c r="AC12" s="6"/>
      <c r="AD12" s="6"/>
      <c r="AE12" s="6"/>
      <c r="AF12" s="6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2:71" x14ac:dyDescent="0.15">
      <c r="B13" s="6" t="str">
        <f t="shared" si="0"/>
        <v>Germany</v>
      </c>
      <c r="C13" s="13">
        <f t="shared" si="1"/>
        <v>13.043478260869565</v>
      </c>
      <c r="G13" s="13">
        <f t="shared" si="2"/>
        <v>6.2200956937799043</v>
      </c>
      <c r="K13" s="2"/>
      <c r="L13" s="2"/>
      <c r="M13" s="1"/>
      <c r="N13" s="6"/>
      <c r="O13" s="7" t="s">
        <v>27</v>
      </c>
      <c r="P13" s="7">
        <v>1957</v>
      </c>
      <c r="Q13" s="7"/>
      <c r="R13" s="8">
        <f>'Data_Tables1&amp;2_a'!$L$218</f>
        <v>9.615384615384615</v>
      </c>
      <c r="S13" s="6"/>
      <c r="T13" s="6">
        <v>1</v>
      </c>
      <c r="U13" s="6"/>
      <c r="V13" s="6"/>
      <c r="W13" s="8">
        <f>'Data_Tables1&amp;2_a'!$L$221</f>
        <v>9.615384615384615</v>
      </c>
      <c r="X13" s="6"/>
      <c r="Y13" s="6">
        <v>1</v>
      </c>
      <c r="Z13" s="6"/>
      <c r="AA13" s="6"/>
      <c r="AB13" s="8">
        <f>'Data_Tables1&amp;2_b'!$L$218</f>
        <v>12</v>
      </c>
      <c r="AC13" s="6"/>
      <c r="AD13" s="6"/>
      <c r="AE13" s="6"/>
      <c r="AF13" s="6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2:71" x14ac:dyDescent="0.15">
      <c r="B14" s="6" t="str">
        <f t="shared" si="0"/>
        <v>Greece</v>
      </c>
      <c r="C14" s="13">
        <f t="shared" si="1"/>
        <v>48.876404494382022</v>
      </c>
      <c r="G14" s="13">
        <f t="shared" si="2"/>
        <v>4.4444444444444446</v>
      </c>
      <c r="K14" s="2"/>
      <c r="L14" s="2"/>
      <c r="M14" s="1"/>
      <c r="N14" s="6"/>
      <c r="O14" s="7" t="s">
        <v>28</v>
      </c>
      <c r="P14" s="7">
        <v>1964</v>
      </c>
      <c r="Q14" s="7"/>
      <c r="R14" s="8">
        <f>'Data_Tables1&amp;2_a'!$M$218</f>
        <v>2.2222222222222223</v>
      </c>
      <c r="S14" s="6"/>
      <c r="T14" s="6">
        <v>1</v>
      </c>
      <c r="U14" s="6"/>
      <c r="V14" s="6"/>
      <c r="W14" s="8">
        <f>'Data_Tables1&amp;2_a'!$M$221</f>
        <v>2.2222222222222223</v>
      </c>
      <c r="X14" s="6"/>
      <c r="Y14" s="6">
        <v>1</v>
      </c>
      <c r="Z14" s="6"/>
      <c r="AA14" s="6"/>
      <c r="AB14" s="8">
        <f>'Data_Tables1&amp;2_b'!$M$218</f>
        <v>27.906976744186046</v>
      </c>
      <c r="AC14" s="6"/>
      <c r="AD14" s="6"/>
      <c r="AE14" s="6"/>
      <c r="AF14" s="6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2:71" ht="14" thickBot="1" x14ac:dyDescent="0.2">
      <c r="B15" s="6" t="str">
        <f>O38</f>
        <v>Hungary</v>
      </c>
      <c r="C15" s="13">
        <f>AB38</f>
        <v>37.078651685393261</v>
      </c>
      <c r="G15" s="13">
        <f>R38</f>
        <v>8.791208791208792</v>
      </c>
      <c r="K15" s="2"/>
      <c r="L15" s="2"/>
      <c r="M15" s="1"/>
      <c r="N15" s="6"/>
      <c r="O15" s="7" t="s">
        <v>29</v>
      </c>
      <c r="P15" s="7">
        <v>1965</v>
      </c>
      <c r="Q15" s="7"/>
      <c r="R15" s="8">
        <f>'Data_Tables1&amp;2_a'!$N$218</f>
        <v>27.272727272727273</v>
      </c>
      <c r="S15" s="6"/>
      <c r="T15" s="6">
        <v>1</v>
      </c>
      <c r="U15" s="6"/>
      <c r="V15" s="6"/>
      <c r="W15" s="8">
        <f>'Data_Tables1&amp;2_a'!$N$221</f>
        <v>27.272727272727273</v>
      </c>
      <c r="X15" s="6"/>
      <c r="Y15" s="6">
        <v>1</v>
      </c>
      <c r="Z15" s="6"/>
      <c r="AA15" s="6"/>
      <c r="AB15" s="8">
        <f>'Data_Tables1&amp;2_b'!$N$218</f>
        <v>40.476190476190474</v>
      </c>
      <c r="AC15" s="6"/>
      <c r="AD15" s="6"/>
      <c r="AE15" s="6"/>
      <c r="AF15" s="6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2:71" ht="15" thickTop="1" thickBot="1" x14ac:dyDescent="0.2">
      <c r="B16" s="6" t="str">
        <f>O37</f>
        <v>Italy</v>
      </c>
      <c r="C16" s="13">
        <f>AB37</f>
        <v>3.3816425120772946</v>
      </c>
      <c r="G16" s="13">
        <f>R37</f>
        <v>8.6124401913875595</v>
      </c>
      <c r="K16" s="2"/>
      <c r="L16" s="2"/>
      <c r="M16" s="1"/>
      <c r="N16" s="6"/>
      <c r="O16" s="14" t="s">
        <v>30</v>
      </c>
      <c r="P16" s="15"/>
      <c r="Q16" s="14"/>
      <c r="R16" s="16">
        <f>AVERAGE(R3:R15)</f>
        <v>12.585839570884833</v>
      </c>
      <c r="S16" s="16" t="s">
        <v>31</v>
      </c>
      <c r="T16" s="16">
        <f t="shared" ref="T16:Y16" si="3">AVERAGE(T3:T15)</f>
        <v>1.6923076923076923</v>
      </c>
      <c r="U16" s="16" t="s">
        <v>31</v>
      </c>
      <c r="V16" s="16" t="s">
        <v>31</v>
      </c>
      <c r="W16" s="16">
        <f t="shared" si="3"/>
        <v>13.03835042210258</v>
      </c>
      <c r="X16" s="16" t="s">
        <v>31</v>
      </c>
      <c r="Y16" s="16">
        <f t="shared" si="3"/>
        <v>1.3076923076923077</v>
      </c>
      <c r="Z16" s="17"/>
      <c r="AA16" s="17"/>
      <c r="AB16" s="16">
        <f>AVERAGE(AB3:AB15)</f>
        <v>25.06380634952691</v>
      </c>
      <c r="AC16" s="17"/>
      <c r="AD16" s="17"/>
      <c r="AE16" s="17"/>
      <c r="AF16" s="17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2:71" ht="14" thickTop="1" x14ac:dyDescent="0.15">
      <c r="B17" s="6" t="str">
        <f t="shared" ref="B17:B26" si="4">O39</f>
        <v>Netherlands</v>
      </c>
      <c r="C17" s="13">
        <f t="shared" ref="C17:C26" si="5">AB39</f>
        <v>6.2801932367149762</v>
      </c>
      <c r="G17" s="13">
        <f t="shared" ref="G17:G26" si="6">R39</f>
        <v>2.8708133971291865</v>
      </c>
      <c r="K17" s="2"/>
      <c r="L17" s="2"/>
      <c r="M17" s="1"/>
      <c r="N17" s="6" t="s">
        <v>32</v>
      </c>
      <c r="O17" s="6" t="s">
        <v>33</v>
      </c>
      <c r="P17" s="7">
        <v>1800</v>
      </c>
      <c r="Q17" s="6"/>
      <c r="R17" s="8">
        <f>'Data_Tables1&amp;2_a'!$O$218</f>
        <v>9.0909090909090917</v>
      </c>
      <c r="S17" s="6"/>
      <c r="T17" s="6">
        <v>10</v>
      </c>
      <c r="U17" s="6"/>
      <c r="V17" s="6"/>
      <c r="W17" s="8">
        <f>'Data_Tables1&amp;2_a'!$O$221</f>
        <v>12.5</v>
      </c>
      <c r="X17" s="6"/>
      <c r="Y17" s="6">
        <v>1</v>
      </c>
      <c r="Z17" s="6"/>
      <c r="AA17" s="6"/>
      <c r="AB17" s="8">
        <f>'Data_Tables1&amp;2_b'!$O$218</f>
        <v>13.043478260869565</v>
      </c>
      <c r="AC17" s="6"/>
      <c r="AD17" s="6"/>
      <c r="AE17" s="6"/>
      <c r="AF17" s="6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2:71" x14ac:dyDescent="0.15">
      <c r="B18" s="6" t="str">
        <f t="shared" si="4"/>
        <v>Norway</v>
      </c>
      <c r="C18" s="13">
        <f t="shared" si="5"/>
        <v>0</v>
      </c>
      <c r="G18" s="13">
        <f t="shared" si="6"/>
        <v>11.538461538461538</v>
      </c>
      <c r="K18" s="2"/>
      <c r="L18" s="2"/>
      <c r="M18" s="1"/>
      <c r="N18" s="6"/>
      <c r="O18" s="7" t="s">
        <v>34</v>
      </c>
      <c r="P18" s="6">
        <v>1800</v>
      </c>
      <c r="Q18" s="7"/>
      <c r="R18" s="8">
        <f>'Data_Tables1&amp;2_a'!$R$218</f>
        <v>8.133971291866029</v>
      </c>
      <c r="S18" s="6"/>
      <c r="T18" s="6">
        <v>7</v>
      </c>
      <c r="U18" s="6"/>
      <c r="V18" s="6"/>
      <c r="W18" s="8">
        <f>'Data_Tables1&amp;2_a'!$R$221</f>
        <v>15.625</v>
      </c>
      <c r="X18" s="6"/>
      <c r="Y18" s="6">
        <v>1</v>
      </c>
      <c r="Z18" s="6"/>
      <c r="AA18" s="6"/>
      <c r="AB18" s="8">
        <f>'Data_Tables1&amp;2_b'!$R$218</f>
        <v>5.3140096618357484</v>
      </c>
      <c r="AC18" s="6"/>
      <c r="AD18" s="6"/>
      <c r="AE18" s="6"/>
      <c r="AF18" s="6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2:71" x14ac:dyDescent="0.15">
      <c r="B19" s="6" t="str">
        <f t="shared" si="4"/>
        <v>Poland</v>
      </c>
      <c r="C19" s="13">
        <f t="shared" si="5"/>
        <v>32.584269662921351</v>
      </c>
      <c r="G19" s="13">
        <f t="shared" si="6"/>
        <v>5.4945054945054945</v>
      </c>
      <c r="K19" s="2"/>
      <c r="L19" s="2"/>
      <c r="M19" s="1"/>
      <c r="N19" s="6"/>
      <c r="O19" s="7" t="s">
        <v>35</v>
      </c>
      <c r="P19" s="7">
        <v>1947</v>
      </c>
      <c r="Q19" s="7"/>
      <c r="R19" s="8">
        <f>'Data_Tables1&amp;2_a'!$P$218</f>
        <v>12.903225806451612</v>
      </c>
      <c r="S19" s="1"/>
      <c r="T19" s="6">
        <v>6</v>
      </c>
      <c r="U19" s="6"/>
      <c r="V19" s="6"/>
      <c r="W19" s="8">
        <f>'Data_Tables1&amp;2_a'!$P$221</f>
        <v>12.903225806451612</v>
      </c>
      <c r="X19" s="6"/>
      <c r="Y19" s="6">
        <v>1</v>
      </c>
      <c r="Z19" s="6"/>
      <c r="AA19" s="6"/>
      <c r="AB19" s="8">
        <f>'Data_Tables1&amp;2_b'!$P$218</f>
        <v>11.666666666666666</v>
      </c>
      <c r="AC19" s="6"/>
      <c r="AD19" s="6"/>
      <c r="AE19" s="6"/>
      <c r="AF19" s="6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2:71" x14ac:dyDescent="0.15">
      <c r="B20" s="6" t="str">
        <f t="shared" si="4"/>
        <v>Portugal</v>
      </c>
      <c r="C20" s="13">
        <f t="shared" si="5"/>
        <v>11.111111111111111</v>
      </c>
      <c r="G20" s="13">
        <f t="shared" si="6"/>
        <v>3.8277511961722488</v>
      </c>
      <c r="K20" s="2"/>
      <c r="L20" s="2"/>
      <c r="M20" s="1"/>
      <c r="N20" s="6"/>
      <c r="O20" s="7" t="s">
        <v>36</v>
      </c>
      <c r="P20" s="7">
        <v>1949</v>
      </c>
      <c r="Q20" s="7"/>
      <c r="R20" s="8">
        <f>'Data_Tables1&amp;2_a'!$Q$218</f>
        <v>13.333333333333334</v>
      </c>
      <c r="S20" s="6"/>
      <c r="T20" s="6">
        <v>3</v>
      </c>
      <c r="U20" s="6"/>
      <c r="V20" s="6"/>
      <c r="W20" s="8">
        <f>'Data_Tables1&amp;2_a'!$Q$221</f>
        <v>13.333333333333334</v>
      </c>
      <c r="X20" s="6"/>
      <c r="Y20" s="6">
        <v>3</v>
      </c>
      <c r="Z20" s="6"/>
      <c r="AA20" s="6"/>
      <c r="AB20" s="8">
        <f>'Data_Tables1&amp;2_b'!$Q$218</f>
        <v>13.793103448275861</v>
      </c>
      <c r="AC20" s="6"/>
      <c r="AD20" s="6"/>
      <c r="AE20" s="6"/>
      <c r="AF20" s="6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2:71" x14ac:dyDescent="0.15">
      <c r="B21" s="6" t="str">
        <f t="shared" si="4"/>
        <v>Romania</v>
      </c>
      <c r="C21" s="13">
        <f t="shared" si="5"/>
        <v>23.255813953488371</v>
      </c>
      <c r="G21" s="13">
        <f t="shared" si="6"/>
        <v>7.6335877862595423</v>
      </c>
      <c r="K21" s="2"/>
      <c r="L21" s="2"/>
      <c r="M21" s="1"/>
      <c r="N21" s="6"/>
      <c r="O21" s="7" t="s">
        <v>37</v>
      </c>
      <c r="P21" s="7">
        <v>1945</v>
      </c>
      <c r="Q21" s="7"/>
      <c r="R21" s="8">
        <f>'Data_Tables1&amp;2_a'!$S$218</f>
        <v>17.1875</v>
      </c>
      <c r="S21" s="6"/>
      <c r="T21" s="6">
        <v>3</v>
      </c>
      <c r="U21" s="6"/>
      <c r="V21" s="6"/>
      <c r="W21" s="8">
        <f>'Data_Tables1&amp;2_a'!$S$221</f>
        <v>17.1875</v>
      </c>
      <c r="X21" s="6"/>
      <c r="Y21" s="6">
        <v>3</v>
      </c>
      <c r="Z21" s="6"/>
      <c r="AA21" s="6"/>
      <c r="AB21" s="8">
        <f>'Data_Tables1&amp;2_b'!$S$218</f>
        <v>0</v>
      </c>
      <c r="AC21" s="6"/>
      <c r="AD21" s="6"/>
      <c r="AE21" s="6"/>
      <c r="AF21" s="6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2:71" x14ac:dyDescent="0.15">
      <c r="B22" s="6" t="str">
        <f t="shared" si="4"/>
        <v>Russia</v>
      </c>
      <c r="C22" s="13">
        <f t="shared" si="5"/>
        <v>39.130434782608695</v>
      </c>
      <c r="G22" s="13">
        <f t="shared" si="6"/>
        <v>2.8708133971291865</v>
      </c>
      <c r="K22" s="2"/>
      <c r="L22" s="2"/>
      <c r="M22" s="1"/>
      <c r="N22" s="6"/>
      <c r="O22" s="7" t="s">
        <v>38</v>
      </c>
      <c r="P22" s="7">
        <v>1957</v>
      </c>
      <c r="Q22" s="7"/>
      <c r="R22" s="8">
        <f>'Data_Tables1&amp;2_a'!$T$218</f>
        <v>17.307692307692307</v>
      </c>
      <c r="S22" s="6"/>
      <c r="T22" s="6">
        <v>2</v>
      </c>
      <c r="U22" s="6"/>
      <c r="V22" s="6"/>
      <c r="W22" s="8">
        <f>'Data_Tables1&amp;2_a'!$T$221</f>
        <v>17.307692307692307</v>
      </c>
      <c r="X22" s="6"/>
      <c r="Y22" s="6">
        <v>2</v>
      </c>
      <c r="Z22" s="6"/>
      <c r="AA22" s="6"/>
      <c r="AB22" s="8">
        <f>'Data_Tables1&amp;2_b'!$T$218</f>
        <v>0</v>
      </c>
      <c r="AC22" s="6"/>
      <c r="AD22" s="6"/>
      <c r="AE22" s="6"/>
      <c r="AF22" s="6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2:71" x14ac:dyDescent="0.15">
      <c r="B23" s="6" t="str">
        <f t="shared" si="4"/>
        <v>Spain</v>
      </c>
      <c r="C23" s="13">
        <f t="shared" si="5"/>
        <v>24.154589371980677</v>
      </c>
      <c r="G23" s="13">
        <f t="shared" si="6"/>
        <v>8.133971291866029</v>
      </c>
      <c r="K23" s="2"/>
      <c r="L23" s="2"/>
      <c r="M23" s="1"/>
      <c r="N23" s="6"/>
      <c r="O23" s="7" t="s">
        <v>39</v>
      </c>
      <c r="P23" s="7">
        <v>1948</v>
      </c>
      <c r="Q23" s="7"/>
      <c r="R23" s="8">
        <f>'Data_Tables1&amp;2_a'!$U$218</f>
        <v>13.114754098360656</v>
      </c>
      <c r="S23" s="6"/>
      <c r="T23" s="6">
        <v>1</v>
      </c>
      <c r="U23" s="6"/>
      <c r="V23" s="6"/>
      <c r="W23" s="8">
        <f>'Data_Tables1&amp;2_a'!$U$221</f>
        <v>13.114754098360656</v>
      </c>
      <c r="X23" s="6"/>
      <c r="Y23" s="6">
        <v>1</v>
      </c>
      <c r="Z23" s="6"/>
      <c r="AA23" s="6"/>
      <c r="AB23" s="8">
        <f>'Data_Tables1&amp;2_b'!$U$218</f>
        <v>8.4745762711864412</v>
      </c>
      <c r="AC23" s="6"/>
      <c r="AD23" s="6"/>
      <c r="AE23" s="6"/>
      <c r="AF23" s="6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2:71" x14ac:dyDescent="0.15">
      <c r="B24" s="6" t="str">
        <f t="shared" si="4"/>
        <v>Sweden</v>
      </c>
      <c r="C24" s="13">
        <f t="shared" si="5"/>
        <v>0.48309178743961351</v>
      </c>
      <c r="G24" s="13">
        <f t="shared" si="6"/>
        <v>5.2631578947368425</v>
      </c>
      <c r="K24" s="2"/>
      <c r="L24" s="2"/>
      <c r="M24" s="1"/>
      <c r="N24" s="6"/>
      <c r="O24" s="7" t="s">
        <v>40</v>
      </c>
      <c r="P24" s="7">
        <v>1946</v>
      </c>
      <c r="Q24" s="7"/>
      <c r="R24" s="8">
        <f>'Data_Tables1&amp;2_a'!$V$218</f>
        <v>19.047619047619047</v>
      </c>
      <c r="S24" s="6"/>
      <c r="T24" s="6">
        <v>2</v>
      </c>
      <c r="U24" s="6"/>
      <c r="V24" s="6"/>
      <c r="W24" s="8">
        <f>'Data_Tables1&amp;2_a'!$V$221</f>
        <v>19.047619047619047</v>
      </c>
      <c r="X24" s="6"/>
      <c r="Y24" s="6">
        <v>2</v>
      </c>
      <c r="Z24" s="6"/>
      <c r="AA24" s="6"/>
      <c r="AB24" s="8">
        <f>'Data_Tables1&amp;2_b'!$V$218</f>
        <v>16.393442622950818</v>
      </c>
      <c r="AC24" s="6"/>
      <c r="AD24" s="6"/>
      <c r="AE24" s="6"/>
      <c r="AF24" s="6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2:71" x14ac:dyDescent="0.15">
      <c r="B25" s="6" t="str">
        <f t="shared" si="4"/>
        <v>Turkey/Ottoman Empire</v>
      </c>
      <c r="C25" s="13">
        <f t="shared" si="5"/>
        <v>15.458937198067632</v>
      </c>
      <c r="G25" s="13">
        <f t="shared" si="6"/>
        <v>2.8708133971291865</v>
      </c>
      <c r="K25" s="2"/>
      <c r="L25" s="2"/>
      <c r="M25" s="1"/>
      <c r="N25" s="6"/>
      <c r="O25" s="7" t="s">
        <v>41</v>
      </c>
      <c r="P25" s="7">
        <v>1965</v>
      </c>
      <c r="Q25" s="7"/>
      <c r="R25" s="8">
        <f>'Data_Tables1&amp;2_a'!$W$218</f>
        <v>2.2727272727272729</v>
      </c>
      <c r="S25" s="6"/>
      <c r="T25" s="6">
        <v>1</v>
      </c>
      <c r="U25" s="6"/>
      <c r="V25" s="6"/>
      <c r="W25" s="8">
        <f>'Data_Tables1&amp;2_a'!$W$221</f>
        <v>2.2727272727272729</v>
      </c>
      <c r="X25" s="6"/>
      <c r="Y25" s="6">
        <v>1</v>
      </c>
      <c r="Z25" s="6"/>
      <c r="AA25" s="6"/>
      <c r="AB25" s="8">
        <f>'Data_Tables1&amp;2_b'!$W$218</f>
        <v>0</v>
      </c>
      <c r="AC25" s="6"/>
      <c r="AD25" s="6"/>
      <c r="AE25" s="6"/>
      <c r="AF25" s="6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2:71" x14ac:dyDescent="0.15">
      <c r="B26" s="6" t="str">
        <f t="shared" si="4"/>
        <v>United Kingdom</v>
      </c>
      <c r="C26" s="13">
        <f t="shared" si="5"/>
        <v>0</v>
      </c>
      <c r="G26" s="13">
        <f t="shared" si="6"/>
        <v>9.0909090909090917</v>
      </c>
      <c r="K26" s="2"/>
      <c r="L26" s="2"/>
      <c r="M26" s="1"/>
      <c r="N26" s="6"/>
      <c r="O26" s="7" t="s">
        <v>42</v>
      </c>
      <c r="P26" s="7">
        <v>1948</v>
      </c>
      <c r="Q26" s="7"/>
      <c r="R26" s="8">
        <f>'Data_Tables1&amp;2_a'!$X$218</f>
        <v>8.1967213114754092</v>
      </c>
      <c r="S26" s="6"/>
      <c r="T26" s="6">
        <v>1</v>
      </c>
      <c r="U26" s="6"/>
      <c r="V26" s="6"/>
      <c r="W26" s="8">
        <f>'Data_Tables1&amp;2_a'!$X$221</f>
        <v>8.1967213114754092</v>
      </c>
      <c r="X26" s="6"/>
      <c r="Y26" s="6">
        <v>1</v>
      </c>
      <c r="Z26" s="6"/>
      <c r="AA26" s="6"/>
      <c r="AB26" s="8">
        <f>'Data_Tables1&amp;2_b'!$X$218</f>
        <v>6.7796610169491522</v>
      </c>
      <c r="AC26" s="6"/>
      <c r="AD26" s="6"/>
      <c r="AE26" s="6"/>
      <c r="AF26" s="6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2:71" x14ac:dyDescent="0.15">
      <c r="B27" s="6" t="str">
        <f t="shared" ref="B27:B44" si="7">O50</f>
        <v>Argentina</v>
      </c>
      <c r="C27" s="13">
        <f t="shared" ref="C27:C44" si="8">AB50</f>
        <v>32.460732984293195</v>
      </c>
      <c r="G27" s="13">
        <f t="shared" ref="G27:G44" si="9">R50</f>
        <v>8.8082901554404138</v>
      </c>
      <c r="K27" s="2"/>
      <c r="L27" s="2"/>
      <c r="M27" s="1"/>
      <c r="N27" s="6"/>
      <c r="O27" s="7" t="s">
        <v>43</v>
      </c>
      <c r="P27" s="7">
        <v>1949</v>
      </c>
      <c r="Q27" s="7"/>
      <c r="R27" s="8">
        <f>'Data_Tables1&amp;2_a'!$Y$218</f>
        <v>11.666666666666666</v>
      </c>
      <c r="S27" s="6"/>
      <c r="T27" s="6">
        <v>5</v>
      </c>
      <c r="U27" s="6"/>
      <c r="V27" s="6"/>
      <c r="W27" s="8">
        <f>'Data_Tables1&amp;2_a'!$Y$221</f>
        <v>11.666666666666666</v>
      </c>
      <c r="X27" s="6"/>
      <c r="Y27" s="6">
        <v>3</v>
      </c>
      <c r="Z27" s="6"/>
      <c r="AA27" s="6"/>
      <c r="AB27" s="8">
        <f>'Data_Tables1&amp;2_b'!$Y$218</f>
        <v>0</v>
      </c>
      <c r="AC27" s="6"/>
      <c r="AD27" s="6"/>
      <c r="AE27" s="6"/>
      <c r="AF27" s="6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2:71" ht="14" thickBot="1" x14ac:dyDescent="0.2">
      <c r="B28" s="6" t="str">
        <f t="shared" si="7"/>
        <v>Bolivia</v>
      </c>
      <c r="C28" s="13">
        <f t="shared" si="8"/>
        <v>21.978021978021978</v>
      </c>
      <c r="G28" s="13">
        <f t="shared" si="9"/>
        <v>4.3478260869565215</v>
      </c>
      <c r="K28" s="2"/>
      <c r="L28" s="2"/>
      <c r="M28" s="1"/>
      <c r="N28" s="6"/>
      <c r="O28" s="6" t="s">
        <v>44</v>
      </c>
      <c r="P28" s="7">
        <v>1800</v>
      </c>
      <c r="Q28" s="6"/>
      <c r="R28" s="8">
        <f>'Data_Tables1&amp;2_a'!$Z$218</f>
        <v>6.2200956937799043</v>
      </c>
      <c r="S28" s="6"/>
      <c r="T28" s="6">
        <v>3</v>
      </c>
      <c r="U28" s="6"/>
      <c r="V28" s="6"/>
      <c r="W28" s="8">
        <f>'Data_Tables1&amp;2_a'!$Z$221</f>
        <v>20.3125</v>
      </c>
      <c r="X28" s="6"/>
      <c r="Y28" s="6">
        <v>2</v>
      </c>
      <c r="Z28" s="6"/>
      <c r="AA28" s="6"/>
      <c r="AB28" s="8">
        <f>'Data_Tables1&amp;2_b'!$Z$218</f>
        <v>0</v>
      </c>
      <c r="AC28" s="6"/>
      <c r="AD28" s="6"/>
      <c r="AE28" s="6"/>
      <c r="AF28" s="6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2:71" ht="15" thickTop="1" thickBot="1" x14ac:dyDescent="0.2">
      <c r="B29" s="6" t="str">
        <f t="shared" si="7"/>
        <v>Brazil</v>
      </c>
      <c r="C29" s="13">
        <f t="shared" si="8"/>
        <v>23.243243243243242</v>
      </c>
      <c r="G29" s="13">
        <f t="shared" si="9"/>
        <v>9.0909090909090917</v>
      </c>
      <c r="K29" s="2"/>
      <c r="L29" s="2"/>
      <c r="M29" s="1"/>
      <c r="N29" s="6"/>
      <c r="O29" s="14" t="s">
        <v>30</v>
      </c>
      <c r="P29" s="15"/>
      <c r="Q29" s="14"/>
      <c r="R29" s="16">
        <f>AVERAGE(R17:R28)</f>
        <v>11.539601326740112</v>
      </c>
      <c r="S29" s="14"/>
      <c r="T29" s="16">
        <f>AVERAGE(T17:T28)</f>
        <v>3.6666666666666665</v>
      </c>
      <c r="U29" s="14"/>
      <c r="V29" s="14"/>
      <c r="W29" s="16">
        <f>AVERAGE(W17:W28)</f>
        <v>13.622311653693858</v>
      </c>
      <c r="X29" s="14"/>
      <c r="Y29" s="16">
        <f>AVERAGE(Y17:Y28)</f>
        <v>1.75</v>
      </c>
      <c r="Z29" s="17"/>
      <c r="AA29" s="17"/>
      <c r="AB29" s="16">
        <f>AVERAGE(AB17:AB28)</f>
        <v>6.288744829061188</v>
      </c>
      <c r="AC29" s="17"/>
      <c r="AD29" s="17"/>
      <c r="AE29" s="17"/>
      <c r="AF29" s="17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2:71" ht="14" thickTop="1" x14ac:dyDescent="0.15">
      <c r="B30" s="6" t="str">
        <f t="shared" si="7"/>
        <v>Chile</v>
      </c>
      <c r="C30" s="13">
        <f t="shared" si="8"/>
        <v>27.513227513227513</v>
      </c>
      <c r="G30" s="13">
        <f t="shared" si="9"/>
        <v>5.2356020942408374</v>
      </c>
      <c r="K30" s="2"/>
      <c r="L30" s="2"/>
      <c r="M30" s="1"/>
      <c r="N30" s="6" t="s">
        <v>45</v>
      </c>
      <c r="O30" s="7" t="s">
        <v>46</v>
      </c>
      <c r="P30" s="6">
        <v>1800</v>
      </c>
      <c r="Q30" s="7"/>
      <c r="R30" s="8">
        <f>'Data_Tables1&amp;2_a'!$AA$218</f>
        <v>2.3923444976076556</v>
      </c>
      <c r="S30" s="6"/>
      <c r="T30" s="6">
        <v>3</v>
      </c>
      <c r="U30" s="6"/>
      <c r="V30" s="6"/>
      <c r="W30" s="8">
        <f>'Data_Tables1&amp;2_a'!$AA$221</f>
        <v>1.5625</v>
      </c>
      <c r="X30" s="6"/>
      <c r="Y30" s="6">
        <v>1</v>
      </c>
      <c r="Z30" s="6"/>
      <c r="AA30" s="6"/>
      <c r="AB30" s="8">
        <f>'Data_Tables1&amp;2_b'!$AA$218</f>
        <v>17.391304347826086</v>
      </c>
      <c r="AC30" s="6"/>
      <c r="AD30" s="6"/>
      <c r="AE30" s="6"/>
      <c r="AF30" s="6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2:71" x14ac:dyDescent="0.15">
      <c r="B31" s="6" t="str">
        <f t="shared" si="7"/>
        <v>Colombia</v>
      </c>
      <c r="C31" s="13">
        <f t="shared" si="8"/>
        <v>36.170212765957444</v>
      </c>
      <c r="G31" s="13">
        <f t="shared" si="9"/>
        <v>3.6842105263157894</v>
      </c>
      <c r="K31" s="2"/>
      <c r="L31" s="2"/>
      <c r="M31" s="1"/>
      <c r="N31" s="6"/>
      <c r="O31" s="6" t="s">
        <v>47</v>
      </c>
      <c r="P31" s="7">
        <v>1830</v>
      </c>
      <c r="Q31" s="6"/>
      <c r="R31" s="8">
        <f>'Data_Tables1&amp;2_a'!$AB$218</f>
        <v>7.2625698324022343</v>
      </c>
      <c r="S31" s="6"/>
      <c r="T31" s="6">
        <v>10</v>
      </c>
      <c r="U31" s="6"/>
      <c r="V31" s="6"/>
      <c r="W31" s="8">
        <f>'Data_Tables1&amp;2_a'!$AB$221</f>
        <v>1.5625</v>
      </c>
      <c r="X31" s="6"/>
      <c r="Y31" s="6">
        <v>1</v>
      </c>
      <c r="Z31" s="6"/>
      <c r="AA31" s="6"/>
      <c r="AB31" s="8">
        <f>'Data_Tables1&amp;2_b'!$AB$218</f>
        <v>0</v>
      </c>
      <c r="AC31" s="6"/>
      <c r="AD31" s="6"/>
      <c r="AE31" s="6"/>
      <c r="AF31" s="6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2:71" x14ac:dyDescent="0.15">
      <c r="B32" s="6" t="str">
        <f t="shared" si="7"/>
        <v>Costa Rica</v>
      </c>
      <c r="C32" s="13">
        <f t="shared" si="8"/>
        <v>38.172043010752688</v>
      </c>
      <c r="G32" s="13">
        <f t="shared" si="9"/>
        <v>2.6595744680851063</v>
      </c>
      <c r="K32" s="2"/>
      <c r="L32" s="2"/>
      <c r="M32" s="1"/>
      <c r="N32" s="6"/>
      <c r="O32" s="6" t="s">
        <v>48</v>
      </c>
      <c r="P32" s="7">
        <v>1800</v>
      </c>
      <c r="Q32" s="6"/>
      <c r="R32" s="8">
        <f>'Data_Tables1&amp;2_a'!$AC$218</f>
        <v>7.1770334928229662</v>
      </c>
      <c r="S32" s="6"/>
      <c r="T32" s="6">
        <v>10</v>
      </c>
      <c r="U32" s="6"/>
      <c r="V32" s="6"/>
      <c r="W32" s="8">
        <f>'Data_Tables1&amp;2_a'!$AC$221</f>
        <v>9.375</v>
      </c>
      <c r="X32" s="6"/>
      <c r="Y32" s="6">
        <v>1</v>
      </c>
      <c r="Z32" s="6"/>
      <c r="AA32" s="6"/>
      <c r="AB32" s="8">
        <f>'Data_Tables1&amp;2_b'!$AC$218</f>
        <v>0</v>
      </c>
      <c r="AC32" s="6"/>
      <c r="AD32" s="6"/>
      <c r="AE32" s="6"/>
      <c r="AF32" s="6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x14ac:dyDescent="0.15">
      <c r="B33" s="6" t="str">
        <f t="shared" si="7"/>
        <v>Dominican Republic</v>
      </c>
      <c r="C33" s="13">
        <f t="shared" si="8"/>
        <v>29.012345679012345</v>
      </c>
      <c r="G33" s="13">
        <f t="shared" si="9"/>
        <v>1.8292682926829269</v>
      </c>
      <c r="K33" s="2"/>
      <c r="L33" s="2"/>
      <c r="M33" s="1"/>
      <c r="N33" s="6"/>
      <c r="O33" s="7" t="s">
        <v>49</v>
      </c>
      <c r="P33" s="6">
        <v>1917</v>
      </c>
      <c r="Q33" s="7"/>
      <c r="R33" s="8">
        <f>'Data_Tables1&amp;2_a'!$AD$218</f>
        <v>8.695652173913043</v>
      </c>
      <c r="S33" s="6"/>
      <c r="T33" s="6">
        <v>5</v>
      </c>
      <c r="U33" s="6"/>
      <c r="V33" s="6"/>
      <c r="W33" s="8">
        <f>'Data_Tables1&amp;2_a'!$AD$221</f>
        <v>6.25</v>
      </c>
      <c r="X33" s="6"/>
      <c r="Y33" s="6">
        <v>1</v>
      </c>
      <c r="Z33" s="6"/>
      <c r="AA33" s="6"/>
      <c r="AB33" s="8">
        <f>'Data_Tables1&amp;2_b'!$AD$218</f>
        <v>0</v>
      </c>
      <c r="AC33" s="6"/>
      <c r="AD33" s="6"/>
      <c r="AE33" s="6"/>
      <c r="AF33" s="6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x14ac:dyDescent="0.15">
      <c r="B34" s="6" t="str">
        <f t="shared" si="7"/>
        <v xml:space="preserve">Ecuador </v>
      </c>
      <c r="C34" s="13">
        <f t="shared" si="8"/>
        <v>58.192090395480228</v>
      </c>
      <c r="G34" s="13">
        <f t="shared" si="9"/>
        <v>5.5865921787709496</v>
      </c>
      <c r="K34" s="2"/>
      <c r="L34" s="2"/>
      <c r="M34" s="1"/>
      <c r="N34" s="6"/>
      <c r="O34" s="7" t="s">
        <v>50</v>
      </c>
      <c r="P34" s="6">
        <v>1800</v>
      </c>
      <c r="Q34" s="7"/>
      <c r="R34" s="8">
        <f>'Data_Tables1&amp;2_a'!$AE$218</f>
        <v>11.483253588516746</v>
      </c>
      <c r="S34" s="6"/>
      <c r="T34" s="6">
        <v>15</v>
      </c>
      <c r="U34" s="6"/>
      <c r="V34" s="6"/>
      <c r="W34" s="8">
        <f>'Data_Tables1&amp;2_a'!$AE$221</f>
        <v>4.6875</v>
      </c>
      <c r="X34" s="6"/>
      <c r="Y34" s="6">
        <v>1</v>
      </c>
      <c r="Z34" s="6"/>
      <c r="AA34" s="6"/>
      <c r="AB34" s="8">
        <f>'Data_Tables1&amp;2_b'!$AE$218</f>
        <v>0.48309178743961351</v>
      </c>
      <c r="AC34" s="6"/>
      <c r="AD34" s="6"/>
      <c r="AE34" s="6"/>
      <c r="AF34" s="6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x14ac:dyDescent="0.15">
      <c r="B35" s="6" t="str">
        <f t="shared" si="7"/>
        <v>El Salvador</v>
      </c>
      <c r="C35" s="13">
        <f t="shared" si="8"/>
        <v>26.344086021505376</v>
      </c>
      <c r="G35" s="13">
        <f t="shared" si="9"/>
        <v>1.0638297872340425</v>
      </c>
      <c r="K35" s="2"/>
      <c r="L35" s="2"/>
      <c r="M35" s="1"/>
      <c r="N35" s="6"/>
      <c r="O35" s="6" t="s">
        <v>51</v>
      </c>
      <c r="P35" s="7">
        <v>1800</v>
      </c>
      <c r="Q35" s="6"/>
      <c r="R35" s="8">
        <f>'Data_Tables1&amp;2_a'!$AF$218</f>
        <v>6.2200956937799043</v>
      </c>
      <c r="S35" s="6"/>
      <c r="T35" s="6">
        <v>8</v>
      </c>
      <c r="U35" s="6"/>
      <c r="V35" s="6"/>
      <c r="W35" s="8">
        <f>'Data_Tables1&amp;2_a'!$AF$221</f>
        <v>6.25</v>
      </c>
      <c r="X35" s="6"/>
      <c r="Y35" s="6">
        <v>2</v>
      </c>
      <c r="Z35" s="6"/>
      <c r="AA35" s="6"/>
      <c r="AB35" s="8">
        <f>'Data_Tables1&amp;2_b'!$AF$218</f>
        <v>13.043478260869565</v>
      </c>
      <c r="AC35" s="6"/>
      <c r="AD35" s="6"/>
      <c r="AE35" s="6"/>
      <c r="AF35" s="6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x14ac:dyDescent="0.15">
      <c r="B36" s="6" t="str">
        <f t="shared" si="7"/>
        <v xml:space="preserve">Guatemala </v>
      </c>
      <c r="C36" s="13">
        <f t="shared" si="8"/>
        <v>34.408602150537632</v>
      </c>
      <c r="G36" s="13">
        <f t="shared" si="9"/>
        <v>1.5957446808510638</v>
      </c>
      <c r="K36" s="2"/>
      <c r="L36" s="2"/>
      <c r="M36" s="1"/>
      <c r="N36" s="6"/>
      <c r="O36" s="6" t="s">
        <v>52</v>
      </c>
      <c r="P36" s="7">
        <v>1829</v>
      </c>
      <c r="Q36" s="6"/>
      <c r="R36" s="8">
        <f>'Data_Tables1&amp;2_a'!$AG$218</f>
        <v>4.4444444444444446</v>
      </c>
      <c r="S36" s="6"/>
      <c r="T36" s="6">
        <v>2</v>
      </c>
      <c r="U36" s="6"/>
      <c r="V36" s="6"/>
      <c r="W36" s="8">
        <f>'Data_Tables1&amp;2_a'!$AG$221</f>
        <v>9.375</v>
      </c>
      <c r="X36" s="6"/>
      <c r="Y36" s="6">
        <v>1</v>
      </c>
      <c r="Z36" s="6"/>
      <c r="AA36" s="6"/>
      <c r="AB36" s="8">
        <f>'Data_Tables1&amp;2_b'!$AG$218</f>
        <v>48.876404494382022</v>
      </c>
      <c r="AC36" s="6"/>
      <c r="AD36" s="6"/>
      <c r="AE36" s="6"/>
      <c r="AF36" s="6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12.75" customHeight="1" x14ac:dyDescent="0.15">
      <c r="B37" s="6" t="str">
        <f t="shared" si="7"/>
        <v>Honduras</v>
      </c>
      <c r="C37" s="13">
        <f t="shared" si="8"/>
        <v>63.978494623655912</v>
      </c>
      <c r="G37" s="13">
        <f t="shared" si="9"/>
        <v>1.0638297872340425</v>
      </c>
      <c r="K37" s="2"/>
      <c r="L37" s="2"/>
      <c r="M37" s="1"/>
      <c r="N37" s="6"/>
      <c r="O37" s="6" t="s">
        <v>53</v>
      </c>
      <c r="P37" s="6">
        <v>1800</v>
      </c>
      <c r="Q37" s="6"/>
      <c r="R37" s="8">
        <f>'Data_Tables1&amp;2_a'!$AH$218</f>
        <v>8.6124401913875595</v>
      </c>
      <c r="S37" s="6"/>
      <c r="T37" s="6">
        <v>11</v>
      </c>
      <c r="U37" s="6"/>
      <c r="V37" s="6"/>
      <c r="W37" s="8">
        <f>'Data_Tables1&amp;2_a'!$AH$221</f>
        <v>10.9375</v>
      </c>
      <c r="X37" s="6"/>
      <c r="Y37" s="6">
        <v>1</v>
      </c>
      <c r="Z37" s="6"/>
      <c r="AA37" s="6"/>
      <c r="AB37" s="8">
        <f>'Data_Tables1&amp;2_b'!$AH$218</f>
        <v>3.3816425120772946</v>
      </c>
      <c r="AC37" s="6"/>
      <c r="AD37" s="6"/>
      <c r="AE37" s="6"/>
      <c r="AF37" s="6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x14ac:dyDescent="0.15">
      <c r="B38" s="6" t="str">
        <f t="shared" si="7"/>
        <v>Mexico</v>
      </c>
      <c r="C38" s="13">
        <f t="shared" si="8"/>
        <v>45.161290322580648</v>
      </c>
      <c r="G38" s="13">
        <f t="shared" si="9"/>
        <v>9.5744680851063837</v>
      </c>
      <c r="K38" s="2"/>
      <c r="L38" s="2"/>
      <c r="M38" s="1"/>
      <c r="N38" s="6"/>
      <c r="O38" s="7" t="s">
        <v>54</v>
      </c>
      <c r="P38" s="6">
        <v>1918</v>
      </c>
      <c r="Q38" s="7"/>
      <c r="R38" s="8">
        <f>'Data_Tables1&amp;2_a'!$AO$218</f>
        <v>8.791208791208792</v>
      </c>
      <c r="S38" s="6"/>
      <c r="T38" s="6">
        <v>2</v>
      </c>
      <c r="U38" s="6"/>
      <c r="V38" s="6"/>
      <c r="W38" s="8">
        <f>'Data_Tables1&amp;2_a'!$AO$221</f>
        <v>9.375</v>
      </c>
      <c r="X38" s="6"/>
      <c r="Y38" s="6">
        <v>2</v>
      </c>
      <c r="Z38" s="6"/>
      <c r="AA38" s="6"/>
      <c r="AB38" s="8">
        <f>'Data_Tables1&amp;2_b'!$AO$218</f>
        <v>37.078651685393261</v>
      </c>
      <c r="AC38" s="6"/>
      <c r="AD38" s="6"/>
      <c r="AE38" s="6"/>
      <c r="AF38" s="6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x14ac:dyDescent="0.15">
      <c r="B39" s="6" t="str">
        <f t="shared" si="7"/>
        <v>Nicaragua</v>
      </c>
      <c r="C39" s="13">
        <f t="shared" si="8"/>
        <v>46.774193548387096</v>
      </c>
      <c r="G39" s="13">
        <f t="shared" si="9"/>
        <v>5.3191489361702127</v>
      </c>
      <c r="K39" s="2"/>
      <c r="L39" s="2"/>
      <c r="M39" s="1"/>
      <c r="N39" s="6"/>
      <c r="O39" s="7" t="s">
        <v>55</v>
      </c>
      <c r="P39" s="6">
        <v>1800</v>
      </c>
      <c r="Q39" s="7"/>
      <c r="R39" s="8">
        <f>'Data_Tables1&amp;2_a'!$AI$218</f>
        <v>2.8708133971291865</v>
      </c>
      <c r="S39" s="6"/>
      <c r="T39" s="6">
        <v>4</v>
      </c>
      <c r="U39" s="6"/>
      <c r="V39" s="6"/>
      <c r="W39" s="8">
        <f>'Data_Tables1&amp;2_a'!$AI$221</f>
        <v>1.5625</v>
      </c>
      <c r="X39" s="6"/>
      <c r="Y39" s="6">
        <v>1</v>
      </c>
      <c r="Z39" s="6"/>
      <c r="AA39" s="6"/>
      <c r="AB39" s="8">
        <f>'Data_Tables1&amp;2_b'!$AI$218</f>
        <v>6.2801932367149762</v>
      </c>
      <c r="AC39" s="6"/>
      <c r="AD39" s="6"/>
      <c r="AE39" s="6"/>
      <c r="AF39" s="6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x14ac:dyDescent="0.15">
      <c r="B40" s="6" t="str">
        <f t="shared" si="7"/>
        <v>Panama</v>
      </c>
      <c r="C40" s="13">
        <f t="shared" si="8"/>
        <v>27.884615384615383</v>
      </c>
      <c r="G40" s="13">
        <f t="shared" si="9"/>
        <v>1.8867924528301887</v>
      </c>
      <c r="K40" s="2"/>
      <c r="L40" s="2"/>
      <c r="M40" s="1"/>
      <c r="N40" s="6"/>
      <c r="O40" s="6" t="s">
        <v>56</v>
      </c>
      <c r="P40" s="7">
        <v>1905</v>
      </c>
      <c r="Q40" s="6"/>
      <c r="R40" s="8">
        <f>'Data_Tables1&amp;2_a'!$AJ$218</f>
        <v>11.538461538461538</v>
      </c>
      <c r="S40" s="6"/>
      <c r="T40" s="6">
        <v>6</v>
      </c>
      <c r="U40" s="6"/>
      <c r="V40" s="6"/>
      <c r="W40" s="8">
        <f>'Data_Tables1&amp;2_a'!$AJ$221</f>
        <v>10.9375</v>
      </c>
      <c r="X40" s="6"/>
      <c r="Y40" s="6">
        <v>1</v>
      </c>
      <c r="Z40" s="6"/>
      <c r="AA40" s="6"/>
      <c r="AB40" s="8">
        <f>'Data_Tables1&amp;2_b'!$AJ$218</f>
        <v>0</v>
      </c>
      <c r="AC40" s="6"/>
      <c r="AD40" s="6"/>
      <c r="AE40" s="6"/>
      <c r="AF40" s="6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x14ac:dyDescent="0.15">
      <c r="B41" s="6" t="str">
        <f t="shared" si="7"/>
        <v>Paraguay</v>
      </c>
      <c r="C41" s="13">
        <f t="shared" si="8"/>
        <v>22.959183673469386</v>
      </c>
      <c r="G41" s="13">
        <f t="shared" si="9"/>
        <v>3.0303030303030303</v>
      </c>
      <c r="K41" s="2"/>
      <c r="L41" s="2"/>
      <c r="M41" s="1"/>
      <c r="N41" s="6"/>
      <c r="O41" s="6" t="s">
        <v>57</v>
      </c>
      <c r="P41" s="7">
        <v>1918</v>
      </c>
      <c r="Q41" s="6"/>
      <c r="R41" s="8">
        <f>'Data_Tables1&amp;2_a'!$AP$218</f>
        <v>5.4945054945054945</v>
      </c>
      <c r="S41" s="6"/>
      <c r="T41" s="6">
        <v>1</v>
      </c>
      <c r="U41" s="6"/>
      <c r="V41" s="6"/>
      <c r="W41" s="8">
        <f>'Data_Tables1&amp;2_a'!$AP$221</f>
        <v>4.6875</v>
      </c>
      <c r="X41" s="6"/>
      <c r="Y41" s="6">
        <v>1</v>
      </c>
      <c r="Z41" s="6"/>
      <c r="AA41" s="6"/>
      <c r="AB41" s="8">
        <f>'Data_Tables1&amp;2_b'!$AP$218</f>
        <v>32.584269662921351</v>
      </c>
      <c r="AC41" s="6"/>
      <c r="AD41" s="6"/>
      <c r="AE41" s="6"/>
      <c r="AF41" s="6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x14ac:dyDescent="0.15">
      <c r="B42" s="6" t="str">
        <f t="shared" si="7"/>
        <v>Peru</v>
      </c>
      <c r="C42" s="13">
        <f t="shared" si="8"/>
        <v>40.86021505376344</v>
      </c>
      <c r="G42" s="13">
        <f t="shared" si="9"/>
        <v>4.2553191489361701</v>
      </c>
      <c r="K42" s="2"/>
      <c r="L42" s="2"/>
      <c r="M42" s="1"/>
      <c r="N42" s="6"/>
      <c r="O42" s="7" t="s">
        <v>58</v>
      </c>
      <c r="P42" s="6">
        <v>1800</v>
      </c>
      <c r="Q42" s="7"/>
      <c r="R42" s="8">
        <f>'Data_Tables1&amp;2_a'!$AK218</f>
        <v>3.8277511961722488</v>
      </c>
      <c r="S42" s="6"/>
      <c r="T42" s="6">
        <v>5</v>
      </c>
      <c r="U42" s="6"/>
      <c r="V42" s="6"/>
      <c r="W42" s="8">
        <f>'Data_Tables1&amp;2_a'!$AK221</f>
        <v>1.5625</v>
      </c>
      <c r="X42" s="6"/>
      <c r="Y42" s="6">
        <v>0</v>
      </c>
      <c r="Z42" s="6"/>
      <c r="AA42" s="6"/>
      <c r="AB42" s="8">
        <f>'Data_Tables1&amp;2_b'!$AK218</f>
        <v>11.111111111111111</v>
      </c>
      <c r="AC42" s="6"/>
      <c r="AD42" s="6"/>
      <c r="AE42" s="6"/>
      <c r="AF42" s="6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x14ac:dyDescent="0.15">
      <c r="B43" s="6" t="str">
        <f t="shared" si="7"/>
        <v>Uruguay</v>
      </c>
      <c r="C43" s="13">
        <f t="shared" si="8"/>
        <v>12.755102040816327</v>
      </c>
      <c r="G43" s="13">
        <f t="shared" si="9"/>
        <v>3.5353535353535355</v>
      </c>
      <c r="K43" s="2"/>
      <c r="L43" s="2"/>
      <c r="M43" s="1"/>
      <c r="N43" s="6"/>
      <c r="O43" s="6" t="s">
        <v>59</v>
      </c>
      <c r="P43" s="6">
        <v>1878</v>
      </c>
      <c r="Q43" s="6"/>
      <c r="R43" s="8">
        <f>'Data_Tables1&amp;2_a'!$AQ$218</f>
        <v>7.6335877862595423</v>
      </c>
      <c r="S43" s="6"/>
      <c r="T43" s="6">
        <v>1</v>
      </c>
      <c r="U43" s="6"/>
      <c r="V43" s="6"/>
      <c r="W43" s="8">
        <f>'Data_Tables1&amp;2_a'!$AQ$221</f>
        <v>14.0625</v>
      </c>
      <c r="X43" s="6"/>
      <c r="Y43" s="6">
        <v>1</v>
      </c>
      <c r="Z43" s="6"/>
      <c r="AA43" s="6"/>
      <c r="AB43" s="8">
        <f>'Data_Tables1&amp;2_b'!$AQ$218</f>
        <v>23.255813953488371</v>
      </c>
      <c r="AC43" s="6"/>
      <c r="AD43" s="6"/>
      <c r="AE43" s="6"/>
      <c r="AF43" s="6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x14ac:dyDescent="0.15">
      <c r="B44" s="6" t="str">
        <f t="shared" si="7"/>
        <v>Venezuela</v>
      </c>
      <c r="C44" s="13">
        <f t="shared" si="8"/>
        <v>36.158192090395481</v>
      </c>
      <c r="G44" s="13">
        <f t="shared" si="9"/>
        <v>6.1452513966480451</v>
      </c>
      <c r="K44" s="2"/>
      <c r="L44" s="2"/>
      <c r="M44" s="1"/>
      <c r="N44" s="6"/>
      <c r="O44" s="6" t="s">
        <v>60</v>
      </c>
      <c r="P44" s="7">
        <v>1800</v>
      </c>
      <c r="Q44" s="6"/>
      <c r="R44" s="8">
        <f>'Data_Tables1&amp;2_a'!$AR$218</f>
        <v>2.8708133971291865</v>
      </c>
      <c r="S44" s="6"/>
      <c r="T44" s="6">
        <v>2</v>
      </c>
      <c r="U44" s="6"/>
      <c r="V44" s="6"/>
      <c r="W44" s="8">
        <f>'Data_Tables1&amp;2_a'!$AR$221</f>
        <v>4.6875</v>
      </c>
      <c r="X44" s="6"/>
      <c r="Y44" s="6">
        <v>2</v>
      </c>
      <c r="Z44" s="6"/>
      <c r="AA44" s="6"/>
      <c r="AB44" s="8">
        <f>'Data_Tables1&amp;2_b'!$AR$218</f>
        <v>39.130434782608695</v>
      </c>
      <c r="AC44" s="6"/>
      <c r="AD44" s="6"/>
      <c r="AE44" s="6"/>
      <c r="AF44" s="6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x14ac:dyDescent="0.15">
      <c r="B45" s="6" t="str">
        <f>O70</f>
        <v>Canada</v>
      </c>
      <c r="C45" s="13">
        <f>AB70</f>
        <v>0</v>
      </c>
      <c r="G45" s="13">
        <f>R70</f>
        <v>9.1549295774647881</v>
      </c>
      <c r="K45" s="2"/>
      <c r="L45" s="2"/>
      <c r="M45" s="1"/>
      <c r="N45" s="6"/>
      <c r="O45" s="7" t="s">
        <v>61</v>
      </c>
      <c r="P45" s="6">
        <v>1800</v>
      </c>
      <c r="Q45" s="7"/>
      <c r="R45" s="8">
        <f>'Data_Tables1&amp;2_a'!$AL218</f>
        <v>8.133971291866029</v>
      </c>
      <c r="S45" s="6"/>
      <c r="T45" s="6">
        <v>8</v>
      </c>
      <c r="U45" s="6"/>
      <c r="V45" s="6"/>
      <c r="W45" s="8">
        <f>'Data_Tables1&amp;2_a'!$AL221</f>
        <v>14.0625</v>
      </c>
      <c r="X45" s="6"/>
      <c r="Y45" s="6">
        <v>2</v>
      </c>
      <c r="Z45" s="6"/>
      <c r="AA45" s="6"/>
      <c r="AB45" s="8">
        <f>'Data_Tables1&amp;2_b'!$AL218</f>
        <v>24.154589371980677</v>
      </c>
      <c r="AC45" s="6"/>
      <c r="AD45" s="6"/>
      <c r="AE45" s="6"/>
      <c r="AF45" s="6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x14ac:dyDescent="0.15">
      <c r="B46" s="6" t="str">
        <f>O71</f>
        <v>United States</v>
      </c>
      <c r="C46" s="13">
        <f>AB71</f>
        <v>0</v>
      </c>
      <c r="G46" s="13">
        <f>R71</f>
        <v>12.918660287081339</v>
      </c>
      <c r="K46" s="2"/>
      <c r="L46" s="2"/>
      <c r="M46" s="1"/>
      <c r="N46" s="6"/>
      <c r="O46" s="6" t="s">
        <v>62</v>
      </c>
      <c r="P46" s="6">
        <v>1800</v>
      </c>
      <c r="Q46" s="6"/>
      <c r="R46" s="8">
        <f>'Data_Tables1&amp;2_a'!$AM218</f>
        <v>5.2631578947368425</v>
      </c>
      <c r="S46" s="6"/>
      <c r="T46" s="6">
        <v>5</v>
      </c>
      <c r="U46" s="6"/>
      <c r="V46" s="6"/>
      <c r="W46" s="8">
        <f>'Data_Tables1&amp;2_a'!$AM221</f>
        <v>7.8125</v>
      </c>
      <c r="X46" s="6"/>
      <c r="Y46" s="6">
        <v>1</v>
      </c>
      <c r="Z46" s="6"/>
      <c r="AA46" s="6"/>
      <c r="AB46" s="8">
        <f>'Data_Tables1&amp;2_b'!$AM218</f>
        <v>0.48309178743961351</v>
      </c>
      <c r="AC46" s="6"/>
      <c r="AD46" s="6"/>
      <c r="AE46" s="6"/>
      <c r="AF46" s="6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x14ac:dyDescent="0.15">
      <c r="B47" s="6" t="str">
        <f>O73</f>
        <v>Australia</v>
      </c>
      <c r="C47" s="13">
        <f>AB73</f>
        <v>0</v>
      </c>
      <c r="G47" s="13">
        <f>R73</f>
        <v>5.5555555555555554</v>
      </c>
      <c r="K47" s="2"/>
      <c r="L47" s="2"/>
      <c r="M47" s="1"/>
      <c r="N47" s="6"/>
      <c r="O47" s="7" t="s">
        <v>63</v>
      </c>
      <c r="P47" s="7">
        <v>1800</v>
      </c>
      <c r="Q47" s="7"/>
      <c r="R47" s="8">
        <f>'Data_Tables1&amp;2_a'!$AS218</f>
        <v>2.8708133971291865</v>
      </c>
      <c r="S47" s="6"/>
      <c r="T47" s="6">
        <v>2</v>
      </c>
      <c r="U47" s="6"/>
      <c r="V47" s="6"/>
      <c r="W47" s="8">
        <f>'Data_Tables1&amp;2_a'!$AS221</f>
        <v>7.8125</v>
      </c>
      <c r="X47" s="6"/>
      <c r="Y47" s="6">
        <v>2</v>
      </c>
      <c r="Z47" s="6"/>
      <c r="AA47" s="6"/>
      <c r="AB47" s="8">
        <f>'Data_Tables1&amp;2_b'!$AS218</f>
        <v>15.458937198067632</v>
      </c>
      <c r="AC47" s="6"/>
      <c r="AD47" s="6"/>
      <c r="AE47" s="6"/>
      <c r="AF47" s="6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14" thickBot="1" x14ac:dyDescent="0.2">
      <c r="B48" s="6" t="str">
        <f>O74</f>
        <v>New Zealand</v>
      </c>
      <c r="C48" s="13">
        <f>AB74</f>
        <v>0</v>
      </c>
      <c r="G48" s="13">
        <f>R74</f>
        <v>3.9215686274509802</v>
      </c>
      <c r="K48" s="2"/>
      <c r="L48" s="2"/>
      <c r="M48" s="1"/>
      <c r="N48" s="6"/>
      <c r="O48" s="7" t="s">
        <v>64</v>
      </c>
      <c r="P48" s="6">
        <v>1800</v>
      </c>
      <c r="Q48" s="7"/>
      <c r="R48" s="8">
        <f>'Data_Tables1&amp;2_a'!$AN218</f>
        <v>9.0909090909090917</v>
      </c>
      <c r="S48" s="6"/>
      <c r="T48" s="6">
        <v>12</v>
      </c>
      <c r="U48" s="6"/>
      <c r="V48" s="6"/>
      <c r="W48" s="8">
        <f>'Data_Tables1&amp;2_a'!$AN221</f>
        <v>12.5</v>
      </c>
      <c r="X48" s="6"/>
      <c r="Y48" s="6">
        <v>4</v>
      </c>
      <c r="Z48" s="6"/>
      <c r="AA48" s="6"/>
      <c r="AB48" s="8">
        <f>'Data_Tables1&amp;2_b'!$AN218</f>
        <v>0</v>
      </c>
      <c r="AC48" s="6"/>
      <c r="AD48" s="6"/>
      <c r="AE48" s="6"/>
      <c r="AF48" s="6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15" thickTop="1" thickBot="1" x14ac:dyDescent="0.2">
      <c r="B49" s="26"/>
      <c r="C49" s="18"/>
      <c r="D49" s="18"/>
      <c r="E49" s="18"/>
      <c r="F49" s="18"/>
      <c r="G49" s="18"/>
      <c r="H49" s="18"/>
      <c r="I49" s="18"/>
      <c r="J49" s="18"/>
      <c r="K49" s="2"/>
      <c r="L49" s="2"/>
      <c r="M49" s="1"/>
      <c r="N49" s="6"/>
      <c r="O49" s="14" t="s">
        <v>30</v>
      </c>
      <c r="P49" s="15"/>
      <c r="Q49" s="14"/>
      <c r="R49" s="16">
        <f>AVERAGE(R30:R48)</f>
        <v>6.5617803784411404</v>
      </c>
      <c r="S49" s="17"/>
      <c r="T49" s="16">
        <f>AVERAGE(T30:T48)</f>
        <v>5.8947368421052628</v>
      </c>
      <c r="U49" s="17"/>
      <c r="V49" s="17"/>
      <c r="W49" s="16">
        <f>AVERAGE(W30:W48)</f>
        <v>7.3190789473684212</v>
      </c>
      <c r="X49" s="17"/>
      <c r="Y49" s="16">
        <f>AVERAGE(Y30:Y48)</f>
        <v>1.368421052631579</v>
      </c>
      <c r="Z49" s="17"/>
      <c r="AA49" s="17"/>
      <c r="AB49" s="16">
        <f>AVERAGE(AB30:AB48)</f>
        <v>14.353316536437909</v>
      </c>
      <c r="AC49" s="17"/>
      <c r="AD49" s="17"/>
      <c r="AE49" s="17"/>
      <c r="AF49" s="17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14" thickTop="1" x14ac:dyDescent="0.15">
      <c r="B50" s="27" t="s">
        <v>92</v>
      </c>
      <c r="K50" s="2"/>
      <c r="L50" s="2"/>
      <c r="M50" s="1"/>
      <c r="N50" s="6" t="s">
        <v>65</v>
      </c>
      <c r="O50" s="7" t="s">
        <v>66</v>
      </c>
      <c r="P50" s="7">
        <v>1816</v>
      </c>
      <c r="Q50" s="7"/>
      <c r="R50" s="8">
        <f>'Data_Tables1&amp;2_a'!$AT218</f>
        <v>8.8082901554404138</v>
      </c>
      <c r="S50" s="6"/>
      <c r="T50" s="6">
        <v>9</v>
      </c>
      <c r="U50" s="6"/>
      <c r="V50" s="6"/>
      <c r="W50" s="8">
        <f>'Data_Tables1&amp;2_a'!$AT221</f>
        <v>17.1875</v>
      </c>
      <c r="X50" s="6"/>
      <c r="Y50" s="6">
        <v>4</v>
      </c>
      <c r="Z50" s="6"/>
      <c r="AA50" s="6"/>
      <c r="AB50" s="8">
        <f>'Data_Tables1&amp;2_b'!$AT218</f>
        <v>32.460732984293195</v>
      </c>
      <c r="AC50" s="6"/>
      <c r="AD50" s="6"/>
      <c r="AE50" s="6"/>
      <c r="AF50" s="6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x14ac:dyDescent="0.15">
      <c r="B51" s="6" t="s">
        <v>93</v>
      </c>
      <c r="K51" s="2"/>
      <c r="L51" s="2"/>
      <c r="M51" s="1"/>
      <c r="N51" s="6"/>
      <c r="O51" s="7" t="s">
        <v>67</v>
      </c>
      <c r="P51" s="7">
        <v>1825</v>
      </c>
      <c r="Q51" s="7"/>
      <c r="R51" s="8">
        <f>'Data_Tables1&amp;2_a'!$AU$218</f>
        <v>4.3478260869565215</v>
      </c>
      <c r="S51" s="6"/>
      <c r="T51" s="6">
        <v>3</v>
      </c>
      <c r="U51" s="6"/>
      <c r="V51" s="6"/>
      <c r="W51" s="8">
        <f>'Data_Tables1&amp;2_a'!$AU$221</f>
        <v>12.5</v>
      </c>
      <c r="X51" s="6"/>
      <c r="Y51" s="6">
        <v>3</v>
      </c>
      <c r="Z51" s="6"/>
      <c r="AA51" s="6"/>
      <c r="AB51" s="8">
        <f>'Data_Tables1&amp;2_b'!$AU$218</f>
        <v>21.978021978021978</v>
      </c>
      <c r="AC51" s="6"/>
      <c r="AD51" s="6"/>
      <c r="AE51" s="6"/>
      <c r="AF51" s="6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x14ac:dyDescent="0.15">
      <c r="B52" s="6" t="s">
        <v>94</v>
      </c>
      <c r="K52" s="2"/>
      <c r="L52" s="2"/>
      <c r="M52" s="1"/>
      <c r="N52" s="6"/>
      <c r="O52" s="7" t="s">
        <v>68</v>
      </c>
      <c r="P52" s="7">
        <v>1822</v>
      </c>
      <c r="Q52" s="7"/>
      <c r="R52" s="8">
        <f>'Data_Tables1&amp;2_a'!$AV$218</f>
        <v>9.0909090909090917</v>
      </c>
      <c r="S52" s="6"/>
      <c r="T52" s="6">
        <v>11</v>
      </c>
      <c r="U52" s="6"/>
      <c r="V52" s="6"/>
      <c r="W52" s="8">
        <f>'Data_Tables1&amp;2_a'!$AV$221</f>
        <v>12.5</v>
      </c>
      <c r="X52" s="6"/>
      <c r="Y52" s="6">
        <v>3</v>
      </c>
      <c r="Z52" s="6"/>
      <c r="AA52" s="6"/>
      <c r="AB52" s="8">
        <f>'Data_Tables1&amp;2_b'!$AV$218</f>
        <v>23.243243243243242</v>
      </c>
      <c r="AC52" s="6"/>
      <c r="AD52" s="6"/>
      <c r="AE52" s="6"/>
      <c r="AF52" s="6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x14ac:dyDescent="0.15">
      <c r="B53" s="6" t="s">
        <v>95</v>
      </c>
      <c r="K53" s="2"/>
      <c r="L53" s="2"/>
      <c r="M53" s="1"/>
      <c r="N53" s="6"/>
      <c r="O53" s="7" t="s">
        <v>69</v>
      </c>
      <c r="P53" s="7">
        <v>1818</v>
      </c>
      <c r="Q53" s="7"/>
      <c r="R53" s="8">
        <f>'Data_Tables1&amp;2_a'!$AW$218</f>
        <v>5.2356020942408374</v>
      </c>
      <c r="S53" s="6"/>
      <c r="T53" s="6">
        <v>7</v>
      </c>
      <c r="U53" s="6"/>
      <c r="V53" s="6"/>
      <c r="W53" s="8">
        <f>'Data_Tables1&amp;2_a'!$AW$221</f>
        <v>6.25</v>
      </c>
      <c r="X53" s="6"/>
      <c r="Y53" s="6">
        <v>2</v>
      </c>
      <c r="Z53" s="6"/>
      <c r="AA53" s="6"/>
      <c r="AB53" s="8">
        <f>'Data_Tables1&amp;2_b'!$AW$218</f>
        <v>27.513227513227513</v>
      </c>
      <c r="AC53" s="6"/>
      <c r="AD53" s="6"/>
      <c r="AE53" s="6"/>
      <c r="AF53" s="6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x14ac:dyDescent="0.15">
      <c r="B54" s="6" t="s">
        <v>96</v>
      </c>
      <c r="K54" s="2"/>
      <c r="L54" s="2"/>
      <c r="M54" s="1"/>
      <c r="N54" s="6"/>
      <c r="O54" s="7" t="s">
        <v>70</v>
      </c>
      <c r="P54" s="7">
        <v>1819</v>
      </c>
      <c r="Q54" s="7"/>
      <c r="R54" s="8">
        <f>'Data_Tables1&amp;2_a'!$AX$218</f>
        <v>3.6842105263157894</v>
      </c>
      <c r="S54" s="6"/>
      <c r="T54" s="6">
        <v>2</v>
      </c>
      <c r="U54" s="6"/>
      <c r="V54" s="6"/>
      <c r="W54" s="8">
        <f>'Data_Tables1&amp;2_a'!$AX$221</f>
        <v>10.9375</v>
      </c>
      <c r="X54" s="6"/>
      <c r="Y54" s="6">
        <v>2</v>
      </c>
      <c r="Z54" s="6"/>
      <c r="AA54" s="6"/>
      <c r="AB54" s="8">
        <f>'Data_Tables1&amp;2_b'!$AX$218</f>
        <v>36.170212765957444</v>
      </c>
      <c r="AC54" s="6"/>
      <c r="AD54" s="6"/>
      <c r="AE54" s="6"/>
      <c r="AF54" s="6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x14ac:dyDescent="0.15">
      <c r="B55" s="6" t="s">
        <v>97</v>
      </c>
      <c r="K55" s="2"/>
      <c r="L55" s="2"/>
      <c r="M55" s="1"/>
      <c r="N55" s="6"/>
      <c r="O55" s="7" t="s">
        <v>71</v>
      </c>
      <c r="P55" s="7">
        <v>1821</v>
      </c>
      <c r="Q55" s="7"/>
      <c r="R55" s="8">
        <f>'Data_Tables1&amp;2_a'!$AY$218</f>
        <v>2.6595744680851063</v>
      </c>
      <c r="S55" s="6"/>
      <c r="T55" s="6">
        <v>2</v>
      </c>
      <c r="U55" s="6"/>
      <c r="V55" s="6"/>
      <c r="W55" s="8">
        <f>'Data_Tables1&amp;2_a'!$AY$221</f>
        <v>7.8125</v>
      </c>
      <c r="X55" s="6"/>
      <c r="Y55" s="6">
        <v>2</v>
      </c>
      <c r="Z55" s="6"/>
      <c r="AA55" s="6"/>
      <c r="AB55" s="8">
        <f>'Data_Tables1&amp;2_b'!$AY$218</f>
        <v>38.172043010752688</v>
      </c>
      <c r="AC55" s="6"/>
      <c r="AD55" s="6"/>
      <c r="AE55" s="6"/>
      <c r="AF55" s="6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x14ac:dyDescent="0.15">
      <c r="B56" s="6" t="s">
        <v>98</v>
      </c>
      <c r="K56" s="2"/>
      <c r="L56" s="2"/>
      <c r="M56" s="1"/>
      <c r="N56" s="6"/>
      <c r="O56" s="7" t="s">
        <v>72</v>
      </c>
      <c r="P56" s="7">
        <v>1845</v>
      </c>
      <c r="Q56" s="7"/>
      <c r="R56" s="8">
        <f>'Data_Tables1&amp;2_a'!$AZ$218</f>
        <v>1.8292682926829269</v>
      </c>
      <c r="S56" s="6"/>
      <c r="T56" s="6">
        <v>2</v>
      </c>
      <c r="U56" s="6"/>
      <c r="V56" s="6"/>
      <c r="W56" s="8">
        <f>'Data_Tables1&amp;2_a'!$AZ$221</f>
        <v>3.125</v>
      </c>
      <c r="X56" s="6"/>
      <c r="Y56" s="6">
        <v>2</v>
      </c>
      <c r="Z56" s="6"/>
      <c r="AA56" s="6"/>
      <c r="AB56" s="8">
        <f>'Data_Tables1&amp;2_b'!$AZ$218</f>
        <v>29.012345679012345</v>
      </c>
      <c r="AC56" s="6"/>
      <c r="AD56" s="6"/>
      <c r="AE56" s="6"/>
      <c r="AF56" s="6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x14ac:dyDescent="0.15">
      <c r="B57" s="6" t="s">
        <v>99</v>
      </c>
      <c r="K57" s="2"/>
      <c r="L57" s="2"/>
      <c r="M57" s="1"/>
      <c r="N57" s="6"/>
      <c r="O57" s="7" t="s">
        <v>73</v>
      </c>
      <c r="P57" s="7">
        <v>1830</v>
      </c>
      <c r="Q57" s="7"/>
      <c r="R57" s="8">
        <f>'Data_Tables1&amp;2_a'!$BA$218</f>
        <v>5.5865921787709496</v>
      </c>
      <c r="S57" s="6"/>
      <c r="T57" s="6">
        <v>2</v>
      </c>
      <c r="U57" s="6"/>
      <c r="V57" s="6"/>
      <c r="W57" s="8">
        <f>'Data_Tables1&amp;2_a'!$BA$221</f>
        <v>15.625</v>
      </c>
      <c r="X57" s="6"/>
      <c r="Y57" s="6">
        <v>2</v>
      </c>
      <c r="Z57" s="6"/>
      <c r="AA57" s="6"/>
      <c r="AB57" s="8">
        <f>'Data_Tables1&amp;2_b'!$BA$218</f>
        <v>58.192090395480228</v>
      </c>
      <c r="AC57" s="6"/>
      <c r="AD57" s="6"/>
      <c r="AE57" s="6"/>
      <c r="AF57" s="6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x14ac:dyDescent="0.15">
      <c r="B58" s="6" t="s">
        <v>100</v>
      </c>
      <c r="K58" s="2"/>
      <c r="L58" s="2"/>
      <c r="M58" s="1"/>
      <c r="N58" s="6"/>
      <c r="O58" s="7" t="s">
        <v>74</v>
      </c>
      <c r="P58" s="7">
        <v>1821</v>
      </c>
      <c r="Q58" s="7"/>
      <c r="R58" s="8">
        <f>'Data_Tables1&amp;2_a'!$BB$218</f>
        <v>1.0638297872340425</v>
      </c>
      <c r="S58" s="6"/>
      <c r="T58" s="6">
        <v>2</v>
      </c>
      <c r="U58" s="6"/>
      <c r="V58" s="6"/>
      <c r="W58" s="8">
        <f>'Data_Tables1&amp;2_a'!$BB$221</f>
        <v>3.125</v>
      </c>
      <c r="X58" s="6"/>
      <c r="Y58" s="6">
        <v>2</v>
      </c>
      <c r="Z58" s="6"/>
      <c r="AA58" s="6"/>
      <c r="AB58" s="8">
        <f>'Data_Tables1&amp;2_b'!$BB$218</f>
        <v>26.344086021505376</v>
      </c>
      <c r="AC58" s="6"/>
      <c r="AD58" s="6"/>
      <c r="AE58" s="6"/>
      <c r="AF58" s="6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x14ac:dyDescent="0.15">
      <c r="B59" s="6" t="s">
        <v>101</v>
      </c>
      <c r="K59" s="2"/>
      <c r="L59" s="2"/>
      <c r="M59" s="1"/>
      <c r="N59" s="6"/>
      <c r="O59" s="7" t="s">
        <v>75</v>
      </c>
      <c r="P59" s="7">
        <v>1821</v>
      </c>
      <c r="Q59" s="7"/>
      <c r="R59" s="8">
        <f>'Data_Tables1&amp;2_a'!$BC$218</f>
        <v>1.5957446808510638</v>
      </c>
      <c r="S59" s="6"/>
      <c r="T59" s="6">
        <v>3</v>
      </c>
      <c r="U59" s="6"/>
      <c r="V59" s="6"/>
      <c r="W59" s="8">
        <f>'Data_Tables1&amp;2_a'!$BC$221</f>
        <v>4.6875</v>
      </c>
      <c r="X59" s="6"/>
      <c r="Y59" s="6">
        <v>3</v>
      </c>
      <c r="Z59" s="6"/>
      <c r="AA59" s="6"/>
      <c r="AB59" s="8">
        <f>'Data_Tables1&amp;2_b'!$BC$218</f>
        <v>34.408602150537632</v>
      </c>
      <c r="AC59" s="6"/>
      <c r="AD59" s="6"/>
      <c r="AE59" s="6"/>
      <c r="AF59" s="6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x14ac:dyDescent="0.15">
      <c r="B60" s="6" t="s">
        <v>102</v>
      </c>
      <c r="K60" s="2"/>
      <c r="L60" s="2"/>
      <c r="M60" s="1"/>
      <c r="N60" s="6"/>
      <c r="O60" s="7" t="s">
        <v>76</v>
      </c>
      <c r="P60" s="7">
        <v>1821</v>
      </c>
      <c r="Q60" s="7"/>
      <c r="R60" s="8">
        <f>'Data_Tables1&amp;2_a'!$BD$218</f>
        <v>1.0638297872340425</v>
      </c>
      <c r="S60" s="6"/>
      <c r="T60" s="6">
        <v>1</v>
      </c>
      <c r="U60" s="6"/>
      <c r="V60" s="6"/>
      <c r="W60" s="8">
        <f>'Data_Tables1&amp;2_a'!$BD$221</f>
        <v>3.125</v>
      </c>
      <c r="X60" s="6"/>
      <c r="Y60" s="6">
        <v>1</v>
      </c>
      <c r="Z60" s="6"/>
      <c r="AA60" s="6"/>
      <c r="AB60" s="8">
        <f>'Data_Tables1&amp;2_b'!$BD$218</f>
        <v>63.978494623655912</v>
      </c>
      <c r="AC60" s="6"/>
      <c r="AD60" s="6"/>
      <c r="AE60" s="6"/>
      <c r="AF60" s="6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x14ac:dyDescent="0.15">
      <c r="B61" s="6" t="s">
        <v>103</v>
      </c>
      <c r="K61" s="2"/>
      <c r="L61" s="2"/>
      <c r="M61" s="1"/>
      <c r="N61" s="6"/>
      <c r="O61" s="7" t="s">
        <v>77</v>
      </c>
      <c r="P61" s="7">
        <v>1821</v>
      </c>
      <c r="Q61" s="7"/>
      <c r="R61" s="8">
        <f>'Data_Tables1&amp;2_a'!$BE$218</f>
        <v>9.5744680851063837</v>
      </c>
      <c r="S61" s="6"/>
      <c r="T61" s="6">
        <v>7</v>
      </c>
      <c r="U61" s="6"/>
      <c r="V61" s="6"/>
      <c r="W61" s="8">
        <f>'Data_Tables1&amp;2_a'!$BE$221</f>
        <v>12.5</v>
      </c>
      <c r="X61" s="6"/>
      <c r="Y61" s="6">
        <v>2</v>
      </c>
      <c r="Z61" s="6"/>
      <c r="AA61" s="6"/>
      <c r="AB61" s="8">
        <f>'Data_Tables1&amp;2_b'!$BE$218</f>
        <v>45.161290322580648</v>
      </c>
      <c r="AC61" s="6"/>
      <c r="AD61" s="6"/>
      <c r="AE61" s="6"/>
      <c r="AF61" s="6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x14ac:dyDescent="0.15">
      <c r="B62" s="6" t="s">
        <v>104</v>
      </c>
      <c r="K62" s="2"/>
      <c r="L62" s="2"/>
      <c r="M62" s="1"/>
      <c r="N62" s="6"/>
      <c r="O62" s="7" t="s">
        <v>78</v>
      </c>
      <c r="P62" s="7">
        <v>1821</v>
      </c>
      <c r="Q62" s="7"/>
      <c r="R62" s="8">
        <f>'Data_Tables1&amp;2_a'!$BF$218</f>
        <v>5.3191489361702127</v>
      </c>
      <c r="S62" s="6"/>
      <c r="T62" s="6">
        <v>1</v>
      </c>
      <c r="U62" s="6"/>
      <c r="V62" s="6"/>
      <c r="W62" s="8">
        <f>'Data_Tables1&amp;2_a'!$BF$221</f>
        <v>15.625</v>
      </c>
      <c r="X62" s="6"/>
      <c r="Y62" s="6">
        <v>1</v>
      </c>
      <c r="Z62" s="6"/>
      <c r="AA62" s="6"/>
      <c r="AB62" s="8">
        <f>'Data_Tables1&amp;2_b'!$BF$218</f>
        <v>46.774193548387096</v>
      </c>
      <c r="AC62" s="6"/>
      <c r="AD62" s="6"/>
      <c r="AE62" s="6"/>
      <c r="AF62" s="6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x14ac:dyDescent="0.15">
      <c r="B63" s="6" t="s">
        <v>105</v>
      </c>
      <c r="K63" s="2"/>
      <c r="L63" s="2"/>
      <c r="M63" s="1"/>
      <c r="N63" s="6"/>
      <c r="O63" s="7" t="s">
        <v>79</v>
      </c>
      <c r="P63" s="7">
        <v>1903</v>
      </c>
      <c r="Q63" s="7"/>
      <c r="R63" s="8">
        <f>'Data_Tables1&amp;2_a'!$BG$218</f>
        <v>1.8867924528301887</v>
      </c>
      <c r="S63" s="6"/>
      <c r="T63" s="6">
        <v>1</v>
      </c>
      <c r="U63" s="6"/>
      <c r="V63" s="6"/>
      <c r="W63" s="8">
        <f>'Data_Tables1&amp;2_a'!$BG$221</f>
        <v>3.125</v>
      </c>
      <c r="X63" s="6"/>
      <c r="Y63" s="6">
        <v>1</v>
      </c>
      <c r="Z63" s="6"/>
      <c r="AA63" s="6"/>
      <c r="AB63" s="8">
        <f>'Data_Tables1&amp;2_b'!$BG$218</f>
        <v>27.884615384615383</v>
      </c>
      <c r="AC63" s="6"/>
      <c r="AD63" s="6"/>
      <c r="AE63" s="6"/>
      <c r="AF63" s="6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x14ac:dyDescent="0.15">
      <c r="K64" s="2"/>
      <c r="L64" s="2"/>
      <c r="M64" s="1"/>
      <c r="N64" s="6"/>
      <c r="O64" s="7" t="s">
        <v>80</v>
      </c>
      <c r="P64" s="7">
        <v>1811</v>
      </c>
      <c r="Q64" s="7"/>
      <c r="R64" s="8">
        <f>'Data_Tables1&amp;2_a'!$BH$218</f>
        <v>3.0303030303030303</v>
      </c>
      <c r="S64" s="6"/>
      <c r="T64" s="6">
        <v>2</v>
      </c>
      <c r="U64" s="6"/>
      <c r="V64" s="6"/>
      <c r="W64" s="8">
        <f>'Data_Tables1&amp;2_a'!$BH$221</f>
        <v>7.8125</v>
      </c>
      <c r="X64" s="6"/>
      <c r="Y64" s="6">
        <v>1</v>
      </c>
      <c r="Z64" s="6"/>
      <c r="AA64" s="6"/>
      <c r="AB64" s="8">
        <f>'Data_Tables1&amp;2_b'!$BH$218</f>
        <v>22.959183673469386</v>
      </c>
      <c r="AC64" s="6"/>
      <c r="AD64" s="6"/>
      <c r="AE64" s="6"/>
      <c r="AF64" s="6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11:71" x14ac:dyDescent="0.15">
      <c r="K65" s="2"/>
      <c r="L65" s="2"/>
      <c r="M65" s="1"/>
      <c r="N65" s="6"/>
      <c r="O65" s="7" t="s">
        <v>81</v>
      </c>
      <c r="P65" s="7">
        <v>1821</v>
      </c>
      <c r="Q65" s="7"/>
      <c r="R65" s="8">
        <f>'Data_Tables1&amp;2_a'!$BI$218</f>
        <v>4.2553191489361701</v>
      </c>
      <c r="S65" s="6"/>
      <c r="T65" s="6">
        <v>3</v>
      </c>
      <c r="U65" s="6"/>
      <c r="V65" s="6"/>
      <c r="W65" s="8">
        <f>'Data_Tables1&amp;2_a'!$BI$221</f>
        <v>10.9375</v>
      </c>
      <c r="X65" s="6"/>
      <c r="Y65" s="6">
        <v>1</v>
      </c>
      <c r="Z65" s="6"/>
      <c r="AA65" s="6"/>
      <c r="AB65" s="8">
        <f>'Data_Tables1&amp;2_b'!$BI$218</f>
        <v>40.86021505376344</v>
      </c>
      <c r="AC65" s="6"/>
      <c r="AD65" s="6"/>
      <c r="AE65" s="6"/>
      <c r="AF65" s="6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11:71" x14ac:dyDescent="0.15">
      <c r="K66" s="2"/>
      <c r="L66" s="2"/>
      <c r="M66" s="1"/>
      <c r="N66" s="6"/>
      <c r="O66" s="7" t="s">
        <v>82</v>
      </c>
      <c r="P66" s="7">
        <v>1811</v>
      </c>
      <c r="Q66" s="7"/>
      <c r="R66" s="8">
        <f>'Data_Tables1&amp;2_a'!$BJ$218</f>
        <v>3.5353535353535355</v>
      </c>
      <c r="S66" s="6"/>
      <c r="T66" s="6">
        <v>5</v>
      </c>
      <c r="U66" s="6"/>
      <c r="V66" s="6"/>
      <c r="W66" s="8">
        <f>'Data_Tables1&amp;2_a'!$BJ$221</f>
        <v>7.8125</v>
      </c>
      <c r="X66" s="6"/>
      <c r="Y66" s="6">
        <v>2</v>
      </c>
      <c r="Z66" s="6"/>
      <c r="AA66" s="6"/>
      <c r="AB66" s="8">
        <f>'Data_Tables1&amp;2_b'!$BJ$218</f>
        <v>12.755102040816327</v>
      </c>
      <c r="AC66" s="6"/>
      <c r="AD66" s="6"/>
      <c r="AE66" s="6"/>
      <c r="AF66" s="6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11:71" ht="14" thickBot="1" x14ac:dyDescent="0.2">
      <c r="K67" s="2"/>
      <c r="L67" s="2"/>
      <c r="M67" s="1"/>
      <c r="N67" s="6"/>
      <c r="O67" s="7" t="s">
        <v>83</v>
      </c>
      <c r="P67" s="7">
        <v>1830</v>
      </c>
      <c r="Q67" s="7"/>
      <c r="R67" s="8">
        <f>'Data_Tables1&amp;2_a'!$BK$218</f>
        <v>6.1452513966480451</v>
      </c>
      <c r="S67" s="6"/>
      <c r="T67" s="6">
        <v>2</v>
      </c>
      <c r="U67" s="6"/>
      <c r="V67" s="6"/>
      <c r="W67" s="8">
        <f>'Data_Tables1&amp;2_a'!$BK$221</f>
        <v>17.1875</v>
      </c>
      <c r="X67" s="6"/>
      <c r="Y67" s="6">
        <v>2</v>
      </c>
      <c r="Z67" s="6"/>
      <c r="AA67" s="6"/>
      <c r="AB67" s="8">
        <f>'Data_Tables1&amp;2_b'!$BK$218</f>
        <v>36.158192090395481</v>
      </c>
      <c r="AC67" s="6"/>
      <c r="AD67" s="6"/>
      <c r="AE67" s="6"/>
      <c r="AF67" s="6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11:71" ht="14" thickTop="1" x14ac:dyDescent="0.15">
      <c r="K68" s="2"/>
      <c r="L68" s="2"/>
      <c r="M68" s="1"/>
      <c r="N68" s="6"/>
      <c r="O68" s="19" t="s">
        <v>30</v>
      </c>
      <c r="P68" s="20"/>
      <c r="Q68" s="19"/>
      <c r="R68" s="21">
        <f>AVERAGE(R50:R67)</f>
        <v>4.3729063185593526</v>
      </c>
      <c r="S68" s="19"/>
      <c r="T68" s="21">
        <f>AVERAGE(T50:T67)</f>
        <v>3.6111111111111112</v>
      </c>
      <c r="U68" s="19"/>
      <c r="V68" s="19"/>
      <c r="W68" s="21">
        <f>AVERAGE(W50:W67)</f>
        <v>9.5486111111111107</v>
      </c>
      <c r="X68" s="19"/>
      <c r="Y68" s="21">
        <f>AVERAGE(Y50:Y67)</f>
        <v>2</v>
      </c>
      <c r="Z68" s="3"/>
      <c r="AA68" s="3"/>
      <c r="AB68" s="21">
        <f>AVERAGE(AB50:AB67)</f>
        <v>34.668105137761962</v>
      </c>
      <c r="AC68" s="3"/>
      <c r="AD68" s="3"/>
      <c r="AE68" s="3"/>
      <c r="AF68" s="3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11:71" ht="14" thickBot="1" x14ac:dyDescent="0.2">
      <c r="K69" s="2"/>
      <c r="L69" s="2"/>
      <c r="M69" s="1"/>
      <c r="N69" s="6"/>
      <c r="O69" s="22" t="s">
        <v>84</v>
      </c>
      <c r="P69" s="23"/>
      <c r="Q69" s="22"/>
      <c r="R69" s="24">
        <f>AVERAGE(R50,R52,R61)</f>
        <v>9.1578891104852946</v>
      </c>
      <c r="S69" s="22"/>
      <c r="T69" s="24">
        <f>AVERAGE(T50,T52,T61)</f>
        <v>9</v>
      </c>
      <c r="U69" s="22"/>
      <c r="V69" s="22"/>
      <c r="W69" s="24">
        <f>AVERAGE(W50,W52,W61)</f>
        <v>14.0625</v>
      </c>
      <c r="X69" s="22"/>
      <c r="Y69" s="24">
        <f>AVERAGE(Y50,Y52,Y61)</f>
        <v>3</v>
      </c>
      <c r="Z69" s="5"/>
      <c r="AA69" s="5"/>
      <c r="AB69" s="24">
        <f>AVERAGE(AB50,AB52,AB61)</f>
        <v>33.621755516705697</v>
      </c>
      <c r="AC69" s="5"/>
      <c r="AD69" s="5"/>
      <c r="AE69" s="5"/>
      <c r="AF69" s="5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11:71" ht="14" thickTop="1" x14ac:dyDescent="0.15">
      <c r="K70" s="2"/>
      <c r="L70" s="2"/>
      <c r="M70" s="1"/>
      <c r="N70" s="6" t="s">
        <v>85</v>
      </c>
      <c r="O70" s="7" t="s">
        <v>86</v>
      </c>
      <c r="P70" s="7">
        <v>1867</v>
      </c>
      <c r="Q70" s="7"/>
      <c r="R70" s="8">
        <f>'Data_Tables1&amp;2_a'!$BL218</f>
        <v>9.1549295774647881</v>
      </c>
      <c r="S70" s="6"/>
      <c r="T70" s="6">
        <v>8</v>
      </c>
      <c r="U70" s="6"/>
      <c r="V70" s="6"/>
      <c r="W70" s="8">
        <f>'Data_Tables1&amp;2_a'!$BL238</f>
        <v>0</v>
      </c>
      <c r="X70" s="6"/>
      <c r="Y70" s="6">
        <v>1</v>
      </c>
      <c r="Z70" s="6"/>
      <c r="AA70" s="6"/>
      <c r="AB70" s="8">
        <f>'Data_Tables1&amp;2_b'!$BL238</f>
        <v>0</v>
      </c>
      <c r="AC70" s="6"/>
      <c r="AD70" s="6"/>
      <c r="AE70" s="6"/>
      <c r="AF70" s="6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11:71" ht="14" thickBot="1" x14ac:dyDescent="0.2">
      <c r="K71" s="2"/>
      <c r="L71" s="2"/>
      <c r="M71" s="1"/>
      <c r="N71" s="6"/>
      <c r="O71" s="7" t="s">
        <v>87</v>
      </c>
      <c r="P71" s="7">
        <v>1800</v>
      </c>
      <c r="Q71" s="7"/>
      <c r="R71" s="8">
        <f>'Data_Tables1&amp;2_a'!$BM$218</f>
        <v>12.918660287081339</v>
      </c>
      <c r="S71" s="6"/>
      <c r="T71" s="6">
        <v>13</v>
      </c>
      <c r="U71" s="6"/>
      <c r="V71" s="6"/>
      <c r="W71" s="8">
        <f>'Data_Tables1&amp;2_a'!$BM$221</f>
        <v>15.625</v>
      </c>
      <c r="X71" s="6"/>
      <c r="Y71" s="6">
        <v>2</v>
      </c>
      <c r="Z71" s="6"/>
      <c r="AA71" s="6"/>
      <c r="AB71" s="8">
        <f>'Data_Tables1&amp;2_b'!$BM$218</f>
        <v>0</v>
      </c>
      <c r="AC71" s="6"/>
      <c r="AD71" s="6"/>
      <c r="AE71" s="6"/>
      <c r="AF71" s="6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11:71" ht="15" thickTop="1" thickBot="1" x14ac:dyDescent="0.2">
      <c r="K72" s="2"/>
      <c r="L72" s="2"/>
      <c r="M72" s="1"/>
      <c r="N72" s="6"/>
      <c r="O72" s="14" t="s">
        <v>30</v>
      </c>
      <c r="P72" s="15"/>
      <c r="Q72" s="14"/>
      <c r="R72" s="16">
        <f>AVERAGE(R70:R71)</f>
        <v>11.036794932273065</v>
      </c>
      <c r="S72" s="14"/>
      <c r="T72" s="16">
        <f>AVERAGE(T70:T71)</f>
        <v>10.5</v>
      </c>
      <c r="U72" s="14"/>
      <c r="V72" s="14"/>
      <c r="W72" s="16">
        <f>AVERAGE(W70:W71)</f>
        <v>7.8125</v>
      </c>
      <c r="X72" s="14"/>
      <c r="Y72" s="16">
        <f>AVERAGE(Y70:Y71)</f>
        <v>1.5</v>
      </c>
      <c r="Z72" s="17"/>
      <c r="AA72" s="17"/>
      <c r="AB72" s="16">
        <f>AVERAGE(AB70:AB71)</f>
        <v>0</v>
      </c>
      <c r="AC72" s="17"/>
      <c r="AD72" s="17"/>
      <c r="AE72" s="17"/>
      <c r="AF72" s="17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11:71" ht="14" thickTop="1" x14ac:dyDescent="0.15">
      <c r="K73" s="2"/>
      <c r="L73" s="2"/>
      <c r="M73" s="1"/>
      <c r="N73" s="6" t="s">
        <v>88</v>
      </c>
      <c r="O73" s="7" t="s">
        <v>89</v>
      </c>
      <c r="P73" s="7">
        <v>1901</v>
      </c>
      <c r="Q73" s="7"/>
      <c r="R73" s="8">
        <f>'Data_Tables1&amp;2_a'!$BN218</f>
        <v>5.5555555555555554</v>
      </c>
      <c r="S73" s="6"/>
      <c r="T73" s="6">
        <v>3</v>
      </c>
      <c r="U73" s="6"/>
      <c r="V73" s="6"/>
      <c r="W73" s="8">
        <f>'Data_Tables1&amp;2_a'!$BN241</f>
        <v>0</v>
      </c>
      <c r="X73" s="6"/>
      <c r="Y73" s="6">
        <v>2</v>
      </c>
      <c r="Z73" s="6"/>
      <c r="AA73" s="6"/>
      <c r="AB73" s="8">
        <f>'Data_Tables1&amp;2_b'!$BN241</f>
        <v>0</v>
      </c>
      <c r="AC73" s="6"/>
      <c r="AD73" s="6"/>
      <c r="AE73" s="6"/>
      <c r="AF73" s="6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11:71" ht="14" thickBot="1" x14ac:dyDescent="0.2">
      <c r="K74" s="2"/>
      <c r="L74" s="2"/>
      <c r="M74" s="1"/>
      <c r="N74" s="6"/>
      <c r="O74" s="7" t="s">
        <v>90</v>
      </c>
      <c r="P74" s="7">
        <v>1907</v>
      </c>
      <c r="Q74" s="7"/>
      <c r="R74" s="8">
        <f>'Data_Tables1&amp;2_a'!$BO$218</f>
        <v>3.9215686274509802</v>
      </c>
      <c r="S74" s="6"/>
      <c r="T74" s="6">
        <v>1</v>
      </c>
      <c r="U74" s="6"/>
      <c r="V74" s="6"/>
      <c r="W74" s="8">
        <f>'Data_Tables1&amp;2_a'!$BO$221</f>
        <v>6.25</v>
      </c>
      <c r="X74" s="6"/>
      <c r="Y74" s="6">
        <v>1</v>
      </c>
      <c r="Z74" s="6"/>
      <c r="AA74" s="6"/>
      <c r="AB74" s="8">
        <f>'Data_Tables1&amp;2_b'!$BO$218</f>
        <v>0</v>
      </c>
      <c r="AC74" s="6"/>
      <c r="AD74" s="6"/>
      <c r="AE74" s="6"/>
      <c r="AF74" s="6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11:71" ht="15" thickTop="1" thickBot="1" x14ac:dyDescent="0.2">
      <c r="K75" s="2"/>
      <c r="L75" s="2"/>
      <c r="M75" s="1"/>
      <c r="N75" s="6"/>
      <c r="O75" s="14" t="s">
        <v>30</v>
      </c>
      <c r="P75" s="14"/>
      <c r="Q75" s="14"/>
      <c r="R75" s="16">
        <f>AVERAGE(R73:R74)</f>
        <v>4.738562091503268</v>
      </c>
      <c r="S75" s="14"/>
      <c r="T75" s="16">
        <f>AVERAGE(T73:T74)</f>
        <v>2</v>
      </c>
      <c r="U75" s="14"/>
      <c r="V75" s="14"/>
      <c r="W75" s="16">
        <f>AVERAGE(W73:W74)</f>
        <v>3.125</v>
      </c>
      <c r="X75" s="14"/>
      <c r="Y75" s="16">
        <f>AVERAGE(Y73:Y74)</f>
        <v>1.5</v>
      </c>
      <c r="Z75" s="17"/>
      <c r="AA75" s="17"/>
      <c r="AB75" s="16">
        <f>AVERAGE(AB73:AB74)</f>
        <v>0</v>
      </c>
      <c r="AC75" s="17"/>
      <c r="AD75" s="17"/>
      <c r="AE75" s="17"/>
      <c r="AF75" s="17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11:71" ht="15" thickTop="1" thickBot="1" x14ac:dyDescent="0.2">
      <c r="K76" s="2"/>
      <c r="L76" s="2"/>
      <c r="M76" s="1"/>
      <c r="N76" s="17" t="s">
        <v>91</v>
      </c>
      <c r="O76" s="17"/>
      <c r="P76" s="17"/>
      <c r="Q76" s="17"/>
      <c r="R76" s="54" t="s">
        <v>2</v>
      </c>
      <c r="S76" s="54"/>
      <c r="T76" s="54"/>
      <c r="U76" s="54"/>
      <c r="V76" s="54"/>
      <c r="W76" s="54" t="s">
        <v>3</v>
      </c>
      <c r="X76" s="54"/>
      <c r="Y76" s="54"/>
      <c r="Z76" s="54"/>
      <c r="AA76" s="54"/>
      <c r="AB76" s="54" t="s">
        <v>4</v>
      </c>
      <c r="AC76" s="54"/>
      <c r="AD76" s="54"/>
      <c r="AE76" s="54"/>
      <c r="AF76" s="5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11:71" ht="14" thickTop="1" x14ac:dyDescent="0.15">
      <c r="K77" s="2"/>
      <c r="L77" s="2"/>
      <c r="M77" s="1"/>
      <c r="N77" s="6" t="s">
        <v>10</v>
      </c>
      <c r="O77" s="7" t="s">
        <v>11</v>
      </c>
      <c r="P77" s="7"/>
      <c r="Q77" s="7"/>
      <c r="R77" s="8">
        <f>R3</f>
        <v>6.3829787234042552</v>
      </c>
      <c r="S77" s="6"/>
      <c r="T77" s="25">
        <f>T3</f>
        <v>1</v>
      </c>
      <c r="U77" s="6"/>
      <c r="V77" s="6"/>
      <c r="W77" s="8">
        <f>W3</f>
        <v>6.3829787234042552</v>
      </c>
      <c r="X77" s="6"/>
      <c r="Y77" s="25">
        <f t="shared" ref="Y77:Y89" si="10">Y3</f>
        <v>1</v>
      </c>
      <c r="Z77" s="6"/>
      <c r="AA77" s="6"/>
      <c r="AB77" s="8">
        <f>AB3</f>
        <v>13.333333333333334</v>
      </c>
      <c r="AC77" s="6"/>
      <c r="AD77" s="6"/>
      <c r="AE77" s="6"/>
      <c r="AF77" s="6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11:71" x14ac:dyDescent="0.15">
      <c r="K78" s="2"/>
      <c r="L78" s="2"/>
      <c r="M78" s="1"/>
      <c r="N78" s="6"/>
      <c r="O78" s="7" t="s">
        <v>14</v>
      </c>
      <c r="P78" s="7"/>
      <c r="Q78" s="7"/>
      <c r="R78" s="8">
        <f t="shared" ref="R78:T89" si="11">R4</f>
        <v>17.647058823529413</v>
      </c>
      <c r="S78" s="6"/>
      <c r="T78" s="25">
        <f t="shared" si="11"/>
        <v>1</v>
      </c>
      <c r="U78" s="6"/>
      <c r="V78" s="6"/>
      <c r="W78" s="8">
        <f t="shared" ref="W78:W89" si="12">W4</f>
        <v>17.647058823529413</v>
      </c>
      <c r="X78" s="6"/>
      <c r="Y78" s="25">
        <f t="shared" si="10"/>
        <v>1</v>
      </c>
      <c r="Z78" s="6"/>
      <c r="AA78" s="6"/>
      <c r="AB78" s="8">
        <f t="shared" ref="AB78:AB89" si="13">AB4</f>
        <v>59.375</v>
      </c>
      <c r="AC78" s="6"/>
      <c r="AD78" s="6"/>
      <c r="AE78" s="6"/>
      <c r="AF78" s="6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11:71" x14ac:dyDescent="0.15">
      <c r="K79" s="2"/>
      <c r="L79" s="2"/>
      <c r="M79" s="1"/>
      <c r="N79" s="6"/>
      <c r="O79" s="7" t="s">
        <v>17</v>
      </c>
      <c r="P79" s="7"/>
      <c r="Q79" s="7"/>
      <c r="R79" s="8">
        <f t="shared" si="11"/>
        <v>38.775510204081634</v>
      </c>
      <c r="S79" s="6"/>
      <c r="T79" s="25">
        <f t="shared" si="11"/>
        <v>2</v>
      </c>
      <c r="U79" s="6"/>
      <c r="V79" s="6"/>
      <c r="W79" s="8">
        <f t="shared" si="12"/>
        <v>38.775510204081634</v>
      </c>
      <c r="X79" s="6"/>
      <c r="Y79" s="25">
        <f t="shared" si="10"/>
        <v>2</v>
      </c>
      <c r="Z79" s="6"/>
      <c r="AA79" s="6"/>
      <c r="AB79" s="8">
        <f t="shared" si="13"/>
        <v>53.191489361702125</v>
      </c>
      <c r="AC79" s="6"/>
      <c r="AD79" s="6"/>
      <c r="AE79" s="6"/>
      <c r="AF79" s="6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11:71" x14ac:dyDescent="0.15">
      <c r="K80" s="2"/>
      <c r="L80" s="2"/>
      <c r="M80" s="1"/>
      <c r="N80" s="6"/>
      <c r="O80" s="7" t="s">
        <v>19</v>
      </c>
      <c r="P80" s="7"/>
      <c r="Q80" s="7"/>
      <c r="R80" s="8">
        <f t="shared" si="11"/>
        <v>8.1632653061224492</v>
      </c>
      <c r="S80" s="6"/>
      <c r="T80" s="25">
        <f t="shared" si="11"/>
        <v>1</v>
      </c>
      <c r="U80" s="6"/>
      <c r="V80" s="6"/>
      <c r="W80" s="8">
        <f t="shared" si="12"/>
        <v>8.1632653061224492</v>
      </c>
      <c r="X80" s="6"/>
      <c r="Y80" s="25">
        <f t="shared" si="10"/>
        <v>1</v>
      </c>
      <c r="Z80" s="6"/>
      <c r="AA80" s="6"/>
      <c r="AB80" s="8">
        <f t="shared" si="13"/>
        <v>48.936170212765958</v>
      </c>
      <c r="AC80" s="6"/>
      <c r="AD80" s="6"/>
      <c r="AE80" s="6"/>
      <c r="AF80" s="6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11:71" x14ac:dyDescent="0.15">
      <c r="K81" s="2"/>
      <c r="L81" s="2"/>
      <c r="M81" s="1"/>
      <c r="N81" s="6"/>
      <c r="O81" s="7" t="s">
        <v>21</v>
      </c>
      <c r="P81" s="7"/>
      <c r="Q81" s="7"/>
      <c r="R81" s="8">
        <f t="shared" si="11"/>
        <v>11.494252873563218</v>
      </c>
      <c r="S81" s="6"/>
      <c r="T81" s="25">
        <f t="shared" si="11"/>
        <v>3</v>
      </c>
      <c r="U81" s="6"/>
      <c r="V81" s="6"/>
      <c r="W81" s="8">
        <f t="shared" si="12"/>
        <v>14.0625</v>
      </c>
      <c r="X81" s="6"/>
      <c r="Y81" s="25">
        <f t="shared" si="10"/>
        <v>2</v>
      </c>
      <c r="Z81" s="6"/>
      <c r="AA81" s="6"/>
      <c r="AB81" s="8">
        <f t="shared" si="13"/>
        <v>1.1764705882352942</v>
      </c>
      <c r="AC81" s="6"/>
      <c r="AD81" s="6"/>
      <c r="AE81" s="6"/>
      <c r="AF81" s="6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11:71" x14ac:dyDescent="0.15">
      <c r="K82" s="2"/>
      <c r="L82" s="2"/>
      <c r="M82" s="1"/>
      <c r="N82" s="6"/>
      <c r="O82" s="7" t="s">
        <v>22</v>
      </c>
      <c r="P82" s="7"/>
      <c r="Q82" s="7"/>
      <c r="R82" s="8">
        <f t="shared" si="11"/>
        <v>19.565217391304348</v>
      </c>
      <c r="S82" s="6"/>
      <c r="T82" s="25">
        <f t="shared" si="11"/>
        <v>2</v>
      </c>
      <c r="U82" s="6"/>
      <c r="V82" s="6"/>
      <c r="W82" s="8">
        <f t="shared" si="12"/>
        <v>19.565217391304348</v>
      </c>
      <c r="X82" s="6"/>
      <c r="Y82" s="25">
        <f t="shared" si="10"/>
        <v>2</v>
      </c>
      <c r="Z82" s="6"/>
      <c r="AA82" s="6"/>
      <c r="AB82" s="8">
        <f t="shared" si="13"/>
        <v>22.727272727272727</v>
      </c>
      <c r="AC82" s="6"/>
      <c r="AD82" s="6"/>
      <c r="AE82" s="6"/>
      <c r="AF82" s="6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11:71" x14ac:dyDescent="0.15">
      <c r="K83" s="2"/>
      <c r="L83" s="2"/>
      <c r="M83" s="1"/>
      <c r="N83" s="6"/>
      <c r="O83" s="7" t="s">
        <v>23</v>
      </c>
      <c r="P83" s="7"/>
      <c r="Q83" s="7"/>
      <c r="R83" s="8">
        <f t="shared" si="11"/>
        <v>2.4390243902439024</v>
      </c>
      <c r="S83" s="6"/>
      <c r="T83" s="25">
        <f t="shared" si="11"/>
        <v>1</v>
      </c>
      <c r="U83" s="6"/>
      <c r="V83" s="6"/>
      <c r="W83" s="8">
        <f t="shared" si="12"/>
        <v>2.4390243902439024</v>
      </c>
      <c r="X83" s="6"/>
      <c r="Y83" s="25">
        <f t="shared" si="10"/>
        <v>1</v>
      </c>
      <c r="Z83" s="6"/>
      <c r="AA83" s="6"/>
      <c r="AB83" s="8">
        <f t="shared" si="13"/>
        <v>0</v>
      </c>
      <c r="AC83" s="6"/>
      <c r="AD83" s="6"/>
      <c r="AE83" s="6"/>
      <c r="AF83" s="6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11:71" x14ac:dyDescent="0.15">
      <c r="K84" s="2"/>
      <c r="L84" s="2"/>
      <c r="M84" s="1"/>
      <c r="N84" s="6"/>
      <c r="O84" s="7" t="s">
        <v>24</v>
      </c>
      <c r="P84" s="7"/>
      <c r="Q84" s="7"/>
      <c r="R84" s="8">
        <f t="shared" si="11"/>
        <v>3.7735849056603774</v>
      </c>
      <c r="S84" s="6"/>
      <c r="T84" s="25">
        <f t="shared" si="11"/>
        <v>1</v>
      </c>
      <c r="U84" s="6"/>
      <c r="V84" s="6"/>
      <c r="W84" s="8">
        <f t="shared" si="12"/>
        <v>3.7735849056603774</v>
      </c>
      <c r="X84" s="6"/>
      <c r="Y84" s="25">
        <f t="shared" si="10"/>
        <v>1</v>
      </c>
      <c r="Z84" s="6"/>
      <c r="AA84" s="6"/>
      <c r="AB84" s="8">
        <f t="shared" si="13"/>
        <v>11.764705882352942</v>
      </c>
      <c r="AC84" s="6"/>
      <c r="AD84" s="6"/>
      <c r="AE84" s="6"/>
      <c r="AF84" s="6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11:71" x14ac:dyDescent="0.15">
      <c r="K85" s="2"/>
      <c r="L85" s="2"/>
      <c r="M85" s="1"/>
      <c r="N85" s="6"/>
      <c r="O85" s="7" t="s">
        <v>25</v>
      </c>
      <c r="P85" s="7"/>
      <c r="Q85" s="7"/>
      <c r="R85" s="8">
        <f t="shared" si="11"/>
        <v>10.204081632653061</v>
      </c>
      <c r="S85" s="6"/>
      <c r="T85" s="25">
        <f t="shared" si="11"/>
        <v>1</v>
      </c>
      <c r="U85" s="6"/>
      <c r="V85" s="6"/>
      <c r="W85" s="8">
        <f t="shared" si="12"/>
        <v>10.204081632653061</v>
      </c>
      <c r="X85" s="6"/>
      <c r="Y85" s="25">
        <f t="shared" si="10"/>
        <v>1</v>
      </c>
      <c r="Z85" s="6"/>
      <c r="AA85" s="6"/>
      <c r="AB85" s="8">
        <f t="shared" si="13"/>
        <v>29.787234042553191</v>
      </c>
      <c r="AC85" s="6"/>
      <c r="AD85" s="6"/>
      <c r="AE85" s="6"/>
      <c r="AF85" s="6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11:71" x14ac:dyDescent="0.15">
      <c r="K86" s="2"/>
      <c r="L86" s="2"/>
      <c r="M86" s="1"/>
      <c r="N86" s="6"/>
      <c r="O86" s="7" t="s">
        <v>26</v>
      </c>
      <c r="P86" s="7"/>
      <c r="Q86" s="7"/>
      <c r="R86" s="8">
        <f t="shared" si="11"/>
        <v>6.0606060606060606</v>
      </c>
      <c r="S86" s="6"/>
      <c r="T86" s="25">
        <f t="shared" si="11"/>
        <v>6</v>
      </c>
      <c r="U86" s="6"/>
      <c r="V86" s="6"/>
      <c r="W86" s="8">
        <f t="shared" si="12"/>
        <v>9.375</v>
      </c>
      <c r="X86" s="6"/>
      <c r="Y86" s="25">
        <f t="shared" si="10"/>
        <v>2</v>
      </c>
      <c r="Z86" s="6"/>
      <c r="AA86" s="6"/>
      <c r="AB86" s="8">
        <f t="shared" si="13"/>
        <v>5.1546391752577323</v>
      </c>
      <c r="AC86" s="6"/>
      <c r="AD86" s="6"/>
      <c r="AE86" s="6"/>
      <c r="AF86" s="6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11:71" x14ac:dyDescent="0.15">
      <c r="K87" s="2"/>
      <c r="L87" s="2"/>
      <c r="M87" s="1"/>
      <c r="N87" s="6"/>
      <c r="O87" s="7" t="s">
        <v>27</v>
      </c>
      <c r="P87" s="7"/>
      <c r="Q87" s="7"/>
      <c r="R87" s="8">
        <f t="shared" si="11"/>
        <v>9.615384615384615</v>
      </c>
      <c r="S87" s="6"/>
      <c r="T87" s="25">
        <f t="shared" si="11"/>
        <v>1</v>
      </c>
      <c r="U87" s="6"/>
      <c r="V87" s="6"/>
      <c r="W87" s="8">
        <f t="shared" si="12"/>
        <v>9.615384615384615</v>
      </c>
      <c r="X87" s="6"/>
      <c r="Y87" s="25">
        <f t="shared" si="10"/>
        <v>1</v>
      </c>
      <c r="Z87" s="6"/>
      <c r="AA87" s="6"/>
      <c r="AB87" s="8">
        <f t="shared" si="13"/>
        <v>12</v>
      </c>
      <c r="AC87" s="6"/>
      <c r="AD87" s="6"/>
      <c r="AE87" s="6"/>
      <c r="AF87" s="6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11:71" x14ac:dyDescent="0.15">
      <c r="K88" s="2"/>
      <c r="L88" s="2"/>
      <c r="M88" s="1"/>
      <c r="N88" s="6"/>
      <c r="O88" s="7" t="s">
        <v>28</v>
      </c>
      <c r="P88" s="7"/>
      <c r="Q88" s="7"/>
      <c r="R88" s="8">
        <f t="shared" si="11"/>
        <v>2.2222222222222223</v>
      </c>
      <c r="S88" s="6"/>
      <c r="T88" s="25">
        <f t="shared" si="11"/>
        <v>1</v>
      </c>
      <c r="U88" s="6"/>
      <c r="V88" s="6"/>
      <c r="W88" s="8">
        <f t="shared" si="12"/>
        <v>2.2222222222222223</v>
      </c>
      <c r="X88" s="6"/>
      <c r="Y88" s="25">
        <f t="shared" si="10"/>
        <v>1</v>
      </c>
      <c r="Z88" s="6"/>
      <c r="AA88" s="6"/>
      <c r="AB88" s="8">
        <f t="shared" si="13"/>
        <v>27.906976744186046</v>
      </c>
      <c r="AC88" s="6"/>
      <c r="AD88" s="6"/>
      <c r="AE88" s="6"/>
      <c r="AF88" s="6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11:71" x14ac:dyDescent="0.15">
      <c r="K89" s="2"/>
      <c r="L89" s="2"/>
      <c r="M89" s="1"/>
      <c r="N89" s="6"/>
      <c r="O89" s="7" t="s">
        <v>29</v>
      </c>
      <c r="P89" s="7"/>
      <c r="Q89" s="7"/>
      <c r="R89" s="8">
        <f t="shared" si="11"/>
        <v>27.272727272727273</v>
      </c>
      <c r="S89" s="6"/>
      <c r="T89" s="25">
        <f t="shared" si="11"/>
        <v>1</v>
      </c>
      <c r="U89" s="6"/>
      <c r="V89" s="6"/>
      <c r="W89" s="8">
        <f t="shared" si="12"/>
        <v>27.272727272727273</v>
      </c>
      <c r="X89" s="6"/>
      <c r="Y89" s="25">
        <f t="shared" si="10"/>
        <v>1</v>
      </c>
      <c r="Z89" s="6"/>
      <c r="AA89" s="6"/>
      <c r="AB89" s="8">
        <f t="shared" si="13"/>
        <v>40.476190476190474</v>
      </c>
      <c r="AC89" s="6"/>
      <c r="AD89" s="6"/>
      <c r="AE89" s="6"/>
      <c r="AF89" s="6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11:71" x14ac:dyDescent="0.15">
      <c r="K90" s="2"/>
      <c r="L90" s="2"/>
      <c r="M90" s="1"/>
      <c r="N90" s="6" t="s">
        <v>32</v>
      </c>
      <c r="O90" s="6" t="s">
        <v>33</v>
      </c>
      <c r="P90" s="6"/>
      <c r="Q90" s="6"/>
      <c r="R90" s="8">
        <f>R17</f>
        <v>9.0909090909090917</v>
      </c>
      <c r="S90" s="6"/>
      <c r="T90" s="25">
        <f>T17</f>
        <v>10</v>
      </c>
      <c r="U90" s="6"/>
      <c r="V90" s="6"/>
      <c r="W90" s="8">
        <f>W17</f>
        <v>12.5</v>
      </c>
      <c r="X90" s="6"/>
      <c r="Y90" s="25">
        <f t="shared" ref="Y90:Y100" si="14">Y17</f>
        <v>1</v>
      </c>
      <c r="Z90" s="6"/>
      <c r="AA90" s="6"/>
      <c r="AB90" s="8">
        <f>AB17</f>
        <v>13.043478260869565</v>
      </c>
      <c r="AC90" s="6"/>
      <c r="AD90" s="6"/>
      <c r="AE90" s="6"/>
      <c r="AF90" s="6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11:71" x14ac:dyDescent="0.15">
      <c r="K91" s="2"/>
      <c r="L91" s="2"/>
      <c r="M91" s="1"/>
      <c r="N91" s="6"/>
      <c r="O91" s="7" t="s">
        <v>35</v>
      </c>
      <c r="P91" s="7"/>
      <c r="Q91" s="7"/>
      <c r="R91" s="8">
        <f t="shared" ref="R91:T100" si="15">R18</f>
        <v>8.133971291866029</v>
      </c>
      <c r="S91" s="6"/>
      <c r="T91" s="25">
        <f t="shared" si="15"/>
        <v>7</v>
      </c>
      <c r="U91" s="6"/>
      <c r="V91" s="6"/>
      <c r="W91" s="8">
        <f t="shared" ref="W91:W100" si="16">W18</f>
        <v>15.625</v>
      </c>
      <c r="X91" s="6"/>
      <c r="Y91" s="25">
        <f t="shared" si="14"/>
        <v>1</v>
      </c>
      <c r="Z91" s="6"/>
      <c r="AA91" s="6"/>
      <c r="AB91" s="8">
        <f t="shared" ref="AB91:AB100" si="17">AB18</f>
        <v>5.3140096618357484</v>
      </c>
      <c r="AC91" s="6"/>
      <c r="AD91" s="6"/>
      <c r="AE91" s="6"/>
      <c r="AF91" s="6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11:71" x14ac:dyDescent="0.15">
      <c r="K92" s="2"/>
      <c r="L92" s="2"/>
      <c r="M92" s="1"/>
      <c r="N92" s="6"/>
      <c r="O92" s="7" t="s">
        <v>36</v>
      </c>
      <c r="P92" s="7"/>
      <c r="Q92" s="7"/>
      <c r="R92" s="8">
        <f t="shared" si="15"/>
        <v>12.903225806451612</v>
      </c>
      <c r="S92" s="6"/>
      <c r="T92" s="25">
        <f t="shared" si="15"/>
        <v>6</v>
      </c>
      <c r="U92" s="6"/>
      <c r="V92" s="6"/>
      <c r="W92" s="8">
        <f t="shared" si="16"/>
        <v>12.903225806451612</v>
      </c>
      <c r="X92" s="6"/>
      <c r="Y92" s="25">
        <f t="shared" si="14"/>
        <v>1</v>
      </c>
      <c r="Z92" s="6"/>
      <c r="AA92" s="6"/>
      <c r="AB92" s="8">
        <f t="shared" si="17"/>
        <v>11.666666666666666</v>
      </c>
      <c r="AC92" s="6"/>
      <c r="AD92" s="6"/>
      <c r="AE92" s="6"/>
      <c r="AF92" s="6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11:71" x14ac:dyDescent="0.15">
      <c r="K93" s="2"/>
      <c r="L93" s="2"/>
      <c r="M93" s="1"/>
      <c r="N93" s="6"/>
      <c r="O93" s="7" t="s">
        <v>37</v>
      </c>
      <c r="P93" s="7"/>
      <c r="Q93" s="7"/>
      <c r="R93" s="8">
        <f t="shared" si="15"/>
        <v>13.333333333333334</v>
      </c>
      <c r="S93" s="6"/>
      <c r="T93" s="25">
        <f t="shared" si="15"/>
        <v>3</v>
      </c>
      <c r="U93" s="6"/>
      <c r="V93" s="6"/>
      <c r="W93" s="8">
        <f t="shared" si="16"/>
        <v>13.333333333333334</v>
      </c>
      <c r="X93" s="6"/>
      <c r="Y93" s="25">
        <f t="shared" si="14"/>
        <v>3</v>
      </c>
      <c r="Z93" s="6"/>
      <c r="AA93" s="6"/>
      <c r="AB93" s="8">
        <f t="shared" si="17"/>
        <v>13.793103448275861</v>
      </c>
      <c r="AC93" s="6"/>
      <c r="AD93" s="6"/>
      <c r="AE93" s="6"/>
      <c r="AF93" s="6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11:71" x14ac:dyDescent="0.15">
      <c r="K94" s="2"/>
      <c r="L94" s="2"/>
      <c r="M94" s="1"/>
      <c r="N94" s="6"/>
      <c r="O94" s="7" t="s">
        <v>38</v>
      </c>
      <c r="P94" s="7"/>
      <c r="Q94" s="7"/>
      <c r="R94" s="8">
        <f t="shared" si="15"/>
        <v>17.1875</v>
      </c>
      <c r="S94" s="6"/>
      <c r="T94" s="25">
        <f t="shared" si="15"/>
        <v>3</v>
      </c>
      <c r="U94" s="6"/>
      <c r="V94" s="6"/>
      <c r="W94" s="8">
        <f t="shared" si="16"/>
        <v>17.1875</v>
      </c>
      <c r="X94" s="6"/>
      <c r="Y94" s="25">
        <f t="shared" si="14"/>
        <v>3</v>
      </c>
      <c r="Z94" s="6"/>
      <c r="AA94" s="6"/>
      <c r="AB94" s="8">
        <f t="shared" si="17"/>
        <v>0</v>
      </c>
      <c r="AC94" s="6"/>
      <c r="AD94" s="6"/>
      <c r="AE94" s="6"/>
      <c r="AF94" s="6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11:71" x14ac:dyDescent="0.15">
      <c r="K95" s="2"/>
      <c r="L95" s="2"/>
      <c r="M95" s="1"/>
      <c r="N95" s="6"/>
      <c r="O95" s="7" t="s">
        <v>39</v>
      </c>
      <c r="P95" s="7"/>
      <c r="Q95" s="7"/>
      <c r="R95" s="8">
        <f t="shared" si="15"/>
        <v>17.307692307692307</v>
      </c>
      <c r="S95" s="6"/>
      <c r="T95" s="25">
        <f t="shared" si="15"/>
        <v>2</v>
      </c>
      <c r="U95" s="6"/>
      <c r="V95" s="6"/>
      <c r="W95" s="8">
        <f t="shared" si="16"/>
        <v>17.307692307692307</v>
      </c>
      <c r="X95" s="6"/>
      <c r="Y95" s="25">
        <f t="shared" si="14"/>
        <v>2</v>
      </c>
      <c r="Z95" s="6"/>
      <c r="AA95" s="6"/>
      <c r="AB95" s="8">
        <f t="shared" si="17"/>
        <v>0</v>
      </c>
      <c r="AC95" s="6"/>
      <c r="AD95" s="6"/>
      <c r="AE95" s="6"/>
      <c r="AF95" s="6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11:71" x14ac:dyDescent="0.15">
      <c r="K96" s="2"/>
      <c r="L96" s="2"/>
      <c r="M96" s="1"/>
      <c r="N96" s="6"/>
      <c r="O96" s="7" t="s">
        <v>40</v>
      </c>
      <c r="P96" s="7"/>
      <c r="Q96" s="7"/>
      <c r="R96" s="8">
        <f t="shared" si="15"/>
        <v>13.114754098360656</v>
      </c>
      <c r="S96" s="6"/>
      <c r="T96" s="25">
        <f t="shared" si="15"/>
        <v>1</v>
      </c>
      <c r="U96" s="6"/>
      <c r="V96" s="6"/>
      <c r="W96" s="8">
        <f t="shared" si="16"/>
        <v>13.114754098360656</v>
      </c>
      <c r="X96" s="6"/>
      <c r="Y96" s="25">
        <f t="shared" si="14"/>
        <v>1</v>
      </c>
      <c r="Z96" s="6"/>
      <c r="AA96" s="6"/>
      <c r="AB96" s="8">
        <f t="shared" si="17"/>
        <v>8.4745762711864412</v>
      </c>
      <c r="AC96" s="6"/>
      <c r="AD96" s="6"/>
      <c r="AE96" s="6"/>
      <c r="AF96" s="6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11:71" x14ac:dyDescent="0.15">
      <c r="K97" s="2"/>
      <c r="L97" s="2"/>
      <c r="M97" s="1"/>
      <c r="N97" s="6"/>
      <c r="O97" s="7" t="s">
        <v>41</v>
      </c>
      <c r="P97" s="7"/>
      <c r="Q97" s="7"/>
      <c r="R97" s="8">
        <f t="shared" si="15"/>
        <v>19.047619047619047</v>
      </c>
      <c r="S97" s="6"/>
      <c r="T97" s="25">
        <f t="shared" si="15"/>
        <v>2</v>
      </c>
      <c r="U97" s="6"/>
      <c r="V97" s="6"/>
      <c r="W97" s="8">
        <f t="shared" si="16"/>
        <v>19.047619047619047</v>
      </c>
      <c r="X97" s="6"/>
      <c r="Y97" s="25">
        <f t="shared" si="14"/>
        <v>2</v>
      </c>
      <c r="Z97" s="6"/>
      <c r="AA97" s="6"/>
      <c r="AB97" s="8">
        <f t="shared" si="17"/>
        <v>16.393442622950818</v>
      </c>
      <c r="AC97" s="6"/>
      <c r="AD97" s="6"/>
      <c r="AE97" s="6"/>
      <c r="AF97" s="6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11:71" x14ac:dyDescent="0.15">
      <c r="K98" s="2"/>
      <c r="L98" s="2"/>
      <c r="M98" s="1"/>
      <c r="N98" s="6"/>
      <c r="O98" s="7" t="s">
        <v>42</v>
      </c>
      <c r="P98" s="7"/>
      <c r="Q98" s="7"/>
      <c r="R98" s="8">
        <f t="shared" si="15"/>
        <v>2.2727272727272729</v>
      </c>
      <c r="S98" s="6"/>
      <c r="T98" s="25">
        <f t="shared" si="15"/>
        <v>1</v>
      </c>
      <c r="U98" s="6"/>
      <c r="V98" s="6"/>
      <c r="W98" s="8">
        <f t="shared" si="16"/>
        <v>2.2727272727272729</v>
      </c>
      <c r="X98" s="6"/>
      <c r="Y98" s="25">
        <f t="shared" si="14"/>
        <v>1</v>
      </c>
      <c r="Z98" s="6"/>
      <c r="AA98" s="6"/>
      <c r="AB98" s="8">
        <f t="shared" si="17"/>
        <v>0</v>
      </c>
      <c r="AC98" s="6"/>
      <c r="AD98" s="6"/>
      <c r="AE98" s="6"/>
      <c r="AF98" s="6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11:71" x14ac:dyDescent="0.15">
      <c r="K99" s="2"/>
      <c r="L99" s="2"/>
      <c r="M99" s="1"/>
      <c r="N99" s="6"/>
      <c r="O99" s="7" t="s">
        <v>43</v>
      </c>
      <c r="P99" s="7"/>
      <c r="Q99" s="7"/>
      <c r="R99" s="8">
        <f t="shared" si="15"/>
        <v>8.1967213114754092</v>
      </c>
      <c r="S99" s="6"/>
      <c r="T99" s="25">
        <f t="shared" si="15"/>
        <v>1</v>
      </c>
      <c r="U99" s="6"/>
      <c r="V99" s="6"/>
      <c r="W99" s="8">
        <f t="shared" si="16"/>
        <v>8.1967213114754092</v>
      </c>
      <c r="X99" s="6"/>
      <c r="Y99" s="25">
        <f t="shared" si="14"/>
        <v>1</v>
      </c>
      <c r="Z99" s="6"/>
      <c r="AA99" s="6"/>
      <c r="AB99" s="8">
        <f t="shared" si="17"/>
        <v>6.7796610169491522</v>
      </c>
      <c r="AC99" s="6"/>
      <c r="AD99" s="6"/>
      <c r="AE99" s="6"/>
      <c r="AF99" s="6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11:71" x14ac:dyDescent="0.15">
      <c r="K100" s="2"/>
      <c r="L100" s="2"/>
      <c r="M100" s="1"/>
      <c r="N100" s="6"/>
      <c r="O100" s="6" t="s">
        <v>44</v>
      </c>
      <c r="P100" s="6"/>
      <c r="Q100" s="6"/>
      <c r="R100" s="8">
        <f t="shared" si="15"/>
        <v>11.666666666666666</v>
      </c>
      <c r="S100" s="6"/>
      <c r="T100" s="25">
        <f t="shared" si="15"/>
        <v>5</v>
      </c>
      <c r="U100" s="6"/>
      <c r="V100" s="6"/>
      <c r="W100" s="8">
        <f t="shared" si="16"/>
        <v>11.666666666666666</v>
      </c>
      <c r="X100" s="6"/>
      <c r="Y100" s="25">
        <f t="shared" si="14"/>
        <v>3</v>
      </c>
      <c r="Z100" s="6"/>
      <c r="AA100" s="6"/>
      <c r="AB100" s="8">
        <f t="shared" si="17"/>
        <v>0</v>
      </c>
      <c r="AC100" s="6"/>
      <c r="AD100" s="6"/>
      <c r="AE100" s="6"/>
      <c r="AF100" s="6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11:71" x14ac:dyDescent="0.15">
      <c r="K101" s="2"/>
      <c r="L101" s="2"/>
      <c r="M101" s="1"/>
      <c r="N101" s="6" t="s">
        <v>65</v>
      </c>
      <c r="O101" s="7" t="s">
        <v>66</v>
      </c>
      <c r="P101" s="7"/>
      <c r="Q101" s="7"/>
      <c r="R101" s="8">
        <f>R50</f>
        <v>8.8082901554404138</v>
      </c>
      <c r="S101" s="6"/>
      <c r="T101" s="25">
        <f>T50</f>
        <v>9</v>
      </c>
      <c r="U101" s="6"/>
      <c r="V101" s="6"/>
      <c r="W101" s="8">
        <f>W50</f>
        <v>17.1875</v>
      </c>
      <c r="X101" s="6"/>
      <c r="Y101" s="25">
        <f t="shared" ref="Y101:Y118" si="18">Y50</f>
        <v>4</v>
      </c>
      <c r="Z101" s="6"/>
      <c r="AA101" s="6"/>
      <c r="AB101" s="8">
        <f>AB50</f>
        <v>32.460732984293195</v>
      </c>
      <c r="AC101" s="6"/>
      <c r="AD101" s="6"/>
      <c r="AE101" s="6"/>
      <c r="AF101" s="6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11:71" x14ac:dyDescent="0.15">
      <c r="K102" s="2"/>
      <c r="L102" s="2"/>
      <c r="M102" s="1"/>
      <c r="N102" s="6"/>
      <c r="O102" s="7" t="s">
        <v>67</v>
      </c>
      <c r="P102" s="7"/>
      <c r="Q102" s="7"/>
      <c r="R102" s="8">
        <f t="shared" ref="R102:T117" si="19">R51</f>
        <v>4.3478260869565215</v>
      </c>
      <c r="S102" s="6"/>
      <c r="T102" s="25">
        <f t="shared" si="19"/>
        <v>3</v>
      </c>
      <c r="U102" s="6"/>
      <c r="V102" s="6"/>
      <c r="W102" s="8">
        <f t="shared" ref="W102:W118" si="20">W51</f>
        <v>12.5</v>
      </c>
      <c r="X102" s="6"/>
      <c r="Y102" s="25">
        <f t="shared" si="18"/>
        <v>3</v>
      </c>
      <c r="Z102" s="6"/>
      <c r="AA102" s="6"/>
      <c r="AB102" s="8">
        <f t="shared" ref="AB102:AB118" si="21">AB51</f>
        <v>21.978021978021978</v>
      </c>
      <c r="AC102" s="6"/>
      <c r="AD102" s="6"/>
      <c r="AE102" s="6"/>
      <c r="AF102" s="6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11:71" x14ac:dyDescent="0.15">
      <c r="K103" s="2"/>
      <c r="L103" s="2"/>
      <c r="M103" s="1"/>
      <c r="N103" s="6"/>
      <c r="O103" s="7" t="s">
        <v>68</v>
      </c>
      <c r="P103" s="7"/>
      <c r="Q103" s="7"/>
      <c r="R103" s="8">
        <f t="shared" si="19"/>
        <v>9.0909090909090917</v>
      </c>
      <c r="S103" s="6"/>
      <c r="T103" s="25">
        <f t="shared" si="19"/>
        <v>11</v>
      </c>
      <c r="U103" s="6"/>
      <c r="V103" s="6"/>
      <c r="W103" s="8">
        <f t="shared" si="20"/>
        <v>12.5</v>
      </c>
      <c r="X103" s="6"/>
      <c r="Y103" s="25">
        <f t="shared" si="18"/>
        <v>3</v>
      </c>
      <c r="Z103" s="6"/>
      <c r="AA103" s="6"/>
      <c r="AB103" s="8">
        <f t="shared" si="21"/>
        <v>23.243243243243242</v>
      </c>
      <c r="AC103" s="6"/>
      <c r="AD103" s="6"/>
      <c r="AE103" s="6"/>
      <c r="AF103" s="6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11:71" x14ac:dyDescent="0.15">
      <c r="K104" s="2"/>
      <c r="L104" s="2"/>
      <c r="M104" s="1"/>
      <c r="N104" s="6"/>
      <c r="O104" s="7" t="s">
        <v>69</v>
      </c>
      <c r="P104" s="7"/>
      <c r="Q104" s="7"/>
      <c r="R104" s="8">
        <f t="shared" si="19"/>
        <v>5.2356020942408374</v>
      </c>
      <c r="S104" s="6"/>
      <c r="T104" s="25">
        <f t="shared" si="19"/>
        <v>7</v>
      </c>
      <c r="U104" s="6"/>
      <c r="V104" s="6"/>
      <c r="W104" s="8">
        <f t="shared" si="20"/>
        <v>6.25</v>
      </c>
      <c r="X104" s="6"/>
      <c r="Y104" s="25">
        <f t="shared" si="18"/>
        <v>2</v>
      </c>
      <c r="Z104" s="6"/>
      <c r="AA104" s="6"/>
      <c r="AB104" s="8">
        <f t="shared" si="21"/>
        <v>27.513227513227513</v>
      </c>
      <c r="AC104" s="6"/>
      <c r="AD104" s="6"/>
      <c r="AE104" s="6"/>
      <c r="AF104" s="6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11:71" x14ac:dyDescent="0.15">
      <c r="K105" s="2"/>
      <c r="L105" s="2"/>
      <c r="M105" s="1"/>
      <c r="N105" s="6"/>
      <c r="O105" s="7" t="s">
        <v>70</v>
      </c>
      <c r="P105" s="7"/>
      <c r="Q105" s="7"/>
      <c r="R105" s="8">
        <f t="shared" si="19"/>
        <v>3.6842105263157894</v>
      </c>
      <c r="S105" s="6"/>
      <c r="T105" s="25">
        <f t="shared" si="19"/>
        <v>2</v>
      </c>
      <c r="U105" s="6"/>
      <c r="V105" s="6"/>
      <c r="W105" s="8">
        <f t="shared" si="20"/>
        <v>10.9375</v>
      </c>
      <c r="X105" s="6"/>
      <c r="Y105" s="25">
        <f t="shared" si="18"/>
        <v>2</v>
      </c>
      <c r="Z105" s="6"/>
      <c r="AA105" s="6"/>
      <c r="AB105" s="8">
        <f t="shared" si="21"/>
        <v>36.170212765957444</v>
      </c>
      <c r="AC105" s="6"/>
      <c r="AD105" s="6"/>
      <c r="AE105" s="6"/>
      <c r="AF105" s="6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11:71" x14ac:dyDescent="0.15">
      <c r="K106" s="2"/>
      <c r="L106" s="2"/>
      <c r="M106" s="1"/>
      <c r="N106" s="6"/>
      <c r="O106" s="7" t="s">
        <v>71</v>
      </c>
      <c r="P106" s="7"/>
      <c r="Q106" s="7"/>
      <c r="R106" s="8">
        <f t="shared" si="19"/>
        <v>2.6595744680851063</v>
      </c>
      <c r="S106" s="6"/>
      <c r="T106" s="25">
        <f t="shared" si="19"/>
        <v>2</v>
      </c>
      <c r="U106" s="6"/>
      <c r="V106" s="6"/>
      <c r="W106" s="8">
        <f t="shared" si="20"/>
        <v>7.8125</v>
      </c>
      <c r="X106" s="6"/>
      <c r="Y106" s="25">
        <f t="shared" si="18"/>
        <v>2</v>
      </c>
      <c r="Z106" s="6"/>
      <c r="AA106" s="6"/>
      <c r="AB106" s="8">
        <f t="shared" si="21"/>
        <v>38.172043010752688</v>
      </c>
      <c r="AC106" s="6"/>
      <c r="AD106" s="6"/>
      <c r="AE106" s="6"/>
      <c r="AF106" s="6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11:71" x14ac:dyDescent="0.15">
      <c r="K107" s="2"/>
      <c r="L107" s="2"/>
      <c r="M107" s="1"/>
      <c r="N107" s="6"/>
      <c r="O107" s="7" t="s">
        <v>72</v>
      </c>
      <c r="P107" s="7"/>
      <c r="Q107" s="7"/>
      <c r="R107" s="8">
        <f t="shared" si="19"/>
        <v>1.8292682926829269</v>
      </c>
      <c r="S107" s="6"/>
      <c r="T107" s="25">
        <f t="shared" si="19"/>
        <v>2</v>
      </c>
      <c r="U107" s="6"/>
      <c r="V107" s="6"/>
      <c r="W107" s="8">
        <f t="shared" si="20"/>
        <v>3.125</v>
      </c>
      <c r="X107" s="6"/>
      <c r="Y107" s="25">
        <f t="shared" si="18"/>
        <v>2</v>
      </c>
      <c r="Z107" s="6"/>
      <c r="AA107" s="6"/>
      <c r="AB107" s="8">
        <f t="shared" si="21"/>
        <v>29.012345679012345</v>
      </c>
      <c r="AC107" s="6"/>
      <c r="AD107" s="6"/>
      <c r="AE107" s="6"/>
      <c r="AF107" s="6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11:71" x14ac:dyDescent="0.15">
      <c r="K108" s="2"/>
      <c r="L108" s="2"/>
      <c r="M108" s="1"/>
      <c r="N108" s="6"/>
      <c r="O108" s="7" t="s">
        <v>73</v>
      </c>
      <c r="P108" s="7"/>
      <c r="Q108" s="7"/>
      <c r="R108" s="8">
        <f t="shared" si="19"/>
        <v>5.5865921787709496</v>
      </c>
      <c r="S108" s="6"/>
      <c r="T108" s="25">
        <f t="shared" si="19"/>
        <v>2</v>
      </c>
      <c r="U108" s="6"/>
      <c r="V108" s="6"/>
      <c r="W108" s="8">
        <f t="shared" si="20"/>
        <v>15.625</v>
      </c>
      <c r="X108" s="6"/>
      <c r="Y108" s="25">
        <f t="shared" si="18"/>
        <v>2</v>
      </c>
      <c r="Z108" s="6"/>
      <c r="AA108" s="6"/>
      <c r="AB108" s="8">
        <f t="shared" si="21"/>
        <v>58.192090395480228</v>
      </c>
      <c r="AC108" s="6"/>
      <c r="AD108" s="6"/>
      <c r="AE108" s="6"/>
      <c r="AF108" s="6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11:71" x14ac:dyDescent="0.15">
      <c r="K109" s="2"/>
      <c r="L109" s="2"/>
      <c r="M109" s="1"/>
      <c r="N109" s="6"/>
      <c r="O109" s="7" t="s">
        <v>74</v>
      </c>
      <c r="P109" s="7"/>
      <c r="Q109" s="7"/>
      <c r="R109" s="8">
        <f t="shared" si="19"/>
        <v>1.0638297872340425</v>
      </c>
      <c r="S109" s="6"/>
      <c r="T109" s="25">
        <f t="shared" si="19"/>
        <v>2</v>
      </c>
      <c r="U109" s="6"/>
      <c r="V109" s="6"/>
      <c r="W109" s="8">
        <f t="shared" si="20"/>
        <v>3.125</v>
      </c>
      <c r="X109" s="6"/>
      <c r="Y109" s="25">
        <f t="shared" si="18"/>
        <v>2</v>
      </c>
      <c r="Z109" s="6"/>
      <c r="AA109" s="6"/>
      <c r="AB109" s="8">
        <f t="shared" si="21"/>
        <v>26.344086021505376</v>
      </c>
      <c r="AC109" s="6"/>
      <c r="AD109" s="6"/>
      <c r="AE109" s="6"/>
      <c r="AF109" s="6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11:71" x14ac:dyDescent="0.15">
      <c r="K110" s="2"/>
      <c r="L110" s="2"/>
      <c r="M110" s="1"/>
      <c r="N110" s="6"/>
      <c r="O110" s="7" t="s">
        <v>75</v>
      </c>
      <c r="P110" s="7"/>
      <c r="Q110" s="7"/>
      <c r="R110" s="8">
        <f t="shared" si="19"/>
        <v>1.5957446808510638</v>
      </c>
      <c r="S110" s="6"/>
      <c r="T110" s="25">
        <f t="shared" si="19"/>
        <v>3</v>
      </c>
      <c r="U110" s="6"/>
      <c r="V110" s="6"/>
      <c r="W110" s="8">
        <f t="shared" si="20"/>
        <v>4.6875</v>
      </c>
      <c r="X110" s="6"/>
      <c r="Y110" s="25">
        <f t="shared" si="18"/>
        <v>3</v>
      </c>
      <c r="Z110" s="6"/>
      <c r="AA110" s="6"/>
      <c r="AB110" s="8">
        <f t="shared" si="21"/>
        <v>34.408602150537632</v>
      </c>
      <c r="AC110" s="6"/>
      <c r="AD110" s="6"/>
      <c r="AE110" s="6"/>
      <c r="AF110" s="6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11:71" x14ac:dyDescent="0.15">
      <c r="K111" s="2"/>
      <c r="L111" s="2"/>
      <c r="M111" s="1"/>
      <c r="N111" s="6"/>
      <c r="O111" s="7" t="s">
        <v>76</v>
      </c>
      <c r="P111" s="7"/>
      <c r="Q111" s="7"/>
      <c r="R111" s="8">
        <f t="shared" si="19"/>
        <v>1.0638297872340425</v>
      </c>
      <c r="S111" s="6"/>
      <c r="T111" s="25">
        <f t="shared" si="19"/>
        <v>1</v>
      </c>
      <c r="U111" s="6"/>
      <c r="V111" s="6"/>
      <c r="W111" s="8">
        <f t="shared" si="20"/>
        <v>3.125</v>
      </c>
      <c r="X111" s="6"/>
      <c r="Y111" s="25">
        <f t="shared" si="18"/>
        <v>1</v>
      </c>
      <c r="Z111" s="6"/>
      <c r="AA111" s="6"/>
      <c r="AB111" s="8">
        <f t="shared" si="21"/>
        <v>63.978494623655912</v>
      </c>
      <c r="AC111" s="6"/>
      <c r="AD111" s="6"/>
      <c r="AE111" s="6"/>
      <c r="AF111" s="6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11:71" x14ac:dyDescent="0.15">
      <c r="K112" s="2"/>
      <c r="L112" s="2"/>
      <c r="M112" s="1"/>
      <c r="N112" s="6"/>
      <c r="O112" s="7" t="s">
        <v>77</v>
      </c>
      <c r="P112" s="7"/>
      <c r="Q112" s="7"/>
      <c r="R112" s="8">
        <f t="shared" si="19"/>
        <v>9.5744680851063837</v>
      </c>
      <c r="S112" s="6"/>
      <c r="T112" s="25">
        <f t="shared" si="19"/>
        <v>7</v>
      </c>
      <c r="U112" s="6"/>
      <c r="V112" s="6"/>
      <c r="W112" s="8">
        <f t="shared" si="20"/>
        <v>12.5</v>
      </c>
      <c r="X112" s="6"/>
      <c r="Y112" s="25">
        <f t="shared" si="18"/>
        <v>2</v>
      </c>
      <c r="Z112" s="6"/>
      <c r="AA112" s="6"/>
      <c r="AB112" s="8">
        <f t="shared" si="21"/>
        <v>45.161290322580648</v>
      </c>
      <c r="AC112" s="6"/>
      <c r="AD112" s="6"/>
      <c r="AE112" s="6"/>
      <c r="AF112" s="6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11:71" x14ac:dyDescent="0.15">
      <c r="K113" s="2"/>
      <c r="L113" s="2"/>
      <c r="M113" s="1"/>
      <c r="N113" s="6"/>
      <c r="O113" s="7" t="s">
        <v>78</v>
      </c>
      <c r="P113" s="7"/>
      <c r="Q113" s="7"/>
      <c r="R113" s="8">
        <f t="shared" si="19"/>
        <v>5.3191489361702127</v>
      </c>
      <c r="S113" s="6"/>
      <c r="T113" s="25">
        <f t="shared" si="19"/>
        <v>1</v>
      </c>
      <c r="U113" s="6"/>
      <c r="V113" s="6"/>
      <c r="W113" s="8">
        <f t="shared" si="20"/>
        <v>15.625</v>
      </c>
      <c r="X113" s="6"/>
      <c r="Y113" s="25">
        <f t="shared" si="18"/>
        <v>1</v>
      </c>
      <c r="Z113" s="6"/>
      <c r="AA113" s="6"/>
      <c r="AB113" s="8">
        <f t="shared" si="21"/>
        <v>46.774193548387096</v>
      </c>
      <c r="AC113" s="6"/>
      <c r="AD113" s="6"/>
      <c r="AE113" s="6"/>
      <c r="AF113" s="6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11:71" x14ac:dyDescent="0.15">
      <c r="K114" s="2"/>
      <c r="L114" s="2"/>
      <c r="M114" s="1"/>
      <c r="N114" s="6"/>
      <c r="O114" s="7" t="s">
        <v>79</v>
      </c>
      <c r="P114" s="7"/>
      <c r="Q114" s="7"/>
      <c r="R114" s="8">
        <f t="shared" si="19"/>
        <v>1.8867924528301887</v>
      </c>
      <c r="S114" s="6"/>
      <c r="T114" s="25">
        <f t="shared" si="19"/>
        <v>1</v>
      </c>
      <c r="U114" s="6"/>
      <c r="V114" s="6"/>
      <c r="W114" s="8">
        <f t="shared" si="20"/>
        <v>3.125</v>
      </c>
      <c r="X114" s="6"/>
      <c r="Y114" s="25">
        <f t="shared" si="18"/>
        <v>1</v>
      </c>
      <c r="Z114" s="6"/>
      <c r="AA114" s="6"/>
      <c r="AB114" s="8">
        <f t="shared" si="21"/>
        <v>27.884615384615383</v>
      </c>
      <c r="AC114" s="6"/>
      <c r="AD114" s="6"/>
      <c r="AE114" s="6"/>
      <c r="AF114" s="6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11:71" x14ac:dyDescent="0.15">
      <c r="K115" s="2"/>
      <c r="L115" s="2"/>
      <c r="M115" s="1"/>
      <c r="N115" s="6"/>
      <c r="O115" s="7" t="s">
        <v>80</v>
      </c>
      <c r="P115" s="7"/>
      <c r="Q115" s="7"/>
      <c r="R115" s="8">
        <f t="shared" si="19"/>
        <v>3.0303030303030303</v>
      </c>
      <c r="S115" s="6"/>
      <c r="T115" s="25">
        <f t="shared" si="19"/>
        <v>2</v>
      </c>
      <c r="U115" s="6"/>
      <c r="V115" s="6"/>
      <c r="W115" s="8">
        <f t="shared" si="20"/>
        <v>7.8125</v>
      </c>
      <c r="X115" s="6"/>
      <c r="Y115" s="25">
        <f t="shared" si="18"/>
        <v>1</v>
      </c>
      <c r="Z115" s="6"/>
      <c r="AA115" s="6"/>
      <c r="AB115" s="8">
        <f t="shared" si="21"/>
        <v>22.959183673469386</v>
      </c>
      <c r="AC115" s="6"/>
      <c r="AD115" s="6"/>
      <c r="AE115" s="6"/>
      <c r="AF115" s="6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11:71" x14ac:dyDescent="0.15">
      <c r="K116" s="2"/>
      <c r="L116" s="2"/>
      <c r="M116" s="1"/>
      <c r="N116" s="6"/>
      <c r="O116" s="7" t="s">
        <v>81</v>
      </c>
      <c r="P116" s="7"/>
      <c r="Q116" s="7"/>
      <c r="R116" s="8">
        <f t="shared" si="19"/>
        <v>4.2553191489361701</v>
      </c>
      <c r="S116" s="6"/>
      <c r="T116" s="25">
        <f t="shared" si="19"/>
        <v>3</v>
      </c>
      <c r="U116" s="6"/>
      <c r="V116" s="6"/>
      <c r="W116" s="8">
        <f t="shared" si="20"/>
        <v>10.9375</v>
      </c>
      <c r="X116" s="6"/>
      <c r="Y116" s="25">
        <f t="shared" si="18"/>
        <v>1</v>
      </c>
      <c r="Z116" s="6"/>
      <c r="AA116" s="6"/>
      <c r="AB116" s="8">
        <f t="shared" si="21"/>
        <v>40.86021505376344</v>
      </c>
      <c r="AC116" s="6"/>
      <c r="AD116" s="6"/>
      <c r="AE116" s="6"/>
      <c r="AF116" s="6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11:71" x14ac:dyDescent="0.15">
      <c r="K117" s="2"/>
      <c r="L117" s="2"/>
      <c r="M117" s="1"/>
      <c r="N117" s="6"/>
      <c r="O117" s="7" t="s">
        <v>82</v>
      </c>
      <c r="P117" s="7"/>
      <c r="Q117" s="7"/>
      <c r="R117" s="8">
        <f t="shared" si="19"/>
        <v>3.5353535353535355</v>
      </c>
      <c r="S117" s="6"/>
      <c r="T117" s="25">
        <f t="shared" si="19"/>
        <v>5</v>
      </c>
      <c r="U117" s="6"/>
      <c r="V117" s="6"/>
      <c r="W117" s="8">
        <f t="shared" si="20"/>
        <v>7.8125</v>
      </c>
      <c r="X117" s="6"/>
      <c r="Y117" s="25">
        <f t="shared" si="18"/>
        <v>2</v>
      </c>
      <c r="Z117" s="6"/>
      <c r="AA117" s="6"/>
      <c r="AB117" s="8">
        <f t="shared" si="21"/>
        <v>12.755102040816327</v>
      </c>
      <c r="AC117" s="6"/>
      <c r="AD117" s="6"/>
      <c r="AE117" s="6"/>
      <c r="AF117" s="6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11:71" x14ac:dyDescent="0.15">
      <c r="K118" s="2"/>
      <c r="L118" s="2"/>
      <c r="M118" s="1"/>
      <c r="N118" s="6"/>
      <c r="O118" s="7" t="s">
        <v>83</v>
      </c>
      <c r="P118" s="7"/>
      <c r="Q118" s="7"/>
      <c r="R118" s="8">
        <f t="shared" ref="R118:T118" si="22">R67</f>
        <v>6.1452513966480451</v>
      </c>
      <c r="S118" s="6"/>
      <c r="T118" s="25">
        <f t="shared" si="22"/>
        <v>2</v>
      </c>
      <c r="U118" s="6"/>
      <c r="V118" s="6"/>
      <c r="W118" s="8">
        <f t="shared" si="20"/>
        <v>17.1875</v>
      </c>
      <c r="X118" s="6"/>
      <c r="Y118" s="25">
        <f t="shared" si="18"/>
        <v>2</v>
      </c>
      <c r="Z118" s="6"/>
      <c r="AA118" s="6"/>
      <c r="AB118" s="8">
        <f t="shared" si="21"/>
        <v>36.158192090395481</v>
      </c>
      <c r="AC118" s="6"/>
      <c r="AD118" s="6"/>
      <c r="AE118" s="6"/>
      <c r="AF118" s="6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11:71" x14ac:dyDescent="0.15">
      <c r="K119" s="2"/>
      <c r="L119" s="2"/>
      <c r="M119" s="1"/>
      <c r="N119" s="6" t="s">
        <v>106</v>
      </c>
      <c r="O119" s="7" t="s">
        <v>54</v>
      </c>
      <c r="P119" s="7" t="s">
        <v>31</v>
      </c>
      <c r="Q119" s="7"/>
      <c r="R119" s="8">
        <v>6.6</v>
      </c>
      <c r="S119" s="6"/>
      <c r="T119" s="25">
        <v>6.6</v>
      </c>
      <c r="U119" s="6"/>
      <c r="V119" s="6"/>
      <c r="W119" s="8">
        <v>6.6</v>
      </c>
      <c r="X119" s="6"/>
      <c r="Y119" s="25">
        <v>6.6</v>
      </c>
      <c r="Z119" s="6"/>
      <c r="AA119" s="6"/>
      <c r="AB119" s="8">
        <v>6.6</v>
      </c>
      <c r="AC119" s="6"/>
      <c r="AD119" s="6"/>
      <c r="AE119" s="6"/>
      <c r="AF119" s="6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11:71" x14ac:dyDescent="0.15">
      <c r="K120" s="2"/>
      <c r="L120" s="2"/>
      <c r="M120" s="1"/>
      <c r="N120" s="6"/>
      <c r="O120" s="6" t="s">
        <v>57</v>
      </c>
      <c r="P120" s="6"/>
      <c r="Q120" s="6"/>
      <c r="R120" s="8">
        <f>R41</f>
        <v>5.4945054945054945</v>
      </c>
      <c r="S120" s="6"/>
      <c r="T120" s="25">
        <f>T41</f>
        <v>1</v>
      </c>
      <c r="U120" s="6"/>
      <c r="V120" s="6"/>
      <c r="W120" s="8">
        <f>W41</f>
        <v>4.6875</v>
      </c>
      <c r="X120" s="6"/>
      <c r="Y120" s="25">
        <f>Y41</f>
        <v>1</v>
      </c>
      <c r="Z120" s="6"/>
      <c r="AA120" s="6"/>
      <c r="AB120" s="8">
        <f>AB41</f>
        <v>32.584269662921351</v>
      </c>
      <c r="AC120" s="6"/>
      <c r="AD120" s="6"/>
      <c r="AE120" s="6"/>
      <c r="AF120" s="6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11:71" x14ac:dyDescent="0.15">
      <c r="K121" s="2"/>
      <c r="L121" s="2"/>
      <c r="M121" s="1"/>
      <c r="N121" s="6"/>
      <c r="O121" s="6" t="s">
        <v>59</v>
      </c>
      <c r="P121" s="6"/>
      <c r="Q121" s="6"/>
      <c r="R121" s="8">
        <f>R43</f>
        <v>7.6335877862595423</v>
      </c>
      <c r="S121" s="6"/>
      <c r="T121" s="25">
        <f>T43</f>
        <v>1</v>
      </c>
      <c r="U121" s="6"/>
      <c r="V121" s="6"/>
      <c r="W121" s="8">
        <f>W43</f>
        <v>14.0625</v>
      </c>
      <c r="X121" s="6"/>
      <c r="Y121" s="25">
        <f>Y43</f>
        <v>1</v>
      </c>
      <c r="Z121" s="6"/>
      <c r="AA121" s="6"/>
      <c r="AB121" s="8">
        <f>AB43</f>
        <v>23.255813953488371</v>
      </c>
      <c r="AC121" s="6"/>
      <c r="AD121" s="6"/>
      <c r="AE121" s="6"/>
      <c r="AF121" s="6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11:71" x14ac:dyDescent="0.15">
      <c r="K122" s="2"/>
      <c r="L122" s="2"/>
      <c r="M122" s="1"/>
      <c r="N122" s="6"/>
      <c r="O122" s="6" t="s">
        <v>60</v>
      </c>
      <c r="P122" s="6"/>
      <c r="Q122" s="6"/>
      <c r="R122" s="8">
        <f>R44</f>
        <v>2.8708133971291865</v>
      </c>
      <c r="S122" s="6"/>
      <c r="T122" s="25">
        <f>T44</f>
        <v>2</v>
      </c>
      <c r="U122" s="6"/>
      <c r="V122" s="6"/>
      <c r="W122" s="8">
        <f>W44</f>
        <v>4.6875</v>
      </c>
      <c r="X122" s="6"/>
      <c r="Y122" s="25">
        <f>Y44</f>
        <v>2</v>
      </c>
      <c r="Z122" s="6"/>
      <c r="AA122" s="6"/>
      <c r="AB122" s="8">
        <f>AB44</f>
        <v>39.130434782608695</v>
      </c>
      <c r="AC122" s="6"/>
      <c r="AD122" s="6"/>
      <c r="AE122" s="6"/>
      <c r="AF122" s="6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11:71" ht="14" thickBot="1" x14ac:dyDescent="0.2">
      <c r="K123" s="2"/>
      <c r="L123" s="2"/>
      <c r="M123" s="1"/>
      <c r="N123" s="6"/>
      <c r="O123" s="7" t="s">
        <v>63</v>
      </c>
      <c r="P123" s="7"/>
      <c r="Q123" s="7"/>
      <c r="R123" s="8">
        <v>7</v>
      </c>
      <c r="S123" s="6"/>
      <c r="T123" s="25">
        <v>7</v>
      </c>
      <c r="U123" s="6"/>
      <c r="V123" s="6"/>
      <c r="W123" s="8">
        <v>7</v>
      </c>
      <c r="X123" s="6"/>
      <c r="Y123" s="25">
        <v>7</v>
      </c>
      <c r="Z123" s="6"/>
      <c r="AA123" s="6"/>
      <c r="AB123" s="8">
        <v>7</v>
      </c>
      <c r="AC123" s="6"/>
      <c r="AD123" s="6"/>
      <c r="AE123" s="6"/>
      <c r="AF123" s="6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11:71" ht="14" thickTop="1" x14ac:dyDescent="0.15">
      <c r="K124" s="2"/>
      <c r="L124" s="2"/>
      <c r="M124" s="1"/>
      <c r="N124" s="10" t="s">
        <v>31</v>
      </c>
      <c r="O124" s="3" t="s">
        <v>107</v>
      </c>
      <c r="P124" s="19"/>
      <c r="Q124" s="19"/>
      <c r="R124" s="21">
        <f>AVERAGE($R119:$R123)</f>
        <v>5.9197813355788451</v>
      </c>
      <c r="S124" s="3"/>
      <c r="T124" s="21">
        <f>AVERAGE($T119:$T123)</f>
        <v>3.5200000000000005</v>
      </c>
      <c r="U124" s="3"/>
      <c r="V124" s="3"/>
      <c r="W124" s="21">
        <f>AVERAGE($W119:$W123)</f>
        <v>7.4075000000000006</v>
      </c>
      <c r="X124" s="3"/>
      <c r="Y124" s="21">
        <f>AVERAGE($Y119:$Y123)</f>
        <v>3.5200000000000005</v>
      </c>
      <c r="Z124" s="3"/>
      <c r="AA124" s="3"/>
      <c r="AB124" s="21">
        <f>AVERAGE($AB119:$AB123)</f>
        <v>21.714103679803685</v>
      </c>
      <c r="AC124" s="3"/>
      <c r="AD124" s="3"/>
      <c r="AE124" s="3"/>
      <c r="AF124" s="3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11:71" x14ac:dyDescent="0.15">
      <c r="K125" s="2"/>
      <c r="L125" s="2"/>
      <c r="M125" s="1"/>
      <c r="N125" s="6"/>
      <c r="O125" s="28" t="s">
        <v>108</v>
      </c>
      <c r="P125" s="28"/>
      <c r="Q125" s="28"/>
      <c r="R125" s="29">
        <f>AVERAGE($R77:$R123)</f>
        <v>8.5996224480971684</v>
      </c>
      <c r="S125" s="29">
        <f>STDEV($R77:$R123)</f>
        <v>7.3008229535986038</v>
      </c>
      <c r="T125" s="29">
        <f>AVERAGE(T77:T123)</f>
        <v>3.0978723404255319</v>
      </c>
      <c r="U125" s="29">
        <f>STDEV($T77:$T123)</f>
        <v>2.6845361806255994</v>
      </c>
      <c r="V125" s="28"/>
      <c r="W125" s="29">
        <f>AVERAGE($W77:$W123)</f>
        <v>11.09715521982255</v>
      </c>
      <c r="X125" s="29">
        <f>STDEV($W77:$W123)</f>
        <v>7.0028858422541971</v>
      </c>
      <c r="Y125" s="29">
        <f>AVERAGE($Y77:$Y123)</f>
        <v>1.9063829787234041</v>
      </c>
      <c r="Z125" s="29">
        <f>STDEV($Y77:$Y123)</f>
        <v>1.300067599466366</v>
      </c>
      <c r="AA125" s="28"/>
      <c r="AB125" s="29">
        <f>AVERAGE($AB77:$AB123)</f>
        <v>24.125336837687613</v>
      </c>
      <c r="AC125" s="30"/>
      <c r="AD125" s="30"/>
      <c r="AE125" s="30"/>
      <c r="AF125" s="30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11:71" ht="14" thickBot="1" x14ac:dyDescent="0.2">
      <c r="K126" s="2"/>
      <c r="L126" s="2"/>
      <c r="M126" s="1"/>
      <c r="N126" s="31" t="s">
        <v>109</v>
      </c>
      <c r="O126" s="22"/>
      <c r="P126" s="22"/>
      <c r="Q126" s="22"/>
      <c r="R126" s="24"/>
      <c r="S126" s="24"/>
      <c r="T126" s="24"/>
      <c r="U126" s="24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11:71" ht="14" thickTop="1" x14ac:dyDescent="0.15">
      <c r="K127" s="2"/>
      <c r="L127" s="2"/>
      <c r="M127" s="1"/>
      <c r="N127" s="6" t="s">
        <v>31</v>
      </c>
      <c r="O127" s="32" t="s">
        <v>46</v>
      </c>
      <c r="P127" s="32"/>
      <c r="Q127" s="32"/>
      <c r="R127" s="33">
        <f>R30</f>
        <v>2.3923444976076556</v>
      </c>
      <c r="S127" s="4"/>
      <c r="T127" s="34">
        <f>T30</f>
        <v>3</v>
      </c>
      <c r="U127" s="4"/>
      <c r="V127" s="4"/>
      <c r="W127" s="33">
        <f t="shared" ref="W127:W134" si="23">W30</f>
        <v>1.5625</v>
      </c>
      <c r="X127" s="4"/>
      <c r="Y127" s="34">
        <f t="shared" ref="Y127:Y134" si="24">Y30</f>
        <v>1</v>
      </c>
      <c r="Z127" s="4"/>
      <c r="AA127" s="4"/>
      <c r="AB127" s="33">
        <f>AB30</f>
        <v>17.391304347826086</v>
      </c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11:71" x14ac:dyDescent="0.15">
      <c r="K128" s="2"/>
      <c r="L128" s="2"/>
      <c r="M128" s="1"/>
      <c r="N128" s="6"/>
      <c r="O128" s="4" t="s">
        <v>47</v>
      </c>
      <c r="P128" s="4"/>
      <c r="Q128" s="4"/>
      <c r="R128" s="33">
        <f>R31</f>
        <v>7.2625698324022343</v>
      </c>
      <c r="S128" s="4"/>
      <c r="T128" s="34">
        <f>T31</f>
        <v>10</v>
      </c>
      <c r="U128" s="4"/>
      <c r="V128" s="4"/>
      <c r="W128" s="33">
        <f t="shared" si="23"/>
        <v>1.5625</v>
      </c>
      <c r="X128" s="4"/>
      <c r="Y128" s="34">
        <f t="shared" si="24"/>
        <v>1</v>
      </c>
      <c r="Z128" s="4"/>
      <c r="AA128" s="4"/>
      <c r="AB128" s="33">
        <f>AB31</f>
        <v>0</v>
      </c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11:71" x14ac:dyDescent="0.15">
      <c r="K129" s="2"/>
      <c r="L129" s="2"/>
      <c r="M129" s="1"/>
      <c r="N129" s="6"/>
      <c r="O129" s="4" t="s">
        <v>48</v>
      </c>
      <c r="P129" s="4"/>
      <c r="Q129" s="4"/>
      <c r="R129" s="33">
        <f t="shared" ref="R129:T134" si="25">R32</f>
        <v>7.1770334928229662</v>
      </c>
      <c r="S129" s="4"/>
      <c r="T129" s="34">
        <f t="shared" si="25"/>
        <v>10</v>
      </c>
      <c r="U129" s="4"/>
      <c r="V129" s="4"/>
      <c r="W129" s="33">
        <f t="shared" si="23"/>
        <v>9.375</v>
      </c>
      <c r="X129" s="4"/>
      <c r="Y129" s="34">
        <f t="shared" si="24"/>
        <v>1</v>
      </c>
      <c r="Z129" s="4"/>
      <c r="AA129" s="4"/>
      <c r="AB129" s="33">
        <f t="shared" ref="AB129:AB134" si="26">AB32</f>
        <v>0</v>
      </c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11:71" x14ac:dyDescent="0.15">
      <c r="K130" s="2"/>
      <c r="L130" s="2"/>
      <c r="M130" s="1"/>
      <c r="N130" s="6"/>
      <c r="O130" s="32" t="s">
        <v>49</v>
      </c>
      <c r="P130" s="32"/>
      <c r="Q130" s="32"/>
      <c r="R130" s="33">
        <f t="shared" si="25"/>
        <v>8.695652173913043</v>
      </c>
      <c r="S130" s="4"/>
      <c r="T130" s="34">
        <f t="shared" si="25"/>
        <v>5</v>
      </c>
      <c r="U130" s="4"/>
      <c r="V130" s="4"/>
      <c r="W130" s="33">
        <f t="shared" si="23"/>
        <v>6.25</v>
      </c>
      <c r="X130" s="4"/>
      <c r="Y130" s="34">
        <f t="shared" si="24"/>
        <v>1</v>
      </c>
      <c r="Z130" s="4"/>
      <c r="AA130" s="4"/>
      <c r="AB130" s="33">
        <f t="shared" si="26"/>
        <v>0</v>
      </c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11:71" x14ac:dyDescent="0.15">
      <c r="K131" s="2"/>
      <c r="L131" s="2"/>
      <c r="M131" s="1"/>
      <c r="N131" s="6"/>
      <c r="O131" s="32" t="s">
        <v>50</v>
      </c>
      <c r="P131" s="32"/>
      <c r="Q131" s="32"/>
      <c r="R131" s="33">
        <f t="shared" si="25"/>
        <v>11.483253588516746</v>
      </c>
      <c r="S131" s="4"/>
      <c r="T131" s="34">
        <f t="shared" si="25"/>
        <v>15</v>
      </c>
      <c r="U131" s="4"/>
      <c r="V131" s="4"/>
      <c r="W131" s="33">
        <f t="shared" si="23"/>
        <v>4.6875</v>
      </c>
      <c r="X131" s="4"/>
      <c r="Y131" s="34">
        <f t="shared" si="24"/>
        <v>1</v>
      </c>
      <c r="Z131" s="4"/>
      <c r="AA131" s="4"/>
      <c r="AB131" s="33">
        <f t="shared" si="26"/>
        <v>0.48309178743961351</v>
      </c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11:71" x14ac:dyDescent="0.15">
      <c r="K132" s="2"/>
      <c r="L132" s="2"/>
      <c r="M132" s="1"/>
      <c r="N132" s="6"/>
      <c r="O132" s="4" t="s">
        <v>51</v>
      </c>
      <c r="P132" s="4"/>
      <c r="Q132" s="4"/>
      <c r="R132" s="33">
        <f t="shared" si="25"/>
        <v>6.2200956937799043</v>
      </c>
      <c r="S132" s="4"/>
      <c r="T132" s="34">
        <f t="shared" si="25"/>
        <v>8</v>
      </c>
      <c r="U132" s="4"/>
      <c r="V132" s="4"/>
      <c r="W132" s="33">
        <f t="shared" si="23"/>
        <v>6.25</v>
      </c>
      <c r="X132" s="4"/>
      <c r="Y132" s="34">
        <f t="shared" si="24"/>
        <v>2</v>
      </c>
      <c r="Z132" s="4"/>
      <c r="AA132" s="4"/>
      <c r="AB132" s="33">
        <f t="shared" si="26"/>
        <v>13.043478260869565</v>
      </c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11:71" x14ac:dyDescent="0.15">
      <c r="K133" s="2"/>
      <c r="L133" s="2"/>
      <c r="M133" s="1"/>
      <c r="N133" s="6"/>
      <c r="O133" s="4" t="s">
        <v>52</v>
      </c>
      <c r="P133" s="4"/>
      <c r="Q133" s="4"/>
      <c r="R133" s="33">
        <f t="shared" si="25"/>
        <v>4.4444444444444446</v>
      </c>
      <c r="S133" s="4"/>
      <c r="T133" s="34">
        <f t="shared" si="25"/>
        <v>2</v>
      </c>
      <c r="U133" s="4"/>
      <c r="V133" s="4"/>
      <c r="W133" s="33">
        <f t="shared" si="23"/>
        <v>9.375</v>
      </c>
      <c r="X133" s="4"/>
      <c r="Y133" s="34">
        <f t="shared" si="24"/>
        <v>1</v>
      </c>
      <c r="Z133" s="4"/>
      <c r="AA133" s="4"/>
      <c r="AB133" s="33">
        <f t="shared" si="26"/>
        <v>48.876404494382022</v>
      </c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11:71" x14ac:dyDescent="0.15">
      <c r="K134" s="2"/>
      <c r="L134" s="2"/>
      <c r="M134" s="1"/>
      <c r="N134" s="6"/>
      <c r="O134" s="4" t="s">
        <v>53</v>
      </c>
      <c r="P134" s="4"/>
      <c r="Q134" s="4"/>
      <c r="R134" s="33">
        <f t="shared" si="25"/>
        <v>8.6124401913875595</v>
      </c>
      <c r="S134" s="4"/>
      <c r="T134" s="34">
        <f t="shared" si="25"/>
        <v>11</v>
      </c>
      <c r="U134" s="4"/>
      <c r="V134" s="4"/>
      <c r="W134" s="33">
        <f t="shared" si="23"/>
        <v>10.9375</v>
      </c>
      <c r="X134" s="4"/>
      <c r="Y134" s="34">
        <f t="shared" si="24"/>
        <v>1</v>
      </c>
      <c r="Z134" s="4"/>
      <c r="AA134" s="4"/>
      <c r="AB134" s="33">
        <f t="shared" si="26"/>
        <v>3.3816425120772946</v>
      </c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11:71" x14ac:dyDescent="0.15">
      <c r="K135" s="2"/>
      <c r="L135" s="2"/>
      <c r="M135" s="1"/>
      <c r="N135" s="6"/>
      <c r="O135" s="32" t="s">
        <v>34</v>
      </c>
      <c r="P135" s="32"/>
      <c r="Q135" s="32"/>
      <c r="R135" s="33">
        <f>R18</f>
        <v>8.133971291866029</v>
      </c>
      <c r="S135" s="4"/>
      <c r="T135" s="34">
        <f>T18</f>
        <v>7</v>
      </c>
      <c r="U135" s="4"/>
      <c r="V135" s="4"/>
      <c r="W135" s="33">
        <f>W18</f>
        <v>15.625</v>
      </c>
      <c r="X135" s="4"/>
      <c r="Y135" s="34">
        <f>Y18</f>
        <v>1</v>
      </c>
      <c r="Z135" s="4"/>
      <c r="AA135" s="4"/>
      <c r="AB135" s="33">
        <f>AB18</f>
        <v>5.3140096618357484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11:71" x14ac:dyDescent="0.15">
      <c r="K136" s="2"/>
      <c r="L136" s="2"/>
      <c r="M136" s="1"/>
      <c r="N136" s="6"/>
      <c r="O136" s="32" t="s">
        <v>55</v>
      </c>
      <c r="P136" s="32"/>
      <c r="Q136" s="32"/>
      <c r="R136" s="33">
        <f>R39</f>
        <v>2.8708133971291865</v>
      </c>
      <c r="S136" s="4"/>
      <c r="T136" s="34">
        <f>T39</f>
        <v>4</v>
      </c>
      <c r="U136" s="4"/>
      <c r="V136" s="4"/>
      <c r="W136" s="33">
        <f>W39</f>
        <v>1.5625</v>
      </c>
      <c r="X136" s="4"/>
      <c r="Y136" s="34">
        <f>Y39</f>
        <v>1</v>
      </c>
      <c r="Z136" s="4"/>
      <c r="AA136" s="4"/>
      <c r="AB136" s="33">
        <f>AB39</f>
        <v>6.2801932367149762</v>
      </c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11:71" x14ac:dyDescent="0.15">
      <c r="K137" s="2"/>
      <c r="L137" s="2"/>
      <c r="M137" s="1"/>
      <c r="N137" s="6"/>
      <c r="O137" s="4" t="s">
        <v>56</v>
      </c>
      <c r="P137" s="4"/>
      <c r="Q137" s="4"/>
      <c r="R137" s="33">
        <f>R40</f>
        <v>11.538461538461538</v>
      </c>
      <c r="S137" s="4"/>
      <c r="T137" s="34">
        <f>T40</f>
        <v>6</v>
      </c>
      <c r="U137" s="4"/>
      <c r="V137" s="4"/>
      <c r="W137" s="33">
        <f>W40</f>
        <v>10.9375</v>
      </c>
      <c r="X137" s="4"/>
      <c r="Y137" s="34">
        <f>Y40</f>
        <v>1</v>
      </c>
      <c r="Z137" s="4"/>
      <c r="AA137" s="4"/>
      <c r="AB137" s="33">
        <f>AB40</f>
        <v>0</v>
      </c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11:71" x14ac:dyDescent="0.15">
      <c r="K138" s="2"/>
      <c r="L138" s="2"/>
      <c r="M138" s="1"/>
      <c r="N138" s="6"/>
      <c r="O138" s="32" t="s">
        <v>58</v>
      </c>
      <c r="P138" s="32"/>
      <c r="Q138" s="32"/>
      <c r="R138" s="33">
        <f>R42</f>
        <v>3.8277511961722488</v>
      </c>
      <c r="S138" s="4"/>
      <c r="T138" s="34">
        <f>T42</f>
        <v>5</v>
      </c>
      <c r="U138" s="4"/>
      <c r="V138" s="4"/>
      <c r="W138" s="33">
        <f>W42</f>
        <v>1.5625</v>
      </c>
      <c r="X138" s="4"/>
      <c r="Y138" s="34">
        <f>Y42</f>
        <v>0</v>
      </c>
      <c r="Z138" s="4"/>
      <c r="AA138" s="4"/>
      <c r="AB138" s="33">
        <f>AB42</f>
        <v>11.111111111111111</v>
      </c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11:71" x14ac:dyDescent="0.15">
      <c r="K139" s="2"/>
      <c r="L139" s="2"/>
      <c r="M139" s="1"/>
      <c r="N139" s="6"/>
      <c r="O139" s="32" t="s">
        <v>61</v>
      </c>
      <c r="P139" s="32"/>
      <c r="Q139" s="32"/>
      <c r="R139" s="33">
        <f>R45</f>
        <v>8.133971291866029</v>
      </c>
      <c r="S139" s="4"/>
      <c r="T139" s="34">
        <f>T45</f>
        <v>8</v>
      </c>
      <c r="U139" s="4"/>
      <c r="V139" s="4"/>
      <c r="W139" s="33">
        <f>W45</f>
        <v>14.0625</v>
      </c>
      <c r="X139" s="4"/>
      <c r="Y139" s="34">
        <f>Y45</f>
        <v>2</v>
      </c>
      <c r="Z139" s="4"/>
      <c r="AA139" s="4"/>
      <c r="AB139" s="33">
        <f>AB45</f>
        <v>24.154589371980677</v>
      </c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11:71" x14ac:dyDescent="0.15">
      <c r="K140" s="2"/>
      <c r="L140" s="2"/>
      <c r="M140" s="1"/>
      <c r="N140" s="6"/>
      <c r="O140" s="4" t="s">
        <v>62</v>
      </c>
      <c r="P140" s="4"/>
      <c r="Q140" s="4"/>
      <c r="R140" s="33">
        <f>R46</f>
        <v>5.2631578947368425</v>
      </c>
      <c r="S140" s="4"/>
      <c r="T140" s="34">
        <f>T46</f>
        <v>5</v>
      </c>
      <c r="U140" s="4"/>
      <c r="V140" s="4"/>
      <c r="W140" s="33">
        <f>W46</f>
        <v>7.8125</v>
      </c>
      <c r="X140" s="4"/>
      <c r="Y140" s="34">
        <f>Y46</f>
        <v>1</v>
      </c>
      <c r="Z140" s="4"/>
      <c r="AA140" s="4"/>
      <c r="AB140" s="33">
        <f>AB46</f>
        <v>0.48309178743961351</v>
      </c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11:71" x14ac:dyDescent="0.15">
      <c r="K141" s="2"/>
      <c r="L141" s="2"/>
      <c r="M141" s="1"/>
      <c r="N141" s="6"/>
      <c r="O141" s="32" t="s">
        <v>64</v>
      </c>
      <c r="P141" s="32"/>
      <c r="Q141" s="32"/>
      <c r="R141" s="33">
        <f>R48</f>
        <v>9.0909090909090917</v>
      </c>
      <c r="S141" s="4"/>
      <c r="T141" s="34">
        <f>T48</f>
        <v>12</v>
      </c>
      <c r="U141" s="4"/>
      <c r="V141" s="4"/>
      <c r="W141" s="33">
        <f>W48</f>
        <v>12.5</v>
      </c>
      <c r="X141" s="4"/>
      <c r="Y141" s="34">
        <f>Y48</f>
        <v>4</v>
      </c>
      <c r="Z141" s="4"/>
      <c r="AA141" s="4"/>
      <c r="AB141" s="33">
        <f>AB48</f>
        <v>0</v>
      </c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11:71" x14ac:dyDescent="0.15">
      <c r="K142" s="2"/>
      <c r="L142" s="2"/>
      <c r="M142" s="1"/>
      <c r="N142" s="6" t="s">
        <v>31</v>
      </c>
      <c r="O142" s="32" t="s">
        <v>86</v>
      </c>
      <c r="P142" s="32"/>
      <c r="Q142" s="32"/>
      <c r="R142" s="33">
        <f>R70</f>
        <v>9.1549295774647881</v>
      </c>
      <c r="S142" s="4"/>
      <c r="T142" s="34">
        <f>T70</f>
        <v>8</v>
      </c>
      <c r="U142" s="4"/>
      <c r="V142" s="4"/>
      <c r="W142" s="33">
        <f>W70</f>
        <v>0</v>
      </c>
      <c r="X142" s="4"/>
      <c r="Y142" s="34">
        <f>Y70</f>
        <v>1</v>
      </c>
      <c r="Z142" s="4"/>
      <c r="AA142" s="4"/>
      <c r="AB142" s="33">
        <f>AB70</f>
        <v>0</v>
      </c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11:71" x14ac:dyDescent="0.15">
      <c r="K143" s="2"/>
      <c r="L143" s="2"/>
      <c r="M143" s="1"/>
      <c r="N143" s="6"/>
      <c r="O143" s="32" t="s">
        <v>87</v>
      </c>
      <c r="P143" s="32"/>
      <c r="Q143" s="32"/>
      <c r="R143" s="33">
        <f>R71</f>
        <v>12.918660287081339</v>
      </c>
      <c r="S143" s="4"/>
      <c r="T143" s="34">
        <f>T71</f>
        <v>13</v>
      </c>
      <c r="U143" s="4"/>
      <c r="V143" s="4"/>
      <c r="W143" s="33">
        <f>W71</f>
        <v>15.625</v>
      </c>
      <c r="X143" s="4"/>
      <c r="Y143" s="34">
        <f>Y71</f>
        <v>2</v>
      </c>
      <c r="Z143" s="4"/>
      <c r="AA143" s="4"/>
      <c r="AB143" s="33">
        <f>AB71</f>
        <v>0</v>
      </c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11:71" x14ac:dyDescent="0.15">
      <c r="K144" s="2"/>
      <c r="L144" s="2"/>
      <c r="M144" s="1"/>
      <c r="N144" s="6" t="s">
        <v>31</v>
      </c>
      <c r="O144" s="32" t="s">
        <v>89</v>
      </c>
      <c r="P144" s="32"/>
      <c r="Q144" s="32"/>
      <c r="R144" s="33">
        <f>R73</f>
        <v>5.5555555555555554</v>
      </c>
      <c r="S144" s="4"/>
      <c r="T144" s="34">
        <f>T73</f>
        <v>3</v>
      </c>
      <c r="U144" s="4"/>
      <c r="V144" s="4"/>
      <c r="W144" s="33">
        <f>W73</f>
        <v>0</v>
      </c>
      <c r="X144" s="4"/>
      <c r="Y144" s="34">
        <f>Y73</f>
        <v>2</v>
      </c>
      <c r="Z144" s="4"/>
      <c r="AA144" s="4"/>
      <c r="AB144" s="33">
        <f>AB73</f>
        <v>0</v>
      </c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11:71" ht="14" thickBot="1" x14ac:dyDescent="0.2">
      <c r="K145" s="2"/>
      <c r="L145" s="2"/>
      <c r="M145" s="1"/>
      <c r="N145" s="6"/>
      <c r="O145" s="32" t="s">
        <v>90</v>
      </c>
      <c r="P145" s="32"/>
      <c r="Q145" s="32"/>
      <c r="R145" s="33">
        <f>R74</f>
        <v>3.9215686274509802</v>
      </c>
      <c r="S145" s="4"/>
      <c r="T145" s="34">
        <f>T74</f>
        <v>1</v>
      </c>
      <c r="U145" s="4"/>
      <c r="V145" s="4"/>
      <c r="W145" s="33">
        <f>W74</f>
        <v>6.25</v>
      </c>
      <c r="X145" s="4"/>
      <c r="Y145" s="34">
        <f>Y74</f>
        <v>1</v>
      </c>
      <c r="Z145" s="4"/>
      <c r="AA145" s="4"/>
      <c r="AB145" s="33">
        <f>AB74</f>
        <v>0</v>
      </c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11:71" ht="15" thickTop="1" thickBot="1" x14ac:dyDescent="0.2">
      <c r="K146" s="2"/>
      <c r="L146" s="2"/>
      <c r="M146" s="1"/>
      <c r="N146" s="6"/>
      <c r="O146" s="17" t="s">
        <v>110</v>
      </c>
      <c r="P146" s="14"/>
      <c r="Q146" s="14"/>
      <c r="R146" s="16">
        <f>AVERAGE(R127:R145)</f>
        <v>7.1946096665035881</v>
      </c>
      <c r="S146" s="16">
        <f>STDEV(R127:R145)</f>
        <v>3.0021637203885208</v>
      </c>
      <c r="T146" s="16">
        <f>AVERAGE(T127:T145)</f>
        <v>7.1578947368421053</v>
      </c>
      <c r="U146" s="16">
        <f>STDEV(T127:T145)</f>
        <v>3.919511844530541</v>
      </c>
      <c r="V146" s="14"/>
      <c r="W146" s="16">
        <f>AVERAGE(W127:W145)</f>
        <v>7.1546052631578947</v>
      </c>
      <c r="X146" s="14"/>
      <c r="Y146" s="16">
        <f>AVERAGE(Y127:Y145)</f>
        <v>1.3157894736842106</v>
      </c>
      <c r="Z146" s="14"/>
      <c r="AA146" s="17"/>
      <c r="AB146" s="16">
        <f>AVERAGE(AB127:AB145)</f>
        <v>6.869416661667195</v>
      </c>
      <c r="AC146" s="17"/>
      <c r="AD146" s="17"/>
      <c r="AE146" s="17"/>
      <c r="AF146" s="17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11:71" ht="14" thickTop="1" x14ac:dyDescent="0.15">
      <c r="K147" s="1"/>
      <c r="L147" s="1"/>
      <c r="M147" s="1"/>
      <c r="N147" s="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11:71" x14ac:dyDescent="0.15">
      <c r="K148" s="1"/>
      <c r="L148" s="1"/>
      <c r="M148" s="1"/>
      <c r="N148" s="6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11:71" x14ac:dyDescent="0.15">
      <c r="K149" s="1"/>
      <c r="L149" s="1"/>
      <c r="M149" s="1"/>
      <c r="N149" s="6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11:71" x14ac:dyDescent="0.15">
      <c r="K150" s="1"/>
      <c r="L150" s="1"/>
      <c r="M150" s="1"/>
      <c r="N150" s="6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11:71" x14ac:dyDescent="0.15">
      <c r="K151" s="1"/>
      <c r="L151" s="1"/>
      <c r="M151" s="1"/>
      <c r="N151" s="6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11:71" x14ac:dyDescent="0.15">
      <c r="K152" s="1"/>
      <c r="L152" s="1"/>
      <c r="M152" s="1"/>
      <c r="N152" s="6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11:71" x14ac:dyDescent="0.15">
      <c r="K153" s="1"/>
      <c r="L153" s="1"/>
      <c r="M153" s="1"/>
      <c r="N153" s="6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11:71" x14ac:dyDescent="0.15">
      <c r="K154" s="1"/>
      <c r="L154" s="1"/>
      <c r="M154" s="1"/>
      <c r="N154" s="6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11:71" x14ac:dyDescent="0.15">
      <c r="K155" s="1"/>
      <c r="L155" s="1"/>
      <c r="M155" s="1"/>
      <c r="N155" s="6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11:71" x14ac:dyDescent="0.15">
      <c r="K156" s="1"/>
      <c r="L156" s="1"/>
      <c r="M156" s="1"/>
      <c r="N156" s="6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11:71" x14ac:dyDescent="0.15">
      <c r="K157" s="1"/>
      <c r="L157" s="1"/>
      <c r="N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11:71" x14ac:dyDescent="0.15">
      <c r="K158" s="1"/>
      <c r="L158" s="1"/>
      <c r="N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11:71" x14ac:dyDescent="0.15">
      <c r="K159" s="1"/>
      <c r="L159" s="1"/>
      <c r="N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11:71" x14ac:dyDescent="0.15">
      <c r="K160" s="1"/>
      <c r="L160" s="1"/>
      <c r="N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11:71" x14ac:dyDescent="0.15">
      <c r="K161" s="1"/>
      <c r="L161" s="1"/>
      <c r="N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11:71" x14ac:dyDescent="0.15">
      <c r="K162" s="1"/>
      <c r="L162" s="1"/>
      <c r="N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11:71" x14ac:dyDescent="0.15">
      <c r="K163" s="1"/>
      <c r="L163" s="1"/>
      <c r="N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11:71" x14ac:dyDescent="0.15">
      <c r="K164" s="1"/>
      <c r="L164" s="1"/>
      <c r="N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11:71" x14ac:dyDescent="0.15">
      <c r="K165" s="1"/>
      <c r="L165" s="1"/>
      <c r="N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11:71" x14ac:dyDescent="0.15">
      <c r="K166" s="1"/>
      <c r="L166" s="1"/>
      <c r="N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11:71" x14ac:dyDescent="0.15">
      <c r="K167" s="1"/>
      <c r="L167" s="1"/>
      <c r="N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11:71" x14ac:dyDescent="0.15">
      <c r="K168" s="1"/>
      <c r="L168" s="1"/>
      <c r="N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11:71" x14ac:dyDescent="0.15">
      <c r="K169" s="1"/>
      <c r="L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11:71" x14ac:dyDescent="0.15">
      <c r="K170" s="1"/>
      <c r="L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11:71" x14ac:dyDescent="0.15">
      <c r="K171" s="1"/>
      <c r="L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11:71" x14ac:dyDescent="0.15">
      <c r="K172" s="1"/>
      <c r="L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11:71" x14ac:dyDescent="0.15">
      <c r="K173" s="1"/>
      <c r="L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11:71" x14ac:dyDescent="0.15">
      <c r="K174" s="1"/>
      <c r="L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11:71" x14ac:dyDescent="0.15">
      <c r="K175" s="1"/>
      <c r="L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11:71" x14ac:dyDescent="0.15">
      <c r="K176" s="1"/>
      <c r="L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11:71" x14ac:dyDescent="0.15">
      <c r="K177" s="1"/>
      <c r="L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11:71" x14ac:dyDescent="0.15">
      <c r="K178" s="1"/>
      <c r="L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11:71" x14ac:dyDescent="0.15">
      <c r="K179" s="1"/>
      <c r="L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11:71" x14ac:dyDescent="0.15">
      <c r="K180" s="1"/>
      <c r="L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spans="11:71" x14ac:dyDescent="0.15">
      <c r="K181" s="1"/>
      <c r="L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spans="11:71" x14ac:dyDescent="0.15">
      <c r="K182" s="1"/>
      <c r="L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spans="11:71" x14ac:dyDescent="0.15">
      <c r="K183" s="1"/>
      <c r="L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spans="11:71" x14ac:dyDescent="0.15">
      <c r="K184" s="1"/>
      <c r="L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spans="11:71" x14ac:dyDescent="0.15">
      <c r="K185" s="1"/>
      <c r="L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spans="11:71" x14ac:dyDescent="0.15">
      <c r="K186" s="1"/>
      <c r="L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spans="11:71" x14ac:dyDescent="0.15">
      <c r="K187" s="1"/>
      <c r="L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spans="11:71" x14ac:dyDescent="0.15">
      <c r="K188" s="1"/>
      <c r="L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spans="11:71" x14ac:dyDescent="0.15">
      <c r="K189" s="1"/>
      <c r="L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spans="11:71" x14ac:dyDescent="0.15">
      <c r="K190" s="1"/>
      <c r="L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spans="11:71" x14ac:dyDescent="0.15">
      <c r="K191" s="1"/>
      <c r="L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spans="11:71" x14ac:dyDescent="0.15">
      <c r="K192" s="1"/>
      <c r="L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</row>
    <row r="193" spans="11:71" x14ac:dyDescent="0.15">
      <c r="K193" s="1"/>
      <c r="L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</row>
    <row r="194" spans="11:71" x14ac:dyDescent="0.15">
      <c r="K194" s="1"/>
      <c r="L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</row>
    <row r="195" spans="11:71" x14ac:dyDescent="0.15">
      <c r="K195" s="1"/>
      <c r="L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</row>
    <row r="196" spans="11:71" x14ac:dyDescent="0.15">
      <c r="K196" s="1"/>
      <c r="L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</row>
    <row r="197" spans="11:71" x14ac:dyDescent="0.15">
      <c r="K197" s="1"/>
      <c r="L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</row>
    <row r="198" spans="11:71" x14ac:dyDescent="0.15">
      <c r="K198" s="1"/>
      <c r="L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</row>
    <row r="199" spans="11:71" x14ac:dyDescent="0.15">
      <c r="K199" s="1"/>
      <c r="L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</row>
    <row r="200" spans="11:71" x14ac:dyDescent="0.15">
      <c r="K200" s="1"/>
      <c r="L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</row>
    <row r="201" spans="11:71" x14ac:dyDescent="0.15">
      <c r="K201" s="1"/>
      <c r="L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</row>
    <row r="202" spans="11:71" x14ac:dyDescent="0.15">
      <c r="K202" s="1"/>
      <c r="L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</row>
    <row r="203" spans="11:71" x14ac:dyDescent="0.15">
      <c r="K203" s="1"/>
      <c r="L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</row>
    <row r="204" spans="11:71" x14ac:dyDescent="0.15">
      <c r="K204" s="1"/>
      <c r="L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</row>
    <row r="205" spans="11:71" x14ac:dyDescent="0.15">
      <c r="K205" s="1"/>
      <c r="L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</row>
    <row r="206" spans="11:71" x14ac:dyDescent="0.15">
      <c r="K206" s="1"/>
      <c r="L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</row>
    <row r="207" spans="11:71" x14ac:dyDescent="0.15">
      <c r="K207" s="1"/>
      <c r="L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</row>
    <row r="208" spans="11:71" x14ac:dyDescent="0.15">
      <c r="K208" s="1"/>
      <c r="L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</row>
    <row r="209" spans="11:71" x14ac:dyDescent="0.15">
      <c r="K209" s="1"/>
      <c r="L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</row>
    <row r="210" spans="11:71" x14ac:dyDescent="0.15">
      <c r="K210" s="1"/>
      <c r="L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</row>
    <row r="211" spans="11:71" x14ac:dyDescent="0.15">
      <c r="K211" s="1"/>
      <c r="L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</row>
    <row r="212" spans="11:71" x14ac:dyDescent="0.15">
      <c r="K212" s="1"/>
      <c r="L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</row>
    <row r="213" spans="11:71" x14ac:dyDescent="0.15">
      <c r="K213" s="1"/>
      <c r="L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</row>
    <row r="214" spans="11:71" x14ac:dyDescent="0.15">
      <c r="K214" s="1"/>
      <c r="L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</row>
    <row r="215" spans="11:71" x14ac:dyDescent="0.15">
      <c r="K215" s="1"/>
      <c r="L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</row>
    <row r="216" spans="11:71" x14ac:dyDescent="0.15">
      <c r="K216" s="1"/>
      <c r="L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</row>
    <row r="217" spans="11:71" x14ac:dyDescent="0.15">
      <c r="K217" s="1"/>
      <c r="L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</row>
    <row r="218" spans="11:71" x14ac:dyDescent="0.15">
      <c r="K218" s="1"/>
      <c r="L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</row>
    <row r="219" spans="11:71" x14ac:dyDescent="0.15">
      <c r="K219" s="1"/>
      <c r="L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</row>
    <row r="220" spans="11:71" x14ac:dyDescent="0.15">
      <c r="K220" s="1"/>
      <c r="L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</row>
    <row r="221" spans="11:71" x14ac:dyDescent="0.15">
      <c r="K221" s="1"/>
      <c r="L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</row>
    <row r="222" spans="11:71" x14ac:dyDescent="0.15">
      <c r="K222" s="1"/>
      <c r="L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</row>
    <row r="223" spans="11:71" x14ac:dyDescent="0.15">
      <c r="K223" s="1"/>
      <c r="L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</row>
    <row r="224" spans="11:71" x14ac:dyDescent="0.15">
      <c r="K224" s="1"/>
      <c r="L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</row>
    <row r="225" spans="11:71" x14ac:dyDescent="0.15">
      <c r="K225" s="1"/>
      <c r="L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</row>
    <row r="226" spans="11:71" x14ac:dyDescent="0.15">
      <c r="K226" s="1"/>
      <c r="L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</row>
    <row r="227" spans="11:71" x14ac:dyDescent="0.15">
      <c r="K227" s="1"/>
      <c r="L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</row>
    <row r="228" spans="11:71" x14ac:dyDescent="0.15">
      <c r="K228" s="1"/>
      <c r="L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</row>
    <row r="229" spans="11:71" x14ac:dyDescent="0.15">
      <c r="K229" s="1"/>
      <c r="L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</row>
    <row r="230" spans="11:71" x14ac:dyDescent="0.15">
      <c r="K230" s="1"/>
      <c r="L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</row>
    <row r="231" spans="11:71" x14ac:dyDescent="0.15">
      <c r="K231" s="1"/>
      <c r="L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</row>
    <row r="232" spans="11:71" x14ac:dyDescent="0.15">
      <c r="K232" s="1"/>
      <c r="L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</row>
    <row r="233" spans="11:71" x14ac:dyDescent="0.15">
      <c r="K233" s="1"/>
      <c r="L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</row>
    <row r="234" spans="11:71" x14ac:dyDescent="0.15">
      <c r="K234" s="1"/>
      <c r="L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</row>
    <row r="235" spans="11:71" x14ac:dyDescent="0.15">
      <c r="K235" s="1"/>
      <c r="L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</row>
    <row r="236" spans="11:71" x14ac:dyDescent="0.15">
      <c r="K236" s="1"/>
      <c r="L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</row>
    <row r="237" spans="11:71" x14ac:dyDescent="0.15">
      <c r="K237" s="1"/>
      <c r="L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</row>
    <row r="238" spans="11:71" x14ac:dyDescent="0.15">
      <c r="K238" s="1"/>
      <c r="L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</row>
    <row r="239" spans="11:71" x14ac:dyDescent="0.15">
      <c r="K239" s="1"/>
      <c r="L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</row>
    <row r="240" spans="11:71" x14ac:dyDescent="0.15">
      <c r="K240" s="1"/>
      <c r="L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</row>
    <row r="241" spans="11:71" x14ac:dyDescent="0.15">
      <c r="K241" s="1"/>
      <c r="L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</row>
    <row r="242" spans="11:71" x14ac:dyDescent="0.15">
      <c r="K242" s="1"/>
      <c r="L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</row>
    <row r="243" spans="11:71" x14ac:dyDescent="0.15">
      <c r="K243" s="1"/>
      <c r="L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</row>
    <row r="244" spans="11:71" x14ac:dyDescent="0.15">
      <c r="K244" s="1"/>
      <c r="L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</row>
    <row r="245" spans="11:71" x14ac:dyDescent="0.15">
      <c r="K245" s="1"/>
      <c r="L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</row>
    <row r="246" spans="11:71" x14ac:dyDescent="0.15">
      <c r="K246" s="1"/>
      <c r="L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</row>
    <row r="247" spans="11:71" x14ac:dyDescent="0.15">
      <c r="K247" s="1"/>
      <c r="L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</row>
    <row r="248" spans="11:71" x14ac:dyDescent="0.15">
      <c r="K248" s="1"/>
      <c r="L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</row>
    <row r="249" spans="11:71" x14ac:dyDescent="0.15">
      <c r="K249" s="1"/>
      <c r="L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</row>
    <row r="250" spans="11:71" x14ac:dyDescent="0.15">
      <c r="K250" s="1"/>
      <c r="L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</row>
    <row r="251" spans="11:71" x14ac:dyDescent="0.15">
      <c r="K251" s="1"/>
      <c r="L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</row>
    <row r="252" spans="11:71" x14ac:dyDescent="0.15">
      <c r="K252" s="1"/>
      <c r="L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</row>
    <row r="253" spans="11:71" x14ac:dyDescent="0.15">
      <c r="K253" s="1"/>
      <c r="L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</row>
    <row r="254" spans="11:71" x14ac:dyDescent="0.15">
      <c r="K254" s="1"/>
      <c r="L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</row>
    <row r="255" spans="11:71" x14ac:dyDescent="0.15">
      <c r="K255" s="1"/>
      <c r="L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</row>
    <row r="256" spans="11:71" x14ac:dyDescent="0.15">
      <c r="K256" s="1"/>
      <c r="L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</row>
    <row r="257" spans="11:71" x14ac:dyDescent="0.15">
      <c r="K257" s="1"/>
      <c r="L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</row>
    <row r="258" spans="11:71" x14ac:dyDescent="0.15">
      <c r="K258" s="1"/>
      <c r="L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</row>
    <row r="259" spans="11:71" x14ac:dyDescent="0.15">
      <c r="K259" s="1"/>
      <c r="L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</row>
    <row r="260" spans="11:71" x14ac:dyDescent="0.15">
      <c r="K260" s="1"/>
      <c r="L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</row>
    <row r="261" spans="11:71" x14ac:dyDescent="0.15">
      <c r="K261" s="1"/>
      <c r="L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</row>
    <row r="262" spans="11:71" x14ac:dyDescent="0.15">
      <c r="K262" s="1"/>
      <c r="L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</row>
    <row r="263" spans="11:71" x14ac:dyDescent="0.15">
      <c r="K263" s="1"/>
      <c r="L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</row>
    <row r="264" spans="11:71" x14ac:dyDescent="0.15">
      <c r="K264" s="1"/>
      <c r="L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</row>
    <row r="265" spans="11:71" x14ac:dyDescent="0.15">
      <c r="K265" s="1"/>
      <c r="L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</row>
    <row r="266" spans="11:71" x14ac:dyDescent="0.15">
      <c r="K266" s="1"/>
      <c r="L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</row>
    <row r="267" spans="11:71" x14ac:dyDescent="0.15">
      <c r="K267" s="1"/>
      <c r="L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</row>
    <row r="268" spans="11:71" x14ac:dyDescent="0.15">
      <c r="K268" s="1"/>
      <c r="L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</row>
    <row r="269" spans="11:71" x14ac:dyDescent="0.15">
      <c r="K269" s="1"/>
      <c r="L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</row>
    <row r="270" spans="11:71" x14ac:dyDescent="0.15">
      <c r="K270" s="1"/>
      <c r="L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</row>
    <row r="271" spans="11:71" x14ac:dyDescent="0.15">
      <c r="K271" s="1"/>
      <c r="L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</row>
    <row r="272" spans="11:71" x14ac:dyDescent="0.15">
      <c r="K272" s="1"/>
      <c r="L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</row>
    <row r="273" spans="11:71" x14ac:dyDescent="0.15">
      <c r="K273" s="1"/>
      <c r="L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</row>
    <row r="274" spans="11:71" x14ac:dyDescent="0.15">
      <c r="K274" s="1"/>
      <c r="L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</row>
    <row r="275" spans="11:71" x14ac:dyDescent="0.15">
      <c r="K275" s="1"/>
      <c r="L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</row>
    <row r="276" spans="11:71" x14ac:dyDescent="0.15">
      <c r="K276" s="1"/>
      <c r="L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</row>
    <row r="277" spans="11:71" x14ac:dyDescent="0.15">
      <c r="K277" s="1"/>
      <c r="L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</row>
    <row r="278" spans="11:71" x14ac:dyDescent="0.15">
      <c r="K278" s="1"/>
      <c r="L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</row>
    <row r="279" spans="11:71" x14ac:dyDescent="0.15">
      <c r="K279" s="1"/>
      <c r="L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</row>
    <row r="280" spans="11:71" x14ac:dyDescent="0.15">
      <c r="K280" s="1"/>
      <c r="L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</row>
    <row r="281" spans="11:71" x14ac:dyDescent="0.15">
      <c r="K281" s="1"/>
      <c r="L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</row>
    <row r="282" spans="11:71" x14ac:dyDescent="0.15">
      <c r="K282" s="1"/>
      <c r="L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</row>
    <row r="283" spans="11:71" x14ac:dyDescent="0.15">
      <c r="K283" s="1"/>
      <c r="L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</row>
    <row r="284" spans="11:71" x14ac:dyDescent="0.15">
      <c r="K284" s="1"/>
      <c r="L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</row>
    <row r="285" spans="11:71" x14ac:dyDescent="0.15">
      <c r="K285" s="1"/>
      <c r="L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</row>
    <row r="286" spans="11:71" x14ac:dyDescent="0.15">
      <c r="K286" s="1"/>
      <c r="L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</row>
    <row r="287" spans="11:71" x14ac:dyDescent="0.15">
      <c r="K287" s="1"/>
      <c r="L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</row>
    <row r="288" spans="11:71" x14ac:dyDescent="0.15">
      <c r="K288" s="1"/>
      <c r="L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</row>
    <row r="289" spans="11:71" x14ac:dyDescent="0.15">
      <c r="K289" s="1"/>
      <c r="L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</row>
    <row r="290" spans="11:71" x14ac:dyDescent="0.15">
      <c r="K290" s="1"/>
      <c r="L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</row>
    <row r="291" spans="11:71" x14ac:dyDescent="0.15">
      <c r="K291" s="1"/>
      <c r="L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</row>
    <row r="292" spans="11:71" x14ac:dyDescent="0.15">
      <c r="K292" s="1"/>
      <c r="L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</row>
    <row r="293" spans="11:71" x14ac:dyDescent="0.15">
      <c r="K293" s="1"/>
      <c r="L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</row>
    <row r="294" spans="11:71" x14ac:dyDescent="0.15">
      <c r="K294" s="1"/>
      <c r="L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</row>
    <row r="295" spans="11:71" x14ac:dyDescent="0.15">
      <c r="K295" s="1"/>
      <c r="L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</row>
    <row r="296" spans="11:71" x14ac:dyDescent="0.15">
      <c r="K296" s="1"/>
      <c r="L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</row>
    <row r="297" spans="11:71" x14ac:dyDescent="0.15">
      <c r="K297" s="1"/>
      <c r="L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</row>
    <row r="298" spans="11:71" x14ac:dyDescent="0.15">
      <c r="K298" s="1"/>
      <c r="L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</row>
    <row r="299" spans="11:71" x14ac:dyDescent="0.15">
      <c r="K299" s="1"/>
      <c r="L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</row>
    <row r="300" spans="11:71" x14ac:dyDescent="0.15">
      <c r="K300" s="1"/>
      <c r="L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</row>
    <row r="301" spans="11:71" x14ac:dyDescent="0.15">
      <c r="K301" s="1"/>
      <c r="L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</row>
    <row r="302" spans="11:71" x14ac:dyDescent="0.15">
      <c r="K302" s="1"/>
      <c r="L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</row>
    <row r="303" spans="11:71" x14ac:dyDescent="0.15">
      <c r="K303" s="1"/>
      <c r="L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</row>
    <row r="304" spans="11:71" x14ac:dyDescent="0.15">
      <c r="K304" s="1"/>
      <c r="L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</row>
    <row r="305" spans="11:71" x14ac:dyDescent="0.15">
      <c r="K305" s="1"/>
      <c r="L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</row>
    <row r="306" spans="11:71" x14ac:dyDescent="0.15">
      <c r="K306" s="1"/>
      <c r="L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</row>
    <row r="307" spans="11:71" x14ac:dyDescent="0.15">
      <c r="K307" s="1"/>
      <c r="L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</row>
    <row r="308" spans="11:71" x14ac:dyDescent="0.15">
      <c r="K308" s="1"/>
      <c r="L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</row>
    <row r="309" spans="11:71" x14ac:dyDescent="0.15">
      <c r="K309" s="1"/>
      <c r="L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</row>
    <row r="310" spans="11:71" x14ac:dyDescent="0.15">
      <c r="K310" s="1"/>
      <c r="L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</row>
    <row r="311" spans="11:71" x14ac:dyDescent="0.15">
      <c r="K311" s="1"/>
      <c r="L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</row>
    <row r="312" spans="11:71" x14ac:dyDescent="0.15">
      <c r="K312" s="1"/>
      <c r="L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</row>
    <row r="313" spans="11:71" x14ac:dyDescent="0.15">
      <c r="K313" s="1"/>
      <c r="L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</row>
    <row r="314" spans="11:71" x14ac:dyDescent="0.15">
      <c r="K314" s="1"/>
      <c r="L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</row>
    <row r="315" spans="11:71" x14ac:dyDescent="0.15">
      <c r="K315" s="1"/>
      <c r="L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</row>
    <row r="316" spans="11:71" x14ac:dyDescent="0.15">
      <c r="K316" s="1"/>
      <c r="L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</row>
    <row r="317" spans="11:71" x14ac:dyDescent="0.15">
      <c r="K317" s="1"/>
      <c r="L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</row>
    <row r="318" spans="11:71" x14ac:dyDescent="0.15">
      <c r="K318" s="1"/>
      <c r="L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</row>
    <row r="319" spans="11:71" x14ac:dyDescent="0.15">
      <c r="K319" s="1"/>
      <c r="L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</row>
    <row r="320" spans="11:71" x14ac:dyDescent="0.15">
      <c r="K320" s="1"/>
      <c r="L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</row>
    <row r="321" spans="11:71" x14ac:dyDescent="0.15">
      <c r="K321" s="1"/>
      <c r="L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</row>
    <row r="322" spans="11:71" x14ac:dyDescent="0.15">
      <c r="K322" s="1"/>
      <c r="L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</row>
    <row r="323" spans="11:71" x14ac:dyDescent="0.15">
      <c r="K323" s="1"/>
      <c r="L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</row>
    <row r="324" spans="11:71" x14ac:dyDescent="0.15">
      <c r="K324" s="1"/>
      <c r="L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</row>
    <row r="325" spans="11:71" x14ac:dyDescent="0.15">
      <c r="K325" s="1"/>
      <c r="L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</row>
    <row r="326" spans="11:71" x14ac:dyDescent="0.15">
      <c r="K326" s="1"/>
      <c r="L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</row>
    <row r="327" spans="11:71" x14ac:dyDescent="0.15">
      <c r="K327" s="1"/>
      <c r="L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</row>
    <row r="328" spans="11:71" x14ac:dyDescent="0.15">
      <c r="K328" s="1"/>
      <c r="L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</row>
    <row r="329" spans="11:71" x14ac:dyDescent="0.15">
      <c r="K329" s="1"/>
      <c r="L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</row>
    <row r="330" spans="11:71" x14ac:dyDescent="0.15">
      <c r="K330" s="1"/>
      <c r="L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</row>
    <row r="331" spans="11:71" x14ac:dyDescent="0.15">
      <c r="K331" s="1"/>
      <c r="L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</row>
    <row r="332" spans="11:71" x14ac:dyDescent="0.15">
      <c r="K332" s="1"/>
      <c r="L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</row>
    <row r="333" spans="11:71" x14ac:dyDescent="0.15">
      <c r="K333" s="1"/>
      <c r="L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</row>
    <row r="334" spans="11:71" x14ac:dyDescent="0.15">
      <c r="K334" s="1"/>
      <c r="L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</row>
    <row r="335" spans="11:71" x14ac:dyDescent="0.15">
      <c r="K335" s="1"/>
      <c r="L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</row>
    <row r="336" spans="11:71" x14ac:dyDescent="0.15">
      <c r="K336" s="1"/>
      <c r="L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</row>
    <row r="337" spans="11:71" x14ac:dyDescent="0.15">
      <c r="K337" s="1"/>
      <c r="L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</row>
    <row r="338" spans="11:71" x14ac:dyDescent="0.15">
      <c r="K338" s="1"/>
      <c r="L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</row>
    <row r="339" spans="11:71" x14ac:dyDescent="0.15">
      <c r="K339" s="1"/>
      <c r="L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</row>
    <row r="340" spans="11:71" x14ac:dyDescent="0.15">
      <c r="K340" s="1"/>
      <c r="L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</row>
    <row r="341" spans="11:71" x14ac:dyDescent="0.15">
      <c r="K341" s="1"/>
      <c r="L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</row>
    <row r="342" spans="11:71" x14ac:dyDescent="0.15">
      <c r="K342" s="1"/>
      <c r="L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</row>
    <row r="343" spans="11:71" x14ac:dyDescent="0.15">
      <c r="K343" s="1"/>
      <c r="L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</row>
    <row r="344" spans="11:71" x14ac:dyDescent="0.15">
      <c r="K344" s="1"/>
      <c r="L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</row>
    <row r="345" spans="11:71" x14ac:dyDescent="0.15">
      <c r="K345" s="1"/>
      <c r="L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</row>
    <row r="346" spans="11:71" x14ac:dyDescent="0.15">
      <c r="K346" s="1"/>
      <c r="L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</row>
    <row r="347" spans="11:71" x14ac:dyDescent="0.15">
      <c r="K347" s="1"/>
      <c r="L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</row>
    <row r="348" spans="11:71" x14ac:dyDescent="0.15">
      <c r="K348" s="1"/>
      <c r="L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</row>
    <row r="349" spans="11:71" x14ac:dyDescent="0.15">
      <c r="K349" s="1"/>
      <c r="L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</row>
    <row r="350" spans="11:71" x14ac:dyDescent="0.15">
      <c r="K350" s="1"/>
      <c r="L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</row>
    <row r="351" spans="11:71" x14ac:dyDescent="0.15">
      <c r="K351" s="1"/>
      <c r="L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</row>
    <row r="352" spans="11:71" x14ac:dyDescent="0.15">
      <c r="K352" s="1"/>
      <c r="L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</row>
    <row r="353" spans="11:71" x14ac:dyDescent="0.15">
      <c r="K353" s="1"/>
      <c r="L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</row>
    <row r="354" spans="11:71" x14ac:dyDescent="0.15">
      <c r="K354" s="1"/>
      <c r="L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</row>
    <row r="355" spans="11:71" x14ac:dyDescent="0.15">
      <c r="K355" s="1"/>
      <c r="L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</row>
    <row r="356" spans="11:71" x14ac:dyDescent="0.15">
      <c r="K356" s="1"/>
      <c r="L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</row>
    <row r="357" spans="11:71" x14ac:dyDescent="0.15">
      <c r="K357" s="1"/>
      <c r="L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</row>
    <row r="358" spans="11:71" x14ac:dyDescent="0.15">
      <c r="K358" s="1"/>
      <c r="L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</row>
    <row r="359" spans="11:71" x14ac:dyDescent="0.15">
      <c r="K359" s="1"/>
      <c r="L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</row>
    <row r="360" spans="11:71" x14ac:dyDescent="0.15">
      <c r="K360" s="1"/>
      <c r="L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</row>
    <row r="361" spans="11:71" x14ac:dyDescent="0.15">
      <c r="K361" s="1"/>
      <c r="L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</row>
    <row r="362" spans="11:71" x14ac:dyDescent="0.15">
      <c r="K362" s="1"/>
      <c r="L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</row>
    <row r="363" spans="11:71" x14ac:dyDescent="0.15">
      <c r="K363" s="1"/>
      <c r="L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</row>
    <row r="364" spans="11:71" x14ac:dyDescent="0.15">
      <c r="K364" s="1"/>
      <c r="L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</row>
    <row r="365" spans="11:71" x14ac:dyDescent="0.15">
      <c r="K365" s="1"/>
      <c r="L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</row>
    <row r="366" spans="11:71" x14ac:dyDescent="0.15">
      <c r="K366" s="1"/>
      <c r="L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</row>
    <row r="367" spans="11:71" x14ac:dyDescent="0.15">
      <c r="K367" s="1"/>
      <c r="L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</row>
    <row r="368" spans="11:71" x14ac:dyDescent="0.15">
      <c r="K368" s="1"/>
      <c r="L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</row>
    <row r="369" spans="11:71" x14ac:dyDescent="0.15">
      <c r="K369" s="1"/>
      <c r="L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</row>
    <row r="370" spans="11:71" x14ac:dyDescent="0.15">
      <c r="K370" s="1"/>
      <c r="L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</row>
    <row r="371" spans="11:71" x14ac:dyDescent="0.15">
      <c r="K371" s="1"/>
      <c r="L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</row>
    <row r="372" spans="11:71" x14ac:dyDescent="0.15">
      <c r="K372" s="1"/>
      <c r="L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</row>
    <row r="373" spans="11:71" x14ac:dyDescent="0.15">
      <c r="K373" s="1"/>
      <c r="L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</row>
    <row r="374" spans="11:71" x14ac:dyDescent="0.15">
      <c r="K374" s="1"/>
      <c r="L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</row>
    <row r="375" spans="11:71" x14ac:dyDescent="0.15">
      <c r="K375" s="1"/>
      <c r="L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</row>
    <row r="376" spans="11:71" x14ac:dyDescent="0.15">
      <c r="K376" s="1"/>
      <c r="L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</row>
    <row r="377" spans="11:71" x14ac:dyDescent="0.15">
      <c r="K377" s="1"/>
      <c r="L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</row>
    <row r="378" spans="11:71" x14ac:dyDescent="0.15">
      <c r="K378" s="1"/>
      <c r="L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</row>
    <row r="379" spans="11:71" x14ac:dyDescent="0.15">
      <c r="K379" s="1"/>
      <c r="L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</row>
    <row r="380" spans="11:71" x14ac:dyDescent="0.15">
      <c r="K380" s="1"/>
      <c r="L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</row>
    <row r="381" spans="11:71" x14ac:dyDescent="0.15">
      <c r="K381" s="1"/>
      <c r="L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</row>
    <row r="382" spans="11:71" x14ac:dyDescent="0.15">
      <c r="K382" s="1"/>
      <c r="L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</row>
    <row r="383" spans="11:71" x14ac:dyDescent="0.15">
      <c r="K383" s="1"/>
      <c r="L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</row>
    <row r="384" spans="11:71" x14ac:dyDescent="0.15">
      <c r="K384" s="1"/>
      <c r="L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</row>
    <row r="385" spans="11:71" x14ac:dyDescent="0.15">
      <c r="K385" s="1"/>
      <c r="L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</row>
    <row r="386" spans="11:71" x14ac:dyDescent="0.15">
      <c r="K386" s="1"/>
      <c r="L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</row>
    <row r="387" spans="11:71" x14ac:dyDescent="0.15">
      <c r="K387" s="1"/>
      <c r="L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</row>
    <row r="388" spans="11:71" x14ac:dyDescent="0.15">
      <c r="K388" s="1"/>
      <c r="L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</row>
    <row r="389" spans="11:71" x14ac:dyDescent="0.15">
      <c r="K389" s="1"/>
      <c r="L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</row>
    <row r="390" spans="11:71" x14ac:dyDescent="0.15">
      <c r="K390" s="1"/>
      <c r="L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</row>
    <row r="391" spans="11:71" x14ac:dyDescent="0.15">
      <c r="K391" s="1"/>
      <c r="L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</row>
    <row r="392" spans="11:71" x14ac:dyDescent="0.15">
      <c r="K392" s="1"/>
      <c r="L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</row>
    <row r="393" spans="11:71" x14ac:dyDescent="0.15">
      <c r="K393" s="1"/>
      <c r="L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</row>
    <row r="394" spans="11:71" x14ac:dyDescent="0.15">
      <c r="K394" s="1"/>
      <c r="L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</row>
    <row r="395" spans="11:71" x14ac:dyDescent="0.15">
      <c r="K395" s="1"/>
      <c r="L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</row>
    <row r="396" spans="11:71" x14ac:dyDescent="0.15">
      <c r="K396" s="1"/>
      <c r="L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</row>
    <row r="397" spans="11:71" x14ac:dyDescent="0.15">
      <c r="K397" s="1"/>
      <c r="L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</row>
    <row r="398" spans="11:71" x14ac:dyDescent="0.15">
      <c r="K398" s="1"/>
      <c r="L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</row>
    <row r="399" spans="11:71" x14ac:dyDescent="0.15">
      <c r="K399" s="1"/>
      <c r="L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</row>
    <row r="400" spans="11:71" x14ac:dyDescent="0.15">
      <c r="K400" s="1"/>
      <c r="L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</row>
    <row r="401" spans="11:71" x14ac:dyDescent="0.15">
      <c r="K401" s="1"/>
      <c r="L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</row>
    <row r="402" spans="11:71" x14ac:dyDescent="0.15">
      <c r="K402" s="1"/>
      <c r="L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</row>
    <row r="403" spans="11:71" x14ac:dyDescent="0.15">
      <c r="K403" s="1"/>
      <c r="L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</row>
    <row r="404" spans="11:71" x14ac:dyDescent="0.15">
      <c r="K404" s="1"/>
      <c r="L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</row>
    <row r="405" spans="11:71" x14ac:dyDescent="0.15">
      <c r="K405" s="1"/>
      <c r="L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</row>
    <row r="406" spans="11:71" x14ac:dyDescent="0.15">
      <c r="K406" s="1"/>
      <c r="L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</row>
    <row r="407" spans="11:71" x14ac:dyDescent="0.15">
      <c r="K407" s="1"/>
      <c r="L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</row>
    <row r="408" spans="11:71" x14ac:dyDescent="0.15">
      <c r="K408" s="1"/>
      <c r="L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</row>
    <row r="409" spans="11:71" x14ac:dyDescent="0.15">
      <c r="K409" s="1"/>
      <c r="L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</row>
    <row r="410" spans="11:71" x14ac:dyDescent="0.15">
      <c r="K410" s="1"/>
      <c r="L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</row>
    <row r="411" spans="11:71" x14ac:dyDescent="0.15"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</row>
    <row r="412" spans="11:71" x14ac:dyDescent="0.15"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</row>
    <row r="413" spans="11:71" x14ac:dyDescent="0.15"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</row>
    <row r="414" spans="11:71" x14ac:dyDescent="0.15"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</row>
    <row r="415" spans="11:71" x14ac:dyDescent="0.15"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</row>
    <row r="416" spans="11:71" x14ac:dyDescent="0.15"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</row>
    <row r="417" spans="14:71" x14ac:dyDescent="0.15"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</row>
    <row r="418" spans="14:71" x14ac:dyDescent="0.15"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</row>
    <row r="419" spans="14:71" x14ac:dyDescent="0.15"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</row>
    <row r="420" spans="14:71" x14ac:dyDescent="0.15"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</row>
    <row r="421" spans="14:71" x14ac:dyDescent="0.15"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</row>
    <row r="422" spans="14:71" x14ac:dyDescent="0.15"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</row>
    <row r="423" spans="14:71" x14ac:dyDescent="0.15"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</row>
    <row r="424" spans="14:71" x14ac:dyDescent="0.15"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</row>
    <row r="425" spans="14:71" x14ac:dyDescent="0.15"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</row>
    <row r="426" spans="14:71" x14ac:dyDescent="0.15"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</row>
    <row r="427" spans="14:71" x14ac:dyDescent="0.15"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</row>
    <row r="428" spans="14:71" x14ac:dyDescent="0.15"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</row>
    <row r="429" spans="14:71" x14ac:dyDescent="0.15"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</row>
    <row r="430" spans="14:71" x14ac:dyDescent="0.15"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</row>
    <row r="431" spans="14:71" x14ac:dyDescent="0.15"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</row>
    <row r="432" spans="14:71" x14ac:dyDescent="0.15"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</row>
    <row r="433" spans="14:71" x14ac:dyDescent="0.15"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</row>
    <row r="434" spans="14:71" x14ac:dyDescent="0.15"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</row>
    <row r="435" spans="14:71" x14ac:dyDescent="0.15"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</row>
    <row r="436" spans="14:71" x14ac:dyDescent="0.15"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</row>
    <row r="437" spans="14:71" x14ac:dyDescent="0.15"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</row>
    <row r="438" spans="14:71" x14ac:dyDescent="0.15"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</row>
    <row r="439" spans="14:71" x14ac:dyDescent="0.15"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</row>
    <row r="440" spans="14:71" x14ac:dyDescent="0.15"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</row>
    <row r="441" spans="14:71" x14ac:dyDescent="0.15"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</row>
    <row r="442" spans="14:71" x14ac:dyDescent="0.15"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</row>
    <row r="443" spans="14:71" x14ac:dyDescent="0.15"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</row>
    <row r="444" spans="14:71" x14ac:dyDescent="0.15"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</row>
    <row r="445" spans="14:71" x14ac:dyDescent="0.15"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</row>
    <row r="446" spans="14:71" x14ac:dyDescent="0.15"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</row>
    <row r="447" spans="14:71" x14ac:dyDescent="0.15"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</row>
    <row r="448" spans="14:71" x14ac:dyDescent="0.15"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</row>
    <row r="449" spans="14:71" x14ac:dyDescent="0.15"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</row>
    <row r="450" spans="14:71" x14ac:dyDescent="0.15"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</row>
    <row r="451" spans="14:71" x14ac:dyDescent="0.15"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</row>
    <row r="452" spans="14:71" x14ac:dyDescent="0.15"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</row>
    <row r="453" spans="14:71" x14ac:dyDescent="0.15"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</row>
    <row r="454" spans="14:71" x14ac:dyDescent="0.15"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</row>
    <row r="455" spans="14:71" x14ac:dyDescent="0.15"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</row>
    <row r="456" spans="14:71" x14ac:dyDescent="0.15"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</row>
    <row r="457" spans="14:71" x14ac:dyDescent="0.15"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</row>
    <row r="458" spans="14:71" x14ac:dyDescent="0.15"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</row>
    <row r="459" spans="14:71" x14ac:dyDescent="0.15"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</row>
    <row r="460" spans="14:71" x14ac:dyDescent="0.15"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</row>
    <row r="461" spans="14:71" x14ac:dyDescent="0.15"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</row>
    <row r="462" spans="14:71" x14ac:dyDescent="0.15"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</row>
    <row r="463" spans="14:71" x14ac:dyDescent="0.15"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</row>
    <row r="464" spans="14:71" x14ac:dyDescent="0.15"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</row>
    <row r="465" spans="14:71" x14ac:dyDescent="0.15"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</row>
    <row r="466" spans="14:71" x14ac:dyDescent="0.15"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</row>
    <row r="467" spans="14:71" x14ac:dyDescent="0.15"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</row>
    <row r="468" spans="14:71" x14ac:dyDescent="0.15"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</row>
    <row r="469" spans="14:71" x14ac:dyDescent="0.15"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</row>
    <row r="470" spans="14:71" x14ac:dyDescent="0.15"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</row>
    <row r="471" spans="14:71" x14ac:dyDescent="0.15"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</row>
    <row r="472" spans="14:71" x14ac:dyDescent="0.15"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</row>
    <row r="473" spans="14:71" x14ac:dyDescent="0.15"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</row>
    <row r="474" spans="14:71" x14ac:dyDescent="0.15"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</row>
    <row r="475" spans="14:71" x14ac:dyDescent="0.15"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</row>
    <row r="476" spans="14:71" x14ac:dyDescent="0.15"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</row>
    <row r="477" spans="14:71" x14ac:dyDescent="0.15"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</row>
    <row r="478" spans="14:71" x14ac:dyDescent="0.15"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</row>
    <row r="479" spans="14:71" x14ac:dyDescent="0.15"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</row>
    <row r="480" spans="14:71" x14ac:dyDescent="0.15"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</row>
    <row r="481" spans="14:71" x14ac:dyDescent="0.15"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</row>
    <row r="482" spans="14:71" x14ac:dyDescent="0.15"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</row>
    <row r="483" spans="14:71" x14ac:dyDescent="0.15"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</row>
    <row r="484" spans="14:71" x14ac:dyDescent="0.15"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</row>
    <row r="485" spans="14:71" x14ac:dyDescent="0.15"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</row>
    <row r="486" spans="14:71" x14ac:dyDescent="0.15"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</row>
    <row r="487" spans="14:71" x14ac:dyDescent="0.15"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</row>
    <row r="488" spans="14:71" x14ac:dyDescent="0.15"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</row>
    <row r="489" spans="14:71" x14ac:dyDescent="0.15"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</row>
    <row r="490" spans="14:71" x14ac:dyDescent="0.15"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</row>
    <row r="491" spans="14:71" x14ac:dyDescent="0.15"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</row>
    <row r="492" spans="14:71" x14ac:dyDescent="0.15"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</row>
    <row r="493" spans="14:71" x14ac:dyDescent="0.15"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</row>
    <row r="494" spans="14:71" x14ac:dyDescent="0.15"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</row>
    <row r="495" spans="14:71" x14ac:dyDescent="0.15"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</row>
    <row r="496" spans="14:71" x14ac:dyDescent="0.15"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</row>
    <row r="497" spans="14:71" x14ac:dyDescent="0.15"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</row>
    <row r="498" spans="14:71" x14ac:dyDescent="0.15"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</row>
    <row r="499" spans="14:71" x14ac:dyDescent="0.15"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</row>
    <row r="500" spans="14:71" x14ac:dyDescent="0.15"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</row>
    <row r="501" spans="14:71" x14ac:dyDescent="0.15"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</row>
    <row r="502" spans="14:71" x14ac:dyDescent="0.15"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</row>
    <row r="503" spans="14:71" x14ac:dyDescent="0.15"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</row>
    <row r="504" spans="14:71" x14ac:dyDescent="0.15"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</row>
    <row r="505" spans="14:71" x14ac:dyDescent="0.15"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</row>
    <row r="506" spans="14:71" x14ac:dyDescent="0.15"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</row>
    <row r="507" spans="14:71" x14ac:dyDescent="0.15"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</row>
    <row r="508" spans="14:71" x14ac:dyDescent="0.15"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</row>
    <row r="509" spans="14:71" x14ac:dyDescent="0.15"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</row>
    <row r="510" spans="14:71" x14ac:dyDescent="0.15"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</row>
    <row r="511" spans="14:71" x14ac:dyDescent="0.15"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</row>
    <row r="512" spans="14:71" x14ac:dyDescent="0.15"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</row>
    <row r="513" spans="14:71" x14ac:dyDescent="0.15"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</row>
    <row r="514" spans="14:71" x14ac:dyDescent="0.15"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</row>
    <row r="515" spans="14:71" x14ac:dyDescent="0.15"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</row>
    <row r="516" spans="14:71" x14ac:dyDescent="0.15"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</row>
    <row r="517" spans="14:71" x14ac:dyDescent="0.15"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</row>
    <row r="518" spans="14:71" x14ac:dyDescent="0.15"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</row>
    <row r="519" spans="14:71" x14ac:dyDescent="0.15"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</row>
    <row r="520" spans="14:71" x14ac:dyDescent="0.15"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</row>
    <row r="521" spans="14:71" x14ac:dyDescent="0.15"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</row>
    <row r="522" spans="14:71" x14ac:dyDescent="0.15"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</row>
    <row r="523" spans="14:71" x14ac:dyDescent="0.15"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</row>
    <row r="524" spans="14:71" x14ac:dyDescent="0.15"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</row>
    <row r="525" spans="14:71" x14ac:dyDescent="0.15"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</row>
    <row r="526" spans="14:71" x14ac:dyDescent="0.15"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</row>
    <row r="527" spans="14:71" x14ac:dyDescent="0.15"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</row>
    <row r="528" spans="14:71" x14ac:dyDescent="0.15"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</row>
    <row r="529" spans="14:71" x14ac:dyDescent="0.15"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</row>
    <row r="530" spans="14:71" x14ac:dyDescent="0.15"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</row>
    <row r="531" spans="14:71" x14ac:dyDescent="0.15"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</row>
    <row r="532" spans="14:71" x14ac:dyDescent="0.15"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</row>
    <row r="533" spans="14:71" x14ac:dyDescent="0.15"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</row>
    <row r="534" spans="14:71" x14ac:dyDescent="0.15"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</row>
    <row r="535" spans="14:71" x14ac:dyDescent="0.15"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</row>
    <row r="536" spans="14:71" x14ac:dyDescent="0.15"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</row>
    <row r="537" spans="14:71" x14ac:dyDescent="0.15"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</row>
    <row r="538" spans="14:71" x14ac:dyDescent="0.15"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</row>
    <row r="539" spans="14:71" x14ac:dyDescent="0.15"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</row>
    <row r="540" spans="14:71" x14ac:dyDescent="0.15"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</row>
    <row r="541" spans="14:71" x14ac:dyDescent="0.15"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</row>
    <row r="542" spans="14:71" x14ac:dyDescent="0.15"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</row>
    <row r="543" spans="14:71" x14ac:dyDescent="0.15"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</row>
    <row r="544" spans="14:71" x14ac:dyDescent="0.15"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</row>
    <row r="545" spans="14:71" x14ac:dyDescent="0.15"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</row>
    <row r="546" spans="14:71" x14ac:dyDescent="0.15"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</row>
    <row r="547" spans="14:71" x14ac:dyDescent="0.15"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</row>
    <row r="548" spans="14:71" x14ac:dyDescent="0.15"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</row>
    <row r="549" spans="14:71" x14ac:dyDescent="0.15"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</row>
    <row r="550" spans="14:71" x14ac:dyDescent="0.15"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</row>
    <row r="551" spans="14:71" x14ac:dyDescent="0.15"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</row>
    <row r="552" spans="14:71" x14ac:dyDescent="0.15"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</row>
    <row r="553" spans="14:71" x14ac:dyDescent="0.15"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</row>
    <row r="554" spans="14:71" x14ac:dyDescent="0.15"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</row>
    <row r="555" spans="14:71" x14ac:dyDescent="0.15"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</row>
    <row r="556" spans="14:71" x14ac:dyDescent="0.15"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</row>
    <row r="557" spans="14:71" x14ac:dyDescent="0.15"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</row>
    <row r="558" spans="14:71" x14ac:dyDescent="0.15"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</row>
    <row r="559" spans="14:71" x14ac:dyDescent="0.15"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</row>
    <row r="560" spans="14:71" x14ac:dyDescent="0.15"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</row>
    <row r="561" spans="14:71" x14ac:dyDescent="0.15"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</row>
    <row r="562" spans="14:71" x14ac:dyDescent="0.15"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</row>
    <row r="563" spans="14:71" x14ac:dyDescent="0.15"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</row>
    <row r="564" spans="14:71" x14ac:dyDescent="0.15"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</row>
    <row r="565" spans="14:71" x14ac:dyDescent="0.15"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</row>
    <row r="566" spans="14:71" x14ac:dyDescent="0.15"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</row>
    <row r="567" spans="14:71" x14ac:dyDescent="0.15"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</row>
    <row r="568" spans="14:71" x14ac:dyDescent="0.15"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</row>
    <row r="569" spans="14:71" x14ac:dyDescent="0.15"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</row>
    <row r="570" spans="14:71" x14ac:dyDescent="0.15"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</row>
    <row r="571" spans="14:71" x14ac:dyDescent="0.15"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</row>
    <row r="572" spans="14:71" x14ac:dyDescent="0.15"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</row>
    <row r="573" spans="14:71" x14ac:dyDescent="0.15"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</row>
    <row r="574" spans="14:71" x14ac:dyDescent="0.15"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</row>
    <row r="575" spans="14:71" x14ac:dyDescent="0.15"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</row>
    <row r="576" spans="14:71" x14ac:dyDescent="0.15"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</row>
    <row r="577" spans="14:71" x14ac:dyDescent="0.15"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</row>
    <row r="578" spans="14:71" x14ac:dyDescent="0.15"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</row>
    <row r="579" spans="14:71" x14ac:dyDescent="0.15"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</row>
    <row r="580" spans="14:71" x14ac:dyDescent="0.15"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</row>
    <row r="581" spans="14:71" x14ac:dyDescent="0.15"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</row>
    <row r="582" spans="14:71" x14ac:dyDescent="0.15"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</row>
    <row r="583" spans="14:71" x14ac:dyDescent="0.15"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</row>
    <row r="584" spans="14:71" x14ac:dyDescent="0.15"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</row>
    <row r="585" spans="14:71" x14ac:dyDescent="0.15"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</row>
    <row r="586" spans="14:71" x14ac:dyDescent="0.15"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</row>
    <row r="587" spans="14:71" x14ac:dyDescent="0.15"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</row>
    <row r="588" spans="14:71" x14ac:dyDescent="0.15"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</row>
    <row r="589" spans="14:71" x14ac:dyDescent="0.15"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</row>
    <row r="590" spans="14:71" x14ac:dyDescent="0.15"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</row>
    <row r="591" spans="14:71" x14ac:dyDescent="0.15"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</row>
    <row r="592" spans="14:71" x14ac:dyDescent="0.15"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</row>
    <row r="593" spans="14:71" x14ac:dyDescent="0.15"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</row>
    <row r="594" spans="14:71" x14ac:dyDescent="0.15"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</row>
    <row r="595" spans="14:71" x14ac:dyDescent="0.15"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</row>
    <row r="596" spans="14:71" x14ac:dyDescent="0.15"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</row>
    <row r="597" spans="14:71" x14ac:dyDescent="0.15"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</row>
    <row r="598" spans="14:71" x14ac:dyDescent="0.15"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</row>
    <row r="599" spans="14:71" x14ac:dyDescent="0.15"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</row>
    <row r="600" spans="14:71" x14ac:dyDescent="0.15"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</row>
    <row r="601" spans="14:71" x14ac:dyDescent="0.15"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</row>
    <row r="602" spans="14:71" x14ac:dyDescent="0.15"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</row>
    <row r="603" spans="14:71" x14ac:dyDescent="0.15"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</row>
    <row r="604" spans="14:71" x14ac:dyDescent="0.15"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</row>
    <row r="605" spans="14:71" x14ac:dyDescent="0.15"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</row>
    <row r="606" spans="14:71" x14ac:dyDescent="0.15"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</row>
    <row r="607" spans="14:71" x14ac:dyDescent="0.15"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</row>
    <row r="608" spans="14:71" x14ac:dyDescent="0.15"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</row>
    <row r="609" spans="14:71" x14ac:dyDescent="0.15"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</row>
    <row r="610" spans="14:71" x14ac:dyDescent="0.15"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</row>
    <row r="611" spans="14:71" x14ac:dyDescent="0.15"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</row>
    <row r="612" spans="14:71" x14ac:dyDescent="0.15"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</row>
    <row r="613" spans="14:71" x14ac:dyDescent="0.15"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</row>
    <row r="614" spans="14:71" x14ac:dyDescent="0.15"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</row>
    <row r="615" spans="14:71" x14ac:dyDescent="0.15"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</row>
    <row r="616" spans="14:71" x14ac:dyDescent="0.15"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</row>
    <row r="617" spans="14:71" x14ac:dyDescent="0.15"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</row>
    <row r="618" spans="14:71" x14ac:dyDescent="0.15"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</row>
    <row r="619" spans="14:71" x14ac:dyDescent="0.15"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</row>
    <row r="620" spans="14:71" x14ac:dyDescent="0.15"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</row>
    <row r="621" spans="14:71" x14ac:dyDescent="0.15"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</row>
    <row r="622" spans="14:71" x14ac:dyDescent="0.15"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</row>
    <row r="623" spans="14:71" x14ac:dyDescent="0.15"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</row>
    <row r="624" spans="14:71" x14ac:dyDescent="0.15"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</row>
    <row r="625" spans="14:71" x14ac:dyDescent="0.15"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</row>
    <row r="626" spans="14:71" x14ac:dyDescent="0.15"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</row>
    <row r="627" spans="14:71" x14ac:dyDescent="0.15"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</row>
    <row r="628" spans="14:71" x14ac:dyDescent="0.15"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</row>
    <row r="629" spans="14:71" x14ac:dyDescent="0.15"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</row>
    <row r="630" spans="14:71" x14ac:dyDescent="0.15"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</row>
    <row r="631" spans="14:71" x14ac:dyDescent="0.15"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</row>
    <row r="632" spans="14:71" x14ac:dyDescent="0.15"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</row>
    <row r="633" spans="14:71" x14ac:dyDescent="0.15"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</row>
    <row r="634" spans="14:71" x14ac:dyDescent="0.15"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</row>
    <row r="635" spans="14:71" x14ac:dyDescent="0.15"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</row>
    <row r="636" spans="14:71" x14ac:dyDescent="0.15"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</row>
    <row r="637" spans="14:71" x14ac:dyDescent="0.15"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</row>
    <row r="638" spans="14:71" x14ac:dyDescent="0.15"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</row>
    <row r="639" spans="14:71" x14ac:dyDescent="0.15"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</row>
    <row r="640" spans="14:71" x14ac:dyDescent="0.15"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</row>
    <row r="641" spans="14:71" x14ac:dyDescent="0.15"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</row>
    <row r="642" spans="14:71" x14ac:dyDescent="0.15"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</row>
    <row r="643" spans="14:71" x14ac:dyDescent="0.15"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</row>
    <row r="644" spans="14:71" x14ac:dyDescent="0.15"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</row>
    <row r="645" spans="14:71" x14ac:dyDescent="0.15"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</row>
    <row r="646" spans="14:71" x14ac:dyDescent="0.15"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</row>
    <row r="647" spans="14:71" x14ac:dyDescent="0.15"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</row>
    <row r="648" spans="14:71" x14ac:dyDescent="0.15"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</row>
    <row r="649" spans="14:71" x14ac:dyDescent="0.15"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</row>
    <row r="650" spans="14:71" x14ac:dyDescent="0.15"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</row>
    <row r="651" spans="14:71" x14ac:dyDescent="0.15"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</row>
    <row r="652" spans="14:71" x14ac:dyDescent="0.15"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</row>
    <row r="653" spans="14:71" x14ac:dyDescent="0.15"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</row>
    <row r="654" spans="14:71" x14ac:dyDescent="0.15"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</row>
    <row r="655" spans="14:71" x14ac:dyDescent="0.15"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</row>
    <row r="656" spans="14:71" x14ac:dyDescent="0.15"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</row>
    <row r="657" spans="14:71" x14ac:dyDescent="0.15"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</row>
    <row r="658" spans="14:71" x14ac:dyDescent="0.15"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</row>
    <row r="659" spans="14:71" x14ac:dyDescent="0.15"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</row>
    <row r="660" spans="14:71" x14ac:dyDescent="0.15"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</row>
    <row r="661" spans="14:71" x14ac:dyDescent="0.15"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</row>
    <row r="662" spans="14:71" x14ac:dyDescent="0.15"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</row>
    <row r="663" spans="14:71" x14ac:dyDescent="0.15"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</row>
    <row r="664" spans="14:71" x14ac:dyDescent="0.15"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</row>
    <row r="665" spans="14:71" x14ac:dyDescent="0.15"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</row>
    <row r="666" spans="14:71" x14ac:dyDescent="0.15"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</row>
    <row r="667" spans="14:71" x14ac:dyDescent="0.15"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</row>
    <row r="668" spans="14:71" x14ac:dyDescent="0.15"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</row>
    <row r="669" spans="14:71" x14ac:dyDescent="0.15"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</row>
    <row r="670" spans="14:71" x14ac:dyDescent="0.15"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</row>
    <row r="671" spans="14:71" x14ac:dyDescent="0.15"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</row>
    <row r="672" spans="14:71" x14ac:dyDescent="0.15"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</row>
    <row r="673" spans="14:71" x14ac:dyDescent="0.15"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</row>
    <row r="674" spans="14:71" x14ac:dyDescent="0.15"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</row>
    <row r="675" spans="14:71" x14ac:dyDescent="0.15"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</row>
    <row r="676" spans="14:71" x14ac:dyDescent="0.15"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</row>
    <row r="677" spans="14:71" x14ac:dyDescent="0.15"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</row>
    <row r="678" spans="14:71" x14ac:dyDescent="0.15"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</row>
    <row r="679" spans="14:71" x14ac:dyDescent="0.15"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</row>
    <row r="680" spans="14:71" x14ac:dyDescent="0.15"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</row>
    <row r="681" spans="14:71" x14ac:dyDescent="0.15"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</row>
    <row r="682" spans="14:71" x14ac:dyDescent="0.15"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</row>
    <row r="683" spans="14:71" x14ac:dyDescent="0.15"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</row>
    <row r="684" spans="14:71" x14ac:dyDescent="0.15"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</row>
    <row r="685" spans="14:71" x14ac:dyDescent="0.15"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</row>
    <row r="686" spans="14:71" x14ac:dyDescent="0.15"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</row>
    <row r="687" spans="14:71" x14ac:dyDescent="0.15"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</row>
    <row r="688" spans="14:71" x14ac:dyDescent="0.15"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</row>
    <row r="689" spans="14:71" x14ac:dyDescent="0.15"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</row>
    <row r="690" spans="14:71" x14ac:dyDescent="0.15"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</row>
    <row r="691" spans="14:71" x14ac:dyDescent="0.15"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</row>
    <row r="692" spans="14:71" x14ac:dyDescent="0.15"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</row>
    <row r="693" spans="14:71" x14ac:dyDescent="0.15"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</row>
    <row r="694" spans="14:71" x14ac:dyDescent="0.15"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</row>
    <row r="695" spans="14:71" x14ac:dyDescent="0.15"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</row>
    <row r="696" spans="14:71" x14ac:dyDescent="0.15"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</row>
    <row r="697" spans="14:71" x14ac:dyDescent="0.15"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</row>
    <row r="698" spans="14:71" x14ac:dyDescent="0.15"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</row>
    <row r="699" spans="14:71" x14ac:dyDescent="0.15"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</row>
    <row r="700" spans="14:71" x14ac:dyDescent="0.15"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</row>
    <row r="701" spans="14:71" x14ac:dyDescent="0.15"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</row>
    <row r="702" spans="14:71" x14ac:dyDescent="0.15"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</row>
    <row r="703" spans="14:71" x14ac:dyDescent="0.15"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</row>
    <row r="704" spans="14:71" x14ac:dyDescent="0.15"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</row>
    <row r="705" spans="14:71" x14ac:dyDescent="0.15"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</row>
    <row r="706" spans="14:71" x14ac:dyDescent="0.15"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</row>
    <row r="707" spans="14:71" x14ac:dyDescent="0.15"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</row>
    <row r="708" spans="14:71" x14ac:dyDescent="0.15"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</row>
    <row r="709" spans="14:71" x14ac:dyDescent="0.15"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</row>
    <row r="710" spans="14:71" x14ac:dyDescent="0.15"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</row>
    <row r="711" spans="14:71" x14ac:dyDescent="0.15"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</row>
    <row r="712" spans="14:71" x14ac:dyDescent="0.15"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</row>
    <row r="713" spans="14:71" x14ac:dyDescent="0.15"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</row>
    <row r="714" spans="14:71" x14ac:dyDescent="0.15"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</row>
    <row r="715" spans="14:71" x14ac:dyDescent="0.15"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</row>
    <row r="716" spans="14:71" x14ac:dyDescent="0.15"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</row>
    <row r="717" spans="14:71" x14ac:dyDescent="0.15"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</row>
    <row r="718" spans="14:71" x14ac:dyDescent="0.15"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</row>
    <row r="719" spans="14:71" x14ac:dyDescent="0.15"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</row>
    <row r="720" spans="14:71" x14ac:dyDescent="0.15"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</row>
    <row r="721" spans="14:71" x14ac:dyDescent="0.15"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</row>
    <row r="722" spans="14:71" x14ac:dyDescent="0.15"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</row>
    <row r="723" spans="14:71" x14ac:dyDescent="0.15"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</row>
    <row r="724" spans="14:71" x14ac:dyDescent="0.15"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</row>
    <row r="725" spans="14:71" x14ac:dyDescent="0.15"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</row>
    <row r="726" spans="14:71" x14ac:dyDescent="0.15"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</row>
    <row r="727" spans="14:71" x14ac:dyDescent="0.15"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</row>
    <row r="728" spans="14:71" x14ac:dyDescent="0.15"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</row>
    <row r="729" spans="14:71" x14ac:dyDescent="0.15"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</row>
    <row r="730" spans="14:71" x14ac:dyDescent="0.15"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</row>
    <row r="731" spans="14:71" x14ac:dyDescent="0.15"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</row>
    <row r="732" spans="14:71" x14ac:dyDescent="0.15"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</row>
    <row r="733" spans="14:71" x14ac:dyDescent="0.15"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</row>
    <row r="734" spans="14:71" x14ac:dyDescent="0.15"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</row>
    <row r="735" spans="14:71" x14ac:dyDescent="0.15"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</row>
    <row r="736" spans="14:71" x14ac:dyDescent="0.15"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</row>
    <row r="737" spans="14:71" x14ac:dyDescent="0.15"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</row>
    <row r="738" spans="14:71" x14ac:dyDescent="0.15"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</row>
    <row r="739" spans="14:71" x14ac:dyDescent="0.15"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</row>
    <row r="740" spans="14:71" x14ac:dyDescent="0.15"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</row>
    <row r="741" spans="14:71" x14ac:dyDescent="0.15"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</row>
    <row r="742" spans="14:71" x14ac:dyDescent="0.15"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</row>
    <row r="743" spans="14:71" x14ac:dyDescent="0.15"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</row>
    <row r="744" spans="14:71" x14ac:dyDescent="0.15"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</row>
    <row r="745" spans="14:71" x14ac:dyDescent="0.15"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4:71" x14ac:dyDescent="0.15"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</row>
    <row r="747" spans="14:71" x14ac:dyDescent="0.15"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</row>
    <row r="748" spans="14:71" x14ac:dyDescent="0.15"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</row>
    <row r="749" spans="14:71" x14ac:dyDescent="0.15"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</row>
    <row r="750" spans="14:71" x14ac:dyDescent="0.15"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</row>
    <row r="751" spans="14:71" x14ac:dyDescent="0.15"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</row>
    <row r="752" spans="14:71" x14ac:dyDescent="0.15"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</row>
    <row r="753" spans="14:71" x14ac:dyDescent="0.15"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</row>
    <row r="754" spans="14:71" x14ac:dyDescent="0.15"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</row>
    <row r="755" spans="14:71" x14ac:dyDescent="0.15"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</row>
    <row r="756" spans="14:71" x14ac:dyDescent="0.15"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</row>
    <row r="757" spans="14:71" x14ac:dyDescent="0.15"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</row>
    <row r="758" spans="14:71" x14ac:dyDescent="0.15"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</row>
    <row r="759" spans="14:71" x14ac:dyDescent="0.15"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</row>
    <row r="760" spans="14:71" x14ac:dyDescent="0.15"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</row>
    <row r="761" spans="14:71" x14ac:dyDescent="0.15"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</row>
    <row r="762" spans="14:71" x14ac:dyDescent="0.15"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</row>
    <row r="763" spans="14:71" x14ac:dyDescent="0.15"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</row>
    <row r="764" spans="14:71" x14ac:dyDescent="0.15"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</row>
    <row r="765" spans="14:71" x14ac:dyDescent="0.15"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</row>
    <row r="766" spans="14:71" x14ac:dyDescent="0.15"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</row>
    <row r="767" spans="14:71" x14ac:dyDescent="0.15"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</row>
    <row r="768" spans="14:71" x14ac:dyDescent="0.15"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</row>
    <row r="769" spans="14:71" x14ac:dyDescent="0.15"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</row>
    <row r="770" spans="14:71" x14ac:dyDescent="0.15"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</row>
    <row r="771" spans="14:71" x14ac:dyDescent="0.15"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</row>
    <row r="772" spans="14:71" x14ac:dyDescent="0.15"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</row>
    <row r="773" spans="14:71" x14ac:dyDescent="0.15"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</row>
    <row r="774" spans="14:71" x14ac:dyDescent="0.15"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</row>
    <row r="775" spans="14:71" x14ac:dyDescent="0.15"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</row>
    <row r="776" spans="14:71" x14ac:dyDescent="0.15"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</row>
    <row r="777" spans="14:71" x14ac:dyDescent="0.15"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</row>
    <row r="778" spans="14:71" x14ac:dyDescent="0.15"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</row>
    <row r="779" spans="14:71" x14ac:dyDescent="0.15"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</row>
    <row r="780" spans="14:71" x14ac:dyDescent="0.15"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</row>
    <row r="781" spans="14:71" x14ac:dyDescent="0.15"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</row>
    <row r="782" spans="14:71" x14ac:dyDescent="0.15"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</row>
    <row r="783" spans="14:71" x14ac:dyDescent="0.15"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</row>
    <row r="784" spans="14:71" x14ac:dyDescent="0.15"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</row>
    <row r="785" spans="14:71" x14ac:dyDescent="0.15"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</row>
    <row r="786" spans="14:71" x14ac:dyDescent="0.15"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</row>
    <row r="787" spans="14:71" x14ac:dyDescent="0.15"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</row>
    <row r="788" spans="14:71" x14ac:dyDescent="0.15"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</row>
    <row r="789" spans="14:71" x14ac:dyDescent="0.15"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</row>
    <row r="790" spans="14:71" x14ac:dyDescent="0.15"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</row>
  </sheetData>
  <mergeCells count="6">
    <mergeCell ref="R1:V1"/>
    <mergeCell ref="W1:AA1"/>
    <mergeCell ref="AB1:AF1"/>
    <mergeCell ref="R76:V76"/>
    <mergeCell ref="W76:AA76"/>
    <mergeCell ref="AB76:AF76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321"/>
  <sheetViews>
    <sheetView tabSelected="1" workbookViewId="0">
      <pane xSplit="1" ySplit="5" topLeftCell="R166" activePane="bottomRight" state="frozen"/>
      <selection activeCell="R54" sqref="R54"/>
      <selection pane="topRight" activeCell="R54" sqref="R54"/>
      <selection pane="bottomLeft" activeCell="R54" sqref="R54"/>
      <selection pane="bottomRight" activeCell="AA194" sqref="AA194"/>
    </sheetView>
  </sheetViews>
  <sheetFormatPr baseColWidth="10" defaultColWidth="8.83203125" defaultRowHeight="13" x14ac:dyDescent="0.15"/>
  <cols>
    <col min="1" max="1" width="15.6640625" customWidth="1"/>
  </cols>
  <sheetData>
    <row r="1" spans="1:73" x14ac:dyDescent="0.15">
      <c r="A1" s="4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8" t="s">
        <v>46</v>
      </c>
      <c r="AB1" s="30" t="s">
        <v>47</v>
      </c>
      <c r="AC1" s="30" t="s">
        <v>48</v>
      </c>
      <c r="AD1" s="28" t="s">
        <v>49</v>
      </c>
      <c r="AE1" s="28" t="s">
        <v>50</v>
      </c>
      <c r="AF1" s="30" t="s">
        <v>51</v>
      </c>
      <c r="AG1" s="30"/>
      <c r="AH1" s="30"/>
      <c r="AI1" s="28"/>
      <c r="AJ1" s="28"/>
      <c r="AK1" s="30"/>
      <c r="AL1" s="30"/>
      <c r="AM1" s="28"/>
      <c r="AN1" s="30"/>
      <c r="AO1" s="30"/>
      <c r="AP1" s="28"/>
      <c r="AQ1" s="30"/>
      <c r="AR1" s="28"/>
      <c r="AS1" s="28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4"/>
      <c r="BQ1" s="4"/>
      <c r="BR1" s="4"/>
      <c r="BS1" s="4"/>
      <c r="BT1" s="4"/>
      <c r="BU1" s="4"/>
    </row>
    <row r="2" spans="1:73" x14ac:dyDescent="0.15">
      <c r="A2" s="4"/>
      <c r="B2" s="30" t="s">
        <v>10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 t="s">
        <v>32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 t="s">
        <v>112</v>
      </c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 t="s">
        <v>113</v>
      </c>
      <c r="AP2" s="30"/>
      <c r="AQ2" s="30"/>
      <c r="AR2" s="30"/>
      <c r="AS2" s="30"/>
      <c r="AT2" s="30" t="s">
        <v>65</v>
      </c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 t="s">
        <v>85</v>
      </c>
      <c r="BM2" s="30"/>
      <c r="BN2" s="30" t="s">
        <v>88</v>
      </c>
      <c r="BO2" s="30"/>
      <c r="BP2" s="4"/>
      <c r="BT2" s="4"/>
      <c r="BU2" s="4"/>
    </row>
    <row r="3" spans="1:73" x14ac:dyDescent="0.15">
      <c r="A3" s="4"/>
      <c r="B3" s="30" t="s">
        <v>114</v>
      </c>
      <c r="C3" s="30" t="s">
        <v>115</v>
      </c>
      <c r="D3" s="30" t="s">
        <v>17</v>
      </c>
      <c r="E3" s="30" t="s">
        <v>116</v>
      </c>
      <c r="F3" s="30" t="s">
        <v>21</v>
      </c>
      <c r="G3" s="30" t="s">
        <v>117</v>
      </c>
      <c r="H3" s="30" t="s">
        <v>118</v>
      </c>
      <c r="I3" s="30" t="s">
        <v>119</v>
      </c>
      <c r="J3" s="30" t="s">
        <v>25</v>
      </c>
      <c r="K3" s="30" t="s">
        <v>120</v>
      </c>
      <c r="L3" s="30" t="s">
        <v>27</v>
      </c>
      <c r="M3" s="30" t="s">
        <v>121</v>
      </c>
      <c r="N3" s="30" t="s">
        <v>122</v>
      </c>
      <c r="O3" s="30" t="s">
        <v>123</v>
      </c>
      <c r="P3" s="30" t="s">
        <v>124</v>
      </c>
      <c r="Q3" s="30" t="s">
        <v>125</v>
      </c>
      <c r="R3" s="30" t="s">
        <v>126</v>
      </c>
      <c r="S3" s="30" t="s">
        <v>127</v>
      </c>
      <c r="T3" s="30" t="s">
        <v>128</v>
      </c>
      <c r="U3" s="30" t="s">
        <v>129</v>
      </c>
      <c r="V3" s="30" t="s">
        <v>40</v>
      </c>
      <c r="W3" s="30" t="s">
        <v>41</v>
      </c>
      <c r="X3" s="30" t="s">
        <v>42</v>
      </c>
      <c r="Y3" s="30" t="s">
        <v>43</v>
      </c>
      <c r="Z3" s="30" t="s">
        <v>44</v>
      </c>
      <c r="AA3" s="30" t="s">
        <v>46</v>
      </c>
      <c r="AB3" s="30" t="s">
        <v>47</v>
      </c>
      <c r="AC3" s="30" t="s">
        <v>48</v>
      </c>
      <c r="AD3" s="30" t="s">
        <v>49</v>
      </c>
      <c r="AE3" s="30" t="s">
        <v>50</v>
      </c>
      <c r="AF3" s="30" t="s">
        <v>51</v>
      </c>
      <c r="AG3" s="30" t="s">
        <v>52</v>
      </c>
      <c r="AH3" s="30" t="s">
        <v>130</v>
      </c>
      <c r="AI3" s="30" t="s">
        <v>55</v>
      </c>
      <c r="AJ3" s="30" t="s">
        <v>56</v>
      </c>
      <c r="AK3" s="30" t="s">
        <v>58</v>
      </c>
      <c r="AL3" s="30" t="s">
        <v>61</v>
      </c>
      <c r="AM3" s="30" t="s">
        <v>62</v>
      </c>
      <c r="AN3" s="30" t="s">
        <v>64</v>
      </c>
      <c r="AO3" s="30" t="s">
        <v>54</v>
      </c>
      <c r="AP3" s="30" t="s">
        <v>57</v>
      </c>
      <c r="AQ3" s="30" t="s">
        <v>59</v>
      </c>
      <c r="AR3" s="30" t="s">
        <v>60</v>
      </c>
      <c r="AS3" s="30" t="s">
        <v>131</v>
      </c>
      <c r="AT3" s="30" t="s">
        <v>66</v>
      </c>
      <c r="AU3" s="30" t="s">
        <v>132</v>
      </c>
      <c r="AV3" s="30" t="s">
        <v>133</v>
      </c>
      <c r="AW3" s="30" t="s">
        <v>69</v>
      </c>
      <c r="AX3" s="30" t="s">
        <v>70</v>
      </c>
      <c r="AY3" s="30" t="s">
        <v>134</v>
      </c>
      <c r="AZ3" s="30" t="s">
        <v>135</v>
      </c>
      <c r="BA3" s="30" t="s">
        <v>136</v>
      </c>
      <c r="BB3" s="30" t="s">
        <v>74</v>
      </c>
      <c r="BC3" s="30" t="s">
        <v>75</v>
      </c>
      <c r="BD3" s="30" t="s">
        <v>137</v>
      </c>
      <c r="BE3" s="30" t="s">
        <v>138</v>
      </c>
      <c r="BF3" s="30" t="s">
        <v>78</v>
      </c>
      <c r="BG3" s="30" t="s">
        <v>79</v>
      </c>
      <c r="BH3" s="30" t="s">
        <v>80</v>
      </c>
      <c r="BI3" s="30" t="s">
        <v>81</v>
      </c>
      <c r="BJ3" s="30" t="s">
        <v>82</v>
      </c>
      <c r="BK3" s="30" t="s">
        <v>83</v>
      </c>
      <c r="BL3" s="30" t="s">
        <v>86</v>
      </c>
      <c r="BM3" s="30" t="s">
        <v>87</v>
      </c>
      <c r="BN3" s="30" t="s">
        <v>89</v>
      </c>
      <c r="BO3" s="30" t="s">
        <v>90</v>
      </c>
      <c r="BP3" s="4"/>
      <c r="BT3" s="4"/>
      <c r="BU3" s="4"/>
    </row>
    <row r="4" spans="1:73" x14ac:dyDescent="0.15">
      <c r="A4" s="4"/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30">
        <v>12</v>
      </c>
      <c r="N4" s="30">
        <v>13</v>
      </c>
      <c r="O4" s="30">
        <v>14</v>
      </c>
      <c r="P4" s="30">
        <v>15</v>
      </c>
      <c r="Q4" s="30">
        <v>16</v>
      </c>
      <c r="R4" s="30">
        <v>17</v>
      </c>
      <c r="S4" s="30">
        <v>18</v>
      </c>
      <c r="T4" s="30">
        <v>19</v>
      </c>
      <c r="U4" s="30">
        <v>20</v>
      </c>
      <c r="V4" s="30">
        <v>21</v>
      </c>
      <c r="W4" s="30">
        <v>22</v>
      </c>
      <c r="X4" s="30">
        <v>23</v>
      </c>
      <c r="Y4" s="30">
        <v>24</v>
      </c>
      <c r="Z4" s="30">
        <v>25</v>
      </c>
      <c r="AA4" s="30">
        <v>26</v>
      </c>
      <c r="AB4" s="30">
        <v>27</v>
      </c>
      <c r="AC4" s="30">
        <v>28</v>
      </c>
      <c r="AD4" s="30">
        <v>29</v>
      </c>
      <c r="AE4" s="30">
        <v>30</v>
      </c>
      <c r="AF4" s="30">
        <v>31</v>
      </c>
      <c r="AG4" s="30">
        <v>32</v>
      </c>
      <c r="AH4" s="30">
        <v>33</v>
      </c>
      <c r="AI4" s="30">
        <v>34</v>
      </c>
      <c r="AJ4" s="30">
        <v>35</v>
      </c>
      <c r="AK4" s="30">
        <v>36</v>
      </c>
      <c r="AL4" s="30">
        <v>37</v>
      </c>
      <c r="AM4" s="30">
        <v>38</v>
      </c>
      <c r="AN4" s="30">
        <v>39</v>
      </c>
      <c r="AO4" s="30">
        <v>40</v>
      </c>
      <c r="AP4" s="30">
        <v>41</v>
      </c>
      <c r="AQ4" s="30">
        <v>42</v>
      </c>
      <c r="AR4" s="30">
        <v>43</v>
      </c>
      <c r="AS4" s="30">
        <v>44</v>
      </c>
      <c r="AT4" s="30">
        <v>45</v>
      </c>
      <c r="AU4" s="30">
        <v>46</v>
      </c>
      <c r="AV4" s="30">
        <v>47</v>
      </c>
      <c r="AW4" s="30">
        <v>48</v>
      </c>
      <c r="AX4" s="30">
        <v>49</v>
      </c>
      <c r="AY4" s="30">
        <v>50</v>
      </c>
      <c r="AZ4" s="30">
        <v>51</v>
      </c>
      <c r="BA4" s="30">
        <v>52</v>
      </c>
      <c r="BB4" s="30">
        <v>53</v>
      </c>
      <c r="BC4" s="30">
        <v>54</v>
      </c>
      <c r="BD4" s="30">
        <v>55</v>
      </c>
      <c r="BE4" s="30">
        <v>56</v>
      </c>
      <c r="BF4" s="30">
        <v>57</v>
      </c>
      <c r="BG4" s="30">
        <v>58</v>
      </c>
      <c r="BH4" s="30">
        <v>59</v>
      </c>
      <c r="BI4" s="30">
        <v>60</v>
      </c>
      <c r="BJ4" s="30">
        <v>61</v>
      </c>
      <c r="BK4" s="30">
        <v>62</v>
      </c>
      <c r="BL4" s="30">
        <v>63</v>
      </c>
      <c r="BM4" s="30">
        <v>64</v>
      </c>
      <c r="BN4" s="30">
        <v>65</v>
      </c>
      <c r="BO4" s="30">
        <v>66</v>
      </c>
      <c r="BP4" s="4"/>
      <c r="BT4" s="4"/>
      <c r="BU4" s="4"/>
    </row>
    <row r="5" spans="1:73" x14ac:dyDescent="0.15">
      <c r="A5" s="4" t="s">
        <v>139</v>
      </c>
      <c r="B5" s="30">
        <v>1962</v>
      </c>
      <c r="C5" s="30">
        <v>1975</v>
      </c>
      <c r="D5" s="30">
        <v>1960</v>
      </c>
      <c r="E5" s="30">
        <v>1960</v>
      </c>
      <c r="F5" s="30">
        <v>1922</v>
      </c>
      <c r="G5" s="30">
        <v>1963</v>
      </c>
      <c r="H5" s="30">
        <v>1968</v>
      </c>
      <c r="I5" s="30">
        <v>1956</v>
      </c>
      <c r="J5" s="30">
        <v>1960</v>
      </c>
      <c r="K5" s="30">
        <v>1910</v>
      </c>
      <c r="L5" s="30">
        <v>1957</v>
      </c>
      <c r="M5" s="30">
        <v>1964</v>
      </c>
      <c r="N5" s="30">
        <v>1965</v>
      </c>
      <c r="O5" s="30">
        <v>1800</v>
      </c>
      <c r="P5" s="30">
        <v>1947</v>
      </c>
      <c r="Q5" s="30">
        <v>1949</v>
      </c>
      <c r="R5" s="30">
        <v>1800</v>
      </c>
      <c r="S5" s="30">
        <v>1945</v>
      </c>
      <c r="T5" s="30">
        <v>1957</v>
      </c>
      <c r="U5" s="30">
        <v>1948</v>
      </c>
      <c r="V5" s="30">
        <v>1946</v>
      </c>
      <c r="W5" s="30">
        <v>1965</v>
      </c>
      <c r="X5" s="30">
        <v>1948</v>
      </c>
      <c r="Y5" s="30">
        <v>1949</v>
      </c>
      <c r="Z5" s="30">
        <v>1800</v>
      </c>
      <c r="AA5" s="30">
        <v>1800</v>
      </c>
      <c r="AB5" s="30">
        <v>1830</v>
      </c>
      <c r="AC5" s="30">
        <v>1800</v>
      </c>
      <c r="AD5" s="30">
        <v>1917</v>
      </c>
      <c r="AE5" s="30">
        <v>1800</v>
      </c>
      <c r="AF5" s="30">
        <v>1800</v>
      </c>
      <c r="AG5" s="30">
        <v>1829</v>
      </c>
      <c r="AH5" s="30">
        <v>1800</v>
      </c>
      <c r="AI5" s="30">
        <v>1800</v>
      </c>
      <c r="AJ5" s="30">
        <v>1905</v>
      </c>
      <c r="AK5" s="30">
        <v>1800</v>
      </c>
      <c r="AL5" s="30">
        <v>1800</v>
      </c>
      <c r="AM5" s="30">
        <v>1800</v>
      </c>
      <c r="AN5" s="30">
        <v>1800</v>
      </c>
      <c r="AO5" s="30">
        <v>1918</v>
      </c>
      <c r="AP5" s="30">
        <v>1918</v>
      </c>
      <c r="AQ5" s="30">
        <v>1878</v>
      </c>
      <c r="AR5" s="30">
        <v>1800</v>
      </c>
      <c r="AS5" s="30">
        <v>1800</v>
      </c>
      <c r="AT5" s="30">
        <v>1816</v>
      </c>
      <c r="AU5" s="30">
        <v>1825</v>
      </c>
      <c r="AV5" s="30">
        <v>1822</v>
      </c>
      <c r="AW5" s="30">
        <v>1818</v>
      </c>
      <c r="AX5" s="30">
        <v>1819</v>
      </c>
      <c r="AY5" s="30">
        <v>1821</v>
      </c>
      <c r="AZ5" s="30">
        <v>1845</v>
      </c>
      <c r="BA5" s="30">
        <v>1830</v>
      </c>
      <c r="BB5" s="30">
        <v>1821</v>
      </c>
      <c r="BC5" s="30">
        <v>1821</v>
      </c>
      <c r="BD5" s="30">
        <v>1821</v>
      </c>
      <c r="BE5" s="30">
        <v>1821</v>
      </c>
      <c r="BF5" s="30">
        <v>1821</v>
      </c>
      <c r="BG5" s="30">
        <v>1903</v>
      </c>
      <c r="BH5" s="30">
        <v>1811</v>
      </c>
      <c r="BI5" s="30">
        <v>1821</v>
      </c>
      <c r="BJ5" s="30">
        <v>1811</v>
      </c>
      <c r="BK5" s="30">
        <v>1830</v>
      </c>
      <c r="BL5" s="30">
        <v>1867</v>
      </c>
      <c r="BM5" s="30">
        <v>1800</v>
      </c>
      <c r="BN5" s="30">
        <v>1901</v>
      </c>
      <c r="BO5" s="30">
        <v>1907</v>
      </c>
      <c r="BP5" s="4"/>
      <c r="BT5" s="4"/>
      <c r="BU5" s="4"/>
    </row>
    <row r="6" spans="1:73" x14ac:dyDescent="0.15">
      <c r="A6" s="4">
        <v>1800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/>
      <c r="BT6" s="4"/>
      <c r="BU6" s="4"/>
    </row>
    <row r="7" spans="1:73" x14ac:dyDescent="0.15">
      <c r="A7" s="4">
        <v>1801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/>
      <c r="BT7" s="4"/>
      <c r="BU7" s="4"/>
    </row>
    <row r="8" spans="1:73" x14ac:dyDescent="0.15">
      <c r="A8" s="4">
        <v>1802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1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/>
      <c r="BT8" s="4"/>
      <c r="BU8" s="4"/>
    </row>
    <row r="9" spans="1:73" x14ac:dyDescent="0.15">
      <c r="A9" s="4">
        <v>1803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/>
      <c r="BT9" s="4"/>
      <c r="BU9" s="4"/>
    </row>
    <row r="10" spans="1:73" x14ac:dyDescent="0.15">
      <c r="A10" s="4">
        <v>1804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/>
      <c r="BT10" s="4"/>
      <c r="BU10" s="4"/>
    </row>
    <row r="11" spans="1:73" x14ac:dyDescent="0.15">
      <c r="A11" s="4">
        <v>1805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/>
      <c r="BT11" s="4"/>
      <c r="BU11" s="4"/>
    </row>
    <row r="12" spans="1:73" x14ac:dyDescent="0.15">
      <c r="A12" s="4">
        <v>1806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1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/>
      <c r="BT12" s="4"/>
      <c r="BU12" s="4"/>
    </row>
    <row r="13" spans="1:73" x14ac:dyDescent="0.15">
      <c r="A13" s="4">
        <v>1807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1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/>
      <c r="BT13" s="4"/>
      <c r="BU13" s="4"/>
    </row>
    <row r="14" spans="1:73" x14ac:dyDescent="0.15">
      <c r="A14" s="4">
        <v>1808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/>
      <c r="BT14" s="4"/>
      <c r="BU14" s="4"/>
    </row>
    <row r="15" spans="1:73" x14ac:dyDescent="0.15">
      <c r="A15" s="4">
        <v>1809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/>
      <c r="BT15" s="4"/>
      <c r="BU15" s="4"/>
    </row>
    <row r="16" spans="1:73" x14ac:dyDescent="0.15">
      <c r="A16" s="4">
        <v>1810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1</v>
      </c>
      <c r="AN16" s="4">
        <v>1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/>
      <c r="BT16" s="4"/>
      <c r="BU16" s="4"/>
    </row>
    <row r="17" spans="1:73" x14ac:dyDescent="0.15">
      <c r="A17" s="4">
        <v>1811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/>
      <c r="BT17" s="4"/>
      <c r="BU17" s="4"/>
    </row>
    <row r="18" spans="1:73" x14ac:dyDescent="0.15">
      <c r="A18" s="4">
        <v>1812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/>
      <c r="BT18" s="4"/>
      <c r="BU18" s="4"/>
    </row>
    <row r="19" spans="1:73" x14ac:dyDescent="0.15">
      <c r="A19" s="4">
        <v>1813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/>
      <c r="BT19" s="4"/>
      <c r="BU19" s="4"/>
    </row>
    <row r="20" spans="1:73" x14ac:dyDescent="0.15">
      <c r="A20" s="4">
        <v>1814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1</v>
      </c>
      <c r="AK20" s="4">
        <v>0</v>
      </c>
      <c r="AL20" s="4">
        <v>1</v>
      </c>
      <c r="AM20" s="4">
        <v>0</v>
      </c>
      <c r="AN20" s="4">
        <v>1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1</v>
      </c>
      <c r="BN20" s="4">
        <v>0</v>
      </c>
      <c r="BO20" s="4">
        <v>0</v>
      </c>
      <c r="BP20" s="4"/>
      <c r="BT20" s="4"/>
      <c r="BU20" s="4"/>
    </row>
    <row r="21" spans="1:73" x14ac:dyDescent="0.15">
      <c r="A21" s="4">
        <v>1815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/>
      <c r="BT21" s="4"/>
      <c r="BU21" s="4"/>
    </row>
    <row r="22" spans="1:73" x14ac:dyDescent="0.15">
      <c r="A22" s="4">
        <v>1816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/>
      <c r="BT22" s="4"/>
      <c r="BU22" s="4"/>
    </row>
    <row r="23" spans="1:73" x14ac:dyDescent="0.15">
      <c r="A23" s="4">
        <v>1817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/>
      <c r="BT23" s="4"/>
      <c r="BU23" s="4"/>
    </row>
    <row r="24" spans="1:73" x14ac:dyDescent="0.15">
      <c r="A24" s="4">
        <v>1818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1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1</v>
      </c>
      <c r="BN24" s="4">
        <v>0</v>
      </c>
      <c r="BO24" s="4">
        <v>0</v>
      </c>
      <c r="BP24" s="4"/>
      <c r="BT24" s="4"/>
      <c r="BU24" s="4"/>
    </row>
    <row r="25" spans="1:73" x14ac:dyDescent="0.15">
      <c r="A25" s="4">
        <v>1819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1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/>
      <c r="BT25" s="4"/>
      <c r="BU25" s="4"/>
    </row>
    <row r="26" spans="1:73" x14ac:dyDescent="0.15">
      <c r="A26" s="4">
        <v>1820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/>
      <c r="BT26" s="4"/>
      <c r="BU26" s="4"/>
    </row>
    <row r="27" spans="1:73" x14ac:dyDescent="0.15">
      <c r="A27" s="4">
        <v>1821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/>
      <c r="BT27" s="4"/>
      <c r="BU27" s="4"/>
    </row>
    <row r="28" spans="1:73" x14ac:dyDescent="0.15">
      <c r="A28" s="4">
        <v>1822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/>
      <c r="BT28" s="4"/>
      <c r="BU28" s="4"/>
    </row>
    <row r="29" spans="1:73" x14ac:dyDescent="0.15">
      <c r="A29" s="4">
        <v>1823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/>
      <c r="BT29" s="4"/>
      <c r="BU29" s="4"/>
    </row>
    <row r="30" spans="1:73" x14ac:dyDescent="0.15">
      <c r="A30" s="4">
        <v>1824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/>
      <c r="BT30" s="4"/>
      <c r="BU30" s="4"/>
    </row>
    <row r="31" spans="1:73" x14ac:dyDescent="0.15">
      <c r="A31" s="4">
        <v>1825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1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1</v>
      </c>
      <c r="BN31" s="4">
        <v>0</v>
      </c>
      <c r="BO31" s="4">
        <v>0</v>
      </c>
      <c r="BP31" s="4"/>
      <c r="BT31" s="4"/>
      <c r="BU31" s="4"/>
    </row>
    <row r="32" spans="1:73" x14ac:dyDescent="0.15">
      <c r="A32" s="4">
        <v>1826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1</v>
      </c>
      <c r="BO32" s="4">
        <v>0</v>
      </c>
      <c r="BP32" s="4"/>
      <c r="BT32" s="4"/>
      <c r="BU32" s="4"/>
    </row>
    <row r="33" spans="1:73" x14ac:dyDescent="0.15">
      <c r="A33" s="4">
        <v>1827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1</v>
      </c>
      <c r="BO33" s="4">
        <v>0</v>
      </c>
      <c r="BP33" s="4"/>
      <c r="BT33" s="4"/>
      <c r="BU33" s="4"/>
    </row>
    <row r="34" spans="1:73" x14ac:dyDescent="0.15">
      <c r="A34" s="4">
        <v>1828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1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1</v>
      </c>
      <c r="BO34" s="4">
        <v>0</v>
      </c>
      <c r="BP34" s="4"/>
      <c r="BT34" s="4"/>
      <c r="BU34" s="4"/>
    </row>
    <row r="35" spans="1:73" x14ac:dyDescent="0.15">
      <c r="A35" s="4">
        <v>1829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1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/>
      <c r="BT35" s="4"/>
      <c r="BU35" s="4"/>
    </row>
    <row r="36" spans="1:73" x14ac:dyDescent="0.15">
      <c r="A36" s="4">
        <v>1830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/>
      <c r="BT36" s="4"/>
      <c r="BU36" s="4"/>
    </row>
    <row r="37" spans="1:73" x14ac:dyDescent="0.15">
      <c r="A37" s="4">
        <v>1831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/>
      <c r="BT37" s="4"/>
      <c r="BU37" s="4"/>
    </row>
    <row r="38" spans="1:73" x14ac:dyDescent="0.15">
      <c r="A38" s="4">
        <v>1832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/>
      <c r="BT38" s="4"/>
      <c r="BU38" s="4"/>
    </row>
    <row r="39" spans="1:73" x14ac:dyDescent="0.15">
      <c r="A39" s="4">
        <v>1833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/>
      <c r="BT39" s="4"/>
      <c r="BU39" s="4"/>
    </row>
    <row r="40" spans="1:73" x14ac:dyDescent="0.15">
      <c r="A40" s="4">
        <v>1834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/>
      <c r="BT40" s="4"/>
      <c r="BU40" s="4"/>
    </row>
    <row r="41" spans="1:73" x14ac:dyDescent="0.15">
      <c r="A41" s="4">
        <v>1835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/>
      <c r="BT41" s="4"/>
      <c r="BU41" s="4"/>
    </row>
    <row r="42" spans="1:73" x14ac:dyDescent="0.15">
      <c r="A42" s="4">
        <v>1836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1</v>
      </c>
      <c r="BN42" s="4">
        <v>0</v>
      </c>
      <c r="BO42" s="4">
        <v>0</v>
      </c>
      <c r="BP42" s="4"/>
      <c r="BT42" s="4"/>
      <c r="BU42" s="4"/>
    </row>
    <row r="43" spans="1:73" x14ac:dyDescent="0.15">
      <c r="A43" s="4">
        <v>1837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1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1</v>
      </c>
      <c r="BM43" s="4">
        <v>0</v>
      </c>
      <c r="BN43" s="4">
        <v>0</v>
      </c>
      <c r="BO43" s="4">
        <v>0</v>
      </c>
      <c r="BP43" s="4"/>
      <c r="BT43" s="4"/>
      <c r="BU43" s="4"/>
    </row>
    <row r="44" spans="1:73" x14ac:dyDescent="0.15">
      <c r="A44" s="4">
        <v>1838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1</v>
      </c>
      <c r="AC44" s="4">
        <v>0</v>
      </c>
      <c r="AD44" s="4">
        <v>0</v>
      </c>
      <c r="AE44" s="4">
        <v>1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1</v>
      </c>
      <c r="BM44" s="4">
        <v>0</v>
      </c>
      <c r="BN44" s="4">
        <v>0</v>
      </c>
      <c r="BO44" s="4">
        <v>0</v>
      </c>
      <c r="BP44" s="4"/>
      <c r="BT44" s="4"/>
      <c r="BU44" s="4"/>
    </row>
    <row r="45" spans="1:73" x14ac:dyDescent="0.15">
      <c r="A45" s="4">
        <v>1839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1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/>
      <c r="BT45" s="4"/>
      <c r="BU45" s="4"/>
    </row>
    <row r="46" spans="1:73" x14ac:dyDescent="0.15">
      <c r="A46" s="4">
        <v>1840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/>
      <c r="BT46" s="4"/>
      <c r="BU46" s="4"/>
    </row>
    <row r="47" spans="1:73" x14ac:dyDescent="0.15">
      <c r="A47" s="4">
        <v>1841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/>
      <c r="BT47" s="4"/>
      <c r="BU47" s="4"/>
    </row>
    <row r="48" spans="1:73" x14ac:dyDescent="0.15">
      <c r="A48" s="4">
        <v>1842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/>
      <c r="BT48" s="4"/>
      <c r="BU48" s="4"/>
    </row>
    <row r="49" spans="1:73" x14ac:dyDescent="0.15">
      <c r="A49" s="4">
        <v>1843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1</v>
      </c>
      <c r="BO49" s="4">
        <v>0</v>
      </c>
      <c r="BP49" s="4"/>
      <c r="BT49" s="4"/>
      <c r="BU49" s="4"/>
    </row>
    <row r="50" spans="1:73" x14ac:dyDescent="0.15">
      <c r="A50" s="4">
        <v>1844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/>
      <c r="BT50" s="4"/>
      <c r="BU50" s="4"/>
    </row>
    <row r="51" spans="1:73" x14ac:dyDescent="0.15">
      <c r="A51" s="4">
        <v>1845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/>
      <c r="BT51" s="4"/>
      <c r="BU51" s="4"/>
    </row>
    <row r="52" spans="1:73" x14ac:dyDescent="0.15">
      <c r="A52" s="4">
        <v>1846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1</v>
      </c>
      <c r="AL52" s="4">
        <v>1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/>
      <c r="BT52" s="4"/>
      <c r="BU52" s="4"/>
    </row>
    <row r="53" spans="1:73" x14ac:dyDescent="0.15">
      <c r="A53" s="4">
        <v>1847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1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/>
      <c r="BT53" s="4"/>
      <c r="BU53" s="4"/>
    </row>
    <row r="54" spans="1:73" x14ac:dyDescent="0.15">
      <c r="A54" s="4">
        <v>1848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1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/>
      <c r="BT54" s="4"/>
      <c r="BU54" s="4"/>
    </row>
    <row r="55" spans="1:73" x14ac:dyDescent="0.15">
      <c r="A55" s="4">
        <v>1849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1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/>
      <c r="BT55" s="4"/>
      <c r="BU55" s="4"/>
    </row>
    <row r="56" spans="1:73" x14ac:dyDescent="0.15">
      <c r="A56" s="4">
        <v>1850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/>
      <c r="BT56" s="4"/>
      <c r="BU56" s="4"/>
    </row>
    <row r="57" spans="1:73" x14ac:dyDescent="0.15">
      <c r="A57" s="4">
        <v>1851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/>
      <c r="BT57" s="4"/>
      <c r="BU57" s="4"/>
    </row>
    <row r="58" spans="1:73" x14ac:dyDescent="0.15">
      <c r="A58" s="4">
        <v>1852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/>
      <c r="BT58" s="4"/>
      <c r="BU58" s="4"/>
    </row>
    <row r="59" spans="1:73" x14ac:dyDescent="0.15">
      <c r="A59" s="4">
        <v>1853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/>
      <c r="BT59" s="4"/>
      <c r="BU59" s="4"/>
    </row>
    <row r="60" spans="1:73" x14ac:dyDescent="0.15">
      <c r="A60" s="4">
        <v>1854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/>
      <c r="BT60" s="4"/>
      <c r="BU60" s="4"/>
    </row>
    <row r="61" spans="1:73" x14ac:dyDescent="0.15">
      <c r="A61" s="4">
        <v>1855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/>
      <c r="BT61" s="4"/>
      <c r="BU61" s="4"/>
    </row>
    <row r="62" spans="1:73" x14ac:dyDescent="0.15">
      <c r="A62" s="4">
        <v>1856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/>
      <c r="BT62" s="4"/>
      <c r="BU62" s="4"/>
    </row>
    <row r="63" spans="1:73" x14ac:dyDescent="0.15">
      <c r="A63" s="4">
        <v>1857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1</v>
      </c>
      <c r="AD63" s="4">
        <v>0</v>
      </c>
      <c r="AE63" s="4">
        <v>0</v>
      </c>
      <c r="AF63" s="4">
        <v>1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1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1</v>
      </c>
      <c r="BN63" s="4">
        <v>0</v>
      </c>
      <c r="BO63" s="4">
        <v>0</v>
      </c>
      <c r="BP63" s="4"/>
      <c r="BT63" s="4"/>
      <c r="BU63" s="4"/>
    </row>
    <row r="64" spans="1:73" x14ac:dyDescent="0.15">
      <c r="A64" s="4">
        <v>1858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1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/>
      <c r="BT64" s="4"/>
      <c r="BU64" s="4"/>
    </row>
    <row r="65" spans="1:73" x14ac:dyDescent="0.15">
      <c r="A65" s="4">
        <v>1859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/>
      <c r="BT65" s="4"/>
      <c r="BU65" s="4"/>
    </row>
    <row r="66" spans="1:73" x14ac:dyDescent="0.15">
      <c r="A66" s="4">
        <v>1860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/>
      <c r="BT66" s="4"/>
      <c r="BU66" s="4"/>
    </row>
    <row r="67" spans="1:73" x14ac:dyDescent="0.15">
      <c r="A67" s="4">
        <v>1861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1</v>
      </c>
      <c r="BN67" s="4">
        <v>0</v>
      </c>
      <c r="BO67" s="4">
        <v>0</v>
      </c>
      <c r="BP67" s="4"/>
      <c r="BT67" s="4"/>
      <c r="BU67" s="4"/>
    </row>
    <row r="68" spans="1:73" x14ac:dyDescent="0.15">
      <c r="A68" s="4">
        <v>1862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/>
      <c r="BT68" s="4"/>
      <c r="BU68" s="4"/>
    </row>
    <row r="69" spans="1:73" x14ac:dyDescent="0.15">
      <c r="A69" s="4">
        <v>1863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</v>
      </c>
      <c r="P69" s="4">
        <v>1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1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/>
      <c r="BT69" s="4"/>
      <c r="BU69" s="4"/>
    </row>
    <row r="70" spans="1:73" x14ac:dyDescent="0.15">
      <c r="A70" s="4">
        <v>1864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/>
      <c r="BT70" s="4"/>
      <c r="BU70" s="4"/>
    </row>
    <row r="71" spans="1:73" x14ac:dyDescent="0.15">
      <c r="A71" s="4">
        <v>1865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1</v>
      </c>
      <c r="L71" s="4">
        <v>0</v>
      </c>
      <c r="M71" s="4">
        <v>0</v>
      </c>
      <c r="N71" s="4">
        <v>0</v>
      </c>
      <c r="O71" s="4">
        <v>0</v>
      </c>
      <c r="P71" s="4">
        <v>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/>
      <c r="BT71" s="4"/>
      <c r="BU71" s="4"/>
    </row>
    <row r="72" spans="1:73" x14ac:dyDescent="0.15">
      <c r="A72" s="4">
        <v>1866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0</v>
      </c>
      <c r="N72" s="4">
        <v>0</v>
      </c>
      <c r="O72" s="4">
        <v>0</v>
      </c>
      <c r="P72" s="4">
        <v>1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1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1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/>
      <c r="BT72" s="4"/>
      <c r="BU72" s="4"/>
    </row>
    <row r="73" spans="1:73" x14ac:dyDescent="0.15">
      <c r="A73" s="4">
        <v>1867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1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1</v>
      </c>
      <c r="BM73" s="4">
        <v>0</v>
      </c>
      <c r="BN73" s="4">
        <v>0</v>
      </c>
      <c r="BO73" s="4">
        <v>0</v>
      </c>
      <c r="BP73" s="4"/>
      <c r="BT73" s="4"/>
      <c r="BU73" s="4"/>
    </row>
    <row r="74" spans="1:73" x14ac:dyDescent="0.15">
      <c r="A74" s="4">
        <v>1868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1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1</v>
      </c>
      <c r="BM74" s="4">
        <v>0</v>
      </c>
      <c r="BN74" s="4">
        <v>0</v>
      </c>
      <c r="BO74" s="4">
        <v>0</v>
      </c>
      <c r="BP74" s="4"/>
      <c r="BT74" s="4"/>
      <c r="BU74" s="4"/>
    </row>
    <row r="75" spans="1:73" x14ac:dyDescent="0.15">
      <c r="A75" s="4">
        <v>1869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/>
      <c r="BT75" s="4"/>
      <c r="BU75" s="4"/>
    </row>
    <row r="76" spans="1:73" x14ac:dyDescent="0.15">
      <c r="A76" s="4">
        <v>1870</v>
      </c>
      <c r="B76" s="4">
        <v>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0</v>
      </c>
      <c r="AD76" s="4">
        <v>0</v>
      </c>
      <c r="AE76" s="4">
        <v>1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/>
      <c r="BT76" s="4"/>
      <c r="BU76" s="4"/>
    </row>
    <row r="77" spans="1:73" x14ac:dyDescent="0.15">
      <c r="A77" s="4">
        <v>1871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1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/>
      <c r="BT77" s="4"/>
      <c r="BU77" s="4"/>
    </row>
    <row r="78" spans="1:73" x14ac:dyDescent="0.15">
      <c r="A78" s="4">
        <v>1872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1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/>
      <c r="BT78" s="4"/>
      <c r="BU78" s="4"/>
    </row>
    <row r="79" spans="1:73" x14ac:dyDescent="0.15">
      <c r="A79" s="4">
        <v>1873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1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1</v>
      </c>
      <c r="BJ79" s="4">
        <v>0</v>
      </c>
      <c r="BK79" s="4">
        <v>0</v>
      </c>
      <c r="BL79" s="4">
        <v>1</v>
      </c>
      <c r="BM79" s="4">
        <v>1</v>
      </c>
      <c r="BN79" s="4">
        <v>0</v>
      </c>
      <c r="BO79" s="4">
        <v>0</v>
      </c>
      <c r="BP79" s="4"/>
      <c r="BT79" s="4"/>
      <c r="BU79" s="4"/>
    </row>
    <row r="80" spans="1:73" x14ac:dyDescent="0.15">
      <c r="A80" s="4">
        <v>1874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1</v>
      </c>
      <c r="BM80" s="4">
        <v>0</v>
      </c>
      <c r="BN80" s="4">
        <v>0</v>
      </c>
      <c r="BO80" s="4">
        <v>0</v>
      </c>
      <c r="BP80" s="4"/>
      <c r="BT80" s="4"/>
      <c r="BU80" s="4"/>
    </row>
    <row r="81" spans="1:73" x14ac:dyDescent="0.15">
      <c r="A81" s="4">
        <v>1875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1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/>
      <c r="BT81" s="4"/>
      <c r="BU81" s="4"/>
    </row>
    <row r="82" spans="1:73" x14ac:dyDescent="0.15">
      <c r="A82" s="4">
        <v>1876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1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/>
      <c r="BT82" s="4"/>
      <c r="BU82" s="4"/>
    </row>
    <row r="83" spans="1:73" x14ac:dyDescent="0.15">
      <c r="A83" s="4">
        <v>1877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1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1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/>
      <c r="BT83" s="4"/>
      <c r="BU83" s="4"/>
    </row>
    <row r="84" spans="1:73" x14ac:dyDescent="0.15">
      <c r="A84" s="4">
        <v>1878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1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/>
      <c r="BT84" s="4"/>
      <c r="BU84" s="4"/>
    </row>
    <row r="85" spans="1:73" x14ac:dyDescent="0.15">
      <c r="A85" s="4">
        <v>1879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/>
      <c r="BT85" s="4"/>
      <c r="BU85" s="4"/>
    </row>
    <row r="86" spans="1:73" x14ac:dyDescent="0.15">
      <c r="A86" s="4">
        <v>1880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1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/>
      <c r="BT86" s="4"/>
      <c r="BU86" s="4"/>
    </row>
    <row r="87" spans="1:73" x14ac:dyDescent="0.15">
      <c r="A87" s="4">
        <v>1881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/>
      <c r="BT87" s="4"/>
      <c r="BU87" s="4"/>
    </row>
    <row r="88" spans="1:73" x14ac:dyDescent="0.15">
      <c r="A88" s="4">
        <v>1882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1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/>
      <c r="BT88" s="4"/>
      <c r="BU88" s="4"/>
    </row>
    <row r="89" spans="1:73" x14ac:dyDescent="0.15">
      <c r="A89" s="4">
        <v>1883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1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1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/>
      <c r="BT89" s="4"/>
      <c r="BU89" s="4"/>
    </row>
    <row r="90" spans="1:73" x14ac:dyDescent="0.15">
      <c r="A90" s="4">
        <v>1884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1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1</v>
      </c>
      <c r="BN90" s="4">
        <v>0</v>
      </c>
      <c r="BO90" s="4">
        <v>0</v>
      </c>
      <c r="BP90" s="4"/>
      <c r="BT90" s="4"/>
      <c r="BU90" s="4"/>
    </row>
    <row r="91" spans="1:73" x14ac:dyDescent="0.15">
      <c r="A91" s="4">
        <v>1885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1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/>
      <c r="BT91" s="4"/>
      <c r="BU91" s="4"/>
    </row>
    <row r="92" spans="1:73" x14ac:dyDescent="0.15">
      <c r="A92" s="4">
        <v>1886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/>
      <c r="BT92" s="4"/>
      <c r="BU92" s="4"/>
    </row>
    <row r="93" spans="1:73" x14ac:dyDescent="0.15">
      <c r="A93" s="4">
        <v>1887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1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/>
      <c r="BT93" s="4"/>
      <c r="BU93" s="4"/>
    </row>
    <row r="94" spans="1:73" x14ac:dyDescent="0.15">
      <c r="A94" s="4">
        <v>1888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/>
      <c r="BT94" s="4"/>
      <c r="BU94" s="4"/>
    </row>
    <row r="95" spans="1:73" x14ac:dyDescent="0.15">
      <c r="A95" s="4">
        <v>1889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1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/>
      <c r="BT95" s="4"/>
      <c r="BU95" s="4"/>
    </row>
    <row r="96" spans="1:73" x14ac:dyDescent="0.15">
      <c r="A96" s="4">
        <v>1890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1</v>
      </c>
      <c r="AL96" s="4">
        <v>0</v>
      </c>
      <c r="AM96" s="4">
        <v>0</v>
      </c>
      <c r="AN96" s="4">
        <v>1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1</v>
      </c>
      <c r="AU96" s="4">
        <v>0</v>
      </c>
      <c r="AV96" s="4">
        <v>1</v>
      </c>
      <c r="AW96" s="4">
        <v>1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1</v>
      </c>
      <c r="BI96" s="4">
        <v>0</v>
      </c>
      <c r="BJ96" s="4">
        <v>0</v>
      </c>
      <c r="BK96" s="4">
        <v>0</v>
      </c>
      <c r="BL96" s="4">
        <v>0</v>
      </c>
      <c r="BM96" s="4">
        <v>1</v>
      </c>
      <c r="BN96" s="4">
        <v>0</v>
      </c>
      <c r="BO96" s="4">
        <v>0</v>
      </c>
      <c r="BP96" s="4"/>
      <c r="BT96" s="4"/>
      <c r="BU96" s="4"/>
    </row>
    <row r="97" spans="1:73" x14ac:dyDescent="0.15">
      <c r="A97" s="4">
        <v>1891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1</v>
      </c>
      <c r="AG97" s="4">
        <v>0</v>
      </c>
      <c r="AH97" s="4">
        <v>1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1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/>
      <c r="BT97" s="4"/>
      <c r="BU97" s="4"/>
    </row>
    <row r="98" spans="1:73" x14ac:dyDescent="0.15">
      <c r="A98" s="4">
        <v>1892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/>
      <c r="BT98" s="4"/>
      <c r="BU98" s="4"/>
    </row>
    <row r="99" spans="1:73" x14ac:dyDescent="0.15">
      <c r="A99" s="4">
        <v>1893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1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1</v>
      </c>
      <c r="BF99" s="4">
        <v>0</v>
      </c>
      <c r="BG99" s="4">
        <v>0</v>
      </c>
      <c r="BH99" s="4">
        <v>0</v>
      </c>
      <c r="BI99" s="4">
        <v>0</v>
      </c>
      <c r="BJ99" s="4">
        <v>1</v>
      </c>
      <c r="BK99" s="4">
        <v>0</v>
      </c>
      <c r="BL99" s="4">
        <v>0</v>
      </c>
      <c r="BM99" s="4">
        <v>1</v>
      </c>
      <c r="BN99" s="4">
        <v>1</v>
      </c>
      <c r="BO99" s="4">
        <v>1</v>
      </c>
      <c r="BP99" s="4"/>
      <c r="BT99" s="4"/>
      <c r="BU99" s="4"/>
    </row>
    <row r="100" spans="1:73" x14ac:dyDescent="0.15">
      <c r="A100" s="4">
        <v>1894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1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/>
      <c r="BT100" s="4"/>
      <c r="BU100" s="4"/>
    </row>
    <row r="101" spans="1:73" x14ac:dyDescent="0.15">
      <c r="A101" s="4">
        <v>1895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/>
      <c r="BT101" s="4"/>
      <c r="BU101" s="4"/>
    </row>
    <row r="102" spans="1:73" x14ac:dyDescent="0.15">
      <c r="A102" s="4">
        <v>1896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1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/>
      <c r="BT102" s="4"/>
      <c r="BU102" s="4"/>
    </row>
    <row r="103" spans="1:73" x14ac:dyDescent="0.15">
      <c r="A103" s="4">
        <v>1897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1</v>
      </c>
      <c r="AJ103" s="4">
        <v>0</v>
      </c>
      <c r="AK103" s="4">
        <v>0</v>
      </c>
      <c r="AL103" s="4">
        <v>0</v>
      </c>
      <c r="AM103" s="4">
        <v>1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1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/>
      <c r="BT103" s="4"/>
      <c r="BU103" s="4"/>
    </row>
    <row r="104" spans="1:73" x14ac:dyDescent="0.15">
      <c r="A104" s="4">
        <v>1898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1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1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/>
      <c r="BT104" s="4"/>
      <c r="BU104" s="4"/>
    </row>
    <row r="105" spans="1:73" x14ac:dyDescent="0.15">
      <c r="A105" s="4">
        <v>1899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1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/>
      <c r="BT105" s="4"/>
      <c r="BU105" s="4"/>
    </row>
    <row r="106" spans="1:73" x14ac:dyDescent="0.15">
      <c r="A106" s="4">
        <v>1900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1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1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1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/>
      <c r="BT106" s="4"/>
      <c r="BU106" s="4"/>
    </row>
    <row r="107" spans="1:73" x14ac:dyDescent="0.15">
      <c r="A107" s="4">
        <v>1901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/>
      <c r="BT107" s="4"/>
      <c r="BU107" s="4"/>
    </row>
    <row r="108" spans="1:73" x14ac:dyDescent="0.15">
      <c r="A108" s="4">
        <v>1902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1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/>
      <c r="BT108" s="4"/>
      <c r="BU108" s="4"/>
    </row>
    <row r="109" spans="1:73" x14ac:dyDescent="0.15">
      <c r="A109" s="4">
        <v>1903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/>
      <c r="BT109" s="4"/>
      <c r="BU109" s="4"/>
    </row>
    <row r="110" spans="1:73" x14ac:dyDescent="0.15">
      <c r="A110" s="4">
        <v>1904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1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/>
      <c r="BT110" s="4"/>
      <c r="BU110" s="4"/>
    </row>
    <row r="111" spans="1:73" x14ac:dyDescent="0.15">
      <c r="A111" s="4">
        <v>1905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/>
      <c r="BT111" s="4"/>
      <c r="BU111" s="4"/>
    </row>
    <row r="112" spans="1:73" x14ac:dyDescent="0.15">
      <c r="A112" s="4">
        <v>1906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1</v>
      </c>
      <c r="BM112" s="4">
        <v>0</v>
      </c>
      <c r="BN112" s="4">
        <v>0</v>
      </c>
      <c r="BO112" s="4">
        <v>0</v>
      </c>
      <c r="BP112" s="4"/>
      <c r="BT112" s="4"/>
      <c r="BU112" s="4"/>
    </row>
    <row r="113" spans="1:73" x14ac:dyDescent="0.15">
      <c r="A113" s="4">
        <v>1907</v>
      </c>
      <c r="B113" s="4">
        <v>0</v>
      </c>
      <c r="C113" s="4">
        <v>0</v>
      </c>
      <c r="D113" s="4">
        <v>0</v>
      </c>
      <c r="E113" s="4">
        <v>0</v>
      </c>
      <c r="F113" s="4">
        <v>1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1</v>
      </c>
      <c r="AD113" s="4">
        <v>0</v>
      </c>
      <c r="AE113" s="4">
        <v>1</v>
      </c>
      <c r="AF113" s="4">
        <v>0</v>
      </c>
      <c r="AG113" s="4">
        <v>0</v>
      </c>
      <c r="AH113" s="4">
        <v>1</v>
      </c>
      <c r="AI113" s="4">
        <v>0</v>
      </c>
      <c r="AJ113" s="4">
        <v>0</v>
      </c>
      <c r="AK113" s="4">
        <v>0</v>
      </c>
      <c r="AL113" s="4">
        <v>0</v>
      </c>
      <c r="AM113" s="4">
        <v>1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1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1</v>
      </c>
      <c r="BM113" s="4">
        <v>1</v>
      </c>
      <c r="BN113" s="4">
        <v>0</v>
      </c>
      <c r="BO113" s="4">
        <v>0</v>
      </c>
      <c r="BP113" s="4"/>
      <c r="BT113" s="4"/>
      <c r="BU113" s="4"/>
    </row>
    <row r="114" spans="1:73" x14ac:dyDescent="0.15">
      <c r="A114" s="4">
        <v>1908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1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1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1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/>
      <c r="BT114" s="4"/>
      <c r="BU114" s="4"/>
    </row>
    <row r="115" spans="1:73" x14ac:dyDescent="0.15">
      <c r="A115" s="4">
        <v>1909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1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/>
      <c r="BT115" s="4"/>
      <c r="BU115" s="4"/>
    </row>
    <row r="116" spans="1:73" x14ac:dyDescent="0.15">
      <c r="A116" s="4">
        <v>1910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/>
      <c r="BT116" s="4"/>
      <c r="BU116" s="4"/>
    </row>
    <row r="117" spans="1:73" x14ac:dyDescent="0.15">
      <c r="A117" s="4">
        <v>1911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/>
      <c r="BT117" s="4"/>
      <c r="BU117" s="4"/>
    </row>
    <row r="118" spans="1:73" x14ac:dyDescent="0.15">
      <c r="A118" s="4">
        <v>1912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1</v>
      </c>
      <c r="BM118" s="4">
        <v>0</v>
      </c>
      <c r="BN118" s="4">
        <v>0</v>
      </c>
      <c r="BO118" s="4">
        <v>0</v>
      </c>
      <c r="BP118" s="4"/>
      <c r="BT118" s="4"/>
      <c r="BU118" s="4"/>
    </row>
    <row r="119" spans="1:73" x14ac:dyDescent="0.15">
      <c r="A119" s="4">
        <v>1913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1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1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1</v>
      </c>
      <c r="BM119" s="4">
        <v>0</v>
      </c>
      <c r="BN119" s="4">
        <v>0</v>
      </c>
      <c r="BO119" s="4">
        <v>0</v>
      </c>
      <c r="BP119" s="4"/>
      <c r="BT119" s="4"/>
      <c r="BU119" s="4"/>
    </row>
    <row r="120" spans="1:73" x14ac:dyDescent="0.15">
      <c r="A120" s="4">
        <v>1914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1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1</v>
      </c>
      <c r="AC120" s="4">
        <v>1</v>
      </c>
      <c r="AD120" s="4">
        <v>0</v>
      </c>
      <c r="AE120" s="4">
        <v>1</v>
      </c>
      <c r="AF120" s="4">
        <v>0</v>
      </c>
      <c r="AG120" s="4">
        <v>0</v>
      </c>
      <c r="AH120" s="4">
        <v>1</v>
      </c>
      <c r="AI120" s="4">
        <v>1</v>
      </c>
      <c r="AJ120" s="4">
        <v>1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1</v>
      </c>
      <c r="AU120" s="4">
        <v>0</v>
      </c>
      <c r="AV120" s="4">
        <v>1</v>
      </c>
      <c r="AW120" s="4">
        <v>1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1</v>
      </c>
      <c r="BN120" s="4">
        <v>0</v>
      </c>
      <c r="BO120" s="4">
        <v>0</v>
      </c>
      <c r="BP120" s="4"/>
      <c r="BT120" s="4"/>
      <c r="BU120" s="4"/>
    </row>
    <row r="121" spans="1:73" x14ac:dyDescent="0.15">
      <c r="A121" s="4">
        <v>1915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/>
      <c r="BT121" s="4"/>
      <c r="BU121" s="4"/>
    </row>
    <row r="122" spans="1:73" x14ac:dyDescent="0.15">
      <c r="A122" s="4">
        <v>1916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/>
      <c r="BT122" s="4"/>
      <c r="BU122" s="4"/>
    </row>
    <row r="123" spans="1:73" x14ac:dyDescent="0.15">
      <c r="A123" s="4">
        <v>1917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/>
      <c r="BT123" s="4"/>
      <c r="BU123" s="4"/>
    </row>
    <row r="124" spans="1:73" x14ac:dyDescent="0.15">
      <c r="A124" s="4">
        <v>1918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/>
      <c r="BT124" s="4"/>
      <c r="BU124" s="4"/>
    </row>
    <row r="125" spans="1:73" x14ac:dyDescent="0.15">
      <c r="A125" s="4">
        <v>1919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/>
      <c r="BT125" s="4"/>
      <c r="BU125" s="4"/>
    </row>
    <row r="126" spans="1:73" x14ac:dyDescent="0.15">
      <c r="A126" s="4">
        <v>1920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1</v>
      </c>
      <c r="AL126" s="4">
        <v>1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1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/>
      <c r="BT126" s="4"/>
      <c r="BU126" s="4"/>
    </row>
    <row r="127" spans="1:73" x14ac:dyDescent="0.15">
      <c r="A127" s="4">
        <v>1921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1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1</v>
      </c>
      <c r="AD127" s="4">
        <v>1</v>
      </c>
      <c r="AE127" s="4">
        <v>0</v>
      </c>
      <c r="AF127" s="4">
        <v>0</v>
      </c>
      <c r="AG127" s="4">
        <v>0</v>
      </c>
      <c r="AH127" s="4">
        <v>1</v>
      </c>
      <c r="AI127" s="4">
        <v>1</v>
      </c>
      <c r="AJ127" s="4">
        <v>1</v>
      </c>
      <c r="AK127" s="4">
        <v>0</v>
      </c>
      <c r="AL127" s="4">
        <v>1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1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/>
      <c r="BT127" s="4"/>
      <c r="BU127" s="4"/>
    </row>
    <row r="128" spans="1:73" x14ac:dyDescent="0.15">
      <c r="A128" s="4">
        <v>1922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1</v>
      </c>
      <c r="AI128" s="4">
        <v>0</v>
      </c>
      <c r="AJ128" s="4">
        <v>1</v>
      </c>
      <c r="AK128" s="4">
        <v>0</v>
      </c>
      <c r="AL128" s="4">
        <v>1</v>
      </c>
      <c r="AM128" s="4">
        <v>1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/>
      <c r="BT128" s="4"/>
      <c r="BU128" s="4"/>
    </row>
    <row r="129" spans="1:73" x14ac:dyDescent="0.15">
      <c r="A129" s="4">
        <v>1923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1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1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1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1</v>
      </c>
      <c r="BM129" s="4">
        <v>0</v>
      </c>
      <c r="BN129" s="4">
        <v>0</v>
      </c>
      <c r="BO129" s="4">
        <v>0</v>
      </c>
      <c r="BP129" s="4"/>
      <c r="BT129" s="4"/>
      <c r="BU129" s="4"/>
    </row>
    <row r="130" spans="1:73" x14ac:dyDescent="0.15">
      <c r="A130" s="4">
        <v>1924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1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1</v>
      </c>
      <c r="BM130" s="4">
        <v>0</v>
      </c>
      <c r="BN130" s="4">
        <v>0</v>
      </c>
      <c r="BO130" s="4">
        <v>0</v>
      </c>
      <c r="BP130" s="4"/>
      <c r="BT130" s="4"/>
      <c r="BU130" s="4"/>
    </row>
    <row r="131" spans="1:73" x14ac:dyDescent="0.15">
      <c r="A131" s="4">
        <v>1925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1</v>
      </c>
      <c r="AC131" s="4">
        <v>0</v>
      </c>
      <c r="AD131" s="4">
        <v>0</v>
      </c>
      <c r="AE131" s="4">
        <v>0</v>
      </c>
      <c r="AF131" s="4">
        <v>1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/>
      <c r="BT131" s="4"/>
      <c r="BU131" s="4"/>
    </row>
    <row r="132" spans="1:73" x14ac:dyDescent="0.15">
      <c r="A132" s="4">
        <v>1926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1</v>
      </c>
      <c r="AW132" s="4">
        <v>1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/>
      <c r="BT132" s="4"/>
      <c r="BU132" s="4"/>
    </row>
    <row r="133" spans="1:73" x14ac:dyDescent="0.15">
      <c r="A133" s="4">
        <v>1927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1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1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/>
      <c r="BT133" s="4"/>
      <c r="BU133" s="4"/>
    </row>
    <row r="134" spans="1:73" x14ac:dyDescent="0.15">
      <c r="A134" s="4">
        <v>1928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1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/>
      <c r="BT134" s="4"/>
      <c r="BU134" s="4"/>
    </row>
    <row r="135" spans="1:73" x14ac:dyDescent="0.15">
      <c r="A135" s="4">
        <v>1929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1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1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1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1</v>
      </c>
      <c r="BN135" s="4">
        <v>0</v>
      </c>
      <c r="BO135" s="4">
        <v>0</v>
      </c>
      <c r="BP135" s="4"/>
      <c r="BT135" s="4"/>
      <c r="BU135" s="4"/>
    </row>
    <row r="136" spans="1:73" x14ac:dyDescent="0.15">
      <c r="A136" s="4">
        <v>1930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1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1</v>
      </c>
      <c r="AF136" s="4">
        <v>0</v>
      </c>
      <c r="AG136" s="4">
        <v>0</v>
      </c>
      <c r="AH136" s="4">
        <v>1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1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1</v>
      </c>
      <c r="BN136" s="4">
        <v>0</v>
      </c>
      <c r="BO136" s="4">
        <v>0</v>
      </c>
      <c r="BP136" s="4"/>
      <c r="BT136" s="4"/>
      <c r="BU136" s="4"/>
    </row>
    <row r="137" spans="1:73" x14ac:dyDescent="0.15">
      <c r="A137" s="4">
        <v>1931</v>
      </c>
      <c r="B137" s="4">
        <v>0</v>
      </c>
      <c r="C137" s="4">
        <v>0</v>
      </c>
      <c r="D137" s="4">
        <v>0</v>
      </c>
      <c r="E137" s="4">
        <v>0</v>
      </c>
      <c r="F137" s="4">
        <v>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>
        <v>1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1</v>
      </c>
      <c r="AB137" s="4">
        <v>1</v>
      </c>
      <c r="AC137" s="4">
        <v>1</v>
      </c>
      <c r="AD137" s="4">
        <v>1</v>
      </c>
      <c r="AE137" s="4">
        <v>1</v>
      </c>
      <c r="AF137" s="4">
        <v>1</v>
      </c>
      <c r="AG137" s="4">
        <v>1</v>
      </c>
      <c r="AH137" s="4">
        <v>1</v>
      </c>
      <c r="AI137" s="4">
        <v>0</v>
      </c>
      <c r="AJ137" s="4">
        <v>0</v>
      </c>
      <c r="AK137" s="4">
        <v>1</v>
      </c>
      <c r="AL137" s="4">
        <v>1</v>
      </c>
      <c r="AM137" s="4">
        <v>1</v>
      </c>
      <c r="AN137" s="4">
        <v>0</v>
      </c>
      <c r="AO137" s="4">
        <v>1</v>
      </c>
      <c r="AP137" s="4">
        <v>1</v>
      </c>
      <c r="AQ137" s="4">
        <v>1</v>
      </c>
      <c r="AR137" s="4">
        <v>0</v>
      </c>
      <c r="AS137" s="4">
        <v>1</v>
      </c>
      <c r="AT137" s="4">
        <v>1</v>
      </c>
      <c r="AU137" s="4">
        <v>0</v>
      </c>
      <c r="AV137" s="4">
        <v>1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1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1</v>
      </c>
      <c r="BN137" s="4">
        <v>1</v>
      </c>
      <c r="BO137" s="4">
        <v>0</v>
      </c>
      <c r="BP137" s="4"/>
      <c r="BT137" s="4"/>
      <c r="BU137" s="4"/>
    </row>
    <row r="138" spans="1:73" x14ac:dyDescent="0.15">
      <c r="A138" s="4">
        <v>1932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1</v>
      </c>
      <c r="AE138" s="4">
        <v>1</v>
      </c>
      <c r="AF138" s="4">
        <v>1</v>
      </c>
      <c r="AG138" s="4">
        <v>1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1</v>
      </c>
      <c r="BN138" s="4">
        <v>1</v>
      </c>
      <c r="BO138" s="4">
        <v>0</v>
      </c>
      <c r="BP138" s="4"/>
      <c r="BT138" s="4"/>
      <c r="BU138" s="4"/>
    </row>
    <row r="139" spans="1:73" x14ac:dyDescent="0.15">
      <c r="A139" s="4">
        <v>1933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1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1</v>
      </c>
      <c r="BN139" s="4">
        <v>0</v>
      </c>
      <c r="BO139" s="4">
        <v>0</v>
      </c>
      <c r="BP139" s="4"/>
      <c r="BT139" s="4"/>
      <c r="BU139" s="4"/>
    </row>
    <row r="140" spans="1:73" x14ac:dyDescent="0.15">
      <c r="A140" s="4">
        <v>1934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1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1</v>
      </c>
      <c r="AQ140" s="4">
        <v>0</v>
      </c>
      <c r="AR140" s="4">
        <v>0</v>
      </c>
      <c r="AS140" s="4">
        <v>0</v>
      </c>
      <c r="AT140" s="4">
        <v>1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/>
      <c r="BT140" s="4"/>
      <c r="BU140" s="4"/>
    </row>
    <row r="141" spans="1:73" x14ac:dyDescent="0.15">
      <c r="A141" s="4">
        <v>1935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1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/>
      <c r="BT141" s="4"/>
      <c r="BU141" s="4"/>
    </row>
    <row r="142" spans="1:73" x14ac:dyDescent="0.15">
      <c r="A142" s="4">
        <v>1936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1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/>
      <c r="BT142" s="4"/>
      <c r="BU142" s="4"/>
    </row>
    <row r="143" spans="1:73" x14ac:dyDescent="0.15">
      <c r="A143" s="4">
        <v>1937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1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1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/>
      <c r="BT143" s="4"/>
      <c r="BU143" s="4"/>
    </row>
    <row r="144" spans="1:73" x14ac:dyDescent="0.15">
      <c r="A144" s="4">
        <v>1938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/>
      <c r="BT144" s="4"/>
      <c r="BU144" s="4"/>
    </row>
    <row r="145" spans="1:73" x14ac:dyDescent="0.15">
      <c r="A145" s="4">
        <v>1939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1</v>
      </c>
      <c r="AC145" s="4">
        <v>0</v>
      </c>
      <c r="AD145" s="4">
        <v>1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/>
      <c r="BT145" s="4"/>
      <c r="BU145" s="4"/>
    </row>
    <row r="146" spans="1:73" x14ac:dyDescent="0.15">
      <c r="A146" s="4">
        <v>1940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/>
      <c r="BT146" s="4"/>
      <c r="BU146" s="4"/>
    </row>
    <row r="147" spans="1:73" x14ac:dyDescent="0.15">
      <c r="A147" s="4">
        <v>1941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/>
      <c r="BT147" s="4"/>
      <c r="BU147" s="4"/>
    </row>
    <row r="148" spans="1:73" x14ac:dyDescent="0.15">
      <c r="A148" s="4">
        <v>1942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/>
      <c r="BT148" s="4"/>
      <c r="BU148" s="4"/>
    </row>
    <row r="149" spans="1:73" x14ac:dyDescent="0.15">
      <c r="A149" s="4">
        <v>1943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/>
      <c r="BT149" s="4"/>
      <c r="BU149" s="4"/>
    </row>
    <row r="150" spans="1:73" x14ac:dyDescent="0.15">
      <c r="A150" s="4">
        <v>1944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/>
      <c r="BT150" s="4"/>
      <c r="BU150" s="4"/>
    </row>
    <row r="151" spans="1:73" x14ac:dyDescent="0.15">
      <c r="A151" s="4">
        <v>1945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/>
      <c r="BT151" s="4"/>
      <c r="BU151" s="4"/>
    </row>
    <row r="152" spans="1:73" x14ac:dyDescent="0.15">
      <c r="A152" s="4">
        <v>1946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/>
      <c r="BT152" s="4"/>
      <c r="BU152" s="4"/>
    </row>
    <row r="153" spans="1:73" x14ac:dyDescent="0.15">
      <c r="A153" s="4">
        <v>1947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1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/>
      <c r="BT153" s="4"/>
      <c r="BU153" s="4"/>
    </row>
    <row r="154" spans="1:73" x14ac:dyDescent="0.15">
      <c r="A154" s="4">
        <v>1948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/>
      <c r="BT154" s="4"/>
      <c r="BU154" s="4"/>
    </row>
    <row r="155" spans="1:73" x14ac:dyDescent="0.15">
      <c r="A155" s="4">
        <v>1949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/>
      <c r="BT155" s="4"/>
      <c r="BU155" s="4"/>
    </row>
    <row r="156" spans="1:73" x14ac:dyDescent="0.15">
      <c r="A156" s="4">
        <v>1950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/>
      <c r="BT156" s="4"/>
      <c r="BU156" s="4"/>
    </row>
    <row r="157" spans="1:73" x14ac:dyDescent="0.15">
      <c r="A157" s="4">
        <v>1951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/>
      <c r="BT157" s="4"/>
      <c r="BU157" s="4"/>
    </row>
    <row r="158" spans="1:73" x14ac:dyDescent="0.15">
      <c r="A158" s="4">
        <v>1952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/>
      <c r="BT158" s="4"/>
      <c r="BU158" s="4"/>
    </row>
    <row r="159" spans="1:73" x14ac:dyDescent="0.15">
      <c r="A159" s="4">
        <v>1953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/>
      <c r="BT159" s="4"/>
      <c r="BU159" s="4"/>
    </row>
    <row r="160" spans="1:73" x14ac:dyDescent="0.15">
      <c r="A160" s="4">
        <v>1954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/>
      <c r="BT160" s="4"/>
      <c r="BU160" s="4"/>
    </row>
    <row r="161" spans="1:73" x14ac:dyDescent="0.15">
      <c r="A161" s="4">
        <v>1955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/>
      <c r="BT161" s="4"/>
      <c r="BU161" s="4"/>
    </row>
    <row r="162" spans="1:73" x14ac:dyDescent="0.15">
      <c r="A162" s="4">
        <v>1956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/>
      <c r="BT162" s="4"/>
      <c r="BU162" s="4"/>
    </row>
    <row r="163" spans="1:73" x14ac:dyDescent="0.15">
      <c r="A163" s="4">
        <v>1957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/>
      <c r="BT163" s="4"/>
      <c r="BU163" s="4"/>
    </row>
    <row r="164" spans="1:73" x14ac:dyDescent="0.15">
      <c r="A164" s="4">
        <v>1958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/>
      <c r="BT164" s="4"/>
      <c r="BU164" s="4"/>
    </row>
    <row r="165" spans="1:73" x14ac:dyDescent="0.15">
      <c r="A165" s="4">
        <v>1959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/>
      <c r="BT165" s="4"/>
      <c r="BU165" s="4"/>
    </row>
    <row r="166" spans="1:73" x14ac:dyDescent="0.15">
      <c r="A166" s="4">
        <v>1960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/>
      <c r="BT166" s="4"/>
      <c r="BU166" s="4"/>
    </row>
    <row r="167" spans="1:73" x14ac:dyDescent="0.15">
      <c r="A167" s="4">
        <v>1961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/>
      <c r="BT167" s="4"/>
      <c r="BU167" s="4"/>
    </row>
    <row r="168" spans="1:73" x14ac:dyDescent="0.15">
      <c r="A168" s="4">
        <v>1962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/>
      <c r="BT168" s="4"/>
      <c r="BU168" s="4"/>
    </row>
    <row r="169" spans="1:73" x14ac:dyDescent="0.15">
      <c r="A169" s="4">
        <v>1963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1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0</v>
      </c>
      <c r="BO169" s="4">
        <v>0</v>
      </c>
      <c r="BP169" s="4"/>
      <c r="BT169" s="4"/>
      <c r="BU169" s="4"/>
    </row>
    <row r="170" spans="1:73" x14ac:dyDescent="0.15">
      <c r="A170" s="4">
        <v>1964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/>
      <c r="BT170" s="4"/>
      <c r="BU170" s="4"/>
    </row>
    <row r="171" spans="1:73" x14ac:dyDescent="0.15">
      <c r="A171" s="4">
        <v>1965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/>
      <c r="BT171" s="4"/>
      <c r="BU171" s="4"/>
    </row>
    <row r="172" spans="1:73" x14ac:dyDescent="0.15">
      <c r="A172" s="4">
        <v>1966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/>
      <c r="BT172" s="4"/>
      <c r="BU172" s="4"/>
    </row>
    <row r="173" spans="1:73" x14ac:dyDescent="0.15">
      <c r="A173" s="4">
        <v>1967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/>
      <c r="BT173" s="4"/>
      <c r="BU173" s="4"/>
    </row>
    <row r="174" spans="1:73" x14ac:dyDescent="0.15">
      <c r="A174" s="4">
        <v>1968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/>
      <c r="BT174" s="4"/>
      <c r="BU174" s="4"/>
    </row>
    <row r="175" spans="1:73" x14ac:dyDescent="0.15">
      <c r="A175" s="4">
        <v>1969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/>
      <c r="BT175" s="4"/>
      <c r="BU175" s="4"/>
    </row>
    <row r="176" spans="1:73" x14ac:dyDescent="0.15">
      <c r="A176" s="4">
        <v>1970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/>
      <c r="BT176" s="4"/>
      <c r="BU176" s="4"/>
    </row>
    <row r="177" spans="1:73" x14ac:dyDescent="0.15">
      <c r="A177" s="4">
        <v>1971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1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/>
      <c r="BT177" s="4"/>
      <c r="BU177" s="4"/>
    </row>
    <row r="178" spans="1:73" x14ac:dyDescent="0.15">
      <c r="A178" s="4">
        <v>1972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/>
      <c r="BT178" s="4"/>
      <c r="BU178" s="4"/>
    </row>
    <row r="179" spans="1:73" x14ac:dyDescent="0.15">
      <c r="A179" s="4">
        <v>1973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/>
      <c r="BT179" s="4"/>
      <c r="BU179" s="4"/>
    </row>
    <row r="180" spans="1:73" x14ac:dyDescent="0.15">
      <c r="A180" s="4">
        <v>1974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1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/>
      <c r="BT180" s="4"/>
      <c r="BU180" s="4"/>
    </row>
    <row r="181" spans="1:73" x14ac:dyDescent="0.15">
      <c r="A181" s="4">
        <v>1975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1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/>
      <c r="BT181" s="4"/>
      <c r="BU181" s="4"/>
    </row>
    <row r="182" spans="1:73" x14ac:dyDescent="0.15">
      <c r="A182" s="4">
        <v>1976</v>
      </c>
      <c r="B182" s="4">
        <v>0</v>
      </c>
      <c r="C182" s="4">
        <v>0</v>
      </c>
      <c r="D182" s="4">
        <v>1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1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1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/>
      <c r="BT182" s="4"/>
      <c r="BU182" s="4"/>
    </row>
    <row r="183" spans="1:73" x14ac:dyDescent="0.15">
      <c r="A183" s="4">
        <v>1977</v>
      </c>
      <c r="B183" s="4">
        <v>0</v>
      </c>
      <c r="C183" s="4">
        <v>0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1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1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1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/>
      <c r="BT183" s="4"/>
      <c r="BU183" s="4"/>
    </row>
    <row r="184" spans="1:73" x14ac:dyDescent="0.15">
      <c r="A184" s="4">
        <v>1978</v>
      </c>
      <c r="B184" s="4">
        <v>0</v>
      </c>
      <c r="C184" s="4">
        <v>0</v>
      </c>
      <c r="D184" s="4">
        <v>1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1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1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0</v>
      </c>
      <c r="BJ184" s="4">
        <v>0</v>
      </c>
      <c r="BK184" s="4">
        <v>1</v>
      </c>
      <c r="BL184" s="4">
        <v>0</v>
      </c>
      <c r="BM184" s="4">
        <v>0</v>
      </c>
      <c r="BN184" s="4">
        <v>0</v>
      </c>
      <c r="BO184" s="4">
        <v>0</v>
      </c>
      <c r="BP184" s="4"/>
      <c r="BT184" s="4"/>
      <c r="BU184" s="4"/>
    </row>
    <row r="185" spans="1:73" x14ac:dyDescent="0.15">
      <c r="A185" s="4">
        <v>1979</v>
      </c>
      <c r="B185" s="4">
        <v>0</v>
      </c>
      <c r="C185" s="4">
        <v>0</v>
      </c>
      <c r="D185" s="4">
        <v>1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1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1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1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1</v>
      </c>
      <c r="BL185" s="4">
        <v>0</v>
      </c>
      <c r="BM185" s="4">
        <v>0</v>
      </c>
      <c r="BN185" s="4">
        <v>0</v>
      </c>
      <c r="BO185" s="4">
        <v>0</v>
      </c>
      <c r="BP185" s="4"/>
      <c r="BT185" s="4"/>
      <c r="BU185" s="4"/>
    </row>
    <row r="186" spans="1:73" x14ac:dyDescent="0.15">
      <c r="A186" s="4">
        <v>1980</v>
      </c>
      <c r="B186" s="4">
        <v>0</v>
      </c>
      <c r="C186" s="4">
        <v>0</v>
      </c>
      <c r="D186" s="4">
        <v>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1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1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>
        <v>0</v>
      </c>
      <c r="BI186" s="4">
        <v>0</v>
      </c>
      <c r="BJ186" s="4">
        <v>0</v>
      </c>
      <c r="BK186" s="4">
        <v>1</v>
      </c>
      <c r="BL186" s="4">
        <v>0</v>
      </c>
      <c r="BM186" s="4">
        <v>0</v>
      </c>
      <c r="BN186" s="4">
        <v>0</v>
      </c>
      <c r="BO186" s="4">
        <v>0</v>
      </c>
      <c r="BP186" s="4"/>
      <c r="BT186" s="4"/>
      <c r="BU186" s="4"/>
    </row>
    <row r="187" spans="1:73" x14ac:dyDescent="0.15">
      <c r="A187" s="4">
        <v>1981</v>
      </c>
      <c r="B187" s="4">
        <v>0</v>
      </c>
      <c r="C187" s="4">
        <v>0</v>
      </c>
      <c r="D187" s="4">
        <v>1</v>
      </c>
      <c r="E187" s="4">
        <v>0</v>
      </c>
      <c r="F187" s="4">
        <v>1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1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1</v>
      </c>
      <c r="AU187" s="4">
        <v>0</v>
      </c>
      <c r="AV187" s="4">
        <v>0</v>
      </c>
      <c r="AW187" s="4">
        <v>1</v>
      </c>
      <c r="AX187" s="4">
        <v>0</v>
      </c>
      <c r="AY187" s="4">
        <v>0</v>
      </c>
      <c r="AZ187" s="4">
        <v>0</v>
      </c>
      <c r="BA187" s="4">
        <v>1</v>
      </c>
      <c r="BB187" s="4">
        <v>0</v>
      </c>
      <c r="BC187" s="4">
        <v>0</v>
      </c>
      <c r="BD187" s="4">
        <v>0</v>
      </c>
      <c r="BE187" s="4">
        <v>1</v>
      </c>
      <c r="BF187" s="4">
        <v>0</v>
      </c>
      <c r="BG187" s="4">
        <v>0</v>
      </c>
      <c r="BH187" s="4">
        <v>0</v>
      </c>
      <c r="BI187" s="4">
        <v>0</v>
      </c>
      <c r="BJ187" s="4">
        <v>1</v>
      </c>
      <c r="BK187" s="4">
        <v>1</v>
      </c>
      <c r="BL187" s="4">
        <v>0</v>
      </c>
      <c r="BM187" s="4">
        <v>0</v>
      </c>
      <c r="BN187" s="4">
        <v>0</v>
      </c>
      <c r="BO187" s="4">
        <v>0</v>
      </c>
      <c r="BP187" s="4"/>
      <c r="BT187" s="4"/>
      <c r="BU187" s="4"/>
    </row>
    <row r="188" spans="1:73" x14ac:dyDescent="0.15">
      <c r="A188" s="4">
        <v>1982</v>
      </c>
      <c r="B188" s="4">
        <v>0</v>
      </c>
      <c r="C188" s="4">
        <v>0</v>
      </c>
      <c r="D188" s="4">
        <v>1</v>
      </c>
      <c r="E188" s="4">
        <v>0</v>
      </c>
      <c r="F188" s="4">
        <v>1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1</v>
      </c>
      <c r="W188" s="4">
        <v>1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1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1</v>
      </c>
      <c r="AT188" s="4">
        <v>1</v>
      </c>
      <c r="AU188" s="4">
        <v>0</v>
      </c>
      <c r="AV188" s="4">
        <v>0</v>
      </c>
      <c r="AW188" s="4">
        <v>1</v>
      </c>
      <c r="AX188" s="4">
        <v>1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1</v>
      </c>
      <c r="BF188" s="4">
        <v>0</v>
      </c>
      <c r="BG188" s="4">
        <v>0</v>
      </c>
      <c r="BH188" s="4">
        <v>0</v>
      </c>
      <c r="BI188" s="4">
        <v>0</v>
      </c>
      <c r="BJ188" s="4">
        <v>1</v>
      </c>
      <c r="BK188" s="4">
        <v>1</v>
      </c>
      <c r="BL188" s="4">
        <v>0</v>
      </c>
      <c r="BM188" s="4">
        <v>0</v>
      </c>
      <c r="BN188" s="4">
        <v>0</v>
      </c>
      <c r="BO188" s="4">
        <v>0</v>
      </c>
      <c r="BP188" s="4"/>
      <c r="BT188" s="4"/>
      <c r="BU188" s="4"/>
    </row>
    <row r="189" spans="1:73" x14ac:dyDescent="0.15">
      <c r="A189" s="4">
        <v>1983</v>
      </c>
      <c r="B189" s="4">
        <v>0</v>
      </c>
      <c r="C189" s="4">
        <v>0</v>
      </c>
      <c r="D189" s="4">
        <v>0</v>
      </c>
      <c r="E189" s="4">
        <v>0</v>
      </c>
      <c r="F189" s="4">
        <v>1</v>
      </c>
      <c r="G189" s="4">
        <v>0</v>
      </c>
      <c r="H189" s="4">
        <v>0</v>
      </c>
      <c r="I189" s="4">
        <v>1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1</v>
      </c>
      <c r="T189" s="4">
        <v>0</v>
      </c>
      <c r="U189" s="4">
        <v>0</v>
      </c>
      <c r="V189" s="4">
        <v>1</v>
      </c>
      <c r="W189" s="4">
        <v>0</v>
      </c>
      <c r="X189" s="4">
        <v>0</v>
      </c>
      <c r="Y189" s="4">
        <v>1</v>
      </c>
      <c r="Z189" s="4">
        <v>1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1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1</v>
      </c>
      <c r="AX189" s="4">
        <v>1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1</v>
      </c>
      <c r="BF189" s="4">
        <v>0</v>
      </c>
      <c r="BG189" s="4">
        <v>0</v>
      </c>
      <c r="BH189" s="4">
        <v>0</v>
      </c>
      <c r="BI189" s="4">
        <v>1</v>
      </c>
      <c r="BJ189" s="4">
        <v>1</v>
      </c>
      <c r="BK189" s="4">
        <v>1</v>
      </c>
      <c r="BL189" s="4">
        <v>1</v>
      </c>
      <c r="BM189" s="4">
        <v>0</v>
      </c>
      <c r="BN189" s="4">
        <v>0</v>
      </c>
      <c r="BO189" s="4">
        <v>0</v>
      </c>
      <c r="BP189" s="4"/>
      <c r="BT189" s="4"/>
      <c r="BU189" s="4"/>
    </row>
    <row r="190" spans="1:73" x14ac:dyDescent="0.15">
      <c r="A190" s="4">
        <v>1984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1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1</v>
      </c>
      <c r="W190" s="4">
        <v>0</v>
      </c>
      <c r="X190" s="4">
        <v>0</v>
      </c>
      <c r="Y190" s="4">
        <v>1</v>
      </c>
      <c r="Z190" s="4">
        <v>1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1</v>
      </c>
      <c r="AM190" s="4">
        <v>0</v>
      </c>
      <c r="AN190" s="4">
        <v>1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1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1</v>
      </c>
      <c r="BJ190" s="4">
        <v>0</v>
      </c>
      <c r="BK190" s="4">
        <v>1</v>
      </c>
      <c r="BL190" s="4">
        <v>1</v>
      </c>
      <c r="BM190" s="4">
        <v>1</v>
      </c>
      <c r="BN190" s="4">
        <v>0</v>
      </c>
      <c r="BO190" s="4">
        <v>0</v>
      </c>
      <c r="BP190" s="4"/>
      <c r="BT190" s="4"/>
      <c r="BU190" s="4"/>
    </row>
    <row r="191" spans="1:73" x14ac:dyDescent="0.15">
      <c r="A191" s="4">
        <v>1985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1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1</v>
      </c>
      <c r="T191" s="4">
        <v>1</v>
      </c>
      <c r="U191" s="4">
        <v>0</v>
      </c>
      <c r="V191" s="4">
        <v>1</v>
      </c>
      <c r="W191" s="4">
        <v>0</v>
      </c>
      <c r="X191" s="4">
        <v>0</v>
      </c>
      <c r="Y191" s="4">
        <v>1</v>
      </c>
      <c r="Z191" s="4">
        <v>1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1</v>
      </c>
      <c r="AU191" s="4">
        <v>0</v>
      </c>
      <c r="AV191" s="4">
        <v>1</v>
      </c>
      <c r="AW191" s="4">
        <v>0</v>
      </c>
      <c r="AX191" s="4">
        <v>1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1</v>
      </c>
      <c r="BJ191" s="4">
        <v>0</v>
      </c>
      <c r="BK191" s="4">
        <v>1</v>
      </c>
      <c r="BL191" s="4">
        <v>1</v>
      </c>
      <c r="BM191" s="4">
        <v>1</v>
      </c>
      <c r="BN191" s="4">
        <v>0</v>
      </c>
      <c r="BO191" s="4">
        <v>0</v>
      </c>
      <c r="BP191" s="4"/>
      <c r="BT191" s="4"/>
      <c r="BU191" s="4"/>
    </row>
    <row r="192" spans="1:73" x14ac:dyDescent="0.15">
      <c r="A192" s="4">
        <v>1986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1</v>
      </c>
      <c r="T192" s="4">
        <v>1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1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1</v>
      </c>
      <c r="AV192" s="4">
        <v>1</v>
      </c>
      <c r="AW192" s="4">
        <v>0</v>
      </c>
      <c r="AX192" s="4">
        <v>1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1</v>
      </c>
      <c r="BJ192" s="4">
        <v>0</v>
      </c>
      <c r="BK192" s="4">
        <v>1</v>
      </c>
      <c r="BL192" s="4">
        <v>0</v>
      </c>
      <c r="BM192" s="4">
        <v>1</v>
      </c>
      <c r="BN192" s="4">
        <v>0</v>
      </c>
      <c r="BO192" s="4">
        <v>0</v>
      </c>
      <c r="BP192" s="4"/>
      <c r="BT192" s="4"/>
      <c r="BU192" s="4"/>
    </row>
    <row r="193" spans="1:73" x14ac:dyDescent="0.15">
      <c r="A193" s="4">
        <v>1987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1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1</v>
      </c>
      <c r="T193" s="4">
        <v>1</v>
      </c>
      <c r="U193" s="4">
        <v>0</v>
      </c>
      <c r="V193" s="4">
        <v>1</v>
      </c>
      <c r="W193" s="4">
        <v>0</v>
      </c>
      <c r="X193" s="4">
        <v>0</v>
      </c>
      <c r="Y193" s="4">
        <v>0</v>
      </c>
      <c r="Z193" s="4">
        <v>1</v>
      </c>
      <c r="AA193" s="4">
        <v>0</v>
      </c>
      <c r="AB193" s="4">
        <v>0</v>
      </c>
      <c r="AC193" s="4">
        <v>1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1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1</v>
      </c>
      <c r="AV193" s="4">
        <v>0</v>
      </c>
      <c r="AW193" s="4">
        <v>0</v>
      </c>
      <c r="AX193" s="4">
        <v>0</v>
      </c>
      <c r="AY193" s="4">
        <v>1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1</v>
      </c>
      <c r="BG193" s="4">
        <v>0</v>
      </c>
      <c r="BH193" s="4">
        <v>0</v>
      </c>
      <c r="BI193" s="4">
        <v>1</v>
      </c>
      <c r="BJ193" s="4">
        <v>0</v>
      </c>
      <c r="BK193" s="4">
        <v>0</v>
      </c>
      <c r="BL193" s="4">
        <v>0</v>
      </c>
      <c r="BM193" s="4">
        <v>1</v>
      </c>
      <c r="BN193" s="4">
        <v>0</v>
      </c>
      <c r="BO193" s="4">
        <v>1</v>
      </c>
      <c r="BP193" s="4"/>
      <c r="BT193" s="4"/>
      <c r="BU193" s="4"/>
    </row>
    <row r="194" spans="1:73" x14ac:dyDescent="0.15">
      <c r="A194" s="4">
        <v>1988</v>
      </c>
      <c r="B194" s="4">
        <v>0</v>
      </c>
      <c r="C194" s="4">
        <v>0</v>
      </c>
      <c r="D194" s="4">
        <v>1</v>
      </c>
      <c r="E194" s="4">
        <v>1</v>
      </c>
      <c r="F194" s="4">
        <v>0</v>
      </c>
      <c r="G194" s="4">
        <v>1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1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1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1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1</v>
      </c>
      <c r="AV194" s="4">
        <v>0</v>
      </c>
      <c r="AW194" s="4">
        <v>0</v>
      </c>
      <c r="AX194" s="4">
        <v>0</v>
      </c>
      <c r="AY194" s="4">
        <v>1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1</v>
      </c>
      <c r="BG194" s="4">
        <v>1</v>
      </c>
      <c r="BH194" s="4">
        <v>0</v>
      </c>
      <c r="BI194" s="4">
        <v>1</v>
      </c>
      <c r="BJ194" s="4">
        <v>0</v>
      </c>
      <c r="BK194" s="4">
        <v>0</v>
      </c>
      <c r="BL194" s="4">
        <v>0</v>
      </c>
      <c r="BM194" s="4">
        <v>1</v>
      </c>
      <c r="BN194" s="4">
        <v>0</v>
      </c>
      <c r="BO194" s="4">
        <v>1</v>
      </c>
      <c r="BP194" s="4"/>
      <c r="BT194" s="4"/>
      <c r="BU194" s="4"/>
    </row>
    <row r="195" spans="1:73" x14ac:dyDescent="0.15">
      <c r="A195" s="4">
        <v>1989</v>
      </c>
      <c r="B195" s="4">
        <v>0</v>
      </c>
      <c r="C195" s="4">
        <v>0</v>
      </c>
      <c r="D195" s="4">
        <v>1</v>
      </c>
      <c r="E195" s="4">
        <v>1</v>
      </c>
      <c r="F195" s="4">
        <v>0</v>
      </c>
      <c r="G195" s="4">
        <v>1</v>
      </c>
      <c r="H195" s="4">
        <v>0</v>
      </c>
      <c r="I195" s="4">
        <v>0</v>
      </c>
      <c r="J195" s="4">
        <v>0</v>
      </c>
      <c r="K195" s="4">
        <v>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1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1</v>
      </c>
      <c r="AU195" s="4">
        <v>1</v>
      </c>
      <c r="AV195" s="4">
        <v>0</v>
      </c>
      <c r="AW195" s="4">
        <v>0</v>
      </c>
      <c r="AX195" s="4">
        <v>0</v>
      </c>
      <c r="AY195" s="4">
        <v>1</v>
      </c>
      <c r="AZ195" s="4">
        <v>0</v>
      </c>
      <c r="BA195" s="4">
        <v>0</v>
      </c>
      <c r="BB195" s="4">
        <v>1</v>
      </c>
      <c r="BC195" s="4">
        <v>0</v>
      </c>
      <c r="BD195" s="4">
        <v>0</v>
      </c>
      <c r="BE195" s="4">
        <v>0</v>
      </c>
      <c r="BF195" s="4">
        <v>1</v>
      </c>
      <c r="BG195" s="4">
        <v>1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1</v>
      </c>
      <c r="BN195" s="4">
        <v>1</v>
      </c>
      <c r="BO195" s="4">
        <v>1</v>
      </c>
      <c r="BP195" s="4"/>
      <c r="BT195" s="4"/>
      <c r="BU195" s="4"/>
    </row>
    <row r="196" spans="1:73" x14ac:dyDescent="0.15">
      <c r="A196" s="4">
        <v>1990</v>
      </c>
      <c r="B196" s="4">
        <v>1</v>
      </c>
      <c r="C196" s="4">
        <v>0</v>
      </c>
      <c r="D196" s="4">
        <v>1</v>
      </c>
      <c r="E196" s="4">
        <v>1</v>
      </c>
      <c r="F196" s="4">
        <v>1</v>
      </c>
      <c r="G196" s="4">
        <v>0</v>
      </c>
      <c r="H196" s="4">
        <v>0</v>
      </c>
      <c r="I196" s="4">
        <v>0</v>
      </c>
      <c r="J196" s="4">
        <v>0</v>
      </c>
      <c r="K196" s="4">
        <v>1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1</v>
      </c>
      <c r="AD196" s="4">
        <v>0</v>
      </c>
      <c r="AE196" s="4">
        <v>0</v>
      </c>
      <c r="AF196" s="4">
        <v>0</v>
      </c>
      <c r="AG196" s="4">
        <v>0</v>
      </c>
      <c r="AH196" s="4">
        <v>1</v>
      </c>
      <c r="AI196" s="4">
        <v>0</v>
      </c>
      <c r="AJ196" s="4">
        <v>1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1</v>
      </c>
      <c r="AR196" s="4">
        <v>0</v>
      </c>
      <c r="AS196" s="4">
        <v>0</v>
      </c>
      <c r="AT196" s="4">
        <v>1</v>
      </c>
      <c r="AU196" s="4">
        <v>0</v>
      </c>
      <c r="AV196" s="4">
        <v>1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1</v>
      </c>
      <c r="BN196" s="4">
        <v>1</v>
      </c>
      <c r="BO196" s="4">
        <v>1</v>
      </c>
      <c r="BP196" s="4"/>
      <c r="BT196" s="4"/>
      <c r="BU196" s="4"/>
    </row>
    <row r="197" spans="1:73" x14ac:dyDescent="0.15">
      <c r="A197" s="4">
        <v>1991</v>
      </c>
      <c r="B197" s="4">
        <v>1</v>
      </c>
      <c r="C197" s="4">
        <v>0</v>
      </c>
      <c r="D197" s="4">
        <v>1</v>
      </c>
      <c r="E197" s="4">
        <v>1</v>
      </c>
      <c r="F197" s="4">
        <v>1</v>
      </c>
      <c r="G197" s="4">
        <v>0</v>
      </c>
      <c r="H197" s="4">
        <v>0</v>
      </c>
      <c r="I197" s="4">
        <v>0</v>
      </c>
      <c r="J197" s="4">
        <v>0</v>
      </c>
      <c r="K197" s="4">
        <v>1</v>
      </c>
      <c r="L197" s="4">
        <v>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1</v>
      </c>
      <c r="Y197" s="4">
        <v>0</v>
      </c>
      <c r="Z197" s="4">
        <v>0</v>
      </c>
      <c r="AA197" s="4">
        <v>0</v>
      </c>
      <c r="AB197" s="4">
        <v>0</v>
      </c>
      <c r="AC197" s="4">
        <v>1</v>
      </c>
      <c r="AD197" s="4">
        <v>1</v>
      </c>
      <c r="AE197" s="4">
        <v>0</v>
      </c>
      <c r="AF197" s="4">
        <v>0</v>
      </c>
      <c r="AG197" s="4">
        <v>1</v>
      </c>
      <c r="AH197" s="4">
        <v>1</v>
      </c>
      <c r="AI197" s="4">
        <v>0</v>
      </c>
      <c r="AJ197" s="4">
        <v>1</v>
      </c>
      <c r="AK197" s="4">
        <v>0</v>
      </c>
      <c r="AL197" s="4">
        <v>0</v>
      </c>
      <c r="AM197" s="4">
        <v>1</v>
      </c>
      <c r="AN197" s="4">
        <v>1</v>
      </c>
      <c r="AO197" s="4">
        <v>1</v>
      </c>
      <c r="AP197" s="4">
        <v>1</v>
      </c>
      <c r="AQ197" s="4">
        <v>1</v>
      </c>
      <c r="AR197" s="4">
        <v>0</v>
      </c>
      <c r="AS197" s="4">
        <v>1</v>
      </c>
      <c r="AT197" s="4">
        <v>0</v>
      </c>
      <c r="AU197" s="4">
        <v>0</v>
      </c>
      <c r="AV197" s="4">
        <v>1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1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1</v>
      </c>
      <c r="BN197" s="4">
        <v>1</v>
      </c>
      <c r="BO197" s="4">
        <v>0</v>
      </c>
      <c r="BP197" s="4"/>
      <c r="BT197" s="4"/>
      <c r="BU197" s="4"/>
    </row>
    <row r="198" spans="1:73" x14ac:dyDescent="0.15">
      <c r="A198" s="4">
        <v>1992</v>
      </c>
      <c r="B198" s="4">
        <v>1</v>
      </c>
      <c r="C198" s="4">
        <v>1</v>
      </c>
      <c r="D198" s="4">
        <v>1</v>
      </c>
      <c r="E198" s="4">
        <v>0</v>
      </c>
      <c r="F198" s="4">
        <v>1</v>
      </c>
      <c r="G198" s="4">
        <v>1</v>
      </c>
      <c r="H198" s="4">
        <v>0</v>
      </c>
      <c r="I198" s="4">
        <v>0</v>
      </c>
      <c r="J198" s="4">
        <v>1</v>
      </c>
      <c r="K198" s="4">
        <v>1</v>
      </c>
      <c r="L198" s="4">
        <v>1</v>
      </c>
      <c r="M198" s="4">
        <v>0</v>
      </c>
      <c r="N198" s="4">
        <v>0</v>
      </c>
      <c r="O198" s="4">
        <v>1</v>
      </c>
      <c r="P198" s="4">
        <v>1</v>
      </c>
      <c r="Q198" s="4">
        <v>1</v>
      </c>
      <c r="R198" s="4">
        <v>1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1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1</v>
      </c>
      <c r="AE198" s="4">
        <v>0</v>
      </c>
      <c r="AF198" s="4">
        <v>0</v>
      </c>
      <c r="AG198" s="4">
        <v>1</v>
      </c>
      <c r="AH198" s="4">
        <v>1</v>
      </c>
      <c r="AI198" s="4">
        <v>0</v>
      </c>
      <c r="AJ198" s="4">
        <v>1</v>
      </c>
      <c r="AK198" s="4">
        <v>0</v>
      </c>
      <c r="AL198" s="4">
        <v>0</v>
      </c>
      <c r="AM198" s="4">
        <v>1</v>
      </c>
      <c r="AN198" s="4">
        <v>0</v>
      </c>
      <c r="AO198" s="4">
        <v>1</v>
      </c>
      <c r="AP198" s="4">
        <v>1</v>
      </c>
      <c r="AQ198" s="4">
        <v>1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1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1</v>
      </c>
      <c r="BO198" s="4">
        <v>0</v>
      </c>
      <c r="BP198" s="4"/>
      <c r="BT198" s="4"/>
      <c r="BU198" s="4"/>
    </row>
    <row r="199" spans="1:73" x14ac:dyDescent="0.15">
      <c r="A199" s="4">
        <v>1993</v>
      </c>
      <c r="B199" s="4">
        <v>0</v>
      </c>
      <c r="C199" s="4">
        <v>1</v>
      </c>
      <c r="D199" s="4">
        <v>1</v>
      </c>
      <c r="E199" s="4">
        <v>0</v>
      </c>
      <c r="F199" s="4">
        <v>1</v>
      </c>
      <c r="G199" s="4">
        <v>1</v>
      </c>
      <c r="H199" s="4">
        <v>0</v>
      </c>
      <c r="I199" s="4">
        <v>0</v>
      </c>
      <c r="J199" s="4">
        <v>1</v>
      </c>
      <c r="K199" s="4">
        <v>0</v>
      </c>
      <c r="L199" s="4">
        <v>1</v>
      </c>
      <c r="M199" s="4">
        <v>0</v>
      </c>
      <c r="N199" s="4">
        <v>0</v>
      </c>
      <c r="O199" s="4">
        <v>1</v>
      </c>
      <c r="P199" s="4">
        <v>1</v>
      </c>
      <c r="Q199" s="4">
        <v>0</v>
      </c>
      <c r="R199" s="4">
        <v>1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1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1</v>
      </c>
      <c r="AE199" s="4">
        <v>0</v>
      </c>
      <c r="AF199" s="4">
        <v>0</v>
      </c>
      <c r="AG199" s="4">
        <v>1</v>
      </c>
      <c r="AH199" s="4">
        <v>1</v>
      </c>
      <c r="AI199" s="4">
        <v>0</v>
      </c>
      <c r="AJ199" s="4">
        <v>1</v>
      </c>
      <c r="AK199" s="4">
        <v>0</v>
      </c>
      <c r="AL199" s="4">
        <v>0</v>
      </c>
      <c r="AM199" s="4">
        <v>1</v>
      </c>
      <c r="AN199" s="4">
        <v>0</v>
      </c>
      <c r="AO199" s="4">
        <v>1</v>
      </c>
      <c r="AP199" s="4">
        <v>1</v>
      </c>
      <c r="AQ199" s="4">
        <v>1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1</v>
      </c>
      <c r="BF199" s="4">
        <v>1</v>
      </c>
      <c r="BG199" s="4">
        <v>0</v>
      </c>
      <c r="BH199" s="4">
        <v>0</v>
      </c>
      <c r="BI199" s="4">
        <v>0</v>
      </c>
      <c r="BJ199" s="4">
        <v>0</v>
      </c>
      <c r="BK199" s="4">
        <v>1</v>
      </c>
      <c r="BL199" s="4">
        <v>0</v>
      </c>
      <c r="BM199" s="4">
        <v>0</v>
      </c>
      <c r="BN199" s="4">
        <v>0</v>
      </c>
      <c r="BO199" s="4">
        <v>0</v>
      </c>
      <c r="BP199" s="4"/>
      <c r="BT199" s="4"/>
      <c r="BU199" s="4"/>
    </row>
    <row r="200" spans="1:73" x14ac:dyDescent="0.15">
      <c r="A200" s="4">
        <v>1994</v>
      </c>
      <c r="B200" s="4">
        <v>0</v>
      </c>
      <c r="C200" s="4">
        <v>1</v>
      </c>
      <c r="D200" s="4">
        <v>1</v>
      </c>
      <c r="E200" s="4">
        <v>0</v>
      </c>
      <c r="F200" s="4">
        <v>1</v>
      </c>
      <c r="G200" s="4">
        <v>1</v>
      </c>
      <c r="H200" s="4">
        <v>0</v>
      </c>
      <c r="I200" s="4">
        <v>0</v>
      </c>
      <c r="J200" s="4">
        <v>1</v>
      </c>
      <c r="K200" s="4">
        <v>0</v>
      </c>
      <c r="L200" s="4">
        <v>1</v>
      </c>
      <c r="M200" s="4">
        <v>0</v>
      </c>
      <c r="N200" s="4">
        <v>0</v>
      </c>
      <c r="O200" s="4">
        <v>1</v>
      </c>
      <c r="P200" s="4">
        <v>1</v>
      </c>
      <c r="Q200" s="4">
        <v>1</v>
      </c>
      <c r="R200" s="4">
        <v>1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1</v>
      </c>
      <c r="AE200" s="4">
        <v>1</v>
      </c>
      <c r="AF200" s="4">
        <v>0</v>
      </c>
      <c r="AG200" s="4">
        <v>1</v>
      </c>
      <c r="AH200" s="4">
        <v>1</v>
      </c>
      <c r="AI200" s="4">
        <v>0</v>
      </c>
      <c r="AJ200" s="4">
        <v>0</v>
      </c>
      <c r="AK200" s="4">
        <v>0</v>
      </c>
      <c r="AL200" s="4">
        <v>0</v>
      </c>
      <c r="AM200" s="4">
        <v>1</v>
      </c>
      <c r="AN200" s="4">
        <v>0</v>
      </c>
      <c r="AO200" s="4">
        <v>1</v>
      </c>
      <c r="AP200" s="4">
        <v>0</v>
      </c>
      <c r="AQ200" s="4">
        <v>1</v>
      </c>
      <c r="AR200" s="4">
        <v>0</v>
      </c>
      <c r="AS200" s="4">
        <v>1</v>
      </c>
      <c r="AT200" s="4">
        <v>0</v>
      </c>
      <c r="AU200" s="4">
        <v>1</v>
      </c>
      <c r="AV200" s="4">
        <v>1</v>
      </c>
      <c r="AW200" s="4">
        <v>0</v>
      </c>
      <c r="AX200" s="4">
        <v>0</v>
      </c>
      <c r="AY200" s="4">
        <v>1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1</v>
      </c>
      <c r="BF200" s="4">
        <v>1</v>
      </c>
      <c r="BG200" s="4">
        <v>0</v>
      </c>
      <c r="BH200" s="4">
        <v>0</v>
      </c>
      <c r="BI200" s="4">
        <v>0</v>
      </c>
      <c r="BJ200" s="4">
        <v>0</v>
      </c>
      <c r="BK200" s="4">
        <v>1</v>
      </c>
      <c r="BL200" s="4">
        <v>0</v>
      </c>
      <c r="BM200" s="4">
        <v>0</v>
      </c>
      <c r="BN200" s="4">
        <v>0</v>
      </c>
      <c r="BO200" s="4">
        <v>0</v>
      </c>
      <c r="BP200" s="4"/>
      <c r="BT200" s="4"/>
      <c r="BU200" s="4"/>
    </row>
    <row r="201" spans="1:73" x14ac:dyDescent="0.15">
      <c r="A201" s="4">
        <v>1995</v>
      </c>
      <c r="B201" s="4">
        <v>0</v>
      </c>
      <c r="C201" s="4">
        <v>1</v>
      </c>
      <c r="D201" s="4">
        <v>1</v>
      </c>
      <c r="E201" s="4">
        <v>0</v>
      </c>
      <c r="F201" s="4">
        <v>1</v>
      </c>
      <c r="G201" s="4">
        <v>1</v>
      </c>
      <c r="H201" s="4">
        <v>0</v>
      </c>
      <c r="I201" s="4">
        <v>0</v>
      </c>
      <c r="J201" s="4">
        <v>1</v>
      </c>
      <c r="K201" s="4">
        <v>0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4">
        <v>0</v>
      </c>
      <c r="R201" s="4">
        <v>1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1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1</v>
      </c>
      <c r="AF201" s="4">
        <v>0</v>
      </c>
      <c r="AG201" s="4">
        <v>1</v>
      </c>
      <c r="AH201" s="4">
        <v>1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1</v>
      </c>
      <c r="AO201" s="4">
        <v>1</v>
      </c>
      <c r="AP201" s="4">
        <v>0</v>
      </c>
      <c r="AQ201" s="4">
        <v>1</v>
      </c>
      <c r="AR201" s="4">
        <v>1</v>
      </c>
      <c r="AS201" s="4">
        <v>0</v>
      </c>
      <c r="AT201" s="4">
        <v>1</v>
      </c>
      <c r="AU201" s="4">
        <v>1</v>
      </c>
      <c r="AV201" s="4">
        <v>1</v>
      </c>
      <c r="AW201" s="4">
        <v>0</v>
      </c>
      <c r="AX201" s="4">
        <v>0</v>
      </c>
      <c r="AY201" s="4">
        <v>1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1</v>
      </c>
      <c r="BF201" s="4">
        <v>0</v>
      </c>
      <c r="BG201" s="4">
        <v>0</v>
      </c>
      <c r="BH201" s="4">
        <v>1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/>
      <c r="BT201" s="4"/>
      <c r="BU201" s="4"/>
    </row>
    <row r="202" spans="1:73" x14ac:dyDescent="0.15">
      <c r="A202" s="4">
        <v>1996</v>
      </c>
      <c r="B202" s="4">
        <v>0</v>
      </c>
      <c r="C202" s="4">
        <v>1</v>
      </c>
      <c r="D202" s="4">
        <v>1</v>
      </c>
      <c r="E202" s="4">
        <v>0</v>
      </c>
      <c r="F202" s="4">
        <v>0</v>
      </c>
      <c r="G202" s="4">
        <v>0</v>
      </c>
      <c r="H202" s="4">
        <v>1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1</v>
      </c>
      <c r="O202" s="4">
        <v>1</v>
      </c>
      <c r="P202" s="4">
        <v>1</v>
      </c>
      <c r="Q202" s="4">
        <v>0</v>
      </c>
      <c r="R202" s="4">
        <v>1</v>
      </c>
      <c r="S202" s="4">
        <v>0</v>
      </c>
      <c r="T202" s="4">
        <v>0</v>
      </c>
      <c r="U202" s="4">
        <v>1</v>
      </c>
      <c r="V202" s="4">
        <v>0</v>
      </c>
      <c r="W202" s="4">
        <v>0</v>
      </c>
      <c r="X202" s="4">
        <v>0</v>
      </c>
      <c r="Y202" s="4">
        <v>0</v>
      </c>
      <c r="Z202" s="4">
        <v>1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1</v>
      </c>
      <c r="AR202" s="4">
        <v>0</v>
      </c>
      <c r="AS202" s="4">
        <v>0</v>
      </c>
      <c r="AT202" s="4">
        <v>1</v>
      </c>
      <c r="AU202" s="4">
        <v>1</v>
      </c>
      <c r="AV202" s="4">
        <v>1</v>
      </c>
      <c r="AW202" s="4">
        <v>0</v>
      </c>
      <c r="AX202" s="4">
        <v>0</v>
      </c>
      <c r="AY202" s="4">
        <v>0</v>
      </c>
      <c r="AZ202" s="4">
        <v>1</v>
      </c>
      <c r="BA202" s="4">
        <v>1</v>
      </c>
      <c r="BB202" s="4">
        <v>0</v>
      </c>
      <c r="BC202" s="4">
        <v>0</v>
      </c>
      <c r="BD202" s="4">
        <v>0</v>
      </c>
      <c r="BE202" s="4">
        <v>1</v>
      </c>
      <c r="BF202" s="4">
        <v>0</v>
      </c>
      <c r="BG202" s="4">
        <v>0</v>
      </c>
      <c r="BH202" s="4">
        <v>1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/>
      <c r="BT202" s="4"/>
      <c r="BU202" s="4"/>
    </row>
    <row r="203" spans="1:73" x14ac:dyDescent="0.15">
      <c r="A203" s="4">
        <v>1997</v>
      </c>
      <c r="B203" s="4">
        <v>0</v>
      </c>
      <c r="C203" s="4">
        <v>1</v>
      </c>
      <c r="D203" s="4">
        <v>1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1</v>
      </c>
      <c r="T203" s="4">
        <v>1</v>
      </c>
      <c r="U203" s="4">
        <v>1</v>
      </c>
      <c r="V203" s="4">
        <v>1</v>
      </c>
      <c r="W203" s="4">
        <v>0</v>
      </c>
      <c r="X203" s="4">
        <v>0</v>
      </c>
      <c r="Y203" s="4">
        <v>1</v>
      </c>
      <c r="Z203" s="4">
        <v>1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1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1</v>
      </c>
      <c r="BB203" s="4">
        <v>0</v>
      </c>
      <c r="BC203" s="4">
        <v>0</v>
      </c>
      <c r="BD203" s="4">
        <v>0</v>
      </c>
      <c r="BE203" s="4">
        <v>1</v>
      </c>
      <c r="BF203" s="4">
        <v>0</v>
      </c>
      <c r="BG203" s="4">
        <v>0</v>
      </c>
      <c r="BH203" s="4">
        <v>1</v>
      </c>
      <c r="BI203" s="4">
        <v>0</v>
      </c>
      <c r="BJ203" s="4">
        <v>0</v>
      </c>
      <c r="BK203" s="4">
        <v>0</v>
      </c>
      <c r="BL203" s="4">
        <v>0</v>
      </c>
      <c r="BM203" s="4">
        <v>0</v>
      </c>
      <c r="BN203" s="4">
        <v>0</v>
      </c>
      <c r="BO203" s="4">
        <v>0</v>
      </c>
      <c r="BP203" s="4"/>
      <c r="BT203" s="4"/>
      <c r="BU203" s="4"/>
    </row>
    <row r="204" spans="1:73" x14ac:dyDescent="0.15">
      <c r="A204" s="4">
        <v>1998</v>
      </c>
      <c r="B204" s="4">
        <v>0</v>
      </c>
      <c r="C204" s="4">
        <v>0</v>
      </c>
      <c r="D204" s="4">
        <v>1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1</v>
      </c>
      <c r="O204" s="4">
        <v>1</v>
      </c>
      <c r="P204" s="4">
        <v>0</v>
      </c>
      <c r="Q204" s="4">
        <v>1</v>
      </c>
      <c r="R204" s="4">
        <v>1</v>
      </c>
      <c r="S204" s="4">
        <v>1</v>
      </c>
      <c r="T204" s="4">
        <v>1</v>
      </c>
      <c r="U204" s="4">
        <v>1</v>
      </c>
      <c r="V204" s="4">
        <v>1</v>
      </c>
      <c r="W204" s="4">
        <v>0</v>
      </c>
      <c r="X204" s="4">
        <v>0</v>
      </c>
      <c r="Y204" s="4">
        <v>1</v>
      </c>
      <c r="Z204" s="4">
        <v>1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1</v>
      </c>
      <c r="AR204" s="4">
        <v>1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1</v>
      </c>
      <c r="AY204" s="4">
        <v>0</v>
      </c>
      <c r="AZ204" s="4">
        <v>0</v>
      </c>
      <c r="BA204" s="4">
        <v>1</v>
      </c>
      <c r="BB204" s="4">
        <v>1</v>
      </c>
      <c r="BC204" s="4">
        <v>0</v>
      </c>
      <c r="BD204" s="4">
        <v>0</v>
      </c>
      <c r="BE204" s="4">
        <v>0</v>
      </c>
      <c r="BF204" s="4">
        <v>0</v>
      </c>
      <c r="BG204" s="4">
        <v>0</v>
      </c>
      <c r="BH204" s="4">
        <v>1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/>
      <c r="BT204" s="4"/>
      <c r="BU204" s="4"/>
    </row>
    <row r="205" spans="1:73" x14ac:dyDescent="0.15">
      <c r="A205" s="4">
        <v>1999</v>
      </c>
      <c r="B205" s="4">
        <v>0</v>
      </c>
      <c r="C205" s="4">
        <v>0</v>
      </c>
      <c r="D205" s="4">
        <v>1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1</v>
      </c>
      <c r="O205" s="4">
        <v>1</v>
      </c>
      <c r="P205" s="4">
        <v>0</v>
      </c>
      <c r="Q205" s="4">
        <v>1</v>
      </c>
      <c r="R205" s="4">
        <v>1</v>
      </c>
      <c r="S205" s="4">
        <v>1</v>
      </c>
      <c r="T205" s="4">
        <v>1</v>
      </c>
      <c r="U205" s="4">
        <v>0</v>
      </c>
      <c r="V205" s="4">
        <v>1</v>
      </c>
      <c r="W205" s="4">
        <v>0</v>
      </c>
      <c r="X205" s="4">
        <v>0</v>
      </c>
      <c r="Y205" s="4">
        <v>1</v>
      </c>
      <c r="Z205" s="4">
        <v>1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1</v>
      </c>
      <c r="AV205" s="4">
        <v>0</v>
      </c>
      <c r="AW205" s="4">
        <v>0</v>
      </c>
      <c r="AX205" s="4">
        <v>1</v>
      </c>
      <c r="AY205" s="4">
        <v>0</v>
      </c>
      <c r="AZ205" s="4">
        <v>0</v>
      </c>
      <c r="BA205" s="4">
        <v>1</v>
      </c>
      <c r="BB205" s="4">
        <v>0</v>
      </c>
      <c r="BC205" s="4">
        <v>0</v>
      </c>
      <c r="BD205" s="4">
        <v>1</v>
      </c>
      <c r="BE205" s="4">
        <v>0</v>
      </c>
      <c r="BF205" s="4">
        <v>0</v>
      </c>
      <c r="BG205" s="4">
        <v>0</v>
      </c>
      <c r="BH205" s="4">
        <v>0</v>
      </c>
      <c r="BI205" s="4">
        <v>1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/>
      <c r="BT205" s="4"/>
      <c r="BU205" s="4"/>
    </row>
    <row r="206" spans="1:73" x14ac:dyDescent="0.15">
      <c r="A206" s="4">
        <v>2000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>
        <v>0</v>
      </c>
      <c r="Q206" s="4">
        <v>1</v>
      </c>
      <c r="R206" s="4">
        <v>1</v>
      </c>
      <c r="S206" s="4">
        <v>1</v>
      </c>
      <c r="T206" s="4">
        <v>1</v>
      </c>
      <c r="U206" s="4">
        <v>0</v>
      </c>
      <c r="V206" s="4">
        <v>1</v>
      </c>
      <c r="W206" s="4">
        <v>0</v>
      </c>
      <c r="X206" s="4">
        <v>0</v>
      </c>
      <c r="Y206" s="4">
        <v>0</v>
      </c>
      <c r="Z206" s="4">
        <v>1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1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1</v>
      </c>
      <c r="BB206" s="4">
        <v>0</v>
      </c>
      <c r="BC206" s="4">
        <v>0</v>
      </c>
      <c r="BD206" s="4">
        <v>0</v>
      </c>
      <c r="BE206" s="4">
        <v>0</v>
      </c>
      <c r="BF206" s="4">
        <v>1</v>
      </c>
      <c r="BG206" s="4">
        <v>0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</v>
      </c>
      <c r="BO206" s="4">
        <v>0</v>
      </c>
      <c r="BP206" s="4"/>
      <c r="BT206" s="4"/>
      <c r="BU206" s="4"/>
    </row>
    <row r="207" spans="1:73" x14ac:dyDescent="0.15">
      <c r="A207" s="4">
        <v>2001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1</v>
      </c>
      <c r="R207" s="4">
        <v>1</v>
      </c>
      <c r="S207" s="4">
        <v>1</v>
      </c>
      <c r="T207" s="4">
        <v>1</v>
      </c>
      <c r="U207" s="4">
        <v>0</v>
      </c>
      <c r="V207" s="4">
        <v>1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1</v>
      </c>
      <c r="AT207" s="4">
        <v>1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1</v>
      </c>
      <c r="BB207" s="4">
        <v>0</v>
      </c>
      <c r="BC207" s="4">
        <v>1</v>
      </c>
      <c r="BD207" s="4">
        <v>1</v>
      </c>
      <c r="BE207" s="4">
        <v>0</v>
      </c>
      <c r="BF207" s="4">
        <v>1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0</v>
      </c>
      <c r="BO207" s="4">
        <v>0</v>
      </c>
      <c r="BP207" s="4"/>
      <c r="BT207" s="4"/>
      <c r="BU207" s="4"/>
    </row>
    <row r="208" spans="1:73" x14ac:dyDescent="0.15">
      <c r="A208" s="4">
        <v>2002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1</v>
      </c>
      <c r="O208" s="4">
        <v>0</v>
      </c>
      <c r="P208" s="4">
        <v>0</v>
      </c>
      <c r="Q208" s="4">
        <v>1</v>
      </c>
      <c r="R208" s="4">
        <v>0</v>
      </c>
      <c r="S208" s="4">
        <v>1</v>
      </c>
      <c r="T208" s="4">
        <v>0</v>
      </c>
      <c r="U208" s="4">
        <v>1</v>
      </c>
      <c r="V208" s="4">
        <v>0</v>
      </c>
      <c r="W208" s="4">
        <v>0</v>
      </c>
      <c r="X208" s="4">
        <v>0</v>
      </c>
      <c r="Y208" s="4">
        <v>0</v>
      </c>
      <c r="Z208" s="4">
        <v>1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1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1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>
        <v>0</v>
      </c>
      <c r="BH208" s="4">
        <v>1</v>
      </c>
      <c r="BI208" s="4">
        <v>0</v>
      </c>
      <c r="BJ208" s="4">
        <v>1</v>
      </c>
      <c r="BK208" s="4">
        <v>0</v>
      </c>
      <c r="BL208" s="4">
        <v>0</v>
      </c>
      <c r="BM208" s="4">
        <v>0</v>
      </c>
      <c r="BN208" s="4">
        <v>0</v>
      </c>
      <c r="BO208" s="4">
        <v>0</v>
      </c>
      <c r="BP208" s="4"/>
      <c r="BT208" s="4"/>
      <c r="BU208" s="4"/>
    </row>
    <row r="209" spans="1:73" x14ac:dyDescent="0.15">
      <c r="A209" s="4">
        <v>2003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1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1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1</v>
      </c>
      <c r="BA209" s="4">
        <v>1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  <c r="BG209" s="4">
        <v>0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/>
      <c r="BT209" s="4"/>
      <c r="BU209" s="4"/>
    </row>
    <row r="210" spans="1:73" x14ac:dyDescent="0.15">
      <c r="A210" s="4">
        <v>2004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1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/>
      <c r="BT210" s="4"/>
      <c r="BU210" s="4"/>
    </row>
    <row r="211" spans="1:73" x14ac:dyDescent="0.15">
      <c r="A211" s="4">
        <v>2005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1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/>
      <c r="BT211" s="4"/>
      <c r="BU211" s="4"/>
    </row>
    <row r="212" spans="1:73" x14ac:dyDescent="0.15">
      <c r="A212" s="4">
        <v>2006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1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/>
      <c r="BT212" s="4"/>
      <c r="BU212" s="4"/>
    </row>
    <row r="213" spans="1:73" x14ac:dyDescent="0.15">
      <c r="A213" s="4">
        <v>2007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1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1</v>
      </c>
      <c r="BN213" s="4">
        <v>0</v>
      </c>
      <c r="BO213" s="4">
        <v>0</v>
      </c>
      <c r="BP213" s="4"/>
      <c r="BT213" s="4"/>
      <c r="BU213" s="4"/>
    </row>
    <row r="214" spans="1:73" ht="14" thickBot="1" x14ac:dyDescent="0.2">
      <c r="A214" s="4">
        <v>2008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1</v>
      </c>
      <c r="AB214" s="4">
        <v>1</v>
      </c>
      <c r="AC214" s="4">
        <v>1</v>
      </c>
      <c r="AD214" s="4">
        <v>0</v>
      </c>
      <c r="AE214" s="4">
        <v>1</v>
      </c>
      <c r="AF214" s="4">
        <v>1</v>
      </c>
      <c r="AG214" s="4">
        <v>1</v>
      </c>
      <c r="AH214" s="4">
        <v>1</v>
      </c>
      <c r="AI214" s="4">
        <v>1</v>
      </c>
      <c r="AJ214" s="4">
        <v>0</v>
      </c>
      <c r="AK214" s="4">
        <v>1</v>
      </c>
      <c r="AL214" s="4">
        <v>1</v>
      </c>
      <c r="AM214" s="4">
        <v>1</v>
      </c>
      <c r="AN214" s="4">
        <v>1</v>
      </c>
      <c r="AO214" s="4">
        <v>1</v>
      </c>
      <c r="AP214" s="4">
        <v>0</v>
      </c>
      <c r="AQ214" s="4">
        <v>0</v>
      </c>
      <c r="AR214" s="4">
        <v>1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1</v>
      </c>
      <c r="BN214" s="4">
        <v>0</v>
      </c>
      <c r="BO214" s="4">
        <v>0</v>
      </c>
      <c r="BP214" s="4"/>
      <c r="BT214" s="4"/>
      <c r="BU214" s="4"/>
    </row>
    <row r="215" spans="1:73" ht="14" thickTop="1" x14ac:dyDescent="0.15">
      <c r="A215" s="3" t="s">
        <v>140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4"/>
      <c r="BT215" s="4"/>
      <c r="BU215" s="4"/>
    </row>
    <row r="216" spans="1:73" x14ac:dyDescent="0.15">
      <c r="A216" s="30" t="s">
        <v>141</v>
      </c>
      <c r="B216" s="30">
        <f>SUM(B168:B214)</f>
        <v>3</v>
      </c>
      <c r="C216" s="30">
        <f>SUM(C181:C214)</f>
        <v>6</v>
      </c>
      <c r="D216" s="30">
        <f>SUM(D166:D214)</f>
        <v>19</v>
      </c>
      <c r="E216" s="30">
        <f>SUM(E166:E214)</f>
        <v>4</v>
      </c>
      <c r="F216" s="30">
        <f>SUM(F128:F214)</f>
        <v>10</v>
      </c>
      <c r="G216" s="30">
        <f>SUM(G169:G214)</f>
        <v>9</v>
      </c>
      <c r="H216" s="30">
        <f>SUM(H174:H214)</f>
        <v>1</v>
      </c>
      <c r="I216" s="30">
        <f>SUM(I162:I214)</f>
        <v>2</v>
      </c>
      <c r="J216" s="30">
        <f>SUM(J166:J214)</f>
        <v>5</v>
      </c>
      <c r="K216" s="30">
        <f>SUM(K116:K214)</f>
        <v>6</v>
      </c>
      <c r="L216" s="30">
        <f>SUM(L163:L214)</f>
        <v>5</v>
      </c>
      <c r="M216" s="30">
        <f>SUM(M170:M214)</f>
        <v>1</v>
      </c>
      <c r="N216" s="30">
        <f>SUM(N171:N214)</f>
        <v>12</v>
      </c>
      <c r="O216" s="30">
        <f>SUM(O6:O214)</f>
        <v>19</v>
      </c>
      <c r="P216" s="30">
        <f>SUM(P153:P214)</f>
        <v>8</v>
      </c>
      <c r="Q216" s="30">
        <f>SUM(Q155:Q214)</f>
        <v>8</v>
      </c>
      <c r="R216" s="30">
        <f>SUM(R6:R214)</f>
        <v>17</v>
      </c>
      <c r="S216" s="30">
        <f>SUM(S151:S214)</f>
        <v>11</v>
      </c>
      <c r="T216" s="30">
        <f>SUM(T163:T214)</f>
        <v>9</v>
      </c>
      <c r="U216" s="30">
        <f>SUM(U6:U214)</f>
        <v>8</v>
      </c>
      <c r="V216" s="30">
        <f>SUM(V152:V214)</f>
        <v>12</v>
      </c>
      <c r="W216" s="30">
        <f>SUM(W171:W214)</f>
        <v>1</v>
      </c>
      <c r="X216" s="30">
        <f>SUM(X154:X214)</f>
        <v>5</v>
      </c>
      <c r="Y216" s="30">
        <f>SUM(Y155:Y214)</f>
        <v>7</v>
      </c>
      <c r="Z216" s="30">
        <f>SUM(Z6:Z214)</f>
        <v>13</v>
      </c>
      <c r="AA216" s="30">
        <f>SUM(AA6:AA214)</f>
        <v>5</v>
      </c>
      <c r="AB216" s="30">
        <f>SUM(AB36:AB214)</f>
        <v>13</v>
      </c>
      <c r="AC216" s="30">
        <f>SUM(AC6:AC214)</f>
        <v>15</v>
      </c>
      <c r="AD216" s="30">
        <f>SUM(AD123:AD214)</f>
        <v>8</v>
      </c>
      <c r="AE216" s="30">
        <f>SUM(AE6:AE214)</f>
        <v>24</v>
      </c>
      <c r="AF216" s="30">
        <f>SUM(AF6:AF214)</f>
        <v>13</v>
      </c>
      <c r="AG216" s="30">
        <f>SUM(AG35:AG214)</f>
        <v>8</v>
      </c>
      <c r="AH216" s="30">
        <f>SUM(AH6:AH214)</f>
        <v>18</v>
      </c>
      <c r="AI216" s="30">
        <f>SUM(AI6:AI214)</f>
        <v>6</v>
      </c>
      <c r="AJ216" s="30">
        <f>SUM(AJ111:AJ214)</f>
        <v>12</v>
      </c>
      <c r="AK216" s="30">
        <f>SUM(AK6:AK214)</f>
        <v>8</v>
      </c>
      <c r="AL216" s="30">
        <f>SUM(AL6:AL214)</f>
        <v>17</v>
      </c>
      <c r="AM216" s="30">
        <f>SUM(AM6:AM214)</f>
        <v>11</v>
      </c>
      <c r="AN216" s="30">
        <f>SUM(AN6:AN214)</f>
        <v>19</v>
      </c>
      <c r="AO216" s="30">
        <f>SUM(AO124:AO214)</f>
        <v>8</v>
      </c>
      <c r="AP216" s="30">
        <f>SUM(AP124:AP214)</f>
        <v>5</v>
      </c>
      <c r="AQ216" s="30">
        <f>SUM(AQ84:AQ214)</f>
        <v>10</v>
      </c>
      <c r="AR216" s="30">
        <f>SUM(AR6:AR214)</f>
        <v>6</v>
      </c>
      <c r="AS216" s="30">
        <f>SUM(AS6:AS214)</f>
        <v>6</v>
      </c>
      <c r="AT216" s="30">
        <f>SUM(AT22:AT214)</f>
        <v>17</v>
      </c>
      <c r="AU216" s="30">
        <f>SUM(AU31:AU214)</f>
        <v>8</v>
      </c>
      <c r="AV216" s="30">
        <f>SUM(AV28:AV214)</f>
        <v>17</v>
      </c>
      <c r="AW216" s="30">
        <f>SUM(AW24:AW214)</f>
        <v>10</v>
      </c>
      <c r="AX216" s="30">
        <f>SUM(AX25:AX214)</f>
        <v>7</v>
      </c>
      <c r="AY216" s="30">
        <f>SUM(AY27:AY214)</f>
        <v>5</v>
      </c>
      <c r="AZ216" s="30">
        <f>SUM(AZ51:AZ214)</f>
        <v>3</v>
      </c>
      <c r="BA216" s="30">
        <f>SUM(BA36:BA214)</f>
        <v>10</v>
      </c>
      <c r="BB216" s="30">
        <f>SUM(BB27:BB214)</f>
        <v>2</v>
      </c>
      <c r="BC216" s="30">
        <f>SUM(BC27:BC214)</f>
        <v>3</v>
      </c>
      <c r="BD216" s="30">
        <f>SUM(BD27:BD214)</f>
        <v>2</v>
      </c>
      <c r="BE216" s="30">
        <f>SUM(BE27:BE214)</f>
        <v>18</v>
      </c>
      <c r="BF216" s="30">
        <f>SUM(BF27:BF214)</f>
        <v>10</v>
      </c>
      <c r="BG216" s="30">
        <f>SUM(BG109:BG214)</f>
        <v>2</v>
      </c>
      <c r="BH216" s="30">
        <f>SUM(BH17:BH214)</f>
        <v>6</v>
      </c>
      <c r="BI216" s="30">
        <f>SUM(BI27:BI214)</f>
        <v>8</v>
      </c>
      <c r="BJ216" s="30">
        <f>SUM(BJ17:BJ214)</f>
        <v>7</v>
      </c>
      <c r="BK216" s="30">
        <f>SUM(BK36:BK214)</f>
        <v>11</v>
      </c>
      <c r="BL216" s="30">
        <f>SUM(BL73:BL214)</f>
        <v>13</v>
      </c>
      <c r="BM216" s="30">
        <f>SUM(BM6:BM214)</f>
        <v>27</v>
      </c>
      <c r="BN216" s="30">
        <f>SUM(BN107:BN214)</f>
        <v>6</v>
      </c>
      <c r="BO216" s="30">
        <f>SUM(BO113:BO214)</f>
        <v>4</v>
      </c>
      <c r="BP216" s="4"/>
      <c r="BT216" s="4"/>
      <c r="BU216" s="4"/>
    </row>
    <row r="217" spans="1:73" x14ac:dyDescent="0.15">
      <c r="A217" s="30" t="s">
        <v>142</v>
      </c>
      <c r="B217" s="30">
        <f>2008-(IF(B$5&gt;1800,B$5,1800))+1</f>
        <v>47</v>
      </c>
      <c r="C217" s="30">
        <f>2008-(IF(C$5&gt;1800,C$5,1800))+1</f>
        <v>34</v>
      </c>
      <c r="D217" s="30">
        <f t="shared" ref="D217:BO217" si="0">2008-(IF(D$5&gt;1800,D$5,1800))+1</f>
        <v>49</v>
      </c>
      <c r="E217" s="30">
        <f t="shared" si="0"/>
        <v>49</v>
      </c>
      <c r="F217" s="30">
        <f t="shared" si="0"/>
        <v>87</v>
      </c>
      <c r="G217" s="30">
        <f t="shared" si="0"/>
        <v>46</v>
      </c>
      <c r="H217" s="30">
        <f t="shared" si="0"/>
        <v>41</v>
      </c>
      <c r="I217" s="30">
        <f t="shared" si="0"/>
        <v>53</v>
      </c>
      <c r="J217" s="30">
        <f t="shared" si="0"/>
        <v>49</v>
      </c>
      <c r="K217" s="30">
        <f t="shared" si="0"/>
        <v>99</v>
      </c>
      <c r="L217" s="30">
        <f t="shared" si="0"/>
        <v>52</v>
      </c>
      <c r="M217" s="30">
        <f t="shared" si="0"/>
        <v>45</v>
      </c>
      <c r="N217" s="30">
        <f t="shared" si="0"/>
        <v>44</v>
      </c>
      <c r="O217" s="30">
        <f t="shared" si="0"/>
        <v>209</v>
      </c>
      <c r="P217" s="30">
        <f t="shared" si="0"/>
        <v>62</v>
      </c>
      <c r="Q217" s="30">
        <f t="shared" si="0"/>
        <v>60</v>
      </c>
      <c r="R217" s="30">
        <f t="shared" si="0"/>
        <v>209</v>
      </c>
      <c r="S217" s="30">
        <f t="shared" si="0"/>
        <v>64</v>
      </c>
      <c r="T217" s="30">
        <f t="shared" si="0"/>
        <v>52</v>
      </c>
      <c r="U217" s="30">
        <f t="shared" si="0"/>
        <v>61</v>
      </c>
      <c r="V217" s="30">
        <f t="shared" si="0"/>
        <v>63</v>
      </c>
      <c r="W217" s="30">
        <f t="shared" si="0"/>
        <v>44</v>
      </c>
      <c r="X217" s="30">
        <f t="shared" si="0"/>
        <v>61</v>
      </c>
      <c r="Y217" s="30">
        <f t="shared" si="0"/>
        <v>60</v>
      </c>
      <c r="Z217" s="30">
        <f t="shared" si="0"/>
        <v>209</v>
      </c>
      <c r="AA217" s="30">
        <f t="shared" si="0"/>
        <v>209</v>
      </c>
      <c r="AB217" s="30">
        <f t="shared" si="0"/>
        <v>179</v>
      </c>
      <c r="AC217" s="30">
        <f t="shared" si="0"/>
        <v>209</v>
      </c>
      <c r="AD217" s="30">
        <f t="shared" si="0"/>
        <v>92</v>
      </c>
      <c r="AE217" s="30">
        <f t="shared" si="0"/>
        <v>209</v>
      </c>
      <c r="AF217" s="30">
        <f t="shared" si="0"/>
        <v>209</v>
      </c>
      <c r="AG217" s="30">
        <f t="shared" si="0"/>
        <v>180</v>
      </c>
      <c r="AH217" s="30">
        <f t="shared" si="0"/>
        <v>209</v>
      </c>
      <c r="AI217" s="30">
        <f t="shared" si="0"/>
        <v>209</v>
      </c>
      <c r="AJ217" s="30">
        <f t="shared" si="0"/>
        <v>104</v>
      </c>
      <c r="AK217" s="30">
        <f t="shared" si="0"/>
        <v>209</v>
      </c>
      <c r="AL217" s="30">
        <f t="shared" si="0"/>
        <v>209</v>
      </c>
      <c r="AM217" s="30">
        <f t="shared" si="0"/>
        <v>209</v>
      </c>
      <c r="AN217" s="30">
        <f t="shared" si="0"/>
        <v>209</v>
      </c>
      <c r="AO217" s="30">
        <f t="shared" si="0"/>
        <v>91</v>
      </c>
      <c r="AP217" s="30">
        <f t="shared" si="0"/>
        <v>91</v>
      </c>
      <c r="AQ217" s="30">
        <f t="shared" si="0"/>
        <v>131</v>
      </c>
      <c r="AR217" s="30">
        <f t="shared" si="0"/>
        <v>209</v>
      </c>
      <c r="AS217" s="30">
        <f t="shared" si="0"/>
        <v>209</v>
      </c>
      <c r="AT217" s="30">
        <f t="shared" si="0"/>
        <v>193</v>
      </c>
      <c r="AU217" s="30">
        <f t="shared" si="0"/>
        <v>184</v>
      </c>
      <c r="AV217" s="30">
        <f t="shared" si="0"/>
        <v>187</v>
      </c>
      <c r="AW217" s="30">
        <f t="shared" si="0"/>
        <v>191</v>
      </c>
      <c r="AX217" s="30">
        <f t="shared" si="0"/>
        <v>190</v>
      </c>
      <c r="AY217" s="30">
        <f t="shared" si="0"/>
        <v>188</v>
      </c>
      <c r="AZ217" s="30">
        <f t="shared" si="0"/>
        <v>164</v>
      </c>
      <c r="BA217" s="30">
        <f t="shared" si="0"/>
        <v>179</v>
      </c>
      <c r="BB217" s="30">
        <f t="shared" si="0"/>
        <v>188</v>
      </c>
      <c r="BC217" s="30">
        <f t="shared" si="0"/>
        <v>188</v>
      </c>
      <c r="BD217" s="30">
        <f t="shared" si="0"/>
        <v>188</v>
      </c>
      <c r="BE217" s="30">
        <f t="shared" si="0"/>
        <v>188</v>
      </c>
      <c r="BF217" s="30">
        <f t="shared" si="0"/>
        <v>188</v>
      </c>
      <c r="BG217" s="30">
        <f t="shared" si="0"/>
        <v>106</v>
      </c>
      <c r="BH217" s="30">
        <f t="shared" si="0"/>
        <v>198</v>
      </c>
      <c r="BI217" s="30">
        <f t="shared" si="0"/>
        <v>188</v>
      </c>
      <c r="BJ217" s="30">
        <f t="shared" si="0"/>
        <v>198</v>
      </c>
      <c r="BK217" s="30">
        <f t="shared" si="0"/>
        <v>179</v>
      </c>
      <c r="BL217" s="30">
        <f t="shared" si="0"/>
        <v>142</v>
      </c>
      <c r="BM217" s="30">
        <f t="shared" si="0"/>
        <v>209</v>
      </c>
      <c r="BN217" s="30">
        <f t="shared" si="0"/>
        <v>108</v>
      </c>
      <c r="BO217" s="30">
        <f t="shared" si="0"/>
        <v>102</v>
      </c>
      <c r="BP217" s="4"/>
      <c r="BT217" s="4"/>
      <c r="BU217" s="4"/>
    </row>
    <row r="218" spans="1:73" x14ac:dyDescent="0.15">
      <c r="A218" s="30" t="s">
        <v>143</v>
      </c>
      <c r="B218" s="35">
        <f>100*B216/B217</f>
        <v>6.3829787234042552</v>
      </c>
      <c r="C218" s="35">
        <f>100*C216/C217</f>
        <v>17.647058823529413</v>
      </c>
      <c r="D218" s="35">
        <f t="shared" ref="D218:BO218" si="1">100*D216/D217</f>
        <v>38.775510204081634</v>
      </c>
      <c r="E218" s="35">
        <f t="shared" si="1"/>
        <v>8.1632653061224492</v>
      </c>
      <c r="F218" s="35">
        <f t="shared" si="1"/>
        <v>11.494252873563218</v>
      </c>
      <c r="G218" s="35">
        <f t="shared" si="1"/>
        <v>19.565217391304348</v>
      </c>
      <c r="H218" s="35">
        <f t="shared" si="1"/>
        <v>2.4390243902439024</v>
      </c>
      <c r="I218" s="35">
        <f t="shared" si="1"/>
        <v>3.7735849056603774</v>
      </c>
      <c r="J218" s="35">
        <f t="shared" si="1"/>
        <v>10.204081632653061</v>
      </c>
      <c r="K218" s="35">
        <f t="shared" si="1"/>
        <v>6.0606060606060606</v>
      </c>
      <c r="L218" s="35">
        <f t="shared" si="1"/>
        <v>9.615384615384615</v>
      </c>
      <c r="M218" s="35">
        <f t="shared" si="1"/>
        <v>2.2222222222222223</v>
      </c>
      <c r="N218" s="35">
        <f t="shared" si="1"/>
        <v>27.272727272727273</v>
      </c>
      <c r="O218" s="35">
        <f t="shared" si="1"/>
        <v>9.0909090909090917</v>
      </c>
      <c r="P218" s="35">
        <f t="shared" si="1"/>
        <v>12.903225806451612</v>
      </c>
      <c r="Q218" s="35">
        <f t="shared" si="1"/>
        <v>13.333333333333334</v>
      </c>
      <c r="R218" s="35">
        <f t="shared" si="1"/>
        <v>8.133971291866029</v>
      </c>
      <c r="S218" s="35">
        <f t="shared" si="1"/>
        <v>17.1875</v>
      </c>
      <c r="T218" s="35">
        <f t="shared" si="1"/>
        <v>17.307692307692307</v>
      </c>
      <c r="U218" s="35">
        <f t="shared" si="1"/>
        <v>13.114754098360656</v>
      </c>
      <c r="V218" s="35">
        <f t="shared" si="1"/>
        <v>19.047619047619047</v>
      </c>
      <c r="W218" s="35">
        <f t="shared" si="1"/>
        <v>2.2727272727272729</v>
      </c>
      <c r="X218" s="35">
        <f t="shared" si="1"/>
        <v>8.1967213114754092</v>
      </c>
      <c r="Y218" s="35">
        <f t="shared" si="1"/>
        <v>11.666666666666666</v>
      </c>
      <c r="Z218" s="35">
        <f t="shared" si="1"/>
        <v>6.2200956937799043</v>
      </c>
      <c r="AA218" s="35">
        <f t="shared" si="1"/>
        <v>2.3923444976076556</v>
      </c>
      <c r="AB218" s="35">
        <f t="shared" si="1"/>
        <v>7.2625698324022343</v>
      </c>
      <c r="AC218" s="35">
        <f t="shared" si="1"/>
        <v>7.1770334928229662</v>
      </c>
      <c r="AD218" s="35">
        <f t="shared" si="1"/>
        <v>8.695652173913043</v>
      </c>
      <c r="AE218" s="35">
        <f t="shared" si="1"/>
        <v>11.483253588516746</v>
      </c>
      <c r="AF218" s="35">
        <f t="shared" si="1"/>
        <v>6.2200956937799043</v>
      </c>
      <c r="AG218" s="35">
        <f t="shared" si="1"/>
        <v>4.4444444444444446</v>
      </c>
      <c r="AH218" s="35">
        <f t="shared" si="1"/>
        <v>8.6124401913875595</v>
      </c>
      <c r="AI218" s="35">
        <f t="shared" si="1"/>
        <v>2.8708133971291865</v>
      </c>
      <c r="AJ218" s="35">
        <f t="shared" si="1"/>
        <v>11.538461538461538</v>
      </c>
      <c r="AK218" s="35">
        <f t="shared" si="1"/>
        <v>3.8277511961722488</v>
      </c>
      <c r="AL218" s="35">
        <f t="shared" si="1"/>
        <v>8.133971291866029</v>
      </c>
      <c r="AM218" s="35">
        <f t="shared" si="1"/>
        <v>5.2631578947368425</v>
      </c>
      <c r="AN218" s="35">
        <f t="shared" si="1"/>
        <v>9.0909090909090917</v>
      </c>
      <c r="AO218" s="35">
        <f t="shared" si="1"/>
        <v>8.791208791208792</v>
      </c>
      <c r="AP218" s="35">
        <f t="shared" si="1"/>
        <v>5.4945054945054945</v>
      </c>
      <c r="AQ218" s="35">
        <f t="shared" si="1"/>
        <v>7.6335877862595423</v>
      </c>
      <c r="AR218" s="35">
        <f t="shared" si="1"/>
        <v>2.8708133971291865</v>
      </c>
      <c r="AS218" s="35">
        <f t="shared" si="1"/>
        <v>2.8708133971291865</v>
      </c>
      <c r="AT218" s="35">
        <f t="shared" si="1"/>
        <v>8.8082901554404138</v>
      </c>
      <c r="AU218" s="35">
        <f t="shared" si="1"/>
        <v>4.3478260869565215</v>
      </c>
      <c r="AV218" s="35">
        <f t="shared" si="1"/>
        <v>9.0909090909090917</v>
      </c>
      <c r="AW218" s="35">
        <f t="shared" si="1"/>
        <v>5.2356020942408374</v>
      </c>
      <c r="AX218" s="35">
        <f t="shared" si="1"/>
        <v>3.6842105263157894</v>
      </c>
      <c r="AY218" s="35">
        <f t="shared" si="1"/>
        <v>2.6595744680851063</v>
      </c>
      <c r="AZ218" s="35">
        <f t="shared" si="1"/>
        <v>1.8292682926829269</v>
      </c>
      <c r="BA218" s="35">
        <f t="shared" si="1"/>
        <v>5.5865921787709496</v>
      </c>
      <c r="BB218" s="35">
        <f t="shared" si="1"/>
        <v>1.0638297872340425</v>
      </c>
      <c r="BC218" s="35">
        <f t="shared" si="1"/>
        <v>1.5957446808510638</v>
      </c>
      <c r="BD218" s="35">
        <f t="shared" si="1"/>
        <v>1.0638297872340425</v>
      </c>
      <c r="BE218" s="35">
        <f t="shared" si="1"/>
        <v>9.5744680851063837</v>
      </c>
      <c r="BF218" s="35">
        <f t="shared" si="1"/>
        <v>5.3191489361702127</v>
      </c>
      <c r="BG218" s="35">
        <f t="shared" si="1"/>
        <v>1.8867924528301887</v>
      </c>
      <c r="BH218" s="35">
        <f t="shared" si="1"/>
        <v>3.0303030303030303</v>
      </c>
      <c r="BI218" s="35">
        <f t="shared" si="1"/>
        <v>4.2553191489361701</v>
      </c>
      <c r="BJ218" s="35">
        <f t="shared" si="1"/>
        <v>3.5353535353535355</v>
      </c>
      <c r="BK218" s="35">
        <f t="shared" si="1"/>
        <v>6.1452513966480451</v>
      </c>
      <c r="BL218" s="35">
        <f t="shared" si="1"/>
        <v>9.1549295774647881</v>
      </c>
      <c r="BM218" s="35">
        <f t="shared" si="1"/>
        <v>12.918660287081339</v>
      </c>
      <c r="BN218" s="35">
        <f t="shared" si="1"/>
        <v>5.5555555555555554</v>
      </c>
      <c r="BO218" s="35">
        <f t="shared" si="1"/>
        <v>3.9215686274509802</v>
      </c>
      <c r="BP218" s="4"/>
      <c r="BT218" s="4"/>
      <c r="BU218" s="4"/>
    </row>
    <row r="219" spans="1:73" x14ac:dyDescent="0.15">
      <c r="A219" s="30" t="s">
        <v>144</v>
      </c>
      <c r="B219" s="30">
        <f>SUM(B168:B214)</f>
        <v>3</v>
      </c>
      <c r="C219" s="30">
        <f>SUM(C181:C214)</f>
        <v>6</v>
      </c>
      <c r="D219" s="30">
        <f>SUM(D166:D214)</f>
        <v>19</v>
      </c>
      <c r="E219" s="30">
        <f>SUM(E166:E214)</f>
        <v>4</v>
      </c>
      <c r="F219" s="30">
        <f>SUM(F151:F214)</f>
        <v>9</v>
      </c>
      <c r="G219" s="30">
        <f>SUM(G169:G214)</f>
        <v>9</v>
      </c>
      <c r="H219" s="30">
        <f>SUM(H174:H214)</f>
        <v>1</v>
      </c>
      <c r="I219" s="30">
        <f>SUM(I162:I214)</f>
        <v>2</v>
      </c>
      <c r="J219" s="30">
        <f>SUM(J166:J214)</f>
        <v>5</v>
      </c>
      <c r="K219" s="30">
        <f>SUM(K151:K214)</f>
        <v>6</v>
      </c>
      <c r="L219" s="30">
        <f>SUM(L163:L214)</f>
        <v>5</v>
      </c>
      <c r="M219" s="30">
        <f>SUM(M170:M214)</f>
        <v>1</v>
      </c>
      <c r="N219" s="30">
        <f>SUM(N171:N214)</f>
        <v>12</v>
      </c>
      <c r="O219" s="30">
        <f>SUM(O151:O214)</f>
        <v>8</v>
      </c>
      <c r="P219" s="30">
        <f>SUM(P153:P214)</f>
        <v>8</v>
      </c>
      <c r="Q219" s="30">
        <f>SUM(Q155:Q214)</f>
        <v>8</v>
      </c>
      <c r="R219" s="30">
        <f>SUM(R151:R214)</f>
        <v>10</v>
      </c>
      <c r="S219" s="30">
        <f>SUM(S151:S214)</f>
        <v>11</v>
      </c>
      <c r="T219" s="30">
        <f>SUM(T163:T214)</f>
        <v>9</v>
      </c>
      <c r="U219" s="30">
        <f>SUM(U151:U214)</f>
        <v>8</v>
      </c>
      <c r="V219" s="30">
        <f>SUM(V152:V214)</f>
        <v>12</v>
      </c>
      <c r="W219" s="30">
        <f>SUM(W171:W214)</f>
        <v>1</v>
      </c>
      <c r="X219" s="30">
        <f>SUM(X154:X214)</f>
        <v>5</v>
      </c>
      <c r="Y219" s="30">
        <f>SUM(Y155:Y214)</f>
        <v>7</v>
      </c>
      <c r="Z219" s="30">
        <f t="shared" ref="Z219:BO219" si="2">SUM(Z151:Z214)</f>
        <v>13</v>
      </c>
      <c r="AA219" s="30">
        <f t="shared" si="2"/>
        <v>1</v>
      </c>
      <c r="AB219" s="30">
        <f t="shared" si="2"/>
        <v>1</v>
      </c>
      <c r="AC219" s="30">
        <f t="shared" si="2"/>
        <v>6</v>
      </c>
      <c r="AD219" s="30">
        <f t="shared" si="2"/>
        <v>4</v>
      </c>
      <c r="AE219" s="30">
        <f t="shared" si="2"/>
        <v>3</v>
      </c>
      <c r="AF219" s="30">
        <f t="shared" si="2"/>
        <v>4</v>
      </c>
      <c r="AG219" s="30">
        <f t="shared" si="2"/>
        <v>6</v>
      </c>
      <c r="AH219" s="30">
        <f t="shared" si="2"/>
        <v>7</v>
      </c>
      <c r="AI219" s="30">
        <f t="shared" si="2"/>
        <v>1</v>
      </c>
      <c r="AJ219" s="30">
        <f t="shared" si="2"/>
        <v>7</v>
      </c>
      <c r="AK219" s="30">
        <f t="shared" si="2"/>
        <v>1</v>
      </c>
      <c r="AL219" s="30">
        <f t="shared" si="2"/>
        <v>9</v>
      </c>
      <c r="AM219" s="30">
        <f t="shared" si="2"/>
        <v>5</v>
      </c>
      <c r="AN219" s="30">
        <f t="shared" si="2"/>
        <v>8</v>
      </c>
      <c r="AO219" s="30">
        <f t="shared" si="2"/>
        <v>6</v>
      </c>
      <c r="AP219" s="30">
        <f t="shared" si="2"/>
        <v>3</v>
      </c>
      <c r="AQ219" s="30">
        <f t="shared" si="2"/>
        <v>9</v>
      </c>
      <c r="AR219" s="30">
        <f t="shared" si="2"/>
        <v>3</v>
      </c>
      <c r="AS219" s="30">
        <f t="shared" si="2"/>
        <v>5</v>
      </c>
      <c r="AT219" s="30">
        <f t="shared" si="2"/>
        <v>11</v>
      </c>
      <c r="AU219" s="30">
        <f t="shared" si="2"/>
        <v>8</v>
      </c>
      <c r="AV219" s="30">
        <f t="shared" si="2"/>
        <v>8</v>
      </c>
      <c r="AW219" s="30">
        <f t="shared" si="2"/>
        <v>4</v>
      </c>
      <c r="AX219" s="30">
        <f t="shared" si="2"/>
        <v>7</v>
      </c>
      <c r="AY219" s="30">
        <f t="shared" si="2"/>
        <v>5</v>
      </c>
      <c r="AZ219" s="30">
        <f t="shared" si="2"/>
        <v>2</v>
      </c>
      <c r="BA219" s="30">
        <f t="shared" si="2"/>
        <v>10</v>
      </c>
      <c r="BB219" s="30">
        <f t="shared" si="2"/>
        <v>2</v>
      </c>
      <c r="BC219" s="30">
        <f t="shared" si="2"/>
        <v>3</v>
      </c>
      <c r="BD219" s="30">
        <f t="shared" si="2"/>
        <v>2</v>
      </c>
      <c r="BE219" s="30">
        <f t="shared" si="2"/>
        <v>8</v>
      </c>
      <c r="BF219" s="30">
        <f t="shared" si="2"/>
        <v>10</v>
      </c>
      <c r="BG219" s="30">
        <f t="shared" si="2"/>
        <v>2</v>
      </c>
      <c r="BH219" s="30">
        <f t="shared" si="2"/>
        <v>5</v>
      </c>
      <c r="BI219" s="30">
        <f t="shared" si="2"/>
        <v>7</v>
      </c>
      <c r="BJ219" s="30">
        <f t="shared" si="2"/>
        <v>5</v>
      </c>
      <c r="BK219" s="30">
        <f t="shared" si="2"/>
        <v>11</v>
      </c>
      <c r="BL219" s="30">
        <f t="shared" si="2"/>
        <v>3</v>
      </c>
      <c r="BM219" s="30">
        <f t="shared" si="2"/>
        <v>10</v>
      </c>
      <c r="BN219" s="30">
        <f t="shared" si="2"/>
        <v>4</v>
      </c>
      <c r="BO219" s="30">
        <f t="shared" si="2"/>
        <v>4</v>
      </c>
      <c r="BP219" s="4"/>
      <c r="BT219" s="4"/>
      <c r="BU219" s="4"/>
    </row>
    <row r="220" spans="1:73" x14ac:dyDescent="0.15">
      <c r="A220" s="30" t="s">
        <v>142</v>
      </c>
      <c r="B220" s="30">
        <f>2008-(IF(B$5&gt;1945,B$5,1945))+1</f>
        <v>47</v>
      </c>
      <c r="C220" s="30">
        <f>2008-(IF(C$5&gt;1945,C$5,1945))+1</f>
        <v>34</v>
      </c>
      <c r="D220" s="30">
        <f t="shared" ref="D220:BO220" si="3">2008-(IF(D$5&gt;1945,D$5,1945))+1</f>
        <v>49</v>
      </c>
      <c r="E220" s="30">
        <f t="shared" si="3"/>
        <v>49</v>
      </c>
      <c r="F220" s="30">
        <f t="shared" si="3"/>
        <v>64</v>
      </c>
      <c r="G220" s="30">
        <f t="shared" si="3"/>
        <v>46</v>
      </c>
      <c r="H220" s="30">
        <f t="shared" si="3"/>
        <v>41</v>
      </c>
      <c r="I220" s="30">
        <f t="shared" si="3"/>
        <v>53</v>
      </c>
      <c r="J220" s="30">
        <f t="shared" si="3"/>
        <v>49</v>
      </c>
      <c r="K220" s="30">
        <f t="shared" si="3"/>
        <v>64</v>
      </c>
      <c r="L220" s="30">
        <f t="shared" si="3"/>
        <v>52</v>
      </c>
      <c r="M220" s="30">
        <f t="shared" si="3"/>
        <v>45</v>
      </c>
      <c r="N220" s="30">
        <f t="shared" si="3"/>
        <v>44</v>
      </c>
      <c r="O220" s="30">
        <f t="shared" si="3"/>
        <v>64</v>
      </c>
      <c r="P220" s="30">
        <f t="shared" si="3"/>
        <v>62</v>
      </c>
      <c r="Q220" s="30">
        <f t="shared" si="3"/>
        <v>60</v>
      </c>
      <c r="R220" s="30">
        <f t="shared" si="3"/>
        <v>64</v>
      </c>
      <c r="S220" s="30">
        <f t="shared" si="3"/>
        <v>64</v>
      </c>
      <c r="T220" s="30">
        <f t="shared" si="3"/>
        <v>52</v>
      </c>
      <c r="U220" s="30">
        <f t="shared" si="3"/>
        <v>61</v>
      </c>
      <c r="V220" s="30">
        <f t="shared" si="3"/>
        <v>63</v>
      </c>
      <c r="W220" s="30">
        <f t="shared" si="3"/>
        <v>44</v>
      </c>
      <c r="X220" s="30">
        <f t="shared" si="3"/>
        <v>61</v>
      </c>
      <c r="Y220" s="30">
        <f t="shared" si="3"/>
        <v>60</v>
      </c>
      <c r="Z220" s="30">
        <f t="shared" si="3"/>
        <v>64</v>
      </c>
      <c r="AA220" s="30">
        <f t="shared" si="3"/>
        <v>64</v>
      </c>
      <c r="AB220" s="30">
        <f t="shared" si="3"/>
        <v>64</v>
      </c>
      <c r="AC220" s="30">
        <f t="shared" si="3"/>
        <v>64</v>
      </c>
      <c r="AD220" s="30">
        <f t="shared" si="3"/>
        <v>64</v>
      </c>
      <c r="AE220" s="30">
        <f t="shared" si="3"/>
        <v>64</v>
      </c>
      <c r="AF220" s="30">
        <f t="shared" si="3"/>
        <v>64</v>
      </c>
      <c r="AG220" s="30">
        <f t="shared" si="3"/>
        <v>64</v>
      </c>
      <c r="AH220" s="30">
        <f t="shared" si="3"/>
        <v>64</v>
      </c>
      <c r="AI220" s="30">
        <f t="shared" si="3"/>
        <v>64</v>
      </c>
      <c r="AJ220" s="30">
        <f t="shared" si="3"/>
        <v>64</v>
      </c>
      <c r="AK220" s="30">
        <f t="shared" si="3"/>
        <v>64</v>
      </c>
      <c r="AL220" s="30">
        <f t="shared" si="3"/>
        <v>64</v>
      </c>
      <c r="AM220" s="30">
        <f t="shared" si="3"/>
        <v>64</v>
      </c>
      <c r="AN220" s="30">
        <f t="shared" si="3"/>
        <v>64</v>
      </c>
      <c r="AO220" s="30">
        <f t="shared" si="3"/>
        <v>64</v>
      </c>
      <c r="AP220" s="30">
        <f t="shared" si="3"/>
        <v>64</v>
      </c>
      <c r="AQ220" s="30">
        <f t="shared" si="3"/>
        <v>64</v>
      </c>
      <c r="AR220" s="30">
        <f t="shared" si="3"/>
        <v>64</v>
      </c>
      <c r="AS220" s="30">
        <f t="shared" si="3"/>
        <v>64</v>
      </c>
      <c r="AT220" s="30">
        <f t="shared" si="3"/>
        <v>64</v>
      </c>
      <c r="AU220" s="30">
        <f t="shared" si="3"/>
        <v>64</v>
      </c>
      <c r="AV220" s="30">
        <f t="shared" si="3"/>
        <v>64</v>
      </c>
      <c r="AW220" s="30">
        <f t="shared" si="3"/>
        <v>64</v>
      </c>
      <c r="AX220" s="30">
        <f t="shared" si="3"/>
        <v>64</v>
      </c>
      <c r="AY220" s="30">
        <f t="shared" si="3"/>
        <v>64</v>
      </c>
      <c r="AZ220" s="30">
        <f t="shared" si="3"/>
        <v>64</v>
      </c>
      <c r="BA220" s="30">
        <f t="shared" si="3"/>
        <v>64</v>
      </c>
      <c r="BB220" s="30">
        <f t="shared" si="3"/>
        <v>64</v>
      </c>
      <c r="BC220" s="30">
        <f t="shared" si="3"/>
        <v>64</v>
      </c>
      <c r="BD220" s="30">
        <f t="shared" si="3"/>
        <v>64</v>
      </c>
      <c r="BE220" s="30">
        <f t="shared" si="3"/>
        <v>64</v>
      </c>
      <c r="BF220" s="30">
        <f t="shared" si="3"/>
        <v>64</v>
      </c>
      <c r="BG220" s="30">
        <f t="shared" si="3"/>
        <v>64</v>
      </c>
      <c r="BH220" s="30">
        <f t="shared" si="3"/>
        <v>64</v>
      </c>
      <c r="BI220" s="30">
        <f t="shared" si="3"/>
        <v>64</v>
      </c>
      <c r="BJ220" s="30">
        <f t="shared" si="3"/>
        <v>64</v>
      </c>
      <c r="BK220" s="30">
        <f t="shared" si="3"/>
        <v>64</v>
      </c>
      <c r="BL220" s="30">
        <f t="shared" si="3"/>
        <v>64</v>
      </c>
      <c r="BM220" s="30">
        <f t="shared" si="3"/>
        <v>64</v>
      </c>
      <c r="BN220" s="30">
        <f t="shared" si="3"/>
        <v>64</v>
      </c>
      <c r="BO220" s="30">
        <f t="shared" si="3"/>
        <v>64</v>
      </c>
      <c r="BP220" s="4"/>
      <c r="BT220" s="4"/>
      <c r="BU220" s="4"/>
    </row>
    <row r="221" spans="1:73" ht="14" thickBot="1" x14ac:dyDescent="0.2">
      <c r="A221" s="5" t="s">
        <v>145</v>
      </c>
      <c r="B221" s="36">
        <f t="shared" ref="B221:BM221" si="4">100*B219/B220</f>
        <v>6.3829787234042552</v>
      </c>
      <c r="C221" s="36">
        <f t="shared" si="4"/>
        <v>17.647058823529413</v>
      </c>
      <c r="D221" s="36">
        <f t="shared" si="4"/>
        <v>38.775510204081634</v>
      </c>
      <c r="E221" s="36">
        <f t="shared" si="4"/>
        <v>8.1632653061224492</v>
      </c>
      <c r="F221" s="36">
        <f t="shared" si="4"/>
        <v>14.0625</v>
      </c>
      <c r="G221" s="36">
        <f t="shared" si="4"/>
        <v>19.565217391304348</v>
      </c>
      <c r="H221" s="36">
        <f t="shared" si="4"/>
        <v>2.4390243902439024</v>
      </c>
      <c r="I221" s="36">
        <f t="shared" si="4"/>
        <v>3.7735849056603774</v>
      </c>
      <c r="J221" s="36">
        <f t="shared" si="4"/>
        <v>10.204081632653061</v>
      </c>
      <c r="K221" s="36">
        <f t="shared" si="4"/>
        <v>9.375</v>
      </c>
      <c r="L221" s="36">
        <f t="shared" si="4"/>
        <v>9.615384615384615</v>
      </c>
      <c r="M221" s="36">
        <f t="shared" si="4"/>
        <v>2.2222222222222223</v>
      </c>
      <c r="N221" s="36">
        <f t="shared" si="4"/>
        <v>27.272727272727273</v>
      </c>
      <c r="O221" s="36">
        <f t="shared" si="4"/>
        <v>12.5</v>
      </c>
      <c r="P221" s="36">
        <f t="shared" si="4"/>
        <v>12.903225806451612</v>
      </c>
      <c r="Q221" s="36">
        <f t="shared" si="4"/>
        <v>13.333333333333334</v>
      </c>
      <c r="R221" s="36">
        <f t="shared" si="4"/>
        <v>15.625</v>
      </c>
      <c r="S221" s="36">
        <f t="shared" si="4"/>
        <v>17.1875</v>
      </c>
      <c r="T221" s="36">
        <f t="shared" si="4"/>
        <v>17.307692307692307</v>
      </c>
      <c r="U221" s="36">
        <f t="shared" si="4"/>
        <v>13.114754098360656</v>
      </c>
      <c r="V221" s="36">
        <f t="shared" si="4"/>
        <v>19.047619047619047</v>
      </c>
      <c r="W221" s="36">
        <f t="shared" si="4"/>
        <v>2.2727272727272729</v>
      </c>
      <c r="X221" s="36">
        <f t="shared" si="4"/>
        <v>8.1967213114754092</v>
      </c>
      <c r="Y221" s="36">
        <f t="shared" si="4"/>
        <v>11.666666666666666</v>
      </c>
      <c r="Z221" s="36">
        <f t="shared" si="4"/>
        <v>20.3125</v>
      </c>
      <c r="AA221" s="36">
        <f t="shared" si="4"/>
        <v>1.5625</v>
      </c>
      <c r="AB221" s="36">
        <f t="shared" si="4"/>
        <v>1.5625</v>
      </c>
      <c r="AC221" s="36">
        <f t="shared" si="4"/>
        <v>9.375</v>
      </c>
      <c r="AD221" s="36">
        <f t="shared" si="4"/>
        <v>6.25</v>
      </c>
      <c r="AE221" s="36">
        <f t="shared" si="4"/>
        <v>4.6875</v>
      </c>
      <c r="AF221" s="36">
        <f t="shared" si="4"/>
        <v>6.25</v>
      </c>
      <c r="AG221" s="36">
        <f t="shared" si="4"/>
        <v>9.375</v>
      </c>
      <c r="AH221" s="36">
        <f t="shared" si="4"/>
        <v>10.9375</v>
      </c>
      <c r="AI221" s="36">
        <f t="shared" si="4"/>
        <v>1.5625</v>
      </c>
      <c r="AJ221" s="36">
        <f t="shared" si="4"/>
        <v>10.9375</v>
      </c>
      <c r="AK221" s="36">
        <f t="shared" si="4"/>
        <v>1.5625</v>
      </c>
      <c r="AL221" s="36">
        <f t="shared" si="4"/>
        <v>14.0625</v>
      </c>
      <c r="AM221" s="36">
        <f t="shared" si="4"/>
        <v>7.8125</v>
      </c>
      <c r="AN221" s="36">
        <f t="shared" si="4"/>
        <v>12.5</v>
      </c>
      <c r="AO221" s="36">
        <f t="shared" si="4"/>
        <v>9.375</v>
      </c>
      <c r="AP221" s="36">
        <f t="shared" si="4"/>
        <v>4.6875</v>
      </c>
      <c r="AQ221" s="36">
        <f t="shared" si="4"/>
        <v>14.0625</v>
      </c>
      <c r="AR221" s="36">
        <f t="shared" si="4"/>
        <v>4.6875</v>
      </c>
      <c r="AS221" s="36">
        <f t="shared" si="4"/>
        <v>7.8125</v>
      </c>
      <c r="AT221" s="36">
        <f t="shared" si="4"/>
        <v>17.1875</v>
      </c>
      <c r="AU221" s="36">
        <f t="shared" si="4"/>
        <v>12.5</v>
      </c>
      <c r="AV221" s="36">
        <f t="shared" si="4"/>
        <v>12.5</v>
      </c>
      <c r="AW221" s="36">
        <f t="shared" si="4"/>
        <v>6.25</v>
      </c>
      <c r="AX221" s="36">
        <f t="shared" si="4"/>
        <v>10.9375</v>
      </c>
      <c r="AY221" s="36">
        <f t="shared" si="4"/>
        <v>7.8125</v>
      </c>
      <c r="AZ221" s="36">
        <f t="shared" si="4"/>
        <v>3.125</v>
      </c>
      <c r="BA221" s="36">
        <f t="shared" si="4"/>
        <v>15.625</v>
      </c>
      <c r="BB221" s="36">
        <f t="shared" si="4"/>
        <v>3.125</v>
      </c>
      <c r="BC221" s="36">
        <f t="shared" si="4"/>
        <v>4.6875</v>
      </c>
      <c r="BD221" s="36">
        <f t="shared" si="4"/>
        <v>3.125</v>
      </c>
      <c r="BE221" s="36">
        <f t="shared" si="4"/>
        <v>12.5</v>
      </c>
      <c r="BF221" s="36">
        <f t="shared" si="4"/>
        <v>15.625</v>
      </c>
      <c r="BG221" s="36">
        <f t="shared" si="4"/>
        <v>3.125</v>
      </c>
      <c r="BH221" s="36">
        <f t="shared" si="4"/>
        <v>7.8125</v>
      </c>
      <c r="BI221" s="36">
        <f t="shared" si="4"/>
        <v>10.9375</v>
      </c>
      <c r="BJ221" s="36">
        <f t="shared" si="4"/>
        <v>7.8125</v>
      </c>
      <c r="BK221" s="36">
        <f t="shared" si="4"/>
        <v>17.1875</v>
      </c>
      <c r="BL221" s="36">
        <f t="shared" si="4"/>
        <v>4.6875</v>
      </c>
      <c r="BM221" s="36">
        <f t="shared" si="4"/>
        <v>15.625</v>
      </c>
      <c r="BN221" s="36">
        <f t="shared" ref="BN221:BO221" si="5">100*BN219/BN220</f>
        <v>6.25</v>
      </c>
      <c r="BO221" s="36">
        <f t="shared" si="5"/>
        <v>6.25</v>
      </c>
      <c r="BP221" s="4"/>
      <c r="BT221" s="4"/>
      <c r="BU221" s="4"/>
    </row>
    <row r="222" spans="1:73" ht="14" thickTop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T222" s="4"/>
      <c r="BU222" s="4"/>
    </row>
    <row r="223" spans="1:7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H223" s="4"/>
      <c r="AI223" s="4"/>
      <c r="AJ223" s="4"/>
      <c r="AK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T223" s="4"/>
      <c r="BU223" s="4"/>
    </row>
    <row r="224" spans="1:7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T224" s="4"/>
      <c r="BU224" s="4"/>
    </row>
    <row r="225" spans="1:7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T225" s="4"/>
      <c r="BU225" s="4"/>
    </row>
    <row r="226" spans="1:7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T226" s="4"/>
      <c r="BU226" s="4"/>
    </row>
    <row r="227" spans="1:7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T227" s="4"/>
      <c r="BU227" s="4"/>
    </row>
    <row r="228" spans="1:7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T228" s="4"/>
      <c r="BU228" s="4"/>
    </row>
    <row r="229" spans="1:7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T229" s="4"/>
      <c r="BU229" s="4"/>
    </row>
    <row r="230" spans="1:7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T230" s="4"/>
      <c r="BU230" s="4"/>
    </row>
    <row r="231" spans="1:7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T231" s="4"/>
      <c r="BU231" s="4"/>
    </row>
    <row r="232" spans="1:7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T232" s="4"/>
      <c r="BU232" s="4"/>
    </row>
    <row r="233" spans="1:7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T233" s="4"/>
      <c r="BU233" s="4"/>
    </row>
    <row r="234" spans="1:7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T234" s="4"/>
      <c r="BU234" s="4"/>
    </row>
    <row r="235" spans="1:7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T235" s="4"/>
      <c r="BU235" s="4"/>
    </row>
    <row r="236" spans="1:7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T236" s="4"/>
      <c r="BU236" s="4"/>
    </row>
    <row r="237" spans="1:7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T237" s="4"/>
      <c r="BU237" s="4"/>
    </row>
    <row r="238" spans="1:7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T238" s="4"/>
      <c r="BU238" s="4"/>
    </row>
    <row r="239" spans="1:7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T239" s="4"/>
      <c r="BU239" s="4"/>
    </row>
    <row r="240" spans="1:7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T240" s="4"/>
      <c r="BU240" s="4"/>
    </row>
    <row r="241" spans="1:7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T241" s="4"/>
      <c r="BU241" s="4"/>
    </row>
    <row r="242" spans="1:7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T242" s="4"/>
      <c r="BU242" s="4"/>
    </row>
    <row r="243" spans="1:7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T243" s="4"/>
      <c r="BU243" s="4"/>
    </row>
    <row r="244" spans="1:7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T244" s="4"/>
      <c r="BU244" s="4"/>
    </row>
    <row r="245" spans="1:7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T245" s="4"/>
      <c r="BU245" s="4"/>
    </row>
    <row r="246" spans="1:7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T246" s="4"/>
      <c r="BU246" s="4"/>
    </row>
    <row r="247" spans="1:7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T247" s="4"/>
      <c r="BU247" s="4"/>
    </row>
    <row r="248" spans="1:7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T248" s="4"/>
      <c r="BU248" s="4"/>
    </row>
    <row r="249" spans="1:7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T249" s="4"/>
      <c r="BU249" s="4"/>
    </row>
    <row r="250" spans="1:7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T250" s="4"/>
      <c r="BU250" s="4"/>
    </row>
    <row r="251" spans="1:7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T251" s="4"/>
      <c r="BU251" s="4"/>
    </row>
    <row r="252" spans="1:7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T252" s="4"/>
      <c r="BU252" s="4"/>
    </row>
    <row r="253" spans="1:7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T253" s="4"/>
      <c r="BU253" s="4"/>
    </row>
    <row r="254" spans="1:7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T254" s="4"/>
      <c r="BU254" s="4"/>
    </row>
    <row r="255" spans="1:7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T255" s="4"/>
      <c r="BU255" s="4"/>
    </row>
    <row r="256" spans="1:7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T256" s="4"/>
      <c r="BU256" s="4"/>
    </row>
    <row r="257" spans="1:7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T257" s="4"/>
      <c r="BU257" s="4"/>
    </row>
    <row r="258" spans="1:7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T258" s="4"/>
      <c r="BU258" s="4"/>
    </row>
    <row r="259" spans="1:7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T259" s="4"/>
      <c r="BU259" s="4"/>
    </row>
    <row r="260" spans="1:7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T260" s="4"/>
      <c r="BU260" s="4"/>
    </row>
    <row r="261" spans="1:7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T261" s="4"/>
      <c r="BU261" s="4"/>
    </row>
    <row r="262" spans="1:7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T262" s="4"/>
      <c r="BU262" s="4"/>
    </row>
    <row r="263" spans="1:7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T263" s="4"/>
      <c r="BU263" s="4"/>
    </row>
    <row r="264" spans="1:7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T264" s="4"/>
      <c r="BU264" s="4"/>
    </row>
    <row r="265" spans="1:7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T265" s="4"/>
      <c r="BU265" s="4"/>
    </row>
    <row r="266" spans="1:7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T266" s="4"/>
      <c r="BU266" s="4"/>
    </row>
    <row r="267" spans="1:7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T267" s="4"/>
      <c r="BU267" s="4"/>
    </row>
    <row r="268" spans="1:7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T268" s="4"/>
      <c r="BU268" s="4"/>
    </row>
    <row r="269" spans="1:7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T269" s="4"/>
      <c r="BU269" s="4"/>
    </row>
    <row r="270" spans="1:7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T270" s="4"/>
      <c r="BU270" s="4"/>
    </row>
    <row r="271" spans="1:7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T271" s="4"/>
      <c r="BU271" s="4"/>
    </row>
    <row r="272" spans="1:7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T272" s="4"/>
      <c r="BU272" s="4"/>
    </row>
    <row r="273" spans="1:7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T273" s="4"/>
      <c r="BU273" s="4"/>
    </row>
    <row r="274" spans="1:7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T274" s="4"/>
      <c r="BU274" s="4"/>
    </row>
    <row r="275" spans="1:7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T275" s="4"/>
      <c r="BU275" s="4"/>
    </row>
    <row r="276" spans="1:7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</row>
    <row r="277" spans="1:7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</row>
    <row r="278" spans="1:7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</row>
    <row r="279" spans="1:7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</row>
    <row r="280" spans="1:7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</row>
    <row r="281" spans="1:7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</row>
    <row r="282" spans="1:7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</row>
    <row r="283" spans="1:7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</row>
    <row r="284" spans="1:7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</row>
    <row r="285" spans="1:7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</row>
    <row r="286" spans="1:7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</row>
    <row r="287" spans="1:7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</row>
    <row r="288" spans="1:7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</row>
    <row r="289" spans="1:7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</row>
    <row r="290" spans="1:7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</row>
    <row r="291" spans="1:7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</row>
    <row r="292" spans="1:7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</row>
    <row r="293" spans="1:7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</row>
    <row r="294" spans="1:7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</row>
    <row r="295" spans="1:7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</row>
    <row r="296" spans="1:7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</row>
    <row r="297" spans="1:7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</row>
    <row r="298" spans="1:7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</row>
    <row r="299" spans="1:7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</row>
    <row r="300" spans="1:7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</row>
    <row r="301" spans="1:7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</row>
    <row r="302" spans="1:7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</row>
    <row r="303" spans="1:7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</row>
    <row r="304" spans="1:7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</row>
    <row r="305" spans="1:7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</row>
    <row r="306" spans="1:7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</row>
    <row r="307" spans="1:7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</row>
    <row r="308" spans="1:7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</row>
    <row r="309" spans="1:7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</row>
    <row r="310" spans="1:7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</row>
    <row r="311" spans="1:7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</row>
    <row r="312" spans="1:7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</row>
    <row r="313" spans="1:7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</row>
    <row r="314" spans="1:7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</row>
    <row r="315" spans="1:7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</row>
    <row r="316" spans="1:7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</row>
    <row r="317" spans="1:7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</row>
    <row r="318" spans="1:7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</row>
    <row r="319" spans="1:7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</row>
    <row r="320" spans="1:7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</row>
    <row r="321" spans="1:7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242"/>
  <sheetViews>
    <sheetView workbookViewId="0">
      <pane xSplit="1" ySplit="5" topLeftCell="V6" activePane="bottomRight" state="frozen"/>
      <selection activeCell="R54" sqref="R54"/>
      <selection pane="topRight" activeCell="R54" sqref="R54"/>
      <selection pane="bottomLeft" activeCell="R54" sqref="R54"/>
      <selection pane="bottomRight" activeCell="R54" sqref="R54"/>
    </sheetView>
  </sheetViews>
  <sheetFormatPr baseColWidth="10" defaultColWidth="8.83203125" defaultRowHeight="13" x14ac:dyDescent="0.15"/>
  <cols>
    <col min="1" max="1" width="20.6640625" customWidth="1"/>
  </cols>
  <sheetData>
    <row r="1" spans="1:68" x14ac:dyDescent="0.15">
      <c r="A1" s="4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4"/>
    </row>
    <row r="2" spans="1:68" x14ac:dyDescent="0.15">
      <c r="A2" s="4"/>
      <c r="B2" s="30" t="s">
        <v>10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 t="s">
        <v>32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 t="s">
        <v>112</v>
      </c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 t="s">
        <v>113</v>
      </c>
      <c r="AP2" s="30"/>
      <c r="AQ2" s="30"/>
      <c r="AR2" s="30"/>
      <c r="AS2" s="30"/>
      <c r="AT2" s="30" t="s">
        <v>65</v>
      </c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 t="s">
        <v>85</v>
      </c>
      <c r="BM2" s="30"/>
      <c r="BN2" s="30" t="s">
        <v>88</v>
      </c>
      <c r="BO2" s="30"/>
      <c r="BP2" s="4"/>
    </row>
    <row r="3" spans="1:68" x14ac:dyDescent="0.15">
      <c r="A3" s="4"/>
      <c r="B3" s="30" t="s">
        <v>114</v>
      </c>
      <c r="C3" s="30" t="s">
        <v>115</v>
      </c>
      <c r="D3" s="30" t="s">
        <v>17</v>
      </c>
      <c r="E3" s="30" t="s">
        <v>116</v>
      </c>
      <c r="F3" s="30" t="s">
        <v>21</v>
      </c>
      <c r="G3" s="30" t="s">
        <v>117</v>
      </c>
      <c r="H3" s="30" t="s">
        <v>118</v>
      </c>
      <c r="I3" s="30" t="s">
        <v>119</v>
      </c>
      <c r="J3" s="30" t="s">
        <v>25</v>
      </c>
      <c r="K3" s="30" t="s">
        <v>120</v>
      </c>
      <c r="L3" s="30" t="s">
        <v>27</v>
      </c>
      <c r="M3" s="30" t="s">
        <v>121</v>
      </c>
      <c r="N3" s="30" t="s">
        <v>122</v>
      </c>
      <c r="O3" s="30" t="s">
        <v>123</v>
      </c>
      <c r="P3" s="30" t="s">
        <v>124</v>
      </c>
      <c r="Q3" s="30" t="s">
        <v>125</v>
      </c>
      <c r="R3" s="30" t="s">
        <v>126</v>
      </c>
      <c r="S3" s="30" t="s">
        <v>127</v>
      </c>
      <c r="T3" s="30" t="s">
        <v>128</v>
      </c>
      <c r="U3" s="30" t="s">
        <v>129</v>
      </c>
      <c r="V3" s="30" t="s">
        <v>40</v>
      </c>
      <c r="W3" s="30" t="s">
        <v>41</v>
      </c>
      <c r="X3" s="30" t="s">
        <v>42</v>
      </c>
      <c r="Y3" s="30" t="s">
        <v>43</v>
      </c>
      <c r="Z3" s="30" t="s">
        <v>44</v>
      </c>
      <c r="AA3" s="30" t="s">
        <v>46</v>
      </c>
      <c r="AB3" s="30" t="s">
        <v>47</v>
      </c>
      <c r="AC3" s="30" t="s">
        <v>48</v>
      </c>
      <c r="AD3" s="30" t="s">
        <v>49</v>
      </c>
      <c r="AE3" s="30" t="s">
        <v>50</v>
      </c>
      <c r="AF3" s="30" t="s">
        <v>51</v>
      </c>
      <c r="AG3" s="30" t="s">
        <v>52</v>
      </c>
      <c r="AH3" s="30" t="s">
        <v>130</v>
      </c>
      <c r="AI3" s="30" t="s">
        <v>55</v>
      </c>
      <c r="AJ3" s="30" t="s">
        <v>56</v>
      </c>
      <c r="AK3" s="30" t="s">
        <v>58</v>
      </c>
      <c r="AL3" s="30" t="s">
        <v>61</v>
      </c>
      <c r="AM3" s="30" t="s">
        <v>62</v>
      </c>
      <c r="AN3" s="30" t="s">
        <v>64</v>
      </c>
      <c r="AO3" s="30" t="s">
        <v>54</v>
      </c>
      <c r="AP3" s="30" t="s">
        <v>57</v>
      </c>
      <c r="AQ3" s="30" t="s">
        <v>59</v>
      </c>
      <c r="AR3" s="30" t="s">
        <v>60</v>
      </c>
      <c r="AS3" s="30" t="s">
        <v>131</v>
      </c>
      <c r="AT3" s="30" t="s">
        <v>66</v>
      </c>
      <c r="AU3" s="30" t="s">
        <v>132</v>
      </c>
      <c r="AV3" s="30" t="s">
        <v>133</v>
      </c>
      <c r="AW3" s="30" t="s">
        <v>69</v>
      </c>
      <c r="AX3" s="30" t="s">
        <v>70</v>
      </c>
      <c r="AY3" s="30" t="s">
        <v>134</v>
      </c>
      <c r="AZ3" s="30" t="s">
        <v>135</v>
      </c>
      <c r="BA3" s="30" t="s">
        <v>136</v>
      </c>
      <c r="BB3" s="30" t="s">
        <v>74</v>
      </c>
      <c r="BC3" s="30" t="s">
        <v>75</v>
      </c>
      <c r="BD3" s="30" t="s">
        <v>137</v>
      </c>
      <c r="BE3" s="30" t="s">
        <v>138</v>
      </c>
      <c r="BF3" s="30" t="s">
        <v>78</v>
      </c>
      <c r="BG3" s="30" t="s">
        <v>79</v>
      </c>
      <c r="BH3" s="30" t="s">
        <v>80</v>
      </c>
      <c r="BI3" s="30" t="s">
        <v>81</v>
      </c>
      <c r="BJ3" s="30" t="s">
        <v>82</v>
      </c>
      <c r="BK3" s="30" t="s">
        <v>83</v>
      </c>
      <c r="BL3" s="30" t="s">
        <v>86</v>
      </c>
      <c r="BM3" s="30" t="s">
        <v>87</v>
      </c>
      <c r="BN3" s="30" t="s">
        <v>89</v>
      </c>
      <c r="BO3" s="30" t="s">
        <v>90</v>
      </c>
      <c r="BP3" s="4"/>
    </row>
    <row r="4" spans="1:68" x14ac:dyDescent="0.15">
      <c r="A4" s="4"/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30">
        <v>12</v>
      </c>
      <c r="N4" s="30">
        <v>13</v>
      </c>
      <c r="O4" s="30">
        <v>14</v>
      </c>
      <c r="P4" s="30">
        <v>15</v>
      </c>
      <c r="Q4" s="30">
        <v>16</v>
      </c>
      <c r="R4" s="30">
        <v>17</v>
      </c>
      <c r="S4" s="30">
        <v>18</v>
      </c>
      <c r="T4" s="30">
        <v>19</v>
      </c>
      <c r="U4" s="30">
        <v>20</v>
      </c>
      <c r="V4" s="30">
        <v>21</v>
      </c>
      <c r="W4" s="30">
        <v>22</v>
      </c>
      <c r="X4" s="30">
        <v>23</v>
      </c>
      <c r="Y4" s="30">
        <v>24</v>
      </c>
      <c r="Z4" s="30">
        <v>25</v>
      </c>
      <c r="AA4" s="30">
        <v>26</v>
      </c>
      <c r="AB4" s="30">
        <v>27</v>
      </c>
      <c r="AC4" s="30">
        <v>28</v>
      </c>
      <c r="AD4" s="30">
        <v>29</v>
      </c>
      <c r="AE4" s="30">
        <v>30</v>
      </c>
      <c r="AF4" s="30">
        <v>31</v>
      </c>
      <c r="AG4" s="30">
        <v>32</v>
      </c>
      <c r="AH4" s="30">
        <v>33</v>
      </c>
      <c r="AI4" s="30">
        <v>34</v>
      </c>
      <c r="AJ4" s="30">
        <v>35</v>
      </c>
      <c r="AK4" s="30">
        <v>36</v>
      </c>
      <c r="AL4" s="30">
        <v>37</v>
      </c>
      <c r="AM4" s="30">
        <v>38</v>
      </c>
      <c r="AN4" s="30">
        <v>39</v>
      </c>
      <c r="AO4" s="30">
        <v>40</v>
      </c>
      <c r="AP4" s="30">
        <v>41</v>
      </c>
      <c r="AQ4" s="30">
        <v>42</v>
      </c>
      <c r="AR4" s="30">
        <v>43</v>
      </c>
      <c r="AS4" s="30">
        <v>44</v>
      </c>
      <c r="AT4" s="30">
        <v>45</v>
      </c>
      <c r="AU4" s="30">
        <v>46</v>
      </c>
      <c r="AV4" s="30">
        <v>47</v>
      </c>
      <c r="AW4" s="30">
        <v>48</v>
      </c>
      <c r="AX4" s="30">
        <v>49</v>
      </c>
      <c r="AY4" s="30">
        <v>50</v>
      </c>
      <c r="AZ4" s="30">
        <v>51</v>
      </c>
      <c r="BA4" s="30">
        <v>52</v>
      </c>
      <c r="BB4" s="30">
        <v>53</v>
      </c>
      <c r="BC4" s="30">
        <v>54</v>
      </c>
      <c r="BD4" s="30">
        <v>55</v>
      </c>
      <c r="BE4" s="30">
        <v>56</v>
      </c>
      <c r="BF4" s="30">
        <v>57</v>
      </c>
      <c r="BG4" s="30">
        <v>58</v>
      </c>
      <c r="BH4" s="30">
        <v>59</v>
      </c>
      <c r="BI4" s="30">
        <v>60</v>
      </c>
      <c r="BJ4" s="30">
        <v>61</v>
      </c>
      <c r="BK4" s="30">
        <v>62</v>
      </c>
      <c r="BL4" s="30">
        <v>63</v>
      </c>
      <c r="BM4" s="30">
        <v>64</v>
      </c>
      <c r="BN4" s="30">
        <v>65</v>
      </c>
      <c r="BO4" s="30">
        <v>66</v>
      </c>
      <c r="BP4" s="4"/>
    </row>
    <row r="5" spans="1:68" ht="14" thickBot="1" x14ac:dyDescent="0.2">
      <c r="A5" s="4" t="s">
        <v>139</v>
      </c>
      <c r="B5" s="5">
        <v>1962</v>
      </c>
      <c r="C5" s="5">
        <v>1975</v>
      </c>
      <c r="D5" s="5">
        <v>1960</v>
      </c>
      <c r="E5" s="5">
        <v>1960</v>
      </c>
      <c r="F5" s="5">
        <v>1922</v>
      </c>
      <c r="G5" s="5">
        <v>1963</v>
      </c>
      <c r="H5" s="5">
        <v>1968</v>
      </c>
      <c r="I5" s="5">
        <v>1956</v>
      </c>
      <c r="J5" s="5">
        <v>1960</v>
      </c>
      <c r="K5" s="5">
        <v>1910</v>
      </c>
      <c r="L5" s="5">
        <v>1957</v>
      </c>
      <c r="M5" s="5">
        <v>1964</v>
      </c>
      <c r="N5" s="5">
        <v>1965</v>
      </c>
      <c r="O5" s="5">
        <v>1800</v>
      </c>
      <c r="P5" s="5">
        <v>1947</v>
      </c>
      <c r="Q5" s="5">
        <v>1949</v>
      </c>
      <c r="R5" s="5">
        <v>1800</v>
      </c>
      <c r="S5" s="5">
        <v>1945</v>
      </c>
      <c r="T5" s="5">
        <v>1957</v>
      </c>
      <c r="U5" s="5">
        <v>1948</v>
      </c>
      <c r="V5" s="5">
        <v>1946</v>
      </c>
      <c r="W5" s="5">
        <v>1965</v>
      </c>
      <c r="X5" s="5">
        <v>1948</v>
      </c>
      <c r="Y5" s="5">
        <v>1949</v>
      </c>
      <c r="Z5" s="5">
        <v>1800</v>
      </c>
      <c r="AA5" s="5">
        <v>1800</v>
      </c>
      <c r="AB5" s="5">
        <v>1830</v>
      </c>
      <c r="AC5" s="5">
        <v>1800</v>
      </c>
      <c r="AD5" s="5">
        <v>1917</v>
      </c>
      <c r="AE5" s="5">
        <v>1800</v>
      </c>
      <c r="AF5" s="5">
        <v>1800</v>
      </c>
      <c r="AG5" s="5">
        <v>1829</v>
      </c>
      <c r="AH5" s="5">
        <v>1800</v>
      </c>
      <c r="AI5" s="5">
        <v>1800</v>
      </c>
      <c r="AJ5" s="5">
        <v>1905</v>
      </c>
      <c r="AK5" s="5">
        <v>1800</v>
      </c>
      <c r="AL5" s="5">
        <v>1800</v>
      </c>
      <c r="AM5" s="5">
        <v>1800</v>
      </c>
      <c r="AN5" s="5">
        <v>1800</v>
      </c>
      <c r="AO5" s="5">
        <v>1918</v>
      </c>
      <c r="AP5" s="5">
        <v>1918</v>
      </c>
      <c r="AQ5" s="5">
        <v>1878</v>
      </c>
      <c r="AR5" s="5">
        <v>1800</v>
      </c>
      <c r="AS5" s="5">
        <v>1800</v>
      </c>
      <c r="AT5" s="5">
        <v>1816</v>
      </c>
      <c r="AU5" s="5">
        <v>1825</v>
      </c>
      <c r="AV5" s="5">
        <v>1822</v>
      </c>
      <c r="AW5" s="5">
        <v>1818</v>
      </c>
      <c r="AX5" s="5">
        <v>1819</v>
      </c>
      <c r="AY5" s="5">
        <v>1821</v>
      </c>
      <c r="AZ5" s="5">
        <v>1845</v>
      </c>
      <c r="BA5" s="5">
        <v>1830</v>
      </c>
      <c r="BB5" s="5">
        <v>1821</v>
      </c>
      <c r="BC5" s="5">
        <v>1821</v>
      </c>
      <c r="BD5" s="5">
        <v>1821</v>
      </c>
      <c r="BE5" s="5">
        <v>1821</v>
      </c>
      <c r="BF5" s="5">
        <v>1821</v>
      </c>
      <c r="BG5" s="5">
        <v>1903</v>
      </c>
      <c r="BH5" s="5">
        <v>1811</v>
      </c>
      <c r="BI5" s="5">
        <v>1821</v>
      </c>
      <c r="BJ5" s="5">
        <v>1811</v>
      </c>
      <c r="BK5" s="5">
        <v>1830</v>
      </c>
      <c r="BL5" s="5">
        <v>1867</v>
      </c>
      <c r="BM5" s="5">
        <v>1800</v>
      </c>
      <c r="BN5" s="5">
        <v>1901</v>
      </c>
      <c r="BO5" s="5">
        <v>1907</v>
      </c>
      <c r="BP5" s="4"/>
    </row>
    <row r="6" spans="1:68" ht="14" thickTop="1" x14ac:dyDescent="0.15">
      <c r="A6" s="4">
        <v>1800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/>
    </row>
    <row r="7" spans="1:68" x14ac:dyDescent="0.15">
      <c r="A7" s="4">
        <v>1801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/>
    </row>
    <row r="8" spans="1:68" x14ac:dyDescent="0.15">
      <c r="A8" s="4">
        <v>1802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/>
    </row>
    <row r="9" spans="1:68" x14ac:dyDescent="0.15">
      <c r="A9" s="4">
        <v>1803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1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/>
    </row>
    <row r="10" spans="1:68" x14ac:dyDescent="0.15">
      <c r="A10" s="4">
        <v>1804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/>
    </row>
    <row r="11" spans="1:68" x14ac:dyDescent="0.15">
      <c r="A11" s="4">
        <v>1805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/>
    </row>
    <row r="12" spans="1:68" x14ac:dyDescent="0.15">
      <c r="A12" s="4">
        <v>1806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/>
    </row>
    <row r="13" spans="1:68" x14ac:dyDescent="0.15">
      <c r="A13" s="4">
        <v>1807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1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/>
    </row>
    <row r="14" spans="1:68" x14ac:dyDescent="0.15">
      <c r="A14" s="4">
        <v>1808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/>
    </row>
    <row r="15" spans="1:68" x14ac:dyDescent="0.15">
      <c r="A15" s="4">
        <v>1809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  <c r="AJ15" s="4">
        <v>0</v>
      </c>
      <c r="AK15" s="4">
        <v>0</v>
      </c>
      <c r="AL15" s="4">
        <v>1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/>
    </row>
    <row r="16" spans="1:68" x14ac:dyDescent="0.15">
      <c r="A16" s="4">
        <v>1810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1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/>
    </row>
    <row r="17" spans="1:68" x14ac:dyDescent="0.15">
      <c r="A17" s="4">
        <v>1811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/>
    </row>
    <row r="18" spans="1:68" x14ac:dyDescent="0.15">
      <c r="A18" s="4">
        <v>1812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1</v>
      </c>
      <c r="AB18" s="4">
        <v>0</v>
      </c>
      <c r="AC18" s="4">
        <v>0</v>
      </c>
      <c r="AD18" s="4">
        <v>0</v>
      </c>
      <c r="AE18" s="4">
        <v>1</v>
      </c>
      <c r="AF18" s="4">
        <v>1</v>
      </c>
      <c r="AG18" s="4">
        <v>0</v>
      </c>
      <c r="AH18" s="4">
        <v>0</v>
      </c>
      <c r="AI18" s="4">
        <v>1</v>
      </c>
      <c r="AJ18" s="4">
        <v>0</v>
      </c>
      <c r="AK18" s="4">
        <v>0</v>
      </c>
      <c r="AL18" s="4">
        <v>0</v>
      </c>
      <c r="AM18" s="4">
        <v>1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/>
    </row>
    <row r="19" spans="1:68" x14ac:dyDescent="0.15">
      <c r="A19" s="4">
        <v>1813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1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0</v>
      </c>
      <c r="AI19" s="4">
        <v>1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/>
    </row>
    <row r="20" spans="1:68" x14ac:dyDescent="0.15">
      <c r="A20" s="4">
        <v>1814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0</v>
      </c>
      <c r="AE20" s="4">
        <v>0</v>
      </c>
      <c r="AF20" s="4">
        <v>1</v>
      </c>
      <c r="AG20" s="4">
        <v>0</v>
      </c>
      <c r="AH20" s="4">
        <v>0</v>
      </c>
      <c r="AI20" s="4">
        <v>1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/>
    </row>
    <row r="21" spans="1:68" x14ac:dyDescent="0.15">
      <c r="A21" s="4">
        <v>1815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1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/>
    </row>
    <row r="22" spans="1:68" x14ac:dyDescent="0.15">
      <c r="A22" s="4">
        <v>1816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1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/>
    </row>
    <row r="23" spans="1:68" x14ac:dyDescent="0.15">
      <c r="A23" s="4">
        <v>1817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/>
    </row>
    <row r="24" spans="1:68" x14ac:dyDescent="0.15">
      <c r="A24" s="4">
        <v>1818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/>
    </row>
    <row r="25" spans="1:68" x14ac:dyDescent="0.15">
      <c r="A25" s="4">
        <v>1819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/>
    </row>
    <row r="26" spans="1:68" x14ac:dyDescent="0.15">
      <c r="A26" s="4">
        <v>1820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1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/>
    </row>
    <row r="27" spans="1:68" x14ac:dyDescent="0.15">
      <c r="A27" s="4">
        <v>1821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/>
    </row>
    <row r="28" spans="1:68" x14ac:dyDescent="0.15">
      <c r="A28" s="4">
        <v>1822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/>
    </row>
    <row r="29" spans="1:68" x14ac:dyDescent="0.15">
      <c r="A29" s="4">
        <v>1823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/>
    </row>
    <row r="30" spans="1:68" x14ac:dyDescent="0.15">
      <c r="A30" s="4">
        <v>1824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1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/>
    </row>
    <row r="31" spans="1:68" x14ac:dyDescent="0.15">
      <c r="A31" s="4">
        <v>1825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1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/>
    </row>
    <row r="32" spans="1:68" x14ac:dyDescent="0.15">
      <c r="A32" s="4">
        <v>1826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1</v>
      </c>
      <c r="AH32" s="4">
        <v>0</v>
      </c>
      <c r="AI32" s="4">
        <v>0</v>
      </c>
      <c r="AJ32" s="4">
        <v>0</v>
      </c>
      <c r="AK32" s="4">
        <v>0</v>
      </c>
      <c r="AL32" s="4">
        <v>1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1</v>
      </c>
      <c r="AX32" s="4">
        <v>1</v>
      </c>
      <c r="AY32" s="4">
        <v>0</v>
      </c>
      <c r="AZ32" s="4">
        <v>0</v>
      </c>
      <c r="BA32" s="4">
        <v>1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1</v>
      </c>
      <c r="BJ32" s="4">
        <v>0</v>
      </c>
      <c r="BK32" s="4">
        <v>1</v>
      </c>
      <c r="BL32" s="4">
        <v>0</v>
      </c>
      <c r="BM32" s="4">
        <v>0</v>
      </c>
      <c r="BN32" s="4">
        <v>0</v>
      </c>
      <c r="BO32" s="4">
        <v>0</v>
      </c>
      <c r="BP32" s="4"/>
    </row>
    <row r="33" spans="1:68" x14ac:dyDescent="0.15">
      <c r="A33" s="4">
        <v>1827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1</v>
      </c>
      <c r="AH33" s="4">
        <v>0</v>
      </c>
      <c r="AI33" s="4">
        <v>0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1</v>
      </c>
      <c r="AX33" s="4">
        <v>1</v>
      </c>
      <c r="AY33" s="4">
        <v>0</v>
      </c>
      <c r="AZ33" s="4">
        <v>0</v>
      </c>
      <c r="BA33" s="4">
        <v>1</v>
      </c>
      <c r="BB33" s="4">
        <v>0</v>
      </c>
      <c r="BC33" s="4">
        <v>0</v>
      </c>
      <c r="BD33" s="4">
        <v>0</v>
      </c>
      <c r="BE33" s="4">
        <v>1</v>
      </c>
      <c r="BF33" s="4">
        <v>0</v>
      </c>
      <c r="BG33" s="4">
        <v>0</v>
      </c>
      <c r="BH33" s="4">
        <v>0</v>
      </c>
      <c r="BI33" s="4">
        <v>1</v>
      </c>
      <c r="BJ33" s="4">
        <v>0</v>
      </c>
      <c r="BK33" s="4">
        <v>1</v>
      </c>
      <c r="BL33" s="4">
        <v>0</v>
      </c>
      <c r="BM33" s="4">
        <v>0</v>
      </c>
      <c r="BN33" s="4">
        <v>0</v>
      </c>
      <c r="BO33" s="4">
        <v>0</v>
      </c>
      <c r="BP33" s="4"/>
    </row>
    <row r="34" spans="1:68" x14ac:dyDescent="0.15">
      <c r="A34" s="4">
        <v>1828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1</v>
      </c>
      <c r="AH34" s="4">
        <v>0</v>
      </c>
      <c r="AI34" s="4">
        <v>0</v>
      </c>
      <c r="AJ34" s="4">
        <v>0</v>
      </c>
      <c r="AK34" s="4">
        <v>1</v>
      </c>
      <c r="AL34" s="4">
        <v>1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1</v>
      </c>
      <c r="AU34" s="4">
        <v>0</v>
      </c>
      <c r="AV34" s="4">
        <v>0</v>
      </c>
      <c r="AW34" s="4">
        <v>1</v>
      </c>
      <c r="AX34" s="4">
        <v>1</v>
      </c>
      <c r="AY34" s="4">
        <v>1</v>
      </c>
      <c r="AZ34" s="4">
        <v>0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0</v>
      </c>
      <c r="BH34" s="4">
        <v>0</v>
      </c>
      <c r="BI34" s="4">
        <v>1</v>
      </c>
      <c r="BJ34" s="4">
        <v>0</v>
      </c>
      <c r="BK34" s="4">
        <v>1</v>
      </c>
      <c r="BL34" s="4">
        <v>0</v>
      </c>
      <c r="BM34" s="4">
        <v>0</v>
      </c>
      <c r="BN34" s="4">
        <v>0</v>
      </c>
      <c r="BO34" s="4">
        <v>0</v>
      </c>
      <c r="BP34" s="4"/>
    </row>
    <row r="35" spans="1:68" x14ac:dyDescent="0.15">
      <c r="A35" s="4">
        <v>1829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1</v>
      </c>
      <c r="AH35" s="4">
        <v>0</v>
      </c>
      <c r="AI35" s="4">
        <v>0</v>
      </c>
      <c r="AJ35" s="4">
        <v>0</v>
      </c>
      <c r="AK35" s="4">
        <v>0</v>
      </c>
      <c r="AL35" s="4">
        <v>1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1</v>
      </c>
      <c r="AU35" s="4">
        <v>0</v>
      </c>
      <c r="AV35" s="4">
        <v>0</v>
      </c>
      <c r="AW35" s="4">
        <v>1</v>
      </c>
      <c r="AX35" s="4">
        <v>1</v>
      </c>
      <c r="AY35" s="4">
        <v>1</v>
      </c>
      <c r="AZ35" s="4">
        <v>0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0</v>
      </c>
      <c r="BH35" s="4">
        <v>0</v>
      </c>
      <c r="BI35" s="4">
        <v>1</v>
      </c>
      <c r="BJ35" s="4">
        <v>0</v>
      </c>
      <c r="BK35" s="4">
        <v>1</v>
      </c>
      <c r="BL35" s="4">
        <v>0</v>
      </c>
      <c r="BM35" s="4">
        <v>0</v>
      </c>
      <c r="BN35" s="4">
        <v>0</v>
      </c>
      <c r="BO35" s="4">
        <v>0</v>
      </c>
      <c r="BP35" s="4"/>
    </row>
    <row r="36" spans="1:68" x14ac:dyDescent="0.15">
      <c r="A36" s="4">
        <v>1830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1</v>
      </c>
      <c r="AH36" s="4">
        <v>0</v>
      </c>
      <c r="AI36" s="4">
        <v>0</v>
      </c>
      <c r="AJ36" s="4">
        <v>0</v>
      </c>
      <c r="AK36" s="4">
        <v>0</v>
      </c>
      <c r="AL36" s="4">
        <v>1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1</v>
      </c>
      <c r="AU36" s="4">
        <v>0</v>
      </c>
      <c r="AV36" s="4">
        <v>0</v>
      </c>
      <c r="AW36" s="4">
        <v>1</v>
      </c>
      <c r="AX36" s="4">
        <v>1</v>
      </c>
      <c r="AY36" s="4">
        <v>1</v>
      </c>
      <c r="AZ36" s="4">
        <v>0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0</v>
      </c>
      <c r="BH36" s="4">
        <v>0</v>
      </c>
      <c r="BI36" s="4">
        <v>1</v>
      </c>
      <c r="BJ36" s="4">
        <v>0</v>
      </c>
      <c r="BK36" s="4">
        <v>1</v>
      </c>
      <c r="BL36" s="4">
        <v>0</v>
      </c>
      <c r="BM36" s="4">
        <v>0</v>
      </c>
      <c r="BN36" s="4">
        <v>0</v>
      </c>
      <c r="BO36" s="4">
        <v>0</v>
      </c>
      <c r="BP36" s="4"/>
    </row>
    <row r="37" spans="1:68" x14ac:dyDescent="0.15">
      <c r="A37" s="4">
        <v>1831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1</v>
      </c>
      <c r="AH37" s="4">
        <v>0</v>
      </c>
      <c r="AI37" s="4">
        <v>0</v>
      </c>
      <c r="AJ37" s="4">
        <v>0</v>
      </c>
      <c r="AK37" s="4">
        <v>0</v>
      </c>
      <c r="AL37" s="4">
        <v>1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1</v>
      </c>
      <c r="AU37" s="4">
        <v>0</v>
      </c>
      <c r="AV37" s="4">
        <v>0</v>
      </c>
      <c r="AW37" s="4">
        <v>1</v>
      </c>
      <c r="AX37" s="4">
        <v>1</v>
      </c>
      <c r="AY37" s="4">
        <v>1</v>
      </c>
      <c r="AZ37" s="4">
        <v>0</v>
      </c>
      <c r="BA37" s="4">
        <v>1</v>
      </c>
      <c r="BB37" s="4">
        <v>1</v>
      </c>
      <c r="BC37" s="4">
        <v>1</v>
      </c>
      <c r="BD37" s="4">
        <v>1</v>
      </c>
      <c r="BE37" s="4">
        <v>0</v>
      </c>
      <c r="BF37" s="4">
        <v>1</v>
      </c>
      <c r="BG37" s="4">
        <v>0</v>
      </c>
      <c r="BH37" s="4">
        <v>0</v>
      </c>
      <c r="BI37" s="4">
        <v>1</v>
      </c>
      <c r="BJ37" s="4">
        <v>0</v>
      </c>
      <c r="BK37" s="4">
        <v>1</v>
      </c>
      <c r="BL37" s="4">
        <v>0</v>
      </c>
      <c r="BM37" s="4">
        <v>0</v>
      </c>
      <c r="BN37" s="4">
        <v>0</v>
      </c>
      <c r="BO37" s="4">
        <v>0</v>
      </c>
      <c r="BP37" s="4"/>
    </row>
    <row r="38" spans="1:68" x14ac:dyDescent="0.15">
      <c r="A38" s="4">
        <v>1832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1</v>
      </c>
      <c r="AH38" s="4">
        <v>0</v>
      </c>
      <c r="AI38" s="4">
        <v>0</v>
      </c>
      <c r="AJ38" s="4">
        <v>0</v>
      </c>
      <c r="AK38" s="4">
        <v>0</v>
      </c>
      <c r="AL38" s="4">
        <v>1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1</v>
      </c>
      <c r="AU38" s="4">
        <v>0</v>
      </c>
      <c r="AV38" s="4">
        <v>0</v>
      </c>
      <c r="AW38" s="4">
        <v>1</v>
      </c>
      <c r="AX38" s="4">
        <v>1</v>
      </c>
      <c r="AY38" s="4">
        <v>1</v>
      </c>
      <c r="AZ38" s="4">
        <v>0</v>
      </c>
      <c r="BA38" s="4">
        <v>1</v>
      </c>
      <c r="BB38" s="4">
        <v>1</v>
      </c>
      <c r="BC38" s="4">
        <v>1</v>
      </c>
      <c r="BD38" s="4">
        <v>1</v>
      </c>
      <c r="BE38" s="4">
        <v>0</v>
      </c>
      <c r="BF38" s="4">
        <v>1</v>
      </c>
      <c r="BG38" s="4">
        <v>0</v>
      </c>
      <c r="BH38" s="4">
        <v>0</v>
      </c>
      <c r="BI38" s="4">
        <v>1</v>
      </c>
      <c r="BJ38" s="4">
        <v>0</v>
      </c>
      <c r="BK38" s="4">
        <v>1</v>
      </c>
      <c r="BL38" s="4">
        <v>0</v>
      </c>
      <c r="BM38" s="4">
        <v>0</v>
      </c>
      <c r="BN38" s="4">
        <v>0</v>
      </c>
      <c r="BO38" s="4">
        <v>0</v>
      </c>
      <c r="BP38" s="4"/>
    </row>
    <row r="39" spans="1:68" x14ac:dyDescent="0.15">
      <c r="A39" s="4">
        <v>1833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1</v>
      </c>
      <c r="AH39" s="4">
        <v>0</v>
      </c>
      <c r="AI39" s="4">
        <v>0</v>
      </c>
      <c r="AJ39" s="4">
        <v>0</v>
      </c>
      <c r="AK39" s="4">
        <v>0</v>
      </c>
      <c r="AL39" s="4">
        <v>1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1</v>
      </c>
      <c r="AU39" s="4">
        <v>0</v>
      </c>
      <c r="AV39" s="4">
        <v>0</v>
      </c>
      <c r="AW39" s="4">
        <v>1</v>
      </c>
      <c r="AX39" s="4">
        <v>1</v>
      </c>
      <c r="AY39" s="4">
        <v>1</v>
      </c>
      <c r="AZ39" s="4">
        <v>0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0</v>
      </c>
      <c r="BH39" s="4">
        <v>0</v>
      </c>
      <c r="BI39" s="4">
        <v>1</v>
      </c>
      <c r="BJ39" s="4">
        <v>0</v>
      </c>
      <c r="BK39" s="4">
        <v>1</v>
      </c>
      <c r="BL39" s="4">
        <v>0</v>
      </c>
      <c r="BM39" s="4">
        <v>0</v>
      </c>
      <c r="BN39" s="4">
        <v>0</v>
      </c>
      <c r="BO39" s="4">
        <v>0</v>
      </c>
      <c r="BP39" s="4"/>
    </row>
    <row r="40" spans="1:68" x14ac:dyDescent="0.15">
      <c r="A40" s="4">
        <v>1834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1</v>
      </c>
      <c r="AH40" s="4">
        <v>0</v>
      </c>
      <c r="AI40" s="4">
        <v>0</v>
      </c>
      <c r="AJ40" s="4">
        <v>0</v>
      </c>
      <c r="AK40" s="4">
        <v>0</v>
      </c>
      <c r="AL40" s="4">
        <v>1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1</v>
      </c>
      <c r="AU40" s="4">
        <v>0</v>
      </c>
      <c r="AV40" s="4">
        <v>0</v>
      </c>
      <c r="AW40" s="4">
        <v>1</v>
      </c>
      <c r="AX40" s="4">
        <v>1</v>
      </c>
      <c r="AY40" s="4">
        <v>1</v>
      </c>
      <c r="AZ40" s="4">
        <v>0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0</v>
      </c>
      <c r="BH40" s="4">
        <v>0</v>
      </c>
      <c r="BI40" s="4">
        <v>1</v>
      </c>
      <c r="BJ40" s="4">
        <v>0</v>
      </c>
      <c r="BK40" s="4">
        <v>1</v>
      </c>
      <c r="BL40" s="4">
        <v>0</v>
      </c>
      <c r="BM40" s="4">
        <v>0</v>
      </c>
      <c r="BN40" s="4">
        <v>0</v>
      </c>
      <c r="BO40" s="4">
        <v>0</v>
      </c>
      <c r="BP40" s="4"/>
    </row>
    <row r="41" spans="1:68" x14ac:dyDescent="0.15">
      <c r="A41" s="4">
        <v>1835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1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1</v>
      </c>
      <c r="AU41" s="4">
        <v>0</v>
      </c>
      <c r="AV41" s="4">
        <v>0</v>
      </c>
      <c r="AW41" s="4">
        <v>1</v>
      </c>
      <c r="AX41" s="4">
        <v>1</v>
      </c>
      <c r="AY41" s="4">
        <v>1</v>
      </c>
      <c r="AZ41" s="4">
        <v>0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0</v>
      </c>
      <c r="BH41" s="4">
        <v>0</v>
      </c>
      <c r="BI41" s="4">
        <v>1</v>
      </c>
      <c r="BJ41" s="4">
        <v>0</v>
      </c>
      <c r="BK41" s="4">
        <v>1</v>
      </c>
      <c r="BL41" s="4">
        <v>0</v>
      </c>
      <c r="BM41" s="4">
        <v>0</v>
      </c>
      <c r="BN41" s="4">
        <v>0</v>
      </c>
      <c r="BO41" s="4">
        <v>0</v>
      </c>
      <c r="BP41" s="4"/>
    </row>
    <row r="42" spans="1:68" x14ac:dyDescent="0.15">
      <c r="A42" s="4">
        <v>1836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1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1</v>
      </c>
      <c r="AU42" s="4">
        <v>0</v>
      </c>
      <c r="AV42" s="4">
        <v>0</v>
      </c>
      <c r="AW42" s="4">
        <v>1</v>
      </c>
      <c r="AX42" s="4">
        <v>1</v>
      </c>
      <c r="AY42" s="4">
        <v>1</v>
      </c>
      <c r="AZ42" s="4">
        <v>0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0</v>
      </c>
      <c r="BH42" s="4">
        <v>0</v>
      </c>
      <c r="BI42" s="4">
        <v>1</v>
      </c>
      <c r="BJ42" s="4">
        <v>0</v>
      </c>
      <c r="BK42" s="4">
        <v>1</v>
      </c>
      <c r="BL42" s="4">
        <v>0</v>
      </c>
      <c r="BM42" s="4">
        <v>0</v>
      </c>
      <c r="BN42" s="4">
        <v>0</v>
      </c>
      <c r="BO42" s="4">
        <v>0</v>
      </c>
      <c r="BP42" s="4"/>
    </row>
    <row r="43" spans="1:68" x14ac:dyDescent="0.15">
      <c r="A43" s="4">
        <v>1837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1</v>
      </c>
      <c r="AH43" s="4">
        <v>0</v>
      </c>
      <c r="AI43" s="4">
        <v>0</v>
      </c>
      <c r="AJ43" s="4">
        <v>0</v>
      </c>
      <c r="AK43" s="4">
        <v>1</v>
      </c>
      <c r="AL43" s="4">
        <v>1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1</v>
      </c>
      <c r="AU43" s="4">
        <v>0</v>
      </c>
      <c r="AV43" s="4">
        <v>0</v>
      </c>
      <c r="AW43" s="4">
        <v>1</v>
      </c>
      <c r="AX43" s="4">
        <v>1</v>
      </c>
      <c r="AY43" s="4">
        <v>1</v>
      </c>
      <c r="AZ43" s="4">
        <v>0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0</v>
      </c>
      <c r="BH43" s="4">
        <v>0</v>
      </c>
      <c r="BI43" s="4">
        <v>1</v>
      </c>
      <c r="BJ43" s="4">
        <v>0</v>
      </c>
      <c r="BK43" s="4">
        <v>1</v>
      </c>
      <c r="BL43" s="4">
        <v>0</v>
      </c>
      <c r="BM43" s="4">
        <v>0</v>
      </c>
      <c r="BN43" s="4">
        <v>0</v>
      </c>
      <c r="BO43" s="4">
        <v>0</v>
      </c>
      <c r="BP43" s="4"/>
    </row>
    <row r="44" spans="1:68" x14ac:dyDescent="0.15">
      <c r="A44" s="4">
        <v>1838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1</v>
      </c>
      <c r="AH44" s="4">
        <v>0</v>
      </c>
      <c r="AI44" s="4">
        <v>0</v>
      </c>
      <c r="AJ44" s="4">
        <v>0</v>
      </c>
      <c r="AK44" s="4">
        <v>1</v>
      </c>
      <c r="AL44" s="4">
        <v>1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1</v>
      </c>
      <c r="AU44" s="4">
        <v>0</v>
      </c>
      <c r="AV44" s="4">
        <v>0</v>
      </c>
      <c r="AW44" s="4">
        <v>1</v>
      </c>
      <c r="AX44" s="4">
        <v>1</v>
      </c>
      <c r="AY44" s="4">
        <v>1</v>
      </c>
      <c r="AZ44" s="4">
        <v>0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0</v>
      </c>
      <c r="BH44" s="4">
        <v>0</v>
      </c>
      <c r="BI44" s="4">
        <v>1</v>
      </c>
      <c r="BJ44" s="4">
        <v>0</v>
      </c>
      <c r="BK44" s="4">
        <v>1</v>
      </c>
      <c r="BL44" s="4">
        <v>0</v>
      </c>
      <c r="BM44" s="4">
        <v>0</v>
      </c>
      <c r="BN44" s="4">
        <v>0</v>
      </c>
      <c r="BO44" s="4">
        <v>0</v>
      </c>
      <c r="BP44" s="4"/>
    </row>
    <row r="45" spans="1:68" x14ac:dyDescent="0.15">
      <c r="A45" s="4">
        <v>1839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1</v>
      </c>
      <c r="AH45" s="4">
        <v>0</v>
      </c>
      <c r="AI45" s="4">
        <v>0</v>
      </c>
      <c r="AJ45" s="4">
        <v>0</v>
      </c>
      <c r="AK45" s="4">
        <v>1</v>
      </c>
      <c r="AL45" s="4">
        <v>1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1</v>
      </c>
      <c r="AS45" s="4">
        <v>0</v>
      </c>
      <c r="AT45" s="4">
        <v>1</v>
      </c>
      <c r="AU45" s="4">
        <v>0</v>
      </c>
      <c r="AV45" s="4">
        <v>0</v>
      </c>
      <c r="AW45" s="4">
        <v>1</v>
      </c>
      <c r="AX45" s="4">
        <v>1</v>
      </c>
      <c r="AY45" s="4">
        <v>1</v>
      </c>
      <c r="AZ45" s="4">
        <v>0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0</v>
      </c>
      <c r="BH45" s="4">
        <v>0</v>
      </c>
      <c r="BI45" s="4">
        <v>1</v>
      </c>
      <c r="BJ45" s="4">
        <v>0</v>
      </c>
      <c r="BK45" s="4">
        <v>1</v>
      </c>
      <c r="BL45" s="4">
        <v>0</v>
      </c>
      <c r="BM45" s="4">
        <v>0</v>
      </c>
      <c r="BN45" s="4">
        <v>0</v>
      </c>
      <c r="BO45" s="4">
        <v>0</v>
      </c>
      <c r="BP45" s="4"/>
    </row>
    <row r="46" spans="1:68" x14ac:dyDescent="0.15">
      <c r="A46" s="4">
        <v>1840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1</v>
      </c>
      <c r="AH46" s="4">
        <v>0</v>
      </c>
      <c r="AI46" s="4">
        <v>0</v>
      </c>
      <c r="AJ46" s="4">
        <v>0</v>
      </c>
      <c r="AK46" s="4">
        <v>1</v>
      </c>
      <c r="AL46" s="4">
        <v>1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1</v>
      </c>
      <c r="AU46" s="4">
        <v>0</v>
      </c>
      <c r="AV46" s="4">
        <v>0</v>
      </c>
      <c r="AW46" s="4">
        <v>1</v>
      </c>
      <c r="AX46" s="4">
        <v>1</v>
      </c>
      <c r="AY46" s="4">
        <v>1</v>
      </c>
      <c r="AZ46" s="4">
        <v>0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0</v>
      </c>
      <c r="BH46" s="4">
        <v>0</v>
      </c>
      <c r="BI46" s="4">
        <v>1</v>
      </c>
      <c r="BJ46" s="4">
        <v>0</v>
      </c>
      <c r="BK46" s="4">
        <v>1</v>
      </c>
      <c r="BL46" s="4">
        <v>0</v>
      </c>
      <c r="BM46" s="4">
        <v>0</v>
      </c>
      <c r="BN46" s="4">
        <v>0</v>
      </c>
      <c r="BO46" s="4">
        <v>0</v>
      </c>
      <c r="BP46" s="4"/>
    </row>
    <row r="47" spans="1:68" x14ac:dyDescent="0.15">
      <c r="A47" s="4">
        <v>1841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1</v>
      </c>
      <c r="AH47" s="4">
        <v>0</v>
      </c>
      <c r="AI47" s="4">
        <v>0</v>
      </c>
      <c r="AJ47" s="4">
        <v>0</v>
      </c>
      <c r="AK47" s="4">
        <v>1</v>
      </c>
      <c r="AL47" s="4">
        <v>1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1</v>
      </c>
      <c r="AU47" s="4">
        <v>0</v>
      </c>
      <c r="AV47" s="4">
        <v>0</v>
      </c>
      <c r="AW47" s="4">
        <v>1</v>
      </c>
      <c r="AX47" s="4">
        <v>1</v>
      </c>
      <c r="AY47" s="4">
        <v>0</v>
      </c>
      <c r="AZ47" s="4">
        <v>0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0</v>
      </c>
      <c r="BH47" s="4">
        <v>0</v>
      </c>
      <c r="BI47" s="4">
        <v>1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/>
    </row>
    <row r="48" spans="1:68" x14ac:dyDescent="0.15">
      <c r="A48" s="4">
        <v>1842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0</v>
      </c>
      <c r="AK48" s="4">
        <v>0</v>
      </c>
      <c r="AL48" s="4">
        <v>1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1</v>
      </c>
      <c r="AU48" s="4">
        <v>0</v>
      </c>
      <c r="AV48" s="4">
        <v>0</v>
      </c>
      <c r="AW48" s="4">
        <v>1</v>
      </c>
      <c r="AX48" s="4">
        <v>1</v>
      </c>
      <c r="AY48" s="4">
        <v>0</v>
      </c>
      <c r="AZ48" s="4">
        <v>0</v>
      </c>
      <c r="BA48" s="4">
        <v>1</v>
      </c>
      <c r="BB48" s="4">
        <v>1</v>
      </c>
      <c r="BC48" s="4">
        <v>1</v>
      </c>
      <c r="BD48" s="4">
        <v>1</v>
      </c>
      <c r="BE48" s="4">
        <v>0</v>
      </c>
      <c r="BF48" s="4">
        <v>1</v>
      </c>
      <c r="BG48" s="4">
        <v>0</v>
      </c>
      <c r="BH48" s="4">
        <v>0</v>
      </c>
      <c r="BI48" s="4">
        <v>1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/>
    </row>
    <row r="49" spans="1:68" x14ac:dyDescent="0.15">
      <c r="A49" s="4">
        <v>1843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0</v>
      </c>
      <c r="AI49" s="4">
        <v>0</v>
      </c>
      <c r="AJ49" s="4">
        <v>0</v>
      </c>
      <c r="AK49" s="4">
        <v>0</v>
      </c>
      <c r="AL49" s="4">
        <v>1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1</v>
      </c>
      <c r="AU49" s="4">
        <v>0</v>
      </c>
      <c r="AV49" s="4">
        <v>0</v>
      </c>
      <c r="AW49" s="4">
        <v>0</v>
      </c>
      <c r="AX49" s="4">
        <v>1</v>
      </c>
      <c r="AY49" s="4">
        <v>0</v>
      </c>
      <c r="AZ49" s="4">
        <v>0</v>
      </c>
      <c r="BA49" s="4">
        <v>1</v>
      </c>
      <c r="BB49" s="4">
        <v>1</v>
      </c>
      <c r="BC49" s="4">
        <v>1</v>
      </c>
      <c r="BD49" s="4">
        <v>1</v>
      </c>
      <c r="BE49" s="4">
        <v>0</v>
      </c>
      <c r="BF49" s="4">
        <v>1</v>
      </c>
      <c r="BG49" s="4">
        <v>0</v>
      </c>
      <c r="BH49" s="4">
        <v>0</v>
      </c>
      <c r="BI49" s="4">
        <v>1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/>
    </row>
    <row r="50" spans="1:68" x14ac:dyDescent="0.15">
      <c r="A50" s="4">
        <v>1844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1</v>
      </c>
      <c r="AH50" s="4">
        <v>0</v>
      </c>
      <c r="AI50" s="4">
        <v>0</v>
      </c>
      <c r="AJ50" s="4">
        <v>0</v>
      </c>
      <c r="AK50" s="4">
        <v>0</v>
      </c>
      <c r="AL50" s="4">
        <v>1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1</v>
      </c>
      <c r="AU50" s="4">
        <v>0</v>
      </c>
      <c r="AV50" s="4">
        <v>0</v>
      </c>
      <c r="AW50" s="4">
        <v>0</v>
      </c>
      <c r="AX50" s="4">
        <v>1</v>
      </c>
      <c r="AY50" s="4">
        <v>0</v>
      </c>
      <c r="AZ50" s="4">
        <v>0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0</v>
      </c>
      <c r="BH50" s="4">
        <v>0</v>
      </c>
      <c r="BI50" s="4">
        <v>1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/>
    </row>
    <row r="51" spans="1:68" x14ac:dyDescent="0.15">
      <c r="A51" s="4">
        <v>1845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1</v>
      </c>
      <c r="AH51" s="4">
        <v>0</v>
      </c>
      <c r="AI51" s="4">
        <v>0</v>
      </c>
      <c r="AJ51" s="4">
        <v>0</v>
      </c>
      <c r="AK51" s="4">
        <v>0</v>
      </c>
      <c r="AL51" s="4">
        <v>1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1</v>
      </c>
      <c r="AU51" s="4">
        <v>0</v>
      </c>
      <c r="AV51" s="4">
        <v>0</v>
      </c>
      <c r="AW51" s="4">
        <v>0</v>
      </c>
      <c r="AX51" s="4">
        <v>1</v>
      </c>
      <c r="AY51" s="4">
        <v>0</v>
      </c>
      <c r="AZ51" s="4">
        <v>0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0</v>
      </c>
      <c r="BH51" s="4">
        <v>0</v>
      </c>
      <c r="BI51" s="4">
        <v>1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/>
    </row>
    <row r="52" spans="1:68" x14ac:dyDescent="0.15">
      <c r="A52" s="4">
        <v>1846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1</v>
      </c>
      <c r="AH52" s="4">
        <v>0</v>
      </c>
      <c r="AI52" s="4">
        <v>0</v>
      </c>
      <c r="AJ52" s="4">
        <v>0</v>
      </c>
      <c r="AK52" s="4">
        <v>0</v>
      </c>
      <c r="AL52" s="4">
        <v>1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1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0</v>
      </c>
      <c r="BH52" s="4">
        <v>0</v>
      </c>
      <c r="BI52" s="4">
        <v>1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/>
    </row>
    <row r="53" spans="1:68" x14ac:dyDescent="0.15">
      <c r="A53" s="4">
        <v>1847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1</v>
      </c>
      <c r="AH53" s="4">
        <v>0</v>
      </c>
      <c r="AI53" s="4">
        <v>0</v>
      </c>
      <c r="AJ53" s="4">
        <v>0</v>
      </c>
      <c r="AK53" s="4">
        <v>0</v>
      </c>
      <c r="AL53" s="4">
        <v>1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1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0</v>
      </c>
      <c r="BH53" s="4">
        <v>0</v>
      </c>
      <c r="BI53" s="4">
        <v>1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/>
    </row>
    <row r="54" spans="1:68" x14ac:dyDescent="0.15">
      <c r="A54" s="4">
        <v>1848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1</v>
      </c>
      <c r="AH54" s="4">
        <v>0</v>
      </c>
      <c r="AI54" s="4">
        <v>0</v>
      </c>
      <c r="AJ54" s="4">
        <v>0</v>
      </c>
      <c r="AK54" s="4">
        <v>0</v>
      </c>
      <c r="AL54" s="4">
        <v>1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1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0</v>
      </c>
      <c r="BH54" s="4">
        <v>0</v>
      </c>
      <c r="BI54" s="4">
        <v>1</v>
      </c>
      <c r="BJ54" s="4">
        <v>0</v>
      </c>
      <c r="BK54" s="4">
        <v>1</v>
      </c>
      <c r="BL54" s="4">
        <v>0</v>
      </c>
      <c r="BM54" s="4">
        <v>0</v>
      </c>
      <c r="BN54" s="4">
        <v>0</v>
      </c>
      <c r="BO54" s="4">
        <v>0</v>
      </c>
      <c r="BP54" s="4"/>
    </row>
    <row r="55" spans="1:68" x14ac:dyDescent="0.15">
      <c r="A55" s="4">
        <v>1849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1</v>
      </c>
      <c r="AH55" s="4">
        <v>0</v>
      </c>
      <c r="AI55" s="4">
        <v>0</v>
      </c>
      <c r="AJ55" s="4">
        <v>0</v>
      </c>
      <c r="AK55" s="4">
        <v>0</v>
      </c>
      <c r="AL55" s="4">
        <v>1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1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0</v>
      </c>
      <c r="BH55" s="4">
        <v>0</v>
      </c>
      <c r="BI55" s="4">
        <v>0</v>
      </c>
      <c r="BJ55" s="4">
        <v>0</v>
      </c>
      <c r="BK55" s="4">
        <v>1</v>
      </c>
      <c r="BL55" s="4">
        <v>0</v>
      </c>
      <c r="BM55" s="4">
        <v>0</v>
      </c>
      <c r="BN55" s="4">
        <v>0</v>
      </c>
      <c r="BO55" s="4">
        <v>0</v>
      </c>
      <c r="BP55" s="4"/>
    </row>
    <row r="56" spans="1:68" x14ac:dyDescent="0.15">
      <c r="A56" s="4">
        <v>1850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1</v>
      </c>
      <c r="AG56" s="4">
        <v>1</v>
      </c>
      <c r="AH56" s="4">
        <v>0</v>
      </c>
      <c r="AI56" s="4">
        <v>0</v>
      </c>
      <c r="AJ56" s="4">
        <v>0</v>
      </c>
      <c r="AK56" s="4">
        <v>1</v>
      </c>
      <c r="AL56" s="4">
        <v>1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1</v>
      </c>
      <c r="AU56" s="4">
        <v>0</v>
      </c>
      <c r="AV56" s="4">
        <v>0</v>
      </c>
      <c r="AW56" s="4">
        <v>0</v>
      </c>
      <c r="AX56" s="4">
        <v>1</v>
      </c>
      <c r="AY56" s="4">
        <v>0</v>
      </c>
      <c r="AZ56" s="4">
        <v>0</v>
      </c>
      <c r="BA56" s="4">
        <v>0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0</v>
      </c>
      <c r="BH56" s="4">
        <v>0</v>
      </c>
      <c r="BI56" s="4">
        <v>0</v>
      </c>
      <c r="BJ56" s="4">
        <v>0</v>
      </c>
      <c r="BK56" s="4">
        <v>1</v>
      </c>
      <c r="BL56" s="4">
        <v>0</v>
      </c>
      <c r="BM56" s="4">
        <v>0</v>
      </c>
      <c r="BN56" s="4">
        <v>0</v>
      </c>
      <c r="BO56" s="4">
        <v>0</v>
      </c>
      <c r="BP56" s="4"/>
    </row>
    <row r="57" spans="1:68" x14ac:dyDescent="0.15">
      <c r="A57" s="4">
        <v>1851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1</v>
      </c>
      <c r="AH57" s="4">
        <v>0</v>
      </c>
      <c r="AI57" s="4">
        <v>0</v>
      </c>
      <c r="AJ57" s="4">
        <v>0</v>
      </c>
      <c r="AK57" s="4">
        <v>1</v>
      </c>
      <c r="AL57" s="4">
        <v>1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1</v>
      </c>
      <c r="AU57" s="4">
        <v>0</v>
      </c>
      <c r="AV57" s="4">
        <v>0</v>
      </c>
      <c r="AW57" s="4">
        <v>0</v>
      </c>
      <c r="AX57" s="4">
        <v>1</v>
      </c>
      <c r="AY57" s="4">
        <v>0</v>
      </c>
      <c r="AZ57" s="4">
        <v>0</v>
      </c>
      <c r="BA57" s="4">
        <v>0</v>
      </c>
      <c r="BB57" s="4">
        <v>1</v>
      </c>
      <c r="BC57" s="4">
        <v>1</v>
      </c>
      <c r="BD57" s="4">
        <v>1</v>
      </c>
      <c r="BE57" s="4">
        <v>0</v>
      </c>
      <c r="BF57" s="4">
        <v>1</v>
      </c>
      <c r="BG57" s="4">
        <v>0</v>
      </c>
      <c r="BH57" s="4">
        <v>0</v>
      </c>
      <c r="BI57" s="4">
        <v>0</v>
      </c>
      <c r="BJ57" s="4">
        <v>0</v>
      </c>
      <c r="BK57" s="4">
        <v>1</v>
      </c>
      <c r="BL57" s="4">
        <v>0</v>
      </c>
      <c r="BM57" s="4">
        <v>0</v>
      </c>
      <c r="BN57" s="4">
        <v>0</v>
      </c>
      <c r="BO57" s="4">
        <v>0</v>
      </c>
      <c r="BP57" s="4"/>
    </row>
    <row r="58" spans="1:68" x14ac:dyDescent="0.15">
      <c r="A58" s="4">
        <v>1852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1</v>
      </c>
      <c r="AH58" s="4">
        <v>0</v>
      </c>
      <c r="AI58" s="4">
        <v>0</v>
      </c>
      <c r="AJ58" s="4">
        <v>0</v>
      </c>
      <c r="AK58" s="4">
        <v>1</v>
      </c>
      <c r="AL58" s="4">
        <v>1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1</v>
      </c>
      <c r="AU58" s="4">
        <v>0</v>
      </c>
      <c r="AV58" s="4">
        <v>0</v>
      </c>
      <c r="AW58" s="4">
        <v>0</v>
      </c>
      <c r="AX58" s="4">
        <v>1</v>
      </c>
      <c r="AY58" s="4">
        <v>0</v>
      </c>
      <c r="AZ58" s="4">
        <v>0</v>
      </c>
      <c r="BA58" s="4">
        <v>0</v>
      </c>
      <c r="BB58" s="4">
        <v>1</v>
      </c>
      <c r="BC58" s="4">
        <v>1</v>
      </c>
      <c r="BD58" s="4">
        <v>1</v>
      </c>
      <c r="BE58" s="4">
        <v>0</v>
      </c>
      <c r="BF58" s="4">
        <v>1</v>
      </c>
      <c r="BG58" s="4">
        <v>0</v>
      </c>
      <c r="BH58" s="4">
        <v>0</v>
      </c>
      <c r="BI58" s="4">
        <v>0</v>
      </c>
      <c r="BJ58" s="4">
        <v>0</v>
      </c>
      <c r="BK58" s="4">
        <v>1</v>
      </c>
      <c r="BL58" s="4">
        <v>0</v>
      </c>
      <c r="BM58" s="4">
        <v>0</v>
      </c>
      <c r="BN58" s="4">
        <v>0</v>
      </c>
      <c r="BO58" s="4">
        <v>0</v>
      </c>
      <c r="BP58" s="4"/>
    </row>
    <row r="59" spans="1:68" x14ac:dyDescent="0.15">
      <c r="A59" s="4">
        <v>1853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1</v>
      </c>
      <c r="AH59" s="4">
        <v>0</v>
      </c>
      <c r="AI59" s="4">
        <v>0</v>
      </c>
      <c r="AJ59" s="4">
        <v>0</v>
      </c>
      <c r="AK59" s="4">
        <v>1</v>
      </c>
      <c r="AL59" s="4">
        <v>1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1</v>
      </c>
      <c r="AU59" s="4">
        <v>0</v>
      </c>
      <c r="AV59" s="4">
        <v>0</v>
      </c>
      <c r="AW59" s="4">
        <v>0</v>
      </c>
      <c r="AX59" s="4">
        <v>1</v>
      </c>
      <c r="AY59" s="4">
        <v>0</v>
      </c>
      <c r="AZ59" s="4">
        <v>0</v>
      </c>
      <c r="BA59" s="4">
        <v>0</v>
      </c>
      <c r="BB59" s="4">
        <v>1</v>
      </c>
      <c r="BC59" s="4">
        <v>1</v>
      </c>
      <c r="BD59" s="4">
        <v>1</v>
      </c>
      <c r="BE59" s="4">
        <v>0</v>
      </c>
      <c r="BF59" s="4">
        <v>1</v>
      </c>
      <c r="BG59" s="4">
        <v>0</v>
      </c>
      <c r="BH59" s="4">
        <v>0</v>
      </c>
      <c r="BI59" s="4">
        <v>0</v>
      </c>
      <c r="BJ59" s="4">
        <v>0</v>
      </c>
      <c r="BK59" s="4">
        <v>1</v>
      </c>
      <c r="BL59" s="4">
        <v>0</v>
      </c>
      <c r="BM59" s="4">
        <v>0</v>
      </c>
      <c r="BN59" s="4">
        <v>0</v>
      </c>
      <c r="BO59" s="4">
        <v>0</v>
      </c>
      <c r="BP59" s="4"/>
    </row>
    <row r="60" spans="1:68" x14ac:dyDescent="0.15">
      <c r="A60" s="4">
        <v>1854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1</v>
      </c>
      <c r="AH60" s="4">
        <v>0</v>
      </c>
      <c r="AI60" s="4">
        <v>0</v>
      </c>
      <c r="AJ60" s="4">
        <v>0</v>
      </c>
      <c r="AK60" s="4">
        <v>1</v>
      </c>
      <c r="AL60" s="4">
        <v>1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1</v>
      </c>
      <c r="AU60" s="4">
        <v>0</v>
      </c>
      <c r="AV60" s="4">
        <v>0</v>
      </c>
      <c r="AW60" s="4">
        <v>0</v>
      </c>
      <c r="AX60" s="4">
        <v>1</v>
      </c>
      <c r="AY60" s="4">
        <v>0</v>
      </c>
      <c r="AZ60" s="4">
        <v>0</v>
      </c>
      <c r="BA60" s="4">
        <v>0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0</v>
      </c>
      <c r="BH60" s="4">
        <v>0</v>
      </c>
      <c r="BI60" s="4">
        <v>0</v>
      </c>
      <c r="BJ60" s="4">
        <v>0</v>
      </c>
      <c r="BK60" s="4">
        <v>1</v>
      </c>
      <c r="BL60" s="4">
        <v>0</v>
      </c>
      <c r="BM60" s="4">
        <v>0</v>
      </c>
      <c r="BN60" s="4">
        <v>0</v>
      </c>
      <c r="BO60" s="4">
        <v>0</v>
      </c>
      <c r="BP60" s="4"/>
    </row>
    <row r="61" spans="1:68" x14ac:dyDescent="0.15">
      <c r="A61" s="4">
        <v>1855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1</v>
      </c>
      <c r="AH61" s="4">
        <v>0</v>
      </c>
      <c r="AI61" s="4">
        <v>0</v>
      </c>
      <c r="AJ61" s="4">
        <v>0</v>
      </c>
      <c r="AK61" s="4">
        <v>1</v>
      </c>
      <c r="AL61" s="4">
        <v>1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1</v>
      </c>
      <c r="AU61" s="4">
        <v>0</v>
      </c>
      <c r="AV61" s="4">
        <v>0</v>
      </c>
      <c r="AW61" s="4">
        <v>0</v>
      </c>
      <c r="AX61" s="4">
        <v>1</v>
      </c>
      <c r="AY61" s="4">
        <v>0</v>
      </c>
      <c r="AZ61" s="4">
        <v>0</v>
      </c>
      <c r="BA61" s="4">
        <v>0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0</v>
      </c>
      <c r="BH61" s="4">
        <v>0</v>
      </c>
      <c r="BI61" s="4">
        <v>0</v>
      </c>
      <c r="BJ61" s="4">
        <v>0</v>
      </c>
      <c r="BK61" s="4">
        <v>1</v>
      </c>
      <c r="BL61" s="4">
        <v>0</v>
      </c>
      <c r="BM61" s="4">
        <v>0</v>
      </c>
      <c r="BN61" s="4">
        <v>0</v>
      </c>
      <c r="BO61" s="4">
        <v>0</v>
      </c>
      <c r="BP61" s="4"/>
    </row>
    <row r="62" spans="1:68" x14ac:dyDescent="0.15">
      <c r="A62" s="4">
        <v>1856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1</v>
      </c>
      <c r="AH62" s="4">
        <v>0</v>
      </c>
      <c r="AI62" s="4">
        <v>0</v>
      </c>
      <c r="AJ62" s="4">
        <v>0</v>
      </c>
      <c r="AK62" s="4">
        <v>1</v>
      </c>
      <c r="AL62" s="4">
        <v>1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1</v>
      </c>
      <c r="AU62" s="4">
        <v>0</v>
      </c>
      <c r="AV62" s="4">
        <v>0</v>
      </c>
      <c r="AW62" s="4">
        <v>0</v>
      </c>
      <c r="AX62" s="4">
        <v>1</v>
      </c>
      <c r="AY62" s="4">
        <v>0</v>
      </c>
      <c r="AZ62" s="4">
        <v>0</v>
      </c>
      <c r="BA62" s="4">
        <v>0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0</v>
      </c>
      <c r="BH62" s="4">
        <v>0</v>
      </c>
      <c r="BI62" s="4">
        <v>0</v>
      </c>
      <c r="BJ62" s="4">
        <v>0</v>
      </c>
      <c r="BK62" s="4">
        <v>1</v>
      </c>
      <c r="BL62" s="4">
        <v>0</v>
      </c>
      <c r="BM62" s="4">
        <v>0</v>
      </c>
      <c r="BN62" s="4">
        <v>0</v>
      </c>
      <c r="BO62" s="4">
        <v>0</v>
      </c>
      <c r="BP62" s="4"/>
    </row>
    <row r="63" spans="1:68" x14ac:dyDescent="0.15">
      <c r="A63" s="4">
        <v>1857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1</v>
      </c>
      <c r="AH63" s="4">
        <v>0</v>
      </c>
      <c r="AI63" s="4">
        <v>0</v>
      </c>
      <c r="AJ63" s="4">
        <v>0</v>
      </c>
      <c r="AK63" s="4">
        <v>0</v>
      </c>
      <c r="AL63" s="4">
        <v>1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1</v>
      </c>
      <c r="AU63" s="4">
        <v>0</v>
      </c>
      <c r="AV63" s="4">
        <v>0</v>
      </c>
      <c r="AW63" s="4">
        <v>0</v>
      </c>
      <c r="AX63" s="4">
        <v>1</v>
      </c>
      <c r="AY63" s="4">
        <v>0</v>
      </c>
      <c r="AZ63" s="4">
        <v>0</v>
      </c>
      <c r="BA63" s="4">
        <v>0</v>
      </c>
      <c r="BB63" s="4">
        <v>1</v>
      </c>
      <c r="BC63" s="4">
        <v>0</v>
      </c>
      <c r="BD63" s="4">
        <v>1</v>
      </c>
      <c r="BE63" s="4">
        <v>1</v>
      </c>
      <c r="BF63" s="4">
        <v>1</v>
      </c>
      <c r="BG63" s="4">
        <v>0</v>
      </c>
      <c r="BH63" s="4">
        <v>0</v>
      </c>
      <c r="BI63" s="4">
        <v>0</v>
      </c>
      <c r="BJ63" s="4">
        <v>0</v>
      </c>
      <c r="BK63" s="4">
        <v>1</v>
      </c>
      <c r="BL63" s="4">
        <v>0</v>
      </c>
      <c r="BM63" s="4">
        <v>0</v>
      </c>
      <c r="BN63" s="4">
        <v>0</v>
      </c>
      <c r="BO63" s="4">
        <v>0</v>
      </c>
      <c r="BP63" s="4"/>
    </row>
    <row r="64" spans="1:68" x14ac:dyDescent="0.15">
      <c r="A64" s="4">
        <v>1858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1</v>
      </c>
      <c r="AH64" s="4">
        <v>0</v>
      </c>
      <c r="AI64" s="4">
        <v>0</v>
      </c>
      <c r="AJ64" s="4">
        <v>0</v>
      </c>
      <c r="AK64" s="4">
        <v>0</v>
      </c>
      <c r="AL64" s="4">
        <v>1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1</v>
      </c>
      <c r="AY64" s="4">
        <v>0</v>
      </c>
      <c r="AZ64" s="4">
        <v>0</v>
      </c>
      <c r="BA64" s="4">
        <v>0</v>
      </c>
      <c r="BB64" s="4">
        <v>1</v>
      </c>
      <c r="BC64" s="4">
        <v>0</v>
      </c>
      <c r="BD64" s="4">
        <v>1</v>
      </c>
      <c r="BE64" s="4">
        <v>1</v>
      </c>
      <c r="BF64" s="4">
        <v>1</v>
      </c>
      <c r="BG64" s="4">
        <v>0</v>
      </c>
      <c r="BH64" s="4">
        <v>0</v>
      </c>
      <c r="BI64" s="4">
        <v>0</v>
      </c>
      <c r="BJ64" s="4">
        <v>0</v>
      </c>
      <c r="BK64" s="4">
        <v>1</v>
      </c>
      <c r="BL64" s="4">
        <v>0</v>
      </c>
      <c r="BM64" s="4">
        <v>0</v>
      </c>
      <c r="BN64" s="4">
        <v>0</v>
      </c>
      <c r="BO64" s="4">
        <v>0</v>
      </c>
      <c r="BP64" s="4"/>
    </row>
    <row r="65" spans="1:68" x14ac:dyDescent="0.15">
      <c r="A65" s="4">
        <v>1859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1</v>
      </c>
      <c r="AH65" s="4">
        <v>0</v>
      </c>
      <c r="AI65" s="4">
        <v>0</v>
      </c>
      <c r="AJ65" s="4">
        <v>0</v>
      </c>
      <c r="AK65" s="4">
        <v>0</v>
      </c>
      <c r="AL65" s="4">
        <v>1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1</v>
      </c>
      <c r="AY65" s="4">
        <v>0</v>
      </c>
      <c r="AZ65" s="4">
        <v>0</v>
      </c>
      <c r="BA65" s="4">
        <v>0</v>
      </c>
      <c r="BB65" s="4">
        <v>1</v>
      </c>
      <c r="BC65" s="4">
        <v>0</v>
      </c>
      <c r="BD65" s="4">
        <v>1</v>
      </c>
      <c r="BE65" s="4">
        <v>1</v>
      </c>
      <c r="BF65" s="4">
        <v>1</v>
      </c>
      <c r="BG65" s="4">
        <v>0</v>
      </c>
      <c r="BH65" s="4">
        <v>0</v>
      </c>
      <c r="BI65" s="4">
        <v>0</v>
      </c>
      <c r="BJ65" s="4">
        <v>0</v>
      </c>
      <c r="BK65" s="4">
        <v>1</v>
      </c>
      <c r="BL65" s="4">
        <v>0</v>
      </c>
      <c r="BM65" s="4">
        <v>0</v>
      </c>
      <c r="BN65" s="4">
        <v>0</v>
      </c>
      <c r="BO65" s="4">
        <v>0</v>
      </c>
      <c r="BP65" s="4"/>
    </row>
    <row r="66" spans="1:68" x14ac:dyDescent="0.15">
      <c r="A66" s="4">
        <v>1860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1</v>
      </c>
      <c r="AH66" s="4">
        <v>0</v>
      </c>
      <c r="AI66" s="4">
        <v>0</v>
      </c>
      <c r="AJ66" s="4">
        <v>0</v>
      </c>
      <c r="AK66" s="4">
        <v>0</v>
      </c>
      <c r="AL66" s="4">
        <v>1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1</v>
      </c>
      <c r="AY66" s="4">
        <v>0</v>
      </c>
      <c r="AZ66" s="4">
        <v>0</v>
      </c>
      <c r="BA66" s="4">
        <v>0</v>
      </c>
      <c r="BB66" s="4">
        <v>1</v>
      </c>
      <c r="BC66" s="4">
        <v>0</v>
      </c>
      <c r="BD66" s="4">
        <v>1</v>
      </c>
      <c r="BE66" s="4">
        <v>1</v>
      </c>
      <c r="BF66" s="4">
        <v>1</v>
      </c>
      <c r="BG66" s="4">
        <v>0</v>
      </c>
      <c r="BH66" s="4">
        <v>0</v>
      </c>
      <c r="BI66" s="4">
        <v>0</v>
      </c>
      <c r="BJ66" s="4">
        <v>0</v>
      </c>
      <c r="BK66" s="4">
        <v>1</v>
      </c>
      <c r="BL66" s="4">
        <v>0</v>
      </c>
      <c r="BM66" s="4">
        <v>0</v>
      </c>
      <c r="BN66" s="4">
        <v>0</v>
      </c>
      <c r="BO66" s="4">
        <v>0</v>
      </c>
      <c r="BP66" s="4"/>
    </row>
    <row r="67" spans="1:68" x14ac:dyDescent="0.15">
      <c r="A67" s="4">
        <v>1861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1</v>
      </c>
      <c r="AH67" s="4">
        <v>0</v>
      </c>
      <c r="AI67" s="4">
        <v>0</v>
      </c>
      <c r="AJ67" s="4">
        <v>0</v>
      </c>
      <c r="AK67" s="4">
        <v>0</v>
      </c>
      <c r="AL67" s="4">
        <v>1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1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1</v>
      </c>
      <c r="BE67" s="4">
        <v>1</v>
      </c>
      <c r="BF67" s="4">
        <v>1</v>
      </c>
      <c r="BG67" s="4">
        <v>0</v>
      </c>
      <c r="BH67" s="4">
        <v>0</v>
      </c>
      <c r="BI67" s="4">
        <v>0</v>
      </c>
      <c r="BJ67" s="4">
        <v>0</v>
      </c>
      <c r="BK67" s="4">
        <v>1</v>
      </c>
      <c r="BL67" s="4">
        <v>0</v>
      </c>
      <c r="BM67" s="4">
        <v>0</v>
      </c>
      <c r="BN67" s="4">
        <v>0</v>
      </c>
      <c r="BO67" s="4">
        <v>0</v>
      </c>
      <c r="BP67" s="4"/>
    </row>
    <row r="68" spans="1:68" x14ac:dyDescent="0.15">
      <c r="A68" s="4">
        <v>1862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1</v>
      </c>
      <c r="AH68" s="4">
        <v>0</v>
      </c>
      <c r="AI68" s="4">
        <v>0</v>
      </c>
      <c r="AJ68" s="4">
        <v>0</v>
      </c>
      <c r="AK68" s="4">
        <v>0</v>
      </c>
      <c r="AL68" s="4">
        <v>1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1</v>
      </c>
      <c r="BE68" s="4">
        <v>1</v>
      </c>
      <c r="BF68" s="4">
        <v>1</v>
      </c>
      <c r="BG68" s="4">
        <v>0</v>
      </c>
      <c r="BH68" s="4">
        <v>0</v>
      </c>
      <c r="BI68" s="4">
        <v>0</v>
      </c>
      <c r="BJ68" s="4">
        <v>0</v>
      </c>
      <c r="BK68" s="4">
        <v>1</v>
      </c>
      <c r="BL68" s="4">
        <v>0</v>
      </c>
      <c r="BM68" s="4">
        <v>0</v>
      </c>
      <c r="BN68" s="4">
        <v>0</v>
      </c>
      <c r="BO68" s="4">
        <v>0</v>
      </c>
      <c r="BP68" s="4"/>
    </row>
    <row r="69" spans="1:68" x14ac:dyDescent="0.15">
      <c r="A69" s="4">
        <v>1863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1</v>
      </c>
      <c r="AH69" s="4">
        <v>0</v>
      </c>
      <c r="AI69" s="4">
        <v>0</v>
      </c>
      <c r="AJ69" s="4">
        <v>0</v>
      </c>
      <c r="AK69" s="4">
        <v>0</v>
      </c>
      <c r="AL69" s="4">
        <v>1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1</v>
      </c>
      <c r="BE69" s="4">
        <v>1</v>
      </c>
      <c r="BF69" s="4">
        <v>1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/>
    </row>
    <row r="70" spans="1:68" x14ac:dyDescent="0.15">
      <c r="A70" s="4">
        <v>1864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1</v>
      </c>
      <c r="AH70" s="4">
        <v>0</v>
      </c>
      <c r="AI70" s="4">
        <v>0</v>
      </c>
      <c r="AJ70" s="4">
        <v>0</v>
      </c>
      <c r="AK70" s="4">
        <v>0</v>
      </c>
      <c r="AL70" s="4">
        <v>1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1</v>
      </c>
      <c r="BE70" s="4">
        <v>1</v>
      </c>
      <c r="BF70" s="4">
        <v>1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/>
    </row>
    <row r="71" spans="1:68" x14ac:dyDescent="0.15">
      <c r="A71" s="4">
        <v>1865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</v>
      </c>
      <c r="AH71" s="4">
        <v>0</v>
      </c>
      <c r="AI71" s="4">
        <v>0</v>
      </c>
      <c r="AJ71" s="4">
        <v>0</v>
      </c>
      <c r="AK71" s="4">
        <v>0</v>
      </c>
      <c r="AL71" s="4">
        <v>1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1</v>
      </c>
      <c r="BE71" s="4">
        <v>0</v>
      </c>
      <c r="BF71" s="4">
        <v>1</v>
      </c>
      <c r="BG71" s="4">
        <v>0</v>
      </c>
      <c r="BH71" s="4">
        <v>0</v>
      </c>
      <c r="BI71" s="4">
        <v>0</v>
      </c>
      <c r="BJ71" s="4">
        <v>0</v>
      </c>
      <c r="BK71" s="4">
        <v>1</v>
      </c>
      <c r="BL71" s="4">
        <v>0</v>
      </c>
      <c r="BM71" s="4">
        <v>0</v>
      </c>
      <c r="BN71" s="4">
        <v>0</v>
      </c>
      <c r="BO71" s="4">
        <v>0</v>
      </c>
      <c r="BP71" s="4"/>
    </row>
    <row r="72" spans="1:68" x14ac:dyDescent="0.15">
      <c r="A72" s="4">
        <v>1866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1</v>
      </c>
      <c r="AH72" s="4">
        <v>0</v>
      </c>
      <c r="AI72" s="4">
        <v>0</v>
      </c>
      <c r="AJ72" s="4">
        <v>0</v>
      </c>
      <c r="AK72" s="4">
        <v>0</v>
      </c>
      <c r="AL72" s="4">
        <v>1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1</v>
      </c>
      <c r="BE72" s="4">
        <v>1</v>
      </c>
      <c r="BF72" s="4">
        <v>1</v>
      </c>
      <c r="BG72" s="4">
        <v>0</v>
      </c>
      <c r="BH72" s="4">
        <v>0</v>
      </c>
      <c r="BI72" s="4">
        <v>0</v>
      </c>
      <c r="BJ72" s="4">
        <v>0</v>
      </c>
      <c r="BK72" s="4">
        <v>1</v>
      </c>
      <c r="BL72" s="4">
        <v>0</v>
      </c>
      <c r="BM72" s="4">
        <v>0</v>
      </c>
      <c r="BN72" s="4">
        <v>0</v>
      </c>
      <c r="BO72" s="4">
        <v>0</v>
      </c>
      <c r="BP72" s="4"/>
    </row>
    <row r="73" spans="1:68" x14ac:dyDescent="0.15">
      <c r="A73" s="4">
        <v>1867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1</v>
      </c>
      <c r="AH73" s="4">
        <v>0</v>
      </c>
      <c r="AI73" s="4">
        <v>0</v>
      </c>
      <c r="AJ73" s="4">
        <v>0</v>
      </c>
      <c r="AK73" s="4">
        <v>0</v>
      </c>
      <c r="AL73" s="4">
        <v>1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1</v>
      </c>
      <c r="BE73" s="4">
        <v>1</v>
      </c>
      <c r="BF73" s="4">
        <v>1</v>
      </c>
      <c r="BG73" s="4">
        <v>0</v>
      </c>
      <c r="BH73" s="4">
        <v>0</v>
      </c>
      <c r="BI73" s="4">
        <v>0</v>
      </c>
      <c r="BJ73" s="4">
        <v>0</v>
      </c>
      <c r="BK73" s="4">
        <v>1</v>
      </c>
      <c r="BL73" s="4">
        <v>0</v>
      </c>
      <c r="BM73" s="4">
        <v>0</v>
      </c>
      <c r="BN73" s="4">
        <v>0</v>
      </c>
      <c r="BO73" s="4">
        <v>0</v>
      </c>
      <c r="BP73" s="4"/>
    </row>
    <row r="74" spans="1:68" x14ac:dyDescent="0.15">
      <c r="A74" s="4">
        <v>1868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1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1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1</v>
      </c>
      <c r="BB74" s="4">
        <v>0</v>
      </c>
      <c r="BC74" s="4">
        <v>0</v>
      </c>
      <c r="BD74" s="4">
        <v>0</v>
      </c>
      <c r="BE74" s="4">
        <v>1</v>
      </c>
      <c r="BF74" s="4">
        <v>1</v>
      </c>
      <c r="BG74" s="4">
        <v>0</v>
      </c>
      <c r="BH74" s="4">
        <v>0</v>
      </c>
      <c r="BI74" s="4">
        <v>0</v>
      </c>
      <c r="BJ74" s="4">
        <v>0</v>
      </c>
      <c r="BK74" s="4">
        <v>1</v>
      </c>
      <c r="BL74" s="4">
        <v>0</v>
      </c>
      <c r="BM74" s="4">
        <v>0</v>
      </c>
      <c r="BN74" s="4">
        <v>0</v>
      </c>
      <c r="BO74" s="4">
        <v>0</v>
      </c>
      <c r="BP74" s="4"/>
    </row>
    <row r="75" spans="1:68" x14ac:dyDescent="0.15">
      <c r="A75" s="4">
        <v>1869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1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1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1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1</v>
      </c>
      <c r="BB75" s="4">
        <v>0</v>
      </c>
      <c r="BC75" s="4">
        <v>0</v>
      </c>
      <c r="BD75" s="4">
        <v>0</v>
      </c>
      <c r="BE75" s="4">
        <v>1</v>
      </c>
      <c r="BF75" s="4">
        <v>1</v>
      </c>
      <c r="BG75" s="4">
        <v>0</v>
      </c>
      <c r="BH75" s="4">
        <v>0</v>
      </c>
      <c r="BI75" s="4">
        <v>0</v>
      </c>
      <c r="BJ75" s="4">
        <v>0</v>
      </c>
      <c r="BK75" s="4">
        <v>1</v>
      </c>
      <c r="BL75" s="4">
        <v>0</v>
      </c>
      <c r="BM75" s="4">
        <v>0</v>
      </c>
      <c r="BN75" s="4">
        <v>0</v>
      </c>
      <c r="BO75" s="4">
        <v>0</v>
      </c>
      <c r="BP75" s="4"/>
    </row>
    <row r="76" spans="1:68" x14ac:dyDescent="0.15">
      <c r="A76" s="4">
        <v>1870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1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1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1</v>
      </c>
      <c r="BB76" s="4">
        <v>0</v>
      </c>
      <c r="BC76" s="4">
        <v>0</v>
      </c>
      <c r="BD76" s="4">
        <v>0</v>
      </c>
      <c r="BE76" s="4">
        <v>1</v>
      </c>
      <c r="BF76" s="4">
        <v>1</v>
      </c>
      <c r="BG76" s="4">
        <v>0</v>
      </c>
      <c r="BH76" s="4">
        <v>0</v>
      </c>
      <c r="BI76" s="4">
        <v>0</v>
      </c>
      <c r="BJ76" s="4">
        <v>0</v>
      </c>
      <c r="BK76" s="4">
        <v>1</v>
      </c>
      <c r="BL76" s="4">
        <v>0</v>
      </c>
      <c r="BM76" s="4">
        <v>0</v>
      </c>
      <c r="BN76" s="4">
        <v>0</v>
      </c>
      <c r="BO76" s="4">
        <v>0</v>
      </c>
      <c r="BP76" s="4"/>
    </row>
    <row r="77" spans="1:68" x14ac:dyDescent="0.15">
      <c r="A77" s="4">
        <v>1871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1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1</v>
      </c>
      <c r="BB77" s="4">
        <v>0</v>
      </c>
      <c r="BC77" s="4">
        <v>0</v>
      </c>
      <c r="BD77" s="4">
        <v>0</v>
      </c>
      <c r="BE77" s="4">
        <v>1</v>
      </c>
      <c r="BF77" s="4">
        <v>1</v>
      </c>
      <c r="BG77" s="4">
        <v>0</v>
      </c>
      <c r="BH77" s="4">
        <v>0</v>
      </c>
      <c r="BI77" s="4">
        <v>0</v>
      </c>
      <c r="BJ77" s="4">
        <v>0</v>
      </c>
      <c r="BK77" s="4">
        <v>1</v>
      </c>
      <c r="BL77" s="4">
        <v>0</v>
      </c>
      <c r="BM77" s="4">
        <v>0</v>
      </c>
      <c r="BN77" s="4">
        <v>0</v>
      </c>
      <c r="BO77" s="4">
        <v>0</v>
      </c>
      <c r="BP77" s="4"/>
    </row>
    <row r="78" spans="1:68" x14ac:dyDescent="0.15">
      <c r="A78" s="4">
        <v>1872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1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1</v>
      </c>
      <c r="BA78" s="4">
        <v>1</v>
      </c>
      <c r="BB78" s="4">
        <v>0</v>
      </c>
      <c r="BC78" s="4">
        <v>0</v>
      </c>
      <c r="BD78" s="4">
        <v>0</v>
      </c>
      <c r="BE78" s="4">
        <v>1</v>
      </c>
      <c r="BF78" s="4">
        <v>1</v>
      </c>
      <c r="BG78" s="4">
        <v>0</v>
      </c>
      <c r="BH78" s="4">
        <v>0</v>
      </c>
      <c r="BI78" s="4">
        <v>0</v>
      </c>
      <c r="BJ78" s="4">
        <v>0</v>
      </c>
      <c r="BK78" s="4">
        <v>1</v>
      </c>
      <c r="BL78" s="4">
        <v>0</v>
      </c>
      <c r="BM78" s="4">
        <v>0</v>
      </c>
      <c r="BN78" s="4">
        <v>0</v>
      </c>
      <c r="BO78" s="4">
        <v>0</v>
      </c>
      <c r="BP78" s="4"/>
    </row>
    <row r="79" spans="1:68" x14ac:dyDescent="0.15">
      <c r="A79" s="4">
        <v>1873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1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1</v>
      </c>
      <c r="AY79" s="4">
        <v>0</v>
      </c>
      <c r="AZ79" s="4">
        <v>1</v>
      </c>
      <c r="BA79" s="4">
        <v>1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0</v>
      </c>
      <c r="BH79" s="4">
        <v>0</v>
      </c>
      <c r="BI79" s="4">
        <v>0</v>
      </c>
      <c r="BJ79" s="4">
        <v>0</v>
      </c>
      <c r="BK79" s="4">
        <v>1</v>
      </c>
      <c r="BL79" s="4">
        <v>0</v>
      </c>
      <c r="BM79" s="4">
        <v>0</v>
      </c>
      <c r="BN79" s="4">
        <v>0</v>
      </c>
      <c r="BO79" s="4">
        <v>0</v>
      </c>
      <c r="BP79" s="4"/>
    </row>
    <row r="80" spans="1:68" x14ac:dyDescent="0.15">
      <c r="A80" s="4">
        <v>1874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1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1</v>
      </c>
      <c r="AZ80" s="4">
        <v>1</v>
      </c>
      <c r="BA80" s="4">
        <v>1</v>
      </c>
      <c r="BB80" s="4">
        <v>0</v>
      </c>
      <c r="BC80" s="4">
        <v>0</v>
      </c>
      <c r="BD80" s="4">
        <v>1</v>
      </c>
      <c r="BE80" s="4">
        <v>1</v>
      </c>
      <c r="BF80" s="4">
        <v>1</v>
      </c>
      <c r="BG80" s="4">
        <v>0</v>
      </c>
      <c r="BH80" s="4">
        <v>1</v>
      </c>
      <c r="BI80" s="4">
        <v>0</v>
      </c>
      <c r="BJ80" s="4">
        <v>0</v>
      </c>
      <c r="BK80" s="4">
        <v>1</v>
      </c>
      <c r="BL80" s="4">
        <v>0</v>
      </c>
      <c r="BM80" s="4">
        <v>0</v>
      </c>
      <c r="BN80" s="4">
        <v>0</v>
      </c>
      <c r="BO80" s="4">
        <v>0</v>
      </c>
      <c r="BP80" s="4"/>
    </row>
    <row r="81" spans="1:68" x14ac:dyDescent="0.15">
      <c r="A81" s="4">
        <v>1875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1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1</v>
      </c>
      <c r="AV81" s="4">
        <v>0</v>
      </c>
      <c r="AW81" s="4">
        <v>0</v>
      </c>
      <c r="AX81" s="4">
        <v>0</v>
      </c>
      <c r="AY81" s="4">
        <v>1</v>
      </c>
      <c r="AZ81" s="4">
        <v>1</v>
      </c>
      <c r="BA81" s="4">
        <v>1</v>
      </c>
      <c r="BB81" s="4">
        <v>0</v>
      </c>
      <c r="BC81" s="4">
        <v>0</v>
      </c>
      <c r="BD81" s="4">
        <v>1</v>
      </c>
      <c r="BE81" s="4">
        <v>1</v>
      </c>
      <c r="BF81" s="4">
        <v>0</v>
      </c>
      <c r="BG81" s="4">
        <v>0</v>
      </c>
      <c r="BH81" s="4">
        <v>1</v>
      </c>
      <c r="BI81" s="4">
        <v>0</v>
      </c>
      <c r="BJ81" s="4">
        <v>0</v>
      </c>
      <c r="BK81" s="4">
        <v>1</v>
      </c>
      <c r="BL81" s="4">
        <v>0</v>
      </c>
      <c r="BM81" s="4">
        <v>0</v>
      </c>
      <c r="BN81" s="4">
        <v>0</v>
      </c>
      <c r="BO81" s="4">
        <v>0</v>
      </c>
      <c r="BP81" s="4"/>
    </row>
    <row r="82" spans="1:68" x14ac:dyDescent="0.15">
      <c r="A82" s="4">
        <v>1876</v>
      </c>
      <c r="B82" s="4">
        <v>0</v>
      </c>
      <c r="C82" s="4">
        <v>0</v>
      </c>
      <c r="D82" s="4">
        <v>0</v>
      </c>
      <c r="E82" s="4">
        <v>0</v>
      </c>
      <c r="F82" s="4">
        <v>1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1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1</v>
      </c>
      <c r="AT82" s="4">
        <v>0</v>
      </c>
      <c r="AU82" s="4">
        <v>1</v>
      </c>
      <c r="AV82" s="4">
        <v>0</v>
      </c>
      <c r="AW82" s="4">
        <v>0</v>
      </c>
      <c r="AX82" s="4">
        <v>0</v>
      </c>
      <c r="AY82" s="4">
        <v>1</v>
      </c>
      <c r="AZ82" s="4">
        <v>1</v>
      </c>
      <c r="BA82" s="4">
        <v>1</v>
      </c>
      <c r="BB82" s="4">
        <v>0</v>
      </c>
      <c r="BC82" s="4">
        <v>1</v>
      </c>
      <c r="BD82" s="4">
        <v>1</v>
      </c>
      <c r="BE82" s="4">
        <v>1</v>
      </c>
      <c r="BF82" s="4">
        <v>0</v>
      </c>
      <c r="BG82" s="4">
        <v>0</v>
      </c>
      <c r="BH82" s="4">
        <v>1</v>
      </c>
      <c r="BI82" s="4">
        <v>1</v>
      </c>
      <c r="BJ82" s="4">
        <v>1</v>
      </c>
      <c r="BK82" s="4">
        <v>1</v>
      </c>
      <c r="BL82" s="4">
        <v>0</v>
      </c>
      <c r="BM82" s="4">
        <v>0</v>
      </c>
      <c r="BN82" s="4">
        <v>0</v>
      </c>
      <c r="BO82" s="4">
        <v>0</v>
      </c>
      <c r="BP82" s="4"/>
    </row>
    <row r="83" spans="1:68" x14ac:dyDescent="0.15">
      <c r="A83" s="4">
        <v>1877</v>
      </c>
      <c r="B83" s="4">
        <v>0</v>
      </c>
      <c r="C83" s="4">
        <v>0</v>
      </c>
      <c r="D83" s="4">
        <v>0</v>
      </c>
      <c r="E83" s="4">
        <v>0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1</v>
      </c>
      <c r="AH83" s="4">
        <v>0</v>
      </c>
      <c r="AI83" s="4">
        <v>0</v>
      </c>
      <c r="AJ83" s="4">
        <v>0</v>
      </c>
      <c r="AK83" s="4">
        <v>0</v>
      </c>
      <c r="AL83" s="4">
        <v>1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1</v>
      </c>
      <c r="AT83" s="4">
        <v>0</v>
      </c>
      <c r="AU83" s="4">
        <v>1</v>
      </c>
      <c r="AV83" s="4">
        <v>0</v>
      </c>
      <c r="AW83" s="4">
        <v>0</v>
      </c>
      <c r="AX83" s="4">
        <v>0</v>
      </c>
      <c r="AY83" s="4">
        <v>1</v>
      </c>
      <c r="AZ83" s="4">
        <v>1</v>
      </c>
      <c r="BA83" s="4">
        <v>1</v>
      </c>
      <c r="BB83" s="4">
        <v>0</v>
      </c>
      <c r="BC83" s="4">
        <v>1</v>
      </c>
      <c r="BD83" s="4">
        <v>1</v>
      </c>
      <c r="BE83" s="4">
        <v>1</v>
      </c>
      <c r="BF83" s="4">
        <v>0</v>
      </c>
      <c r="BG83" s="4">
        <v>0</v>
      </c>
      <c r="BH83" s="4">
        <v>1</v>
      </c>
      <c r="BI83" s="4">
        <v>1</v>
      </c>
      <c r="BJ83" s="4">
        <v>1</v>
      </c>
      <c r="BK83" s="4">
        <v>1</v>
      </c>
      <c r="BL83" s="4">
        <v>0</v>
      </c>
      <c r="BM83" s="4">
        <v>0</v>
      </c>
      <c r="BN83" s="4">
        <v>0</v>
      </c>
      <c r="BO83" s="4">
        <v>0</v>
      </c>
      <c r="BP83" s="4"/>
    </row>
    <row r="84" spans="1:68" x14ac:dyDescent="0.15">
      <c r="A84" s="4">
        <v>1878</v>
      </c>
      <c r="B84" s="4">
        <v>0</v>
      </c>
      <c r="C84" s="4">
        <v>0</v>
      </c>
      <c r="D84" s="4">
        <v>0</v>
      </c>
      <c r="E84" s="4">
        <v>0</v>
      </c>
      <c r="F84" s="4">
        <v>1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1</v>
      </c>
      <c r="AH84" s="4">
        <v>0</v>
      </c>
      <c r="AI84" s="4">
        <v>0</v>
      </c>
      <c r="AJ84" s="4">
        <v>0</v>
      </c>
      <c r="AK84" s="4">
        <v>0</v>
      </c>
      <c r="AL84" s="4">
        <v>1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1</v>
      </c>
      <c r="AT84" s="4">
        <v>0</v>
      </c>
      <c r="AU84" s="4">
        <v>1</v>
      </c>
      <c r="AV84" s="4">
        <v>0</v>
      </c>
      <c r="AW84" s="4">
        <v>0</v>
      </c>
      <c r="AX84" s="4">
        <v>0</v>
      </c>
      <c r="AY84" s="4">
        <v>1</v>
      </c>
      <c r="AZ84" s="4">
        <v>1</v>
      </c>
      <c r="BA84" s="4">
        <v>1</v>
      </c>
      <c r="BB84" s="4">
        <v>0</v>
      </c>
      <c r="BC84" s="4">
        <v>1</v>
      </c>
      <c r="BD84" s="4">
        <v>1</v>
      </c>
      <c r="BE84" s="4">
        <v>1</v>
      </c>
      <c r="BF84" s="4">
        <v>0</v>
      </c>
      <c r="BG84" s="4">
        <v>0</v>
      </c>
      <c r="BH84" s="4">
        <v>1</v>
      </c>
      <c r="BI84" s="4">
        <v>1</v>
      </c>
      <c r="BJ84" s="4">
        <v>1</v>
      </c>
      <c r="BK84" s="4">
        <v>1</v>
      </c>
      <c r="BL84" s="4">
        <v>0</v>
      </c>
      <c r="BM84" s="4">
        <v>0</v>
      </c>
      <c r="BN84" s="4">
        <v>0</v>
      </c>
      <c r="BO84" s="4">
        <v>0</v>
      </c>
      <c r="BP84" s="4"/>
    </row>
    <row r="85" spans="1:68" x14ac:dyDescent="0.15">
      <c r="A85" s="4">
        <v>1879</v>
      </c>
      <c r="B85" s="4">
        <v>0</v>
      </c>
      <c r="C85" s="4">
        <v>0</v>
      </c>
      <c r="D85" s="4">
        <v>0</v>
      </c>
      <c r="E85" s="4">
        <v>0</v>
      </c>
      <c r="F85" s="4">
        <v>1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1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1</v>
      </c>
      <c r="AT85" s="4">
        <v>0</v>
      </c>
      <c r="AU85" s="4">
        <v>1</v>
      </c>
      <c r="AV85" s="4">
        <v>0</v>
      </c>
      <c r="AW85" s="4">
        <v>0</v>
      </c>
      <c r="AX85" s="4">
        <v>0</v>
      </c>
      <c r="AY85" s="4">
        <v>1</v>
      </c>
      <c r="AZ85" s="4">
        <v>1</v>
      </c>
      <c r="BA85" s="4">
        <v>1</v>
      </c>
      <c r="BB85" s="4">
        <v>0</v>
      </c>
      <c r="BC85" s="4">
        <v>1</v>
      </c>
      <c r="BD85" s="4">
        <v>1</v>
      </c>
      <c r="BE85" s="4">
        <v>1</v>
      </c>
      <c r="BF85" s="4">
        <v>0</v>
      </c>
      <c r="BG85" s="4">
        <v>0</v>
      </c>
      <c r="BH85" s="4">
        <v>1</v>
      </c>
      <c r="BI85" s="4">
        <v>1</v>
      </c>
      <c r="BJ85" s="4">
        <v>0</v>
      </c>
      <c r="BK85" s="4">
        <v>1</v>
      </c>
      <c r="BL85" s="4">
        <v>0</v>
      </c>
      <c r="BM85" s="4">
        <v>0</v>
      </c>
      <c r="BN85" s="4">
        <v>0</v>
      </c>
      <c r="BO85" s="4">
        <v>0</v>
      </c>
      <c r="BP85" s="4"/>
    </row>
    <row r="86" spans="1:68" x14ac:dyDescent="0.15">
      <c r="A86" s="4">
        <v>1880</v>
      </c>
      <c r="B86" s="4">
        <v>0</v>
      </c>
      <c r="C86" s="4">
        <v>0</v>
      </c>
      <c r="D86" s="4">
        <v>0</v>
      </c>
      <c r="E86" s="4">
        <v>0</v>
      </c>
      <c r="F86" s="4">
        <v>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1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1</v>
      </c>
      <c r="AT86" s="4">
        <v>0</v>
      </c>
      <c r="AU86" s="4">
        <v>0</v>
      </c>
      <c r="AV86" s="4">
        <v>0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0</v>
      </c>
      <c r="BC86" s="4">
        <v>1</v>
      </c>
      <c r="BD86" s="4">
        <v>1</v>
      </c>
      <c r="BE86" s="4">
        <v>1</v>
      </c>
      <c r="BF86" s="4">
        <v>0</v>
      </c>
      <c r="BG86" s="4">
        <v>0</v>
      </c>
      <c r="BH86" s="4">
        <v>1</v>
      </c>
      <c r="BI86" s="4">
        <v>1</v>
      </c>
      <c r="BJ86" s="4">
        <v>0</v>
      </c>
      <c r="BK86" s="4">
        <v>1</v>
      </c>
      <c r="BL86" s="4">
        <v>0</v>
      </c>
      <c r="BM86" s="4">
        <v>0</v>
      </c>
      <c r="BN86" s="4">
        <v>0</v>
      </c>
      <c r="BO86" s="4">
        <v>0</v>
      </c>
      <c r="BP86" s="4"/>
    </row>
    <row r="87" spans="1:68" x14ac:dyDescent="0.15">
      <c r="A87" s="4">
        <v>1881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1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1</v>
      </c>
      <c r="AT87" s="4">
        <v>0</v>
      </c>
      <c r="AU87" s="4">
        <v>0</v>
      </c>
      <c r="AV87" s="4">
        <v>0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0</v>
      </c>
      <c r="BC87" s="4">
        <v>1</v>
      </c>
      <c r="BD87" s="4">
        <v>1</v>
      </c>
      <c r="BE87" s="4">
        <v>1</v>
      </c>
      <c r="BF87" s="4">
        <v>0</v>
      </c>
      <c r="BG87" s="4">
        <v>0</v>
      </c>
      <c r="BH87" s="4">
        <v>1</v>
      </c>
      <c r="BI87" s="4">
        <v>1</v>
      </c>
      <c r="BJ87" s="4">
        <v>0</v>
      </c>
      <c r="BK87" s="4">
        <v>1</v>
      </c>
      <c r="BL87" s="4">
        <v>0</v>
      </c>
      <c r="BM87" s="4">
        <v>0</v>
      </c>
      <c r="BN87" s="4">
        <v>0</v>
      </c>
      <c r="BO87" s="4">
        <v>0</v>
      </c>
      <c r="BP87" s="4"/>
    </row>
    <row r="88" spans="1:68" x14ac:dyDescent="0.15">
      <c r="A88" s="4">
        <v>1882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1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0</v>
      </c>
      <c r="BC88" s="4">
        <v>1</v>
      </c>
      <c r="BD88" s="4">
        <v>1</v>
      </c>
      <c r="BE88" s="4">
        <v>1</v>
      </c>
      <c r="BF88" s="4">
        <v>0</v>
      </c>
      <c r="BG88" s="4">
        <v>0</v>
      </c>
      <c r="BH88" s="4">
        <v>1</v>
      </c>
      <c r="BI88" s="4">
        <v>1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/>
    </row>
    <row r="89" spans="1:68" x14ac:dyDescent="0.15">
      <c r="A89" s="4">
        <v>1883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0</v>
      </c>
      <c r="BC89" s="4">
        <v>1</v>
      </c>
      <c r="BD89" s="4">
        <v>1</v>
      </c>
      <c r="BE89" s="4">
        <v>1</v>
      </c>
      <c r="BF89" s="4">
        <v>0</v>
      </c>
      <c r="BG89" s="4">
        <v>0</v>
      </c>
      <c r="BH89" s="4">
        <v>1</v>
      </c>
      <c r="BI89" s="4">
        <v>1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/>
    </row>
    <row r="90" spans="1:68" x14ac:dyDescent="0.15">
      <c r="A90" s="4">
        <v>1884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1</v>
      </c>
      <c r="AY90" s="4">
        <v>1</v>
      </c>
      <c r="AZ90" s="4">
        <v>1</v>
      </c>
      <c r="BA90" s="4">
        <v>1</v>
      </c>
      <c r="BB90" s="4">
        <v>0</v>
      </c>
      <c r="BC90" s="4">
        <v>1</v>
      </c>
      <c r="BD90" s="4">
        <v>1</v>
      </c>
      <c r="BE90" s="4">
        <v>1</v>
      </c>
      <c r="BF90" s="4">
        <v>0</v>
      </c>
      <c r="BG90" s="4">
        <v>0</v>
      </c>
      <c r="BH90" s="4">
        <v>1</v>
      </c>
      <c r="BI90" s="4">
        <v>1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/>
    </row>
    <row r="91" spans="1:68" x14ac:dyDescent="0.15">
      <c r="A91" s="4">
        <v>1885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1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1</v>
      </c>
      <c r="AY91" s="4">
        <v>1</v>
      </c>
      <c r="AZ91" s="4">
        <v>1</v>
      </c>
      <c r="BA91" s="4">
        <v>1</v>
      </c>
      <c r="BB91" s="4">
        <v>0</v>
      </c>
      <c r="BC91" s="4">
        <v>1</v>
      </c>
      <c r="BD91" s="4">
        <v>1</v>
      </c>
      <c r="BE91" s="4">
        <v>1</v>
      </c>
      <c r="BF91" s="4">
        <v>0</v>
      </c>
      <c r="BG91" s="4">
        <v>0</v>
      </c>
      <c r="BH91" s="4">
        <v>1</v>
      </c>
      <c r="BI91" s="4">
        <v>1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/>
    </row>
    <row r="92" spans="1:68" x14ac:dyDescent="0.15">
      <c r="A92" s="4">
        <v>1886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1</v>
      </c>
      <c r="AY92" s="4">
        <v>0</v>
      </c>
      <c r="AZ92" s="4">
        <v>1</v>
      </c>
      <c r="BA92" s="4">
        <v>1</v>
      </c>
      <c r="BB92" s="4">
        <v>0</v>
      </c>
      <c r="BC92" s="4">
        <v>1</v>
      </c>
      <c r="BD92" s="4">
        <v>1</v>
      </c>
      <c r="BE92" s="4">
        <v>0</v>
      </c>
      <c r="BF92" s="4">
        <v>0</v>
      </c>
      <c r="BG92" s="4">
        <v>0</v>
      </c>
      <c r="BH92" s="4">
        <v>0</v>
      </c>
      <c r="BI92" s="4">
        <v>1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/>
    </row>
    <row r="93" spans="1:68" x14ac:dyDescent="0.15">
      <c r="A93" s="4">
        <v>1887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1</v>
      </c>
      <c r="AY93" s="4">
        <v>0</v>
      </c>
      <c r="AZ93" s="4">
        <v>1</v>
      </c>
      <c r="BA93" s="4">
        <v>1</v>
      </c>
      <c r="BB93" s="4">
        <v>0</v>
      </c>
      <c r="BC93" s="4">
        <v>1</v>
      </c>
      <c r="BD93" s="4">
        <v>1</v>
      </c>
      <c r="BE93" s="4">
        <v>0</v>
      </c>
      <c r="BF93" s="4">
        <v>0</v>
      </c>
      <c r="BG93" s="4">
        <v>0</v>
      </c>
      <c r="BH93" s="4">
        <v>0</v>
      </c>
      <c r="BI93" s="4">
        <v>1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/>
    </row>
    <row r="94" spans="1:68" x14ac:dyDescent="0.15">
      <c r="A94" s="4">
        <v>1888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1</v>
      </c>
      <c r="AY94" s="4">
        <v>0</v>
      </c>
      <c r="AZ94" s="4">
        <v>1</v>
      </c>
      <c r="BA94" s="4">
        <v>1</v>
      </c>
      <c r="BB94" s="4">
        <v>0</v>
      </c>
      <c r="BC94" s="4">
        <v>1</v>
      </c>
      <c r="BD94" s="4">
        <v>1</v>
      </c>
      <c r="BE94" s="4">
        <v>0</v>
      </c>
      <c r="BF94" s="4">
        <v>0</v>
      </c>
      <c r="BG94" s="4">
        <v>0</v>
      </c>
      <c r="BH94" s="4">
        <v>0</v>
      </c>
      <c r="BI94" s="4">
        <v>1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/>
    </row>
    <row r="95" spans="1:68" x14ac:dyDescent="0.15">
      <c r="A95" s="4">
        <v>1889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1</v>
      </c>
      <c r="AY95" s="4">
        <v>0</v>
      </c>
      <c r="AZ95" s="4">
        <v>0</v>
      </c>
      <c r="BA95" s="4">
        <v>1</v>
      </c>
      <c r="BB95" s="4">
        <v>0</v>
      </c>
      <c r="BC95" s="4">
        <v>0</v>
      </c>
      <c r="BD95" s="4">
        <v>1</v>
      </c>
      <c r="BE95" s="4">
        <v>0</v>
      </c>
      <c r="BF95" s="4">
        <v>0</v>
      </c>
      <c r="BG95" s="4">
        <v>0</v>
      </c>
      <c r="BH95" s="4">
        <v>0</v>
      </c>
      <c r="BI95" s="4">
        <v>1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/>
    </row>
    <row r="96" spans="1:68" x14ac:dyDescent="0.15">
      <c r="A96" s="4">
        <v>1890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1</v>
      </c>
      <c r="AU96" s="4">
        <v>0</v>
      </c>
      <c r="AV96" s="4">
        <v>0</v>
      </c>
      <c r="AW96" s="4">
        <v>0</v>
      </c>
      <c r="AX96" s="4">
        <v>1</v>
      </c>
      <c r="AY96" s="4">
        <v>0</v>
      </c>
      <c r="AZ96" s="4">
        <v>0</v>
      </c>
      <c r="BA96" s="4">
        <v>1</v>
      </c>
      <c r="BB96" s="4">
        <v>0</v>
      </c>
      <c r="BC96" s="4">
        <v>0</v>
      </c>
      <c r="BD96" s="4">
        <v>1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/>
    </row>
    <row r="97" spans="1:68" x14ac:dyDescent="0.15">
      <c r="A97" s="4">
        <v>1891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1</v>
      </c>
      <c r="AU97" s="4">
        <v>0</v>
      </c>
      <c r="AV97" s="4">
        <v>0</v>
      </c>
      <c r="AW97" s="4">
        <v>0</v>
      </c>
      <c r="AX97" s="4">
        <v>1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1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1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/>
    </row>
    <row r="98" spans="1:68" x14ac:dyDescent="0.15">
      <c r="A98" s="4">
        <v>1892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1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1</v>
      </c>
      <c r="AU98" s="4">
        <v>0</v>
      </c>
      <c r="AV98" s="4">
        <v>0</v>
      </c>
      <c r="AW98" s="4">
        <v>0</v>
      </c>
      <c r="AX98" s="4">
        <v>1</v>
      </c>
      <c r="AY98" s="4">
        <v>0</v>
      </c>
      <c r="AZ98" s="4">
        <v>1</v>
      </c>
      <c r="BA98" s="4">
        <v>0</v>
      </c>
      <c r="BB98" s="4">
        <v>0</v>
      </c>
      <c r="BC98" s="4">
        <v>0</v>
      </c>
      <c r="BD98" s="4">
        <v>1</v>
      </c>
      <c r="BE98" s="4">
        <v>0</v>
      </c>
      <c r="BF98" s="4">
        <v>0</v>
      </c>
      <c r="BG98" s="4">
        <v>0</v>
      </c>
      <c r="BH98" s="4">
        <v>1</v>
      </c>
      <c r="BI98" s="4">
        <v>0</v>
      </c>
      <c r="BJ98" s="4">
        <v>0</v>
      </c>
      <c r="BK98" s="4">
        <v>1</v>
      </c>
      <c r="BL98" s="4">
        <v>0</v>
      </c>
      <c r="BM98" s="4">
        <v>0</v>
      </c>
      <c r="BN98" s="4">
        <v>0</v>
      </c>
      <c r="BO98" s="4">
        <v>0</v>
      </c>
      <c r="BP98" s="4"/>
    </row>
    <row r="99" spans="1:68" x14ac:dyDescent="0.15">
      <c r="A99" s="4">
        <v>1893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1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1</v>
      </c>
      <c r="AU99" s="4">
        <v>0</v>
      </c>
      <c r="AV99" s="4">
        <v>0</v>
      </c>
      <c r="AW99" s="4">
        <v>0</v>
      </c>
      <c r="AX99" s="4">
        <v>1</v>
      </c>
      <c r="AY99" s="4">
        <v>0</v>
      </c>
      <c r="AZ99" s="4">
        <v>1</v>
      </c>
      <c r="BA99" s="4">
        <v>0</v>
      </c>
      <c r="BB99" s="4">
        <v>0</v>
      </c>
      <c r="BC99" s="4">
        <v>0</v>
      </c>
      <c r="BD99" s="4">
        <v>1</v>
      </c>
      <c r="BE99" s="4">
        <v>0</v>
      </c>
      <c r="BF99" s="4">
        <v>0</v>
      </c>
      <c r="BG99" s="4">
        <v>0</v>
      </c>
      <c r="BH99" s="4">
        <v>1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/>
    </row>
    <row r="100" spans="1:68" x14ac:dyDescent="0.15">
      <c r="A100" s="4">
        <v>1894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1</v>
      </c>
      <c r="AH100" s="4">
        <v>0</v>
      </c>
      <c r="AI100" s="4">
        <v>0</v>
      </c>
      <c r="AJ100" s="4">
        <v>0</v>
      </c>
      <c r="AK100" s="4">
        <v>1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1</v>
      </c>
      <c r="AY100" s="4">
        <v>0</v>
      </c>
      <c r="AZ100" s="4">
        <v>0</v>
      </c>
      <c r="BA100" s="4">
        <v>1</v>
      </c>
      <c r="BB100" s="4">
        <v>0</v>
      </c>
      <c r="BC100" s="4">
        <v>1</v>
      </c>
      <c r="BD100" s="4">
        <v>1</v>
      </c>
      <c r="BE100" s="4">
        <v>0</v>
      </c>
      <c r="BF100" s="4">
        <v>1</v>
      </c>
      <c r="BG100" s="4">
        <v>0</v>
      </c>
      <c r="BH100" s="4">
        <v>1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/>
    </row>
    <row r="101" spans="1:68" x14ac:dyDescent="0.15">
      <c r="A101" s="4">
        <v>1895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1</v>
      </c>
      <c r="AH101" s="4">
        <v>0</v>
      </c>
      <c r="AI101" s="4">
        <v>0</v>
      </c>
      <c r="AJ101" s="4">
        <v>0</v>
      </c>
      <c r="AK101" s="4">
        <v>1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1</v>
      </c>
      <c r="AY101" s="4">
        <v>1</v>
      </c>
      <c r="AZ101" s="4">
        <v>0</v>
      </c>
      <c r="BA101" s="4">
        <v>1</v>
      </c>
      <c r="BB101" s="4">
        <v>0</v>
      </c>
      <c r="BC101" s="4">
        <v>0</v>
      </c>
      <c r="BD101" s="4">
        <v>1</v>
      </c>
      <c r="BE101" s="4">
        <v>0</v>
      </c>
      <c r="BF101" s="4">
        <v>1</v>
      </c>
      <c r="BG101" s="4">
        <v>0</v>
      </c>
      <c r="BH101" s="4">
        <v>1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/>
    </row>
    <row r="102" spans="1:68" x14ac:dyDescent="0.15">
      <c r="A102" s="4">
        <v>1896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1</v>
      </c>
      <c r="AH102" s="4">
        <v>0</v>
      </c>
      <c r="AI102" s="4">
        <v>0</v>
      </c>
      <c r="AJ102" s="4">
        <v>0</v>
      </c>
      <c r="AK102" s="4">
        <v>1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1</v>
      </c>
      <c r="AY102" s="4">
        <v>1</v>
      </c>
      <c r="AZ102" s="4">
        <v>0</v>
      </c>
      <c r="BA102" s="4">
        <v>1</v>
      </c>
      <c r="BB102" s="4">
        <v>0</v>
      </c>
      <c r="BC102" s="4">
        <v>0</v>
      </c>
      <c r="BD102" s="4">
        <v>1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/>
    </row>
    <row r="103" spans="1:68" x14ac:dyDescent="0.15">
      <c r="A103" s="4">
        <v>1897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1</v>
      </c>
      <c r="AH103" s="4">
        <v>0</v>
      </c>
      <c r="AI103" s="4">
        <v>0</v>
      </c>
      <c r="AJ103" s="4">
        <v>0</v>
      </c>
      <c r="AK103" s="4">
        <v>1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1</v>
      </c>
      <c r="AZ103" s="4">
        <v>1</v>
      </c>
      <c r="BA103" s="4">
        <v>1</v>
      </c>
      <c r="BB103" s="4">
        <v>0</v>
      </c>
      <c r="BC103" s="4">
        <v>0</v>
      </c>
      <c r="BD103" s="4">
        <v>1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/>
    </row>
    <row r="104" spans="1:68" x14ac:dyDescent="0.15">
      <c r="A104" s="4">
        <v>1898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1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1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1</v>
      </c>
      <c r="BC104" s="4">
        <v>0</v>
      </c>
      <c r="BD104" s="4">
        <v>1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1</v>
      </c>
      <c r="BL104" s="4">
        <v>0</v>
      </c>
      <c r="BM104" s="4">
        <v>0</v>
      </c>
      <c r="BN104" s="4">
        <v>0</v>
      </c>
      <c r="BO104" s="4">
        <v>0</v>
      </c>
      <c r="BP104" s="4"/>
    </row>
    <row r="105" spans="1:68" x14ac:dyDescent="0.15">
      <c r="A105" s="4">
        <v>1899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1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1</v>
      </c>
      <c r="AW105" s="4">
        <v>0</v>
      </c>
      <c r="AX105" s="4">
        <v>0</v>
      </c>
      <c r="AY105" s="4">
        <v>0</v>
      </c>
      <c r="AZ105" s="4">
        <v>1</v>
      </c>
      <c r="BA105" s="4">
        <v>0</v>
      </c>
      <c r="BB105" s="4">
        <v>0</v>
      </c>
      <c r="BC105" s="4">
        <v>1</v>
      </c>
      <c r="BD105" s="4">
        <v>1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1</v>
      </c>
      <c r="BL105" s="4">
        <v>0</v>
      </c>
      <c r="BM105" s="4">
        <v>0</v>
      </c>
      <c r="BN105" s="4">
        <v>0</v>
      </c>
      <c r="BO105" s="4">
        <v>0</v>
      </c>
      <c r="BP105" s="4"/>
    </row>
    <row r="106" spans="1:68" x14ac:dyDescent="0.15">
      <c r="A106" s="4">
        <v>1900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1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1</v>
      </c>
      <c r="AW106" s="4">
        <v>0</v>
      </c>
      <c r="AX106" s="4">
        <v>1</v>
      </c>
      <c r="AY106" s="4">
        <v>0</v>
      </c>
      <c r="AZ106" s="4">
        <v>1</v>
      </c>
      <c r="BA106" s="4">
        <v>0</v>
      </c>
      <c r="BB106" s="4">
        <v>0</v>
      </c>
      <c r="BC106" s="4">
        <v>1</v>
      </c>
      <c r="BD106" s="4">
        <v>1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1</v>
      </c>
      <c r="BL106" s="4">
        <v>0</v>
      </c>
      <c r="BM106" s="4">
        <v>0</v>
      </c>
      <c r="BN106" s="4">
        <v>0</v>
      </c>
      <c r="BO106" s="4">
        <v>0</v>
      </c>
      <c r="BP106" s="4"/>
    </row>
    <row r="107" spans="1:68" x14ac:dyDescent="0.15">
      <c r="A107" s="4">
        <v>1901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1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1</v>
      </c>
      <c r="AW107" s="4">
        <v>0</v>
      </c>
      <c r="AX107" s="4">
        <v>1</v>
      </c>
      <c r="AY107" s="4">
        <v>1</v>
      </c>
      <c r="AZ107" s="4">
        <v>1</v>
      </c>
      <c r="BA107" s="4">
        <v>0</v>
      </c>
      <c r="BB107" s="4">
        <v>0</v>
      </c>
      <c r="BC107" s="4">
        <v>1</v>
      </c>
      <c r="BD107" s="4">
        <v>1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1</v>
      </c>
      <c r="BL107" s="4">
        <v>0</v>
      </c>
      <c r="BM107" s="4">
        <v>0</v>
      </c>
      <c r="BN107" s="4">
        <v>0</v>
      </c>
      <c r="BO107" s="4">
        <v>0</v>
      </c>
      <c r="BP107" s="4"/>
    </row>
    <row r="108" spans="1:68" x14ac:dyDescent="0.15">
      <c r="A108" s="4">
        <v>1902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1</v>
      </c>
      <c r="AW108" s="4">
        <v>0</v>
      </c>
      <c r="AX108" s="4">
        <v>1</v>
      </c>
      <c r="AY108" s="4">
        <v>1</v>
      </c>
      <c r="AZ108" s="4">
        <v>1</v>
      </c>
      <c r="BA108" s="4">
        <v>0</v>
      </c>
      <c r="BB108" s="4">
        <v>0</v>
      </c>
      <c r="BC108" s="4">
        <v>1</v>
      </c>
      <c r="BD108" s="4">
        <v>1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1</v>
      </c>
      <c r="BL108" s="4">
        <v>0</v>
      </c>
      <c r="BM108" s="4">
        <v>0</v>
      </c>
      <c r="BN108" s="4">
        <v>0</v>
      </c>
      <c r="BO108" s="4">
        <v>0</v>
      </c>
      <c r="BP108" s="4"/>
    </row>
    <row r="109" spans="1:68" x14ac:dyDescent="0.15">
      <c r="A109" s="4">
        <v>1903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1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1</v>
      </c>
      <c r="AW109" s="4">
        <v>0</v>
      </c>
      <c r="AX109" s="4">
        <v>1</v>
      </c>
      <c r="AY109" s="4">
        <v>1</v>
      </c>
      <c r="AZ109" s="4">
        <v>1</v>
      </c>
      <c r="BA109" s="4">
        <v>0</v>
      </c>
      <c r="BB109" s="4">
        <v>0</v>
      </c>
      <c r="BC109" s="4">
        <v>1</v>
      </c>
      <c r="BD109" s="4">
        <v>1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1</v>
      </c>
      <c r="BL109" s="4">
        <v>0</v>
      </c>
      <c r="BM109" s="4">
        <v>0</v>
      </c>
      <c r="BN109" s="4">
        <v>0</v>
      </c>
      <c r="BO109" s="4">
        <v>0</v>
      </c>
      <c r="BP109" s="4"/>
    </row>
    <row r="110" spans="1:68" x14ac:dyDescent="0.15">
      <c r="A110" s="4">
        <v>1904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1</v>
      </c>
      <c r="AW110" s="4">
        <v>0</v>
      </c>
      <c r="AX110" s="4">
        <v>1</v>
      </c>
      <c r="AY110" s="4">
        <v>1</v>
      </c>
      <c r="AZ110" s="4">
        <v>1</v>
      </c>
      <c r="BA110" s="4">
        <v>0</v>
      </c>
      <c r="BB110" s="4">
        <v>0</v>
      </c>
      <c r="BC110" s="4">
        <v>1</v>
      </c>
      <c r="BD110" s="4">
        <v>1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1</v>
      </c>
      <c r="BL110" s="4">
        <v>0</v>
      </c>
      <c r="BM110" s="4">
        <v>0</v>
      </c>
      <c r="BN110" s="4">
        <v>0</v>
      </c>
      <c r="BO110" s="4">
        <v>0</v>
      </c>
      <c r="BP110" s="4"/>
    </row>
    <row r="111" spans="1:68" x14ac:dyDescent="0.15">
      <c r="A111" s="4">
        <v>1905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1</v>
      </c>
      <c r="AW111" s="4">
        <v>0</v>
      </c>
      <c r="AX111" s="4">
        <v>0</v>
      </c>
      <c r="AY111" s="4">
        <v>1</v>
      </c>
      <c r="AZ111" s="4">
        <v>1</v>
      </c>
      <c r="BA111" s="4">
        <v>0</v>
      </c>
      <c r="BB111" s="4">
        <v>0</v>
      </c>
      <c r="BC111" s="4">
        <v>1</v>
      </c>
      <c r="BD111" s="4">
        <v>1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1</v>
      </c>
      <c r="BL111" s="4">
        <v>0</v>
      </c>
      <c r="BM111" s="4">
        <v>0</v>
      </c>
      <c r="BN111" s="4">
        <v>0</v>
      </c>
      <c r="BO111" s="4">
        <v>0</v>
      </c>
      <c r="BP111" s="4"/>
    </row>
    <row r="112" spans="1:68" x14ac:dyDescent="0.15">
      <c r="A112" s="4">
        <v>1906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1</v>
      </c>
      <c r="AW112" s="4">
        <v>0</v>
      </c>
      <c r="AX112" s="4">
        <v>0</v>
      </c>
      <c r="AY112" s="4">
        <v>1</v>
      </c>
      <c r="AZ112" s="4">
        <v>1</v>
      </c>
      <c r="BA112" s="4">
        <v>1</v>
      </c>
      <c r="BB112" s="4">
        <v>0</v>
      </c>
      <c r="BC112" s="4">
        <v>1</v>
      </c>
      <c r="BD112" s="4">
        <v>1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/>
    </row>
    <row r="113" spans="1:68" x14ac:dyDescent="0.15">
      <c r="A113" s="4">
        <v>1907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1</v>
      </c>
      <c r="AZ113" s="4">
        <v>1</v>
      </c>
      <c r="BA113" s="4">
        <v>1</v>
      </c>
      <c r="BB113" s="4">
        <v>0</v>
      </c>
      <c r="BC113" s="4">
        <v>1</v>
      </c>
      <c r="BD113" s="4">
        <v>1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/>
    </row>
    <row r="114" spans="1:68" x14ac:dyDescent="0.15">
      <c r="A114" s="4">
        <v>1908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1</v>
      </c>
      <c r="AW114" s="4">
        <v>0</v>
      </c>
      <c r="AX114" s="4">
        <v>0</v>
      </c>
      <c r="AY114" s="4">
        <v>1</v>
      </c>
      <c r="AZ114" s="4">
        <v>0</v>
      </c>
      <c r="BA114" s="4">
        <v>1</v>
      </c>
      <c r="BB114" s="4">
        <v>0</v>
      </c>
      <c r="BC114" s="4">
        <v>1</v>
      </c>
      <c r="BD114" s="4">
        <v>1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/>
    </row>
    <row r="115" spans="1:68" x14ac:dyDescent="0.15">
      <c r="A115" s="4">
        <v>1909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1</v>
      </c>
      <c r="AW115" s="4">
        <v>0</v>
      </c>
      <c r="AX115" s="4">
        <v>0</v>
      </c>
      <c r="AY115" s="4">
        <v>1</v>
      </c>
      <c r="AZ115" s="4">
        <v>0</v>
      </c>
      <c r="BA115" s="4">
        <v>1</v>
      </c>
      <c r="BB115" s="4">
        <v>0</v>
      </c>
      <c r="BC115" s="4">
        <v>1</v>
      </c>
      <c r="BD115" s="4">
        <v>1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/>
    </row>
    <row r="116" spans="1:68" x14ac:dyDescent="0.15">
      <c r="A116" s="4">
        <v>1910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1</v>
      </c>
      <c r="AZ116" s="4">
        <v>0</v>
      </c>
      <c r="BA116" s="4">
        <v>1</v>
      </c>
      <c r="BB116" s="4">
        <v>0</v>
      </c>
      <c r="BC116" s="4">
        <v>1</v>
      </c>
      <c r="BD116" s="4">
        <v>1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/>
    </row>
    <row r="117" spans="1:68" x14ac:dyDescent="0.15">
      <c r="A117" s="4">
        <v>1911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1</v>
      </c>
      <c r="AZ117" s="4">
        <v>0</v>
      </c>
      <c r="BA117" s="4">
        <v>1</v>
      </c>
      <c r="BB117" s="4">
        <v>0</v>
      </c>
      <c r="BC117" s="4">
        <v>1</v>
      </c>
      <c r="BD117" s="4">
        <v>1</v>
      </c>
      <c r="BE117" s="4">
        <v>0</v>
      </c>
      <c r="BF117" s="4">
        <v>1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/>
    </row>
    <row r="118" spans="1:68" x14ac:dyDescent="0.15">
      <c r="A118" s="4">
        <v>1912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1</v>
      </c>
      <c r="BD118" s="4">
        <v>1</v>
      </c>
      <c r="BE118" s="4">
        <v>0</v>
      </c>
      <c r="BF118" s="4">
        <v>1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/>
    </row>
    <row r="119" spans="1:68" x14ac:dyDescent="0.15">
      <c r="A119" s="4">
        <v>1913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1</v>
      </c>
      <c r="BD119" s="4">
        <v>1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/>
    </row>
    <row r="120" spans="1:68" x14ac:dyDescent="0.15">
      <c r="A120" s="4">
        <v>1914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1</v>
      </c>
      <c r="AW120" s="4">
        <v>0</v>
      </c>
      <c r="AX120" s="4">
        <v>0</v>
      </c>
      <c r="AY120" s="4">
        <v>0</v>
      </c>
      <c r="AZ120" s="4">
        <v>0</v>
      </c>
      <c r="BA120" s="4">
        <v>1</v>
      </c>
      <c r="BB120" s="4">
        <v>0</v>
      </c>
      <c r="BC120" s="4">
        <v>0</v>
      </c>
      <c r="BD120" s="4">
        <v>1</v>
      </c>
      <c r="BE120" s="4">
        <v>1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/>
    </row>
    <row r="121" spans="1:68" x14ac:dyDescent="0.15">
      <c r="A121" s="4">
        <v>1915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1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1</v>
      </c>
      <c r="AT121" s="4">
        <v>0</v>
      </c>
      <c r="AU121" s="4">
        <v>0</v>
      </c>
      <c r="AV121" s="4">
        <v>1</v>
      </c>
      <c r="AW121" s="4">
        <v>0</v>
      </c>
      <c r="AX121" s="4">
        <v>0</v>
      </c>
      <c r="AY121" s="4">
        <v>0</v>
      </c>
      <c r="AZ121" s="4">
        <v>0</v>
      </c>
      <c r="BA121" s="4">
        <v>1</v>
      </c>
      <c r="BB121" s="4">
        <v>0</v>
      </c>
      <c r="BC121" s="4">
        <v>0</v>
      </c>
      <c r="BD121" s="4">
        <v>1</v>
      </c>
      <c r="BE121" s="4">
        <v>1</v>
      </c>
      <c r="BF121" s="4">
        <v>1</v>
      </c>
      <c r="BG121" s="4">
        <v>0</v>
      </c>
      <c r="BH121" s="4">
        <v>0</v>
      </c>
      <c r="BI121" s="4">
        <v>0</v>
      </c>
      <c r="BJ121" s="4">
        <v>1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/>
    </row>
    <row r="122" spans="1:68" x14ac:dyDescent="0.15">
      <c r="A122" s="4">
        <v>1916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1</v>
      </c>
      <c r="AT122" s="4">
        <v>0</v>
      </c>
      <c r="AU122" s="4">
        <v>0</v>
      </c>
      <c r="AV122" s="4">
        <v>1</v>
      </c>
      <c r="AW122" s="4">
        <v>0</v>
      </c>
      <c r="AX122" s="4">
        <v>0</v>
      </c>
      <c r="AY122" s="4">
        <v>0</v>
      </c>
      <c r="AZ122" s="4">
        <v>0</v>
      </c>
      <c r="BA122" s="4">
        <v>1</v>
      </c>
      <c r="BB122" s="4">
        <v>0</v>
      </c>
      <c r="BC122" s="4">
        <v>0</v>
      </c>
      <c r="BD122" s="4">
        <v>1</v>
      </c>
      <c r="BE122" s="4">
        <v>1</v>
      </c>
      <c r="BF122" s="4">
        <v>1</v>
      </c>
      <c r="BG122" s="4">
        <v>0</v>
      </c>
      <c r="BH122" s="4">
        <v>0</v>
      </c>
      <c r="BI122" s="4">
        <v>0</v>
      </c>
      <c r="BJ122" s="4">
        <v>1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/>
    </row>
    <row r="123" spans="1:68" x14ac:dyDescent="0.15">
      <c r="A123" s="4">
        <v>1917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1</v>
      </c>
      <c r="AT123" s="4">
        <v>0</v>
      </c>
      <c r="AU123" s="4">
        <v>0</v>
      </c>
      <c r="AV123" s="4">
        <v>1</v>
      </c>
      <c r="AW123" s="4">
        <v>0</v>
      </c>
      <c r="AX123" s="4">
        <v>0</v>
      </c>
      <c r="AY123" s="4">
        <v>0</v>
      </c>
      <c r="AZ123" s="4">
        <v>0</v>
      </c>
      <c r="BA123" s="4">
        <v>1</v>
      </c>
      <c r="BB123" s="4">
        <v>0</v>
      </c>
      <c r="BC123" s="4">
        <v>0</v>
      </c>
      <c r="BD123" s="4">
        <v>1</v>
      </c>
      <c r="BE123" s="4">
        <v>1</v>
      </c>
      <c r="BF123" s="4">
        <v>1</v>
      </c>
      <c r="BG123" s="4">
        <v>0</v>
      </c>
      <c r="BH123" s="4">
        <v>0</v>
      </c>
      <c r="BI123" s="4">
        <v>0</v>
      </c>
      <c r="BJ123" s="4">
        <v>1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/>
    </row>
    <row r="124" spans="1:68" x14ac:dyDescent="0.15">
      <c r="A124" s="4">
        <v>1918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1</v>
      </c>
      <c r="AS124" s="4">
        <v>1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0</v>
      </c>
      <c r="AZ124" s="4">
        <v>0</v>
      </c>
      <c r="BA124" s="4">
        <v>1</v>
      </c>
      <c r="BB124" s="4">
        <v>0</v>
      </c>
      <c r="BC124" s="4">
        <v>0</v>
      </c>
      <c r="BD124" s="4">
        <v>1</v>
      </c>
      <c r="BE124" s="4">
        <v>1</v>
      </c>
      <c r="BF124" s="4">
        <v>0</v>
      </c>
      <c r="BG124" s="4">
        <v>0</v>
      </c>
      <c r="BH124" s="4">
        <v>0</v>
      </c>
      <c r="BI124" s="4">
        <v>0</v>
      </c>
      <c r="BJ124" s="4">
        <v>1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/>
    </row>
    <row r="125" spans="1:68" x14ac:dyDescent="0.15">
      <c r="A125" s="4">
        <v>1919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1</v>
      </c>
      <c r="AS125" s="4">
        <v>1</v>
      </c>
      <c r="AT125" s="4">
        <v>0</v>
      </c>
      <c r="AU125" s="4">
        <v>0</v>
      </c>
      <c r="AV125" s="4">
        <v>1</v>
      </c>
      <c r="AW125" s="4">
        <v>0</v>
      </c>
      <c r="AX125" s="4">
        <v>0</v>
      </c>
      <c r="AY125" s="4">
        <v>0</v>
      </c>
      <c r="AZ125" s="4">
        <v>0</v>
      </c>
      <c r="BA125" s="4">
        <v>1</v>
      </c>
      <c r="BB125" s="4">
        <v>0</v>
      </c>
      <c r="BC125" s="4">
        <v>0</v>
      </c>
      <c r="BD125" s="4">
        <v>1</v>
      </c>
      <c r="BE125" s="4">
        <v>1</v>
      </c>
      <c r="BF125" s="4">
        <v>0</v>
      </c>
      <c r="BG125" s="4">
        <v>0</v>
      </c>
      <c r="BH125" s="4">
        <v>0</v>
      </c>
      <c r="BI125" s="4">
        <v>0</v>
      </c>
      <c r="BJ125" s="4">
        <v>1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/>
    </row>
    <row r="126" spans="1:68" x14ac:dyDescent="0.15">
      <c r="A126" s="4">
        <v>1920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1</v>
      </c>
      <c r="AS126" s="4">
        <v>1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1</v>
      </c>
      <c r="BB126" s="4">
        <v>0</v>
      </c>
      <c r="BC126" s="4">
        <v>0</v>
      </c>
      <c r="BD126" s="4">
        <v>1</v>
      </c>
      <c r="BE126" s="4">
        <v>1</v>
      </c>
      <c r="BF126" s="4">
        <v>0</v>
      </c>
      <c r="BG126" s="4">
        <v>0</v>
      </c>
      <c r="BH126" s="4">
        <v>1</v>
      </c>
      <c r="BI126" s="4">
        <v>0</v>
      </c>
      <c r="BJ126" s="4">
        <v>1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/>
    </row>
    <row r="127" spans="1:68" x14ac:dyDescent="0.15">
      <c r="A127" s="4">
        <v>1921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1</v>
      </c>
      <c r="AS127" s="4">
        <v>1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1</v>
      </c>
      <c r="BB127" s="4">
        <v>1</v>
      </c>
      <c r="BC127" s="4">
        <v>0</v>
      </c>
      <c r="BD127" s="4">
        <v>1</v>
      </c>
      <c r="BE127" s="4">
        <v>1</v>
      </c>
      <c r="BF127" s="4">
        <v>0</v>
      </c>
      <c r="BG127" s="4">
        <v>0</v>
      </c>
      <c r="BH127" s="4">
        <v>1</v>
      </c>
      <c r="BI127" s="4">
        <v>0</v>
      </c>
      <c r="BJ127" s="4">
        <v>1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/>
    </row>
    <row r="128" spans="1:68" x14ac:dyDescent="0.15">
      <c r="A128" s="4">
        <v>1922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1</v>
      </c>
      <c r="AS128" s="4">
        <v>1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1</v>
      </c>
      <c r="BB128" s="4">
        <v>1</v>
      </c>
      <c r="BC128" s="4">
        <v>0</v>
      </c>
      <c r="BD128" s="4">
        <v>1</v>
      </c>
      <c r="BE128" s="4">
        <v>1</v>
      </c>
      <c r="BF128" s="4">
        <v>0</v>
      </c>
      <c r="BG128" s="4">
        <v>0</v>
      </c>
      <c r="BH128" s="4">
        <v>1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/>
    </row>
    <row r="129" spans="1:68" x14ac:dyDescent="0.15">
      <c r="A129" s="4">
        <v>1923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1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1</v>
      </c>
      <c r="AS129" s="4">
        <v>1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1</v>
      </c>
      <c r="BB129" s="4">
        <v>0</v>
      </c>
      <c r="BC129" s="4">
        <v>0</v>
      </c>
      <c r="BD129" s="4">
        <v>1</v>
      </c>
      <c r="BE129" s="4">
        <v>0</v>
      </c>
      <c r="BF129" s="4">
        <v>0</v>
      </c>
      <c r="BG129" s="4">
        <v>0</v>
      </c>
      <c r="BH129" s="4">
        <v>1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/>
    </row>
    <row r="130" spans="1:68" x14ac:dyDescent="0.15">
      <c r="A130" s="4">
        <v>1924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1</v>
      </c>
      <c r="AS130" s="4">
        <v>1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1</v>
      </c>
      <c r="BB130" s="4">
        <v>0</v>
      </c>
      <c r="BC130" s="4">
        <v>0</v>
      </c>
      <c r="BD130" s="4">
        <v>1</v>
      </c>
      <c r="BE130" s="4">
        <v>0</v>
      </c>
      <c r="BF130" s="4">
        <v>0</v>
      </c>
      <c r="BG130" s="4">
        <v>0</v>
      </c>
      <c r="BH130" s="4">
        <v>1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/>
    </row>
    <row r="131" spans="1:68" x14ac:dyDescent="0.15">
      <c r="A131" s="4">
        <v>1925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1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1</v>
      </c>
      <c r="AS131" s="4">
        <v>1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1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/>
    </row>
    <row r="132" spans="1:68" x14ac:dyDescent="0.15">
      <c r="A132" s="4">
        <v>1926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1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1</v>
      </c>
      <c r="AS132" s="4">
        <v>1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/>
    </row>
    <row r="133" spans="1:68" x14ac:dyDescent="0.15">
      <c r="A133" s="4">
        <v>1927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1</v>
      </c>
      <c r="AS133" s="4">
        <v>1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/>
    </row>
    <row r="134" spans="1:68" x14ac:dyDescent="0.15">
      <c r="A134" s="4">
        <v>1928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1</v>
      </c>
      <c r="AS134" s="4">
        <v>1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1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/>
    </row>
    <row r="135" spans="1:68" x14ac:dyDescent="0.15">
      <c r="A135" s="4">
        <v>1929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1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1</v>
      </c>
      <c r="BB135" s="4">
        <v>0</v>
      </c>
      <c r="BC135" s="4">
        <v>0</v>
      </c>
      <c r="BD135" s="4">
        <v>0</v>
      </c>
      <c r="BE135" s="4">
        <v>1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/>
    </row>
    <row r="136" spans="1:68" x14ac:dyDescent="0.15">
      <c r="A136" s="4">
        <v>1930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1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1</v>
      </c>
      <c r="BB136" s="4">
        <v>0</v>
      </c>
      <c r="BC136" s="4">
        <v>0</v>
      </c>
      <c r="BD136" s="4">
        <v>0</v>
      </c>
      <c r="BE136" s="4">
        <v>1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/>
    </row>
    <row r="137" spans="1:68" x14ac:dyDescent="0.15">
      <c r="A137" s="4">
        <v>1931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1</v>
      </c>
      <c r="AS137" s="4">
        <v>1</v>
      </c>
      <c r="AT137" s="4">
        <v>0</v>
      </c>
      <c r="AU137" s="4">
        <v>1</v>
      </c>
      <c r="AV137" s="4">
        <v>1</v>
      </c>
      <c r="AW137" s="4">
        <v>1</v>
      </c>
      <c r="AX137" s="4">
        <v>0</v>
      </c>
      <c r="AY137" s="4">
        <v>0</v>
      </c>
      <c r="AZ137" s="4">
        <v>1</v>
      </c>
      <c r="BA137" s="4">
        <v>1</v>
      </c>
      <c r="BB137" s="4">
        <v>0</v>
      </c>
      <c r="BC137" s="4">
        <v>0</v>
      </c>
      <c r="BD137" s="4">
        <v>0</v>
      </c>
      <c r="BE137" s="4">
        <v>1</v>
      </c>
      <c r="BF137" s="4">
        <v>0</v>
      </c>
      <c r="BG137" s="4">
        <v>0</v>
      </c>
      <c r="BH137" s="4">
        <v>0</v>
      </c>
      <c r="BI137" s="4">
        <v>1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/>
    </row>
    <row r="138" spans="1:68" x14ac:dyDescent="0.15">
      <c r="A138" s="4">
        <v>1932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1</v>
      </c>
      <c r="AB138" s="4">
        <v>0</v>
      </c>
      <c r="AC138" s="4">
        <v>0</v>
      </c>
      <c r="AD138" s="4">
        <v>0</v>
      </c>
      <c r="AE138" s="4">
        <v>0</v>
      </c>
      <c r="AF138" s="4">
        <v>1</v>
      </c>
      <c r="AG138" s="4">
        <v>1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0</v>
      </c>
      <c r="AQ138" s="4">
        <v>0</v>
      </c>
      <c r="AR138" s="4">
        <v>1</v>
      </c>
      <c r="AS138" s="4">
        <v>1</v>
      </c>
      <c r="AT138" s="4">
        <v>0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4">
        <v>1</v>
      </c>
      <c r="BA138" s="4">
        <v>1</v>
      </c>
      <c r="BB138" s="4">
        <v>1</v>
      </c>
      <c r="BC138" s="4">
        <v>0</v>
      </c>
      <c r="BD138" s="4">
        <v>0</v>
      </c>
      <c r="BE138" s="4">
        <v>1</v>
      </c>
      <c r="BF138" s="4">
        <v>1</v>
      </c>
      <c r="BG138" s="4">
        <v>1</v>
      </c>
      <c r="BH138" s="4">
        <v>1</v>
      </c>
      <c r="BI138" s="4">
        <v>1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/>
    </row>
    <row r="139" spans="1:68" x14ac:dyDescent="0.15">
      <c r="A139" s="4">
        <v>1933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1</v>
      </c>
      <c r="AB139" s="4">
        <v>0</v>
      </c>
      <c r="AC139" s="4">
        <v>0</v>
      </c>
      <c r="AD139" s="4">
        <v>0</v>
      </c>
      <c r="AE139" s="4">
        <v>0</v>
      </c>
      <c r="AF139" s="4">
        <v>1</v>
      </c>
      <c r="AG139" s="4">
        <v>1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0</v>
      </c>
      <c r="AQ139" s="4">
        <v>1</v>
      </c>
      <c r="AR139" s="4">
        <v>1</v>
      </c>
      <c r="AS139" s="4">
        <v>0</v>
      </c>
      <c r="AT139" s="4">
        <v>0</v>
      </c>
      <c r="AU139" s="4">
        <v>1</v>
      </c>
      <c r="AV139" s="4">
        <v>1</v>
      </c>
      <c r="AW139" s="4">
        <v>1</v>
      </c>
      <c r="AX139" s="4">
        <v>1</v>
      </c>
      <c r="AY139" s="4">
        <v>1</v>
      </c>
      <c r="AZ139" s="4">
        <v>1</v>
      </c>
      <c r="BA139" s="4">
        <v>1</v>
      </c>
      <c r="BB139" s="4">
        <v>1</v>
      </c>
      <c r="BC139" s="4">
        <v>1</v>
      </c>
      <c r="BD139" s="4">
        <v>0</v>
      </c>
      <c r="BE139" s="4">
        <v>1</v>
      </c>
      <c r="BF139" s="4">
        <v>1</v>
      </c>
      <c r="BG139" s="4">
        <v>1</v>
      </c>
      <c r="BH139" s="4">
        <v>1</v>
      </c>
      <c r="BI139" s="4">
        <v>1</v>
      </c>
      <c r="BJ139" s="4">
        <v>1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/>
    </row>
    <row r="140" spans="1:68" x14ac:dyDescent="0.15">
      <c r="A140" s="4">
        <v>1934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1</v>
      </c>
      <c r="AG140" s="4">
        <v>1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1</v>
      </c>
      <c r="AP140" s="4">
        <v>0</v>
      </c>
      <c r="AQ140" s="4">
        <v>1</v>
      </c>
      <c r="AR140" s="4">
        <v>1</v>
      </c>
      <c r="AS140" s="4">
        <v>0</v>
      </c>
      <c r="AT140" s="4">
        <v>0</v>
      </c>
      <c r="AU140" s="4">
        <v>1</v>
      </c>
      <c r="AV140" s="4">
        <v>0</v>
      </c>
      <c r="AW140" s="4">
        <v>1</v>
      </c>
      <c r="AX140" s="4">
        <v>1</v>
      </c>
      <c r="AY140" s="4">
        <v>1</v>
      </c>
      <c r="AZ140" s="4">
        <v>1</v>
      </c>
      <c r="BA140" s="4">
        <v>1</v>
      </c>
      <c r="BB140" s="4">
        <v>1</v>
      </c>
      <c r="BC140" s="4">
        <v>1</v>
      </c>
      <c r="BD140" s="4">
        <v>0</v>
      </c>
      <c r="BE140" s="4">
        <v>1</v>
      </c>
      <c r="BF140" s="4">
        <v>1</v>
      </c>
      <c r="BG140" s="4">
        <v>1</v>
      </c>
      <c r="BH140" s="4">
        <v>1</v>
      </c>
      <c r="BI140" s="4">
        <v>1</v>
      </c>
      <c r="BJ140" s="4">
        <v>1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/>
    </row>
    <row r="141" spans="1:68" x14ac:dyDescent="0.15">
      <c r="A141" s="4">
        <v>1935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1</v>
      </c>
      <c r="AG141" s="4">
        <v>1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1</v>
      </c>
      <c r="AP141" s="4">
        <v>0</v>
      </c>
      <c r="AQ141" s="4">
        <v>1</v>
      </c>
      <c r="AR141" s="4">
        <v>1</v>
      </c>
      <c r="AS141" s="4">
        <v>0</v>
      </c>
      <c r="AT141" s="4">
        <v>0</v>
      </c>
      <c r="AU141" s="4">
        <v>1</v>
      </c>
      <c r="AV141" s="4">
        <v>0</v>
      </c>
      <c r="AW141" s="4">
        <v>1</v>
      </c>
      <c r="AX141" s="4">
        <v>1</v>
      </c>
      <c r="AY141" s="4">
        <v>1</v>
      </c>
      <c r="AZ141" s="4">
        <v>0</v>
      </c>
      <c r="BA141" s="4">
        <v>1</v>
      </c>
      <c r="BB141" s="4">
        <v>1</v>
      </c>
      <c r="BC141" s="4">
        <v>1</v>
      </c>
      <c r="BD141" s="4">
        <v>0</v>
      </c>
      <c r="BE141" s="4">
        <v>1</v>
      </c>
      <c r="BF141" s="4">
        <v>1</v>
      </c>
      <c r="BG141" s="4">
        <v>1</v>
      </c>
      <c r="BH141" s="4">
        <v>1</v>
      </c>
      <c r="BI141" s="4">
        <v>1</v>
      </c>
      <c r="BJ141" s="4">
        <v>1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/>
    </row>
    <row r="142" spans="1:68" x14ac:dyDescent="0.15">
      <c r="A142" s="4">
        <v>1936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1</v>
      </c>
      <c r="AG142" s="4">
        <v>1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1</v>
      </c>
      <c r="AP142" s="4">
        <v>1</v>
      </c>
      <c r="AQ142" s="4">
        <v>1</v>
      </c>
      <c r="AR142" s="4">
        <v>1</v>
      </c>
      <c r="AS142" s="4">
        <v>0</v>
      </c>
      <c r="AT142" s="4">
        <v>0</v>
      </c>
      <c r="AU142" s="4">
        <v>1</v>
      </c>
      <c r="AV142" s="4">
        <v>0</v>
      </c>
      <c r="AW142" s="4">
        <v>1</v>
      </c>
      <c r="AX142" s="4">
        <v>1</v>
      </c>
      <c r="AY142" s="4">
        <v>1</v>
      </c>
      <c r="AZ142" s="4">
        <v>0</v>
      </c>
      <c r="BA142" s="4">
        <v>1</v>
      </c>
      <c r="BB142" s="4">
        <v>0</v>
      </c>
      <c r="BC142" s="4">
        <v>1</v>
      </c>
      <c r="BD142" s="4">
        <v>0</v>
      </c>
      <c r="BE142" s="4">
        <v>1</v>
      </c>
      <c r="BF142" s="4">
        <v>1</v>
      </c>
      <c r="BG142" s="4">
        <v>1</v>
      </c>
      <c r="BH142" s="4">
        <v>1</v>
      </c>
      <c r="BI142" s="4">
        <v>1</v>
      </c>
      <c r="BJ142" s="4">
        <v>1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/>
    </row>
    <row r="143" spans="1:68" x14ac:dyDescent="0.15">
      <c r="A143" s="4">
        <v>1937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1</v>
      </c>
      <c r="AG143" s="4">
        <v>1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1</v>
      </c>
      <c r="AP143" s="4">
        <v>1</v>
      </c>
      <c r="AQ143" s="4">
        <v>1</v>
      </c>
      <c r="AR143" s="4">
        <v>1</v>
      </c>
      <c r="AS143" s="4">
        <v>0</v>
      </c>
      <c r="AT143" s="4">
        <v>0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4">
        <v>0</v>
      </c>
      <c r="BA143" s="4">
        <v>1</v>
      </c>
      <c r="BB143" s="4">
        <v>0</v>
      </c>
      <c r="BC143" s="4">
        <v>0</v>
      </c>
      <c r="BD143" s="4">
        <v>0</v>
      </c>
      <c r="BE143" s="4">
        <v>1</v>
      </c>
      <c r="BF143" s="4">
        <v>1</v>
      </c>
      <c r="BG143" s="4">
        <v>1</v>
      </c>
      <c r="BH143" s="4">
        <v>1</v>
      </c>
      <c r="BI143" s="4">
        <v>1</v>
      </c>
      <c r="BJ143" s="4">
        <v>1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/>
    </row>
    <row r="144" spans="1:68" x14ac:dyDescent="0.15">
      <c r="A144" s="4">
        <v>1938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1</v>
      </c>
      <c r="AB144" s="4">
        <v>0</v>
      </c>
      <c r="AC144" s="4">
        <v>0</v>
      </c>
      <c r="AD144" s="4">
        <v>0</v>
      </c>
      <c r="AE144" s="4">
        <v>0</v>
      </c>
      <c r="AF144" s="4">
        <v>1</v>
      </c>
      <c r="AG144" s="4">
        <v>1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1</v>
      </c>
      <c r="AR144" s="4">
        <v>1</v>
      </c>
      <c r="AS144" s="4">
        <v>0</v>
      </c>
      <c r="AT144" s="4">
        <v>0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4">
        <v>0</v>
      </c>
      <c r="BA144" s="4">
        <v>1</v>
      </c>
      <c r="BB144" s="4">
        <v>1</v>
      </c>
      <c r="BC144" s="4">
        <v>0</v>
      </c>
      <c r="BD144" s="4">
        <v>0</v>
      </c>
      <c r="BE144" s="4">
        <v>1</v>
      </c>
      <c r="BF144" s="4">
        <v>0</v>
      </c>
      <c r="BG144" s="4">
        <v>1</v>
      </c>
      <c r="BH144" s="4">
        <v>1</v>
      </c>
      <c r="BI144" s="4">
        <v>1</v>
      </c>
      <c r="BJ144" s="4">
        <v>1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/>
    </row>
    <row r="145" spans="1:68" x14ac:dyDescent="0.15">
      <c r="A145" s="4">
        <v>1939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1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1</v>
      </c>
      <c r="AG145" s="4">
        <v>1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1</v>
      </c>
      <c r="AR145" s="4">
        <v>1</v>
      </c>
      <c r="AS145" s="4">
        <v>0</v>
      </c>
      <c r="AT145" s="4">
        <v>0</v>
      </c>
      <c r="AU145" s="4">
        <v>1</v>
      </c>
      <c r="AV145" s="4">
        <v>1</v>
      </c>
      <c r="AW145" s="4">
        <v>1</v>
      </c>
      <c r="AX145" s="4">
        <v>1</v>
      </c>
      <c r="AY145" s="4">
        <v>1</v>
      </c>
      <c r="AZ145" s="4">
        <v>0</v>
      </c>
      <c r="BA145" s="4">
        <v>1</v>
      </c>
      <c r="BB145" s="4">
        <v>1</v>
      </c>
      <c r="BC145" s="4">
        <v>0</v>
      </c>
      <c r="BD145" s="4">
        <v>0</v>
      </c>
      <c r="BE145" s="4">
        <v>1</v>
      </c>
      <c r="BF145" s="4">
        <v>0</v>
      </c>
      <c r="BG145" s="4">
        <v>1</v>
      </c>
      <c r="BH145" s="4">
        <v>1</v>
      </c>
      <c r="BI145" s="4">
        <v>1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/>
    </row>
    <row r="146" spans="1:68" x14ac:dyDescent="0.15">
      <c r="A146" s="4">
        <v>1940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1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0</v>
      </c>
      <c r="AD146" s="4">
        <v>0</v>
      </c>
      <c r="AE146" s="4">
        <v>0</v>
      </c>
      <c r="AF146" s="4">
        <v>1</v>
      </c>
      <c r="AG146" s="4">
        <v>1</v>
      </c>
      <c r="AH146" s="4">
        <v>1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1</v>
      </c>
      <c r="AQ146" s="4">
        <v>1</v>
      </c>
      <c r="AR146" s="4">
        <v>1</v>
      </c>
      <c r="AS146" s="4">
        <v>1</v>
      </c>
      <c r="AT146" s="4">
        <v>0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4">
        <v>0</v>
      </c>
      <c r="BA146" s="4">
        <v>1</v>
      </c>
      <c r="BB146" s="4">
        <v>1</v>
      </c>
      <c r="BC146" s="4">
        <v>0</v>
      </c>
      <c r="BD146" s="4">
        <v>0</v>
      </c>
      <c r="BE146" s="4">
        <v>1</v>
      </c>
      <c r="BF146" s="4">
        <v>0</v>
      </c>
      <c r="BG146" s="4">
        <v>1</v>
      </c>
      <c r="BH146" s="4">
        <v>1</v>
      </c>
      <c r="BI146" s="4">
        <v>1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/>
    </row>
    <row r="147" spans="1:68" x14ac:dyDescent="0.15">
      <c r="A147" s="4">
        <v>1941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1</v>
      </c>
      <c r="AB147" s="4">
        <v>0</v>
      </c>
      <c r="AC147" s="4">
        <v>0</v>
      </c>
      <c r="AD147" s="4">
        <v>0</v>
      </c>
      <c r="AE147" s="4">
        <v>0</v>
      </c>
      <c r="AF147" s="4">
        <v>1</v>
      </c>
      <c r="AG147" s="4">
        <v>1</v>
      </c>
      <c r="AH147" s="4">
        <v>1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0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4">
        <v>0</v>
      </c>
      <c r="BA147" s="4">
        <v>1</v>
      </c>
      <c r="BB147" s="4">
        <v>1</v>
      </c>
      <c r="BC147" s="4">
        <v>0</v>
      </c>
      <c r="BD147" s="4">
        <v>0</v>
      </c>
      <c r="BE147" s="4">
        <v>1</v>
      </c>
      <c r="BF147" s="4">
        <v>0</v>
      </c>
      <c r="BG147" s="4">
        <v>1</v>
      </c>
      <c r="BH147" s="4">
        <v>1</v>
      </c>
      <c r="BI147" s="4">
        <v>1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/>
    </row>
    <row r="148" spans="1:68" x14ac:dyDescent="0.15">
      <c r="A148" s="4">
        <v>1942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  <c r="P148" s="4">
        <v>0</v>
      </c>
      <c r="Q148" s="4">
        <v>0</v>
      </c>
      <c r="R148" s="4">
        <v>1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1</v>
      </c>
      <c r="AB148" s="4">
        <v>0</v>
      </c>
      <c r="AC148" s="4">
        <v>0</v>
      </c>
      <c r="AD148" s="4">
        <v>0</v>
      </c>
      <c r="AE148" s="4">
        <v>0</v>
      </c>
      <c r="AF148" s="4">
        <v>1</v>
      </c>
      <c r="AG148" s="4">
        <v>1</v>
      </c>
      <c r="AH148" s="4">
        <v>1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0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4">
        <v>0</v>
      </c>
      <c r="BA148" s="4">
        <v>1</v>
      </c>
      <c r="BB148" s="4">
        <v>1</v>
      </c>
      <c r="BC148" s="4">
        <v>0</v>
      </c>
      <c r="BD148" s="4">
        <v>0</v>
      </c>
      <c r="BE148" s="4">
        <v>1</v>
      </c>
      <c r="BF148" s="4">
        <v>0</v>
      </c>
      <c r="BG148" s="4">
        <v>1</v>
      </c>
      <c r="BH148" s="4">
        <v>1</v>
      </c>
      <c r="BI148" s="4">
        <v>1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/>
    </row>
    <row r="149" spans="1:68" x14ac:dyDescent="0.15">
      <c r="A149" s="4">
        <v>1943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1</v>
      </c>
      <c r="P149" s="4">
        <v>0</v>
      </c>
      <c r="Q149" s="4">
        <v>0</v>
      </c>
      <c r="R149" s="4">
        <v>1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1</v>
      </c>
      <c r="AB149" s="4">
        <v>0</v>
      </c>
      <c r="AC149" s="4">
        <v>0</v>
      </c>
      <c r="AD149" s="4">
        <v>0</v>
      </c>
      <c r="AE149" s="4">
        <v>0</v>
      </c>
      <c r="AF149" s="4">
        <v>1</v>
      </c>
      <c r="AG149" s="4">
        <v>1</v>
      </c>
      <c r="AH149" s="4">
        <v>1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0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4">
        <v>0</v>
      </c>
      <c r="BA149" s="4">
        <v>1</v>
      </c>
      <c r="BB149" s="4">
        <v>1</v>
      </c>
      <c r="BC149" s="4">
        <v>0</v>
      </c>
      <c r="BD149" s="4">
        <v>0</v>
      </c>
      <c r="BE149" s="4">
        <v>0</v>
      </c>
      <c r="BF149" s="4">
        <v>0</v>
      </c>
      <c r="BG149" s="4">
        <v>1</v>
      </c>
      <c r="BH149" s="4">
        <v>1</v>
      </c>
      <c r="BI149" s="4">
        <v>1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/>
    </row>
    <row r="150" spans="1:68" x14ac:dyDescent="0.15">
      <c r="A150" s="4">
        <v>1944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1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1</v>
      </c>
      <c r="AB150" s="4">
        <v>0</v>
      </c>
      <c r="AC150" s="4">
        <v>0</v>
      </c>
      <c r="AD150" s="4">
        <v>0</v>
      </c>
      <c r="AE150" s="4">
        <v>0</v>
      </c>
      <c r="AF150" s="4">
        <v>1</v>
      </c>
      <c r="AG150" s="4">
        <v>1</v>
      </c>
      <c r="AH150" s="4">
        <v>1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1</v>
      </c>
      <c r="AQ150" s="4">
        <v>1</v>
      </c>
      <c r="AR150" s="4">
        <v>1</v>
      </c>
      <c r="AS150" s="4">
        <v>0</v>
      </c>
      <c r="AT150" s="4">
        <v>0</v>
      </c>
      <c r="AU150" s="4">
        <v>1</v>
      </c>
      <c r="AV150" s="4">
        <v>0</v>
      </c>
      <c r="AW150" s="4">
        <v>1</v>
      </c>
      <c r="AX150" s="4">
        <v>1</v>
      </c>
      <c r="AY150" s="4">
        <v>1</v>
      </c>
      <c r="AZ150" s="4">
        <v>0</v>
      </c>
      <c r="BA150" s="4">
        <v>1</v>
      </c>
      <c r="BB150" s="4">
        <v>1</v>
      </c>
      <c r="BC150" s="4">
        <v>0</v>
      </c>
      <c r="BD150" s="4">
        <v>0</v>
      </c>
      <c r="BE150" s="4">
        <v>0</v>
      </c>
      <c r="BF150" s="4">
        <v>0</v>
      </c>
      <c r="BG150" s="4">
        <v>1</v>
      </c>
      <c r="BH150" s="4">
        <v>1</v>
      </c>
      <c r="BI150" s="4">
        <v>1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/>
    </row>
    <row r="151" spans="1:68" x14ac:dyDescent="0.15">
      <c r="A151" s="4">
        <v>1945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>
        <v>0</v>
      </c>
      <c r="Q151" s="4">
        <v>0</v>
      </c>
      <c r="R151" s="4">
        <v>1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1</v>
      </c>
      <c r="AB151" s="4">
        <v>0</v>
      </c>
      <c r="AC151" s="4">
        <v>0</v>
      </c>
      <c r="AD151" s="4">
        <v>0</v>
      </c>
      <c r="AE151" s="4">
        <v>0</v>
      </c>
      <c r="AF151" s="4">
        <v>1</v>
      </c>
      <c r="AG151" s="4">
        <v>1</v>
      </c>
      <c r="AH151" s="4">
        <v>1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1</v>
      </c>
      <c r="AP151" s="4">
        <v>1</v>
      </c>
      <c r="AQ151" s="4">
        <v>1</v>
      </c>
      <c r="AR151" s="4">
        <v>1</v>
      </c>
      <c r="AS151" s="4">
        <v>0</v>
      </c>
      <c r="AT151" s="4">
        <v>0</v>
      </c>
      <c r="AU151" s="4">
        <v>1</v>
      </c>
      <c r="AV151" s="4">
        <v>0</v>
      </c>
      <c r="AW151" s="4">
        <v>1</v>
      </c>
      <c r="AX151" s="4">
        <v>0</v>
      </c>
      <c r="AY151" s="4">
        <v>1</v>
      </c>
      <c r="AZ151" s="4">
        <v>0</v>
      </c>
      <c r="BA151" s="4">
        <v>1</v>
      </c>
      <c r="BB151" s="4">
        <v>1</v>
      </c>
      <c r="BC151" s="4">
        <v>0</v>
      </c>
      <c r="BD151" s="4">
        <v>0</v>
      </c>
      <c r="BE151" s="4">
        <v>0</v>
      </c>
      <c r="BF151" s="4">
        <v>0</v>
      </c>
      <c r="BG151" s="4">
        <v>1</v>
      </c>
      <c r="BH151" s="4">
        <v>0</v>
      </c>
      <c r="BI151" s="4">
        <v>1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/>
    </row>
    <row r="152" spans="1:68" x14ac:dyDescent="0.15">
      <c r="A152" s="4">
        <v>1946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1</v>
      </c>
      <c r="P152" s="4">
        <v>0</v>
      </c>
      <c r="Q152" s="4">
        <v>0</v>
      </c>
      <c r="R152" s="4">
        <v>1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1</v>
      </c>
      <c r="AG152" s="4">
        <v>1</v>
      </c>
      <c r="AH152" s="4">
        <v>1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1</v>
      </c>
      <c r="AP152" s="4">
        <v>1</v>
      </c>
      <c r="AQ152" s="4">
        <v>1</v>
      </c>
      <c r="AR152" s="4">
        <v>1</v>
      </c>
      <c r="AS152" s="4">
        <v>0</v>
      </c>
      <c r="AT152" s="4">
        <v>0</v>
      </c>
      <c r="AU152" s="4">
        <v>1</v>
      </c>
      <c r="AV152" s="4">
        <v>0</v>
      </c>
      <c r="AW152" s="4">
        <v>1</v>
      </c>
      <c r="AX152" s="4">
        <v>0</v>
      </c>
      <c r="AY152" s="4">
        <v>1</v>
      </c>
      <c r="AZ152" s="4">
        <v>0</v>
      </c>
      <c r="BA152" s="4">
        <v>1</v>
      </c>
      <c r="BB152" s="4">
        <v>1</v>
      </c>
      <c r="BC152" s="4">
        <v>0</v>
      </c>
      <c r="BD152" s="4">
        <v>0</v>
      </c>
      <c r="BE152" s="4">
        <v>0</v>
      </c>
      <c r="BF152" s="4">
        <v>0</v>
      </c>
      <c r="BG152" s="4">
        <v>1</v>
      </c>
      <c r="BH152" s="4">
        <v>0</v>
      </c>
      <c r="BI152" s="4">
        <v>1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/>
    </row>
    <row r="153" spans="1:68" x14ac:dyDescent="0.15">
      <c r="A153" s="4">
        <v>1947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1</v>
      </c>
      <c r="P153" s="4">
        <v>0</v>
      </c>
      <c r="Q153" s="4">
        <v>0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1</v>
      </c>
      <c r="AG153" s="4">
        <v>1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1</v>
      </c>
      <c r="AP153" s="4">
        <v>1</v>
      </c>
      <c r="AQ153" s="4">
        <v>1</v>
      </c>
      <c r="AR153" s="4">
        <v>1</v>
      </c>
      <c r="AS153" s="4">
        <v>0</v>
      </c>
      <c r="AT153" s="4">
        <v>0</v>
      </c>
      <c r="AU153" s="4">
        <v>1</v>
      </c>
      <c r="AV153" s="4">
        <v>0</v>
      </c>
      <c r="AW153" s="4">
        <v>1</v>
      </c>
      <c r="AX153" s="4">
        <v>0</v>
      </c>
      <c r="AY153" s="4">
        <v>1</v>
      </c>
      <c r="AZ153" s="4">
        <v>0</v>
      </c>
      <c r="BA153" s="4">
        <v>1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1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/>
    </row>
    <row r="154" spans="1:68" x14ac:dyDescent="0.15">
      <c r="A154" s="4">
        <v>1948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1</v>
      </c>
      <c r="P154" s="4">
        <v>0</v>
      </c>
      <c r="Q154" s="4">
        <v>0</v>
      </c>
      <c r="R154" s="4">
        <v>1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1</v>
      </c>
      <c r="AB154" s="4">
        <v>0</v>
      </c>
      <c r="AC154" s="4">
        <v>0</v>
      </c>
      <c r="AD154" s="4">
        <v>0</v>
      </c>
      <c r="AE154" s="4">
        <v>0</v>
      </c>
      <c r="AF154" s="4">
        <v>1</v>
      </c>
      <c r="AG154" s="4">
        <v>1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1</v>
      </c>
      <c r="AP154" s="4">
        <v>1</v>
      </c>
      <c r="AQ154" s="4">
        <v>1</v>
      </c>
      <c r="AR154" s="4">
        <v>1</v>
      </c>
      <c r="AS154" s="4">
        <v>0</v>
      </c>
      <c r="AT154" s="4">
        <v>0</v>
      </c>
      <c r="AU154" s="4">
        <v>1</v>
      </c>
      <c r="AV154" s="4">
        <v>0</v>
      </c>
      <c r="AW154" s="4">
        <v>0</v>
      </c>
      <c r="AX154" s="4">
        <v>0</v>
      </c>
      <c r="AY154" s="4">
        <v>1</v>
      </c>
      <c r="AZ154" s="4">
        <v>0</v>
      </c>
      <c r="BA154" s="4">
        <v>1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1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/>
    </row>
    <row r="155" spans="1:68" x14ac:dyDescent="0.15">
      <c r="A155" s="4">
        <v>1949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1</v>
      </c>
      <c r="P155" s="4">
        <v>0</v>
      </c>
      <c r="Q155" s="4">
        <v>0</v>
      </c>
      <c r="R155" s="4">
        <v>1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1</v>
      </c>
      <c r="AB155" s="4">
        <v>0</v>
      </c>
      <c r="AC155" s="4">
        <v>0</v>
      </c>
      <c r="AD155" s="4">
        <v>0</v>
      </c>
      <c r="AE155" s="4">
        <v>0</v>
      </c>
      <c r="AF155" s="4">
        <v>1</v>
      </c>
      <c r="AG155" s="4">
        <v>1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1</v>
      </c>
      <c r="AP155" s="4">
        <v>1</v>
      </c>
      <c r="AQ155" s="4">
        <v>1</v>
      </c>
      <c r="AR155" s="4">
        <v>1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1</v>
      </c>
      <c r="AZ155" s="4">
        <v>0</v>
      </c>
      <c r="BA155" s="4">
        <v>1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1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/>
    </row>
    <row r="156" spans="1:68" x14ac:dyDescent="0.15">
      <c r="A156" s="4">
        <v>1950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1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1</v>
      </c>
      <c r="AB156" s="4">
        <v>0</v>
      </c>
      <c r="AC156" s="4">
        <v>0</v>
      </c>
      <c r="AD156" s="4">
        <v>0</v>
      </c>
      <c r="AE156" s="4">
        <v>0</v>
      </c>
      <c r="AF156" s="4">
        <v>1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1</v>
      </c>
      <c r="AP156" s="4">
        <v>1</v>
      </c>
      <c r="AQ156" s="4">
        <v>1</v>
      </c>
      <c r="AR156" s="4">
        <v>1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1</v>
      </c>
      <c r="AZ156" s="4">
        <v>0</v>
      </c>
      <c r="BA156" s="4">
        <v>1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1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/>
    </row>
    <row r="157" spans="1:68" x14ac:dyDescent="0.15">
      <c r="A157" s="4">
        <v>1951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1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1</v>
      </c>
      <c r="AB157" s="4">
        <v>0</v>
      </c>
      <c r="AC157" s="4">
        <v>0</v>
      </c>
      <c r="AD157" s="4">
        <v>0</v>
      </c>
      <c r="AE157" s="4">
        <v>0</v>
      </c>
      <c r="AF157" s="4">
        <v>1</v>
      </c>
      <c r="AG157" s="4">
        <v>1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1</v>
      </c>
      <c r="AP157" s="4">
        <v>1</v>
      </c>
      <c r="AQ157" s="4">
        <v>1</v>
      </c>
      <c r="AR157" s="4">
        <v>1</v>
      </c>
      <c r="AS157" s="4">
        <v>0</v>
      </c>
      <c r="AT157" s="4">
        <v>1</v>
      </c>
      <c r="AU157" s="4">
        <v>0</v>
      </c>
      <c r="AV157" s="4">
        <v>0</v>
      </c>
      <c r="AW157" s="4">
        <v>0</v>
      </c>
      <c r="AX157" s="4">
        <v>0</v>
      </c>
      <c r="AY157" s="4">
        <v>1</v>
      </c>
      <c r="AZ157" s="4">
        <v>0</v>
      </c>
      <c r="BA157" s="4">
        <v>1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1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/>
    </row>
    <row r="158" spans="1:68" x14ac:dyDescent="0.15">
      <c r="A158" s="4">
        <v>1952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1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1</v>
      </c>
      <c r="AB158" s="4">
        <v>0</v>
      </c>
      <c r="AC158" s="4">
        <v>0</v>
      </c>
      <c r="AD158" s="4">
        <v>0</v>
      </c>
      <c r="AE158" s="4">
        <v>0</v>
      </c>
      <c r="AF158" s="4">
        <v>1</v>
      </c>
      <c r="AG158" s="4">
        <v>1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1</v>
      </c>
      <c r="AP158" s="4">
        <v>1</v>
      </c>
      <c r="AQ158" s="4">
        <v>1</v>
      </c>
      <c r="AR158" s="4">
        <v>1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1</v>
      </c>
      <c r="AZ158" s="4">
        <v>0</v>
      </c>
      <c r="BA158" s="4">
        <v>1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/>
    </row>
    <row r="159" spans="1:68" x14ac:dyDescent="0.15">
      <c r="A159" s="4">
        <v>1953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1</v>
      </c>
      <c r="AG159" s="4">
        <v>1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1</v>
      </c>
      <c r="AP159" s="4">
        <v>0</v>
      </c>
      <c r="AQ159" s="4">
        <v>1</v>
      </c>
      <c r="AR159" s="4">
        <v>1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1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/>
    </row>
    <row r="160" spans="1:68" x14ac:dyDescent="0.15">
      <c r="A160" s="4">
        <v>1954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1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1</v>
      </c>
      <c r="AP160" s="4">
        <v>0</v>
      </c>
      <c r="AQ160" s="4">
        <v>1</v>
      </c>
      <c r="AR160" s="4">
        <v>1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1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/>
    </row>
    <row r="161" spans="1:68" x14ac:dyDescent="0.15">
      <c r="A161" s="4">
        <v>1955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1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1</v>
      </c>
      <c r="AP161" s="4">
        <v>0</v>
      </c>
      <c r="AQ161" s="4">
        <v>1</v>
      </c>
      <c r="AR161" s="4">
        <v>1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/>
    </row>
    <row r="162" spans="1:68" x14ac:dyDescent="0.15">
      <c r="A162" s="4">
        <v>1956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1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1</v>
      </c>
      <c r="AP162" s="4">
        <v>0</v>
      </c>
      <c r="AQ162" s="4">
        <v>1</v>
      </c>
      <c r="AR162" s="4">
        <v>1</v>
      </c>
      <c r="AS162" s="4">
        <v>0</v>
      </c>
      <c r="AT162" s="4">
        <v>1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/>
    </row>
    <row r="163" spans="1:68" x14ac:dyDescent="0.15">
      <c r="A163" s="4">
        <v>1957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1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1</v>
      </c>
      <c r="AP163" s="4">
        <v>0</v>
      </c>
      <c r="AQ163" s="4">
        <v>1</v>
      </c>
      <c r="AR163" s="4">
        <v>1</v>
      </c>
      <c r="AS163" s="4">
        <v>0</v>
      </c>
      <c r="AT163" s="4">
        <v>1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/>
    </row>
    <row r="164" spans="1:68" x14ac:dyDescent="0.15">
      <c r="A164" s="4">
        <v>1958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0</v>
      </c>
      <c r="N164" s="4">
        <v>0</v>
      </c>
      <c r="O164" s="4">
        <v>0</v>
      </c>
      <c r="P164" s="4">
        <v>1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1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1</v>
      </c>
      <c r="AP164" s="4">
        <v>0</v>
      </c>
      <c r="AQ164" s="4">
        <v>1</v>
      </c>
      <c r="AR164" s="4">
        <v>1</v>
      </c>
      <c r="AS164" s="4">
        <v>0</v>
      </c>
      <c r="AT164" s="4">
        <v>1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/>
    </row>
    <row r="165" spans="1:68" x14ac:dyDescent="0.15">
      <c r="A165" s="4">
        <v>1959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1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1</v>
      </c>
      <c r="AP165" s="4">
        <v>0</v>
      </c>
      <c r="AQ165" s="4">
        <v>0</v>
      </c>
      <c r="AR165" s="4">
        <v>1</v>
      </c>
      <c r="AS165" s="4">
        <v>1</v>
      </c>
      <c r="AT165" s="4">
        <v>1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/>
    </row>
    <row r="166" spans="1:68" x14ac:dyDescent="0.15">
      <c r="A166" s="4">
        <v>1960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1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0</v>
      </c>
      <c r="AQ166" s="4">
        <v>0</v>
      </c>
      <c r="AR166" s="4">
        <v>1</v>
      </c>
      <c r="AS166" s="4">
        <v>0</v>
      </c>
      <c r="AT166" s="4">
        <v>1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/>
    </row>
    <row r="167" spans="1:68" x14ac:dyDescent="0.15">
      <c r="A167" s="4">
        <v>1961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1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1</v>
      </c>
      <c r="AP167" s="4">
        <v>0</v>
      </c>
      <c r="AQ167" s="4">
        <v>0</v>
      </c>
      <c r="AR167" s="4">
        <v>1</v>
      </c>
      <c r="AS167" s="4">
        <v>0</v>
      </c>
      <c r="AT167" s="4">
        <v>1</v>
      </c>
      <c r="AU167" s="4">
        <v>0</v>
      </c>
      <c r="AV167" s="4">
        <v>1</v>
      </c>
      <c r="AW167" s="4">
        <v>1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/>
    </row>
    <row r="168" spans="1:68" x14ac:dyDescent="0.15">
      <c r="A168" s="4">
        <v>1962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1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1</v>
      </c>
      <c r="AP168" s="4">
        <v>0</v>
      </c>
      <c r="AQ168" s="4">
        <v>0</v>
      </c>
      <c r="AR168" s="4">
        <v>1</v>
      </c>
      <c r="AS168" s="4">
        <v>0</v>
      </c>
      <c r="AT168" s="4">
        <v>1</v>
      </c>
      <c r="AU168" s="4">
        <v>0</v>
      </c>
      <c r="AV168" s="4">
        <v>0</v>
      </c>
      <c r="AW168" s="4">
        <v>0</v>
      </c>
      <c r="AX168" s="4">
        <v>0</v>
      </c>
      <c r="AY168" s="4">
        <v>1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/>
    </row>
    <row r="169" spans="1:68" x14ac:dyDescent="0.15">
      <c r="A169" s="4">
        <v>1963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1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1</v>
      </c>
      <c r="AP169" s="4">
        <v>0</v>
      </c>
      <c r="AQ169" s="4">
        <v>0</v>
      </c>
      <c r="AR169" s="4">
        <v>1</v>
      </c>
      <c r="AS169" s="4">
        <v>0</v>
      </c>
      <c r="AT169" s="4">
        <v>1</v>
      </c>
      <c r="AU169" s="4">
        <v>0</v>
      </c>
      <c r="AV169" s="4">
        <v>0</v>
      </c>
      <c r="AW169" s="4">
        <v>1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0</v>
      </c>
      <c r="BO169" s="4">
        <v>0</v>
      </c>
      <c r="BP169" s="4"/>
    </row>
    <row r="170" spans="1:68" x14ac:dyDescent="0.15">
      <c r="A170" s="4">
        <v>1964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1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1</v>
      </c>
      <c r="AP170" s="4">
        <v>0</v>
      </c>
      <c r="AQ170" s="4">
        <v>0</v>
      </c>
      <c r="AR170" s="4">
        <v>1</v>
      </c>
      <c r="AS170" s="4">
        <v>0</v>
      </c>
      <c r="AT170" s="4">
        <v>1</v>
      </c>
      <c r="AU170" s="4">
        <v>0</v>
      </c>
      <c r="AV170" s="4">
        <v>1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/>
    </row>
    <row r="171" spans="1:68" x14ac:dyDescent="0.15">
      <c r="A171" s="4">
        <v>1965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1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1</v>
      </c>
      <c r="AP171" s="4">
        <v>0</v>
      </c>
      <c r="AQ171" s="4">
        <v>0</v>
      </c>
      <c r="AR171" s="4">
        <v>1</v>
      </c>
      <c r="AS171" s="4">
        <v>1</v>
      </c>
      <c r="AT171" s="4">
        <v>1</v>
      </c>
      <c r="AU171" s="4">
        <v>0</v>
      </c>
      <c r="AV171" s="4">
        <v>0</v>
      </c>
      <c r="AW171" s="4">
        <v>1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1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/>
    </row>
    <row r="172" spans="1:68" x14ac:dyDescent="0.15">
      <c r="A172" s="4">
        <v>1966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1</v>
      </c>
      <c r="O172" s="4">
        <v>0</v>
      </c>
      <c r="P172" s="4">
        <v>0</v>
      </c>
      <c r="Q172" s="4">
        <v>1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1</v>
      </c>
      <c r="AP172" s="4">
        <v>0</v>
      </c>
      <c r="AQ172" s="4">
        <v>0</v>
      </c>
      <c r="AR172" s="4">
        <v>1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/>
    </row>
    <row r="173" spans="1:68" x14ac:dyDescent="0.15">
      <c r="A173" s="4">
        <v>1967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1</v>
      </c>
      <c r="O173" s="4">
        <v>0</v>
      </c>
      <c r="P173" s="4">
        <v>0</v>
      </c>
      <c r="Q173" s="4">
        <v>1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1</v>
      </c>
      <c r="AP173" s="4">
        <v>0</v>
      </c>
      <c r="AQ173" s="4">
        <v>0</v>
      </c>
      <c r="AR173" s="4">
        <v>1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/>
    </row>
    <row r="174" spans="1:68" x14ac:dyDescent="0.15">
      <c r="A174" s="4">
        <v>1968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1</v>
      </c>
      <c r="O174" s="4">
        <v>0</v>
      </c>
      <c r="P174" s="4">
        <v>0</v>
      </c>
      <c r="Q174" s="4">
        <v>1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1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1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/>
    </row>
    <row r="175" spans="1:68" x14ac:dyDescent="0.15">
      <c r="A175" s="4">
        <v>1969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  <c r="P175" s="4">
        <v>1</v>
      </c>
      <c r="Q175" s="4">
        <v>1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1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>
        <v>1</v>
      </c>
      <c r="BI175" s="4">
        <v>1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/>
    </row>
    <row r="176" spans="1:68" x14ac:dyDescent="0.15">
      <c r="A176" s="4">
        <v>1970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>
        <v>0</v>
      </c>
      <c r="Q176" s="4">
        <v>1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1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/>
    </row>
    <row r="177" spans="1:68" x14ac:dyDescent="0.15">
      <c r="A177" s="4">
        <v>1971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1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0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/>
    </row>
    <row r="178" spans="1:68" x14ac:dyDescent="0.15">
      <c r="A178" s="4">
        <v>1972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1</v>
      </c>
      <c r="AS178" s="4">
        <v>0</v>
      </c>
      <c r="AT178" s="4">
        <v>0</v>
      </c>
      <c r="AU178" s="4">
        <v>0</v>
      </c>
      <c r="AV178" s="4">
        <v>0</v>
      </c>
      <c r="AW178" s="4">
        <v>1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/>
    </row>
    <row r="179" spans="1:68" x14ac:dyDescent="0.15">
      <c r="A179" s="4">
        <v>1973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1</v>
      </c>
      <c r="O179" s="4">
        <v>0</v>
      </c>
      <c r="P179" s="4">
        <v>1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1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/>
    </row>
    <row r="180" spans="1:68" x14ac:dyDescent="0.15">
      <c r="A180" s="4">
        <v>1974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1</v>
      </c>
      <c r="O180" s="4">
        <v>0</v>
      </c>
      <c r="P180" s="4">
        <v>1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1</v>
      </c>
      <c r="AS180" s="4">
        <v>0</v>
      </c>
      <c r="AT180" s="4">
        <v>0</v>
      </c>
      <c r="AU180" s="4">
        <v>0</v>
      </c>
      <c r="AV180" s="4">
        <v>0</v>
      </c>
      <c r="AW180" s="4">
        <v>1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/>
    </row>
    <row r="181" spans="1:68" x14ac:dyDescent="0.15">
      <c r="A181" s="4">
        <v>1975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1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1</v>
      </c>
      <c r="AS181" s="4">
        <v>0</v>
      </c>
      <c r="AT181" s="4">
        <v>0</v>
      </c>
      <c r="AU181" s="4">
        <v>0</v>
      </c>
      <c r="AV181" s="4">
        <v>0</v>
      </c>
      <c r="AW181" s="4">
        <v>1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/>
    </row>
    <row r="182" spans="1:68" x14ac:dyDescent="0.15">
      <c r="A182" s="4">
        <v>1976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1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1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1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/>
    </row>
    <row r="183" spans="1:68" x14ac:dyDescent="0.15">
      <c r="A183" s="4">
        <v>1977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1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/>
    </row>
    <row r="184" spans="1:68" x14ac:dyDescent="0.15">
      <c r="A184" s="4">
        <v>1978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1</v>
      </c>
      <c r="AS184" s="4">
        <v>1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>
        <v>0</v>
      </c>
      <c r="BI184" s="4">
        <v>1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/>
    </row>
    <row r="185" spans="1:68" x14ac:dyDescent="0.15">
      <c r="A185" s="4">
        <v>1979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1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1</v>
      </c>
      <c r="AS185" s="4">
        <v>1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/>
    </row>
    <row r="186" spans="1:68" x14ac:dyDescent="0.15">
      <c r="A186" s="4">
        <v>1980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1</v>
      </c>
      <c r="AS186" s="4">
        <v>0</v>
      </c>
      <c r="AT186" s="4">
        <v>0</v>
      </c>
      <c r="AU186" s="4">
        <v>1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1</v>
      </c>
      <c r="BG186" s="4">
        <v>0</v>
      </c>
      <c r="BH186" s="4">
        <v>0</v>
      </c>
      <c r="BI186" s="4">
        <v>1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/>
    </row>
    <row r="187" spans="1:68" x14ac:dyDescent="0.15">
      <c r="A187" s="4">
        <v>1981</v>
      </c>
      <c r="B187" s="4">
        <v>0</v>
      </c>
      <c r="C187" s="4">
        <v>0</v>
      </c>
      <c r="D187" s="4">
        <v>1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1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1</v>
      </c>
      <c r="AQ187" s="4">
        <v>1</v>
      </c>
      <c r="AR187" s="4">
        <v>1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0</v>
      </c>
      <c r="AY187" s="4">
        <v>1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0</v>
      </c>
      <c r="BF187" s="4">
        <v>1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/>
    </row>
    <row r="188" spans="1:68" x14ac:dyDescent="0.15">
      <c r="A188" s="4">
        <v>1982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1</v>
      </c>
      <c r="K188" s="4">
        <v>0</v>
      </c>
      <c r="L188" s="4">
        <v>1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1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1</v>
      </c>
      <c r="AQ188" s="4">
        <v>1</v>
      </c>
      <c r="AR188" s="4">
        <v>1</v>
      </c>
      <c r="AS188" s="4">
        <v>1</v>
      </c>
      <c r="AT188" s="4">
        <v>1</v>
      </c>
      <c r="AU188" s="4">
        <v>1</v>
      </c>
      <c r="AV188" s="4">
        <v>0</v>
      </c>
      <c r="AW188" s="4">
        <v>0</v>
      </c>
      <c r="AX188" s="4">
        <v>0</v>
      </c>
      <c r="AY188" s="4">
        <v>1</v>
      </c>
      <c r="AZ188" s="4">
        <v>1</v>
      </c>
      <c r="BA188" s="4">
        <v>1</v>
      </c>
      <c r="BB188" s="4">
        <v>0</v>
      </c>
      <c r="BC188" s="4">
        <v>0</v>
      </c>
      <c r="BD188" s="4">
        <v>1</v>
      </c>
      <c r="BE188" s="4">
        <v>1</v>
      </c>
      <c r="BF188" s="4">
        <v>1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/>
    </row>
    <row r="189" spans="1:68" x14ac:dyDescent="0.15">
      <c r="A189" s="4">
        <v>1983</v>
      </c>
      <c r="B189" s="4">
        <v>0</v>
      </c>
      <c r="C189" s="4">
        <v>0</v>
      </c>
      <c r="D189" s="4">
        <v>1</v>
      </c>
      <c r="E189" s="4">
        <v>1</v>
      </c>
      <c r="F189" s="4">
        <v>0</v>
      </c>
      <c r="G189" s="4">
        <v>0</v>
      </c>
      <c r="H189" s="4">
        <v>0</v>
      </c>
      <c r="I189" s="4">
        <v>1</v>
      </c>
      <c r="J189" s="4">
        <v>1</v>
      </c>
      <c r="K189" s="4">
        <v>0</v>
      </c>
      <c r="L189" s="4">
        <v>0</v>
      </c>
      <c r="M189" s="4">
        <v>1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1</v>
      </c>
      <c r="W189" s="4">
        <v>0</v>
      </c>
      <c r="X189" s="4">
        <v>1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1</v>
      </c>
      <c r="AQ189" s="4">
        <v>1</v>
      </c>
      <c r="AR189" s="4">
        <v>1</v>
      </c>
      <c r="AS189" s="4">
        <v>0</v>
      </c>
      <c r="AT189" s="4">
        <v>1</v>
      </c>
      <c r="AU189" s="4">
        <v>1</v>
      </c>
      <c r="AV189" s="4">
        <v>1</v>
      </c>
      <c r="AW189" s="4">
        <v>1</v>
      </c>
      <c r="AX189" s="4">
        <v>0</v>
      </c>
      <c r="AY189" s="4">
        <v>1</v>
      </c>
      <c r="AZ189" s="4">
        <v>1</v>
      </c>
      <c r="BA189" s="4">
        <v>1</v>
      </c>
      <c r="BB189" s="4">
        <v>0</v>
      </c>
      <c r="BC189" s="4">
        <v>0</v>
      </c>
      <c r="BD189" s="4">
        <v>1</v>
      </c>
      <c r="BE189" s="4">
        <v>1</v>
      </c>
      <c r="BF189" s="4">
        <v>1</v>
      </c>
      <c r="BG189" s="4">
        <v>1</v>
      </c>
      <c r="BH189" s="4">
        <v>0</v>
      </c>
      <c r="BI189" s="4">
        <v>0</v>
      </c>
      <c r="BJ189" s="4">
        <v>1</v>
      </c>
      <c r="BK189" s="4">
        <v>1</v>
      </c>
      <c r="BL189" s="4">
        <v>0</v>
      </c>
      <c r="BM189" s="4">
        <v>0</v>
      </c>
      <c r="BN189" s="4">
        <v>0</v>
      </c>
      <c r="BO189" s="4">
        <v>0</v>
      </c>
      <c r="BP189" s="4"/>
    </row>
    <row r="190" spans="1:68" x14ac:dyDescent="0.15">
      <c r="A190" s="4">
        <v>1984</v>
      </c>
      <c r="B190" s="4">
        <v>0</v>
      </c>
      <c r="C190" s="4">
        <v>0</v>
      </c>
      <c r="D190" s="4">
        <v>1</v>
      </c>
      <c r="E190" s="4">
        <v>1</v>
      </c>
      <c r="F190" s="4">
        <v>1</v>
      </c>
      <c r="G190" s="4">
        <v>0</v>
      </c>
      <c r="H190" s="4">
        <v>0</v>
      </c>
      <c r="I190" s="4">
        <v>0</v>
      </c>
      <c r="J190" s="4">
        <v>1</v>
      </c>
      <c r="K190" s="4">
        <v>0</v>
      </c>
      <c r="L190" s="4">
        <v>0</v>
      </c>
      <c r="M190" s="4">
        <v>1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1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1</v>
      </c>
      <c r="AQ190" s="4">
        <v>0</v>
      </c>
      <c r="AR190" s="4">
        <v>1</v>
      </c>
      <c r="AS190" s="4">
        <v>0</v>
      </c>
      <c r="AT190" s="4">
        <v>1</v>
      </c>
      <c r="AU190" s="4">
        <v>1</v>
      </c>
      <c r="AV190" s="4">
        <v>1</v>
      </c>
      <c r="AW190" s="4">
        <v>1</v>
      </c>
      <c r="AX190" s="4">
        <v>0</v>
      </c>
      <c r="AY190" s="4">
        <v>1</v>
      </c>
      <c r="AZ190" s="4">
        <v>1</v>
      </c>
      <c r="BA190" s="4">
        <v>1</v>
      </c>
      <c r="BB190" s="4">
        <v>0</v>
      </c>
      <c r="BC190" s="4">
        <v>0</v>
      </c>
      <c r="BD190" s="4">
        <v>1</v>
      </c>
      <c r="BE190" s="4">
        <v>1</v>
      </c>
      <c r="BF190" s="4">
        <v>1</v>
      </c>
      <c r="BG190" s="4">
        <v>1</v>
      </c>
      <c r="BH190" s="4">
        <v>0</v>
      </c>
      <c r="BI190" s="4">
        <v>1</v>
      </c>
      <c r="BJ190" s="4">
        <v>1</v>
      </c>
      <c r="BK190" s="4">
        <v>1</v>
      </c>
      <c r="BL190" s="4">
        <v>0</v>
      </c>
      <c r="BM190" s="4">
        <v>0</v>
      </c>
      <c r="BN190" s="4">
        <v>0</v>
      </c>
      <c r="BO190" s="4">
        <v>0</v>
      </c>
      <c r="BP190" s="4"/>
    </row>
    <row r="191" spans="1:68" x14ac:dyDescent="0.15">
      <c r="A191" s="4">
        <v>1985</v>
      </c>
      <c r="B191" s="4">
        <v>0</v>
      </c>
      <c r="C191" s="4">
        <v>1</v>
      </c>
      <c r="D191" s="4">
        <v>1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4">
        <v>1</v>
      </c>
      <c r="K191" s="4">
        <v>1</v>
      </c>
      <c r="L191" s="4">
        <v>0</v>
      </c>
      <c r="M191" s="4">
        <v>1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1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1</v>
      </c>
      <c r="AQ191" s="4">
        <v>0</v>
      </c>
      <c r="AR191" s="4">
        <v>1</v>
      </c>
      <c r="AS191" s="4">
        <v>0</v>
      </c>
      <c r="AT191" s="4">
        <v>1</v>
      </c>
      <c r="AU191" s="4">
        <v>0</v>
      </c>
      <c r="AV191" s="4">
        <v>1</v>
      </c>
      <c r="AW191" s="4">
        <v>1</v>
      </c>
      <c r="AX191" s="4">
        <v>0</v>
      </c>
      <c r="AY191" s="4">
        <v>1</v>
      </c>
      <c r="AZ191" s="4">
        <v>1</v>
      </c>
      <c r="BA191" s="4">
        <v>1</v>
      </c>
      <c r="BB191" s="4">
        <v>0</v>
      </c>
      <c r="BC191" s="4">
        <v>0</v>
      </c>
      <c r="BD191" s="4">
        <v>1</v>
      </c>
      <c r="BE191" s="4">
        <v>1</v>
      </c>
      <c r="BF191" s="4">
        <v>1</v>
      </c>
      <c r="BG191" s="4">
        <v>1</v>
      </c>
      <c r="BH191" s="4">
        <v>0</v>
      </c>
      <c r="BI191" s="4">
        <v>1</v>
      </c>
      <c r="BJ191" s="4">
        <v>1</v>
      </c>
      <c r="BK191" s="4">
        <v>1</v>
      </c>
      <c r="BL191" s="4">
        <v>0</v>
      </c>
      <c r="BM191" s="4">
        <v>0</v>
      </c>
      <c r="BN191" s="4">
        <v>0</v>
      </c>
      <c r="BO191" s="4">
        <v>0</v>
      </c>
      <c r="BP191" s="4"/>
    </row>
    <row r="192" spans="1:68" x14ac:dyDescent="0.15">
      <c r="A192" s="4">
        <v>1986</v>
      </c>
      <c r="B192" s="4">
        <v>0</v>
      </c>
      <c r="C192" s="4">
        <v>1</v>
      </c>
      <c r="D192" s="4">
        <v>1</v>
      </c>
      <c r="E192" s="4">
        <v>1</v>
      </c>
      <c r="F192" s="4">
        <v>0</v>
      </c>
      <c r="G192" s="4">
        <v>0</v>
      </c>
      <c r="H192" s="4">
        <v>0</v>
      </c>
      <c r="I192" s="4">
        <v>1</v>
      </c>
      <c r="J192" s="4">
        <v>1</v>
      </c>
      <c r="K192" s="4">
        <v>1</v>
      </c>
      <c r="L192" s="4">
        <v>0</v>
      </c>
      <c r="M192" s="4">
        <v>1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1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1</v>
      </c>
      <c r="AQ192" s="4">
        <v>1</v>
      </c>
      <c r="AR192" s="4">
        <v>1</v>
      </c>
      <c r="AS192" s="4">
        <v>0</v>
      </c>
      <c r="AT192" s="4">
        <v>1</v>
      </c>
      <c r="AU192" s="4">
        <v>1</v>
      </c>
      <c r="AV192" s="4">
        <v>1</v>
      </c>
      <c r="AW192" s="4">
        <v>1</v>
      </c>
      <c r="AX192" s="4">
        <v>0</v>
      </c>
      <c r="AY192" s="4">
        <v>1</v>
      </c>
      <c r="AZ192" s="4">
        <v>1</v>
      </c>
      <c r="BA192" s="4">
        <v>1</v>
      </c>
      <c r="BB192" s="4">
        <v>0</v>
      </c>
      <c r="BC192" s="4">
        <v>1</v>
      </c>
      <c r="BD192" s="4">
        <v>1</v>
      </c>
      <c r="BE192" s="4">
        <v>1</v>
      </c>
      <c r="BF192" s="4">
        <v>1</v>
      </c>
      <c r="BG192" s="4">
        <v>1</v>
      </c>
      <c r="BH192" s="4">
        <v>1</v>
      </c>
      <c r="BI192" s="4">
        <v>1</v>
      </c>
      <c r="BJ192" s="4">
        <v>0</v>
      </c>
      <c r="BK192" s="4">
        <v>1</v>
      </c>
      <c r="BL192" s="4">
        <v>0</v>
      </c>
      <c r="BM192" s="4">
        <v>0</v>
      </c>
      <c r="BN192" s="4">
        <v>0</v>
      </c>
      <c r="BO192" s="4">
        <v>0</v>
      </c>
      <c r="BP192" s="4"/>
    </row>
    <row r="193" spans="1:68" x14ac:dyDescent="0.15">
      <c r="A193" s="4">
        <v>1987</v>
      </c>
      <c r="B193" s="4">
        <v>0</v>
      </c>
      <c r="C193" s="4">
        <v>1</v>
      </c>
      <c r="D193" s="4">
        <v>1</v>
      </c>
      <c r="E193" s="4">
        <v>1</v>
      </c>
      <c r="F193" s="4">
        <v>0</v>
      </c>
      <c r="G193" s="4">
        <v>0</v>
      </c>
      <c r="H193" s="4">
        <v>0</v>
      </c>
      <c r="I193" s="4">
        <v>1</v>
      </c>
      <c r="J193" s="4">
        <v>1</v>
      </c>
      <c r="K193" s="4">
        <v>1</v>
      </c>
      <c r="L193" s="4">
        <v>0</v>
      </c>
      <c r="M193" s="4">
        <v>1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1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1</v>
      </c>
      <c r="AQ193" s="4">
        <v>0</v>
      </c>
      <c r="AR193" s="4">
        <v>0</v>
      </c>
      <c r="AS193" s="4">
        <v>0</v>
      </c>
      <c r="AT193" s="4">
        <v>1</v>
      </c>
      <c r="AU193" s="4">
        <v>1</v>
      </c>
      <c r="AV193" s="4">
        <v>1</v>
      </c>
      <c r="AW193" s="4">
        <v>1</v>
      </c>
      <c r="AX193" s="4">
        <v>0</v>
      </c>
      <c r="AY193" s="4">
        <v>1</v>
      </c>
      <c r="AZ193" s="4">
        <v>1</v>
      </c>
      <c r="BA193" s="4">
        <v>1</v>
      </c>
      <c r="BB193" s="4">
        <v>0</v>
      </c>
      <c r="BC193" s="4">
        <v>0</v>
      </c>
      <c r="BD193" s="4">
        <v>1</v>
      </c>
      <c r="BE193" s="4">
        <v>1</v>
      </c>
      <c r="BF193" s="4">
        <v>1</v>
      </c>
      <c r="BG193" s="4">
        <v>1</v>
      </c>
      <c r="BH193" s="4">
        <v>1</v>
      </c>
      <c r="BI193" s="4">
        <v>1</v>
      </c>
      <c r="BJ193" s="4">
        <v>1</v>
      </c>
      <c r="BK193" s="4">
        <v>1</v>
      </c>
      <c r="BL193" s="4">
        <v>0</v>
      </c>
      <c r="BM193" s="4">
        <v>0</v>
      </c>
      <c r="BN193" s="4">
        <v>0</v>
      </c>
      <c r="BO193" s="4">
        <v>0</v>
      </c>
      <c r="BP193" s="4"/>
    </row>
    <row r="194" spans="1:68" x14ac:dyDescent="0.15">
      <c r="A194" s="4">
        <v>1988</v>
      </c>
      <c r="B194" s="4">
        <v>0</v>
      </c>
      <c r="C194" s="4">
        <v>1</v>
      </c>
      <c r="D194" s="4">
        <v>1</v>
      </c>
      <c r="E194" s="4">
        <v>1</v>
      </c>
      <c r="F194" s="4">
        <v>0</v>
      </c>
      <c r="G194" s="4">
        <v>0</v>
      </c>
      <c r="H194" s="4">
        <v>0</v>
      </c>
      <c r="I194" s="4">
        <v>1</v>
      </c>
      <c r="J194" s="4">
        <v>1</v>
      </c>
      <c r="K194" s="4">
        <v>0</v>
      </c>
      <c r="L194" s="4">
        <v>0</v>
      </c>
      <c r="M194" s="4">
        <v>1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1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1</v>
      </c>
      <c r="AQ194" s="4">
        <v>0</v>
      </c>
      <c r="AR194" s="4">
        <v>0</v>
      </c>
      <c r="AS194" s="4">
        <v>0</v>
      </c>
      <c r="AT194" s="4">
        <v>1</v>
      </c>
      <c r="AU194" s="4">
        <v>1</v>
      </c>
      <c r="AV194" s="4">
        <v>1</v>
      </c>
      <c r="AW194" s="4">
        <v>1</v>
      </c>
      <c r="AX194" s="4">
        <v>0</v>
      </c>
      <c r="AY194" s="4">
        <v>1</v>
      </c>
      <c r="AZ194" s="4">
        <v>1</v>
      </c>
      <c r="BA194" s="4">
        <v>1</v>
      </c>
      <c r="BB194" s="4">
        <v>0</v>
      </c>
      <c r="BC194" s="4">
        <v>0</v>
      </c>
      <c r="BD194" s="4">
        <v>1</v>
      </c>
      <c r="BE194" s="4">
        <v>1</v>
      </c>
      <c r="BF194" s="4">
        <v>1</v>
      </c>
      <c r="BG194" s="4">
        <v>1</v>
      </c>
      <c r="BH194" s="4">
        <v>1</v>
      </c>
      <c r="BI194" s="4">
        <v>1</v>
      </c>
      <c r="BJ194" s="4">
        <v>0</v>
      </c>
      <c r="BK194" s="4">
        <v>1</v>
      </c>
      <c r="BL194" s="4">
        <v>0</v>
      </c>
      <c r="BM194" s="4">
        <v>0</v>
      </c>
      <c r="BN194" s="4">
        <v>0</v>
      </c>
      <c r="BO194" s="4">
        <v>0</v>
      </c>
      <c r="BP194" s="4"/>
    </row>
    <row r="195" spans="1:68" x14ac:dyDescent="0.15">
      <c r="A195" s="4">
        <v>1989</v>
      </c>
      <c r="B195" s="4">
        <v>0</v>
      </c>
      <c r="C195" s="4">
        <v>1</v>
      </c>
      <c r="D195" s="4">
        <v>1</v>
      </c>
      <c r="E195" s="4">
        <v>1</v>
      </c>
      <c r="F195" s="4">
        <v>0</v>
      </c>
      <c r="G195" s="4">
        <v>0</v>
      </c>
      <c r="H195" s="4">
        <v>0</v>
      </c>
      <c r="I195" s="4">
        <v>1</v>
      </c>
      <c r="J195" s="4">
        <v>1</v>
      </c>
      <c r="K195" s="4">
        <v>1</v>
      </c>
      <c r="L195" s="4">
        <v>0</v>
      </c>
      <c r="M195" s="4">
        <v>1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1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1</v>
      </c>
      <c r="AQ195" s="4">
        <v>0</v>
      </c>
      <c r="AR195" s="4">
        <v>0</v>
      </c>
      <c r="AS195" s="4">
        <v>0</v>
      </c>
      <c r="AT195" s="4">
        <v>1</v>
      </c>
      <c r="AU195" s="4">
        <v>1</v>
      </c>
      <c r="AV195" s="4">
        <v>1</v>
      </c>
      <c r="AW195" s="4">
        <v>1</v>
      </c>
      <c r="AX195" s="4">
        <v>0</v>
      </c>
      <c r="AY195" s="4">
        <v>1</v>
      </c>
      <c r="AZ195" s="4">
        <v>1</v>
      </c>
      <c r="BA195" s="4">
        <v>1</v>
      </c>
      <c r="BB195" s="4">
        <v>0</v>
      </c>
      <c r="BC195" s="4">
        <v>1</v>
      </c>
      <c r="BD195" s="4">
        <v>1</v>
      </c>
      <c r="BE195" s="4">
        <v>1</v>
      </c>
      <c r="BF195" s="4">
        <v>1</v>
      </c>
      <c r="BG195" s="4">
        <v>1</v>
      </c>
      <c r="BH195" s="4">
        <v>1</v>
      </c>
      <c r="BI195" s="4">
        <v>1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/>
    </row>
    <row r="196" spans="1:68" x14ac:dyDescent="0.15">
      <c r="A196" s="4">
        <v>1990</v>
      </c>
      <c r="B196" s="4">
        <v>0</v>
      </c>
      <c r="C196" s="4">
        <v>1</v>
      </c>
      <c r="D196" s="4">
        <v>1</v>
      </c>
      <c r="E196" s="4">
        <v>1</v>
      </c>
      <c r="F196" s="4">
        <v>0</v>
      </c>
      <c r="G196" s="4">
        <v>0</v>
      </c>
      <c r="H196" s="4">
        <v>0</v>
      </c>
      <c r="I196" s="4">
        <v>1</v>
      </c>
      <c r="J196" s="4">
        <v>1</v>
      </c>
      <c r="K196" s="4">
        <v>0</v>
      </c>
      <c r="L196" s="4">
        <v>0</v>
      </c>
      <c r="M196" s="4">
        <v>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1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1</v>
      </c>
      <c r="AQ196" s="4">
        <v>0</v>
      </c>
      <c r="AR196" s="4">
        <v>0</v>
      </c>
      <c r="AS196" s="4">
        <v>0</v>
      </c>
      <c r="AT196" s="4">
        <v>1</v>
      </c>
      <c r="AU196" s="4">
        <v>1</v>
      </c>
      <c r="AV196" s="4">
        <v>1</v>
      </c>
      <c r="AW196" s="4">
        <v>1</v>
      </c>
      <c r="AX196" s="4">
        <v>0</v>
      </c>
      <c r="AY196" s="4">
        <v>1</v>
      </c>
      <c r="AZ196" s="4">
        <v>1</v>
      </c>
      <c r="BA196" s="4">
        <v>1</v>
      </c>
      <c r="BB196" s="4">
        <v>0</v>
      </c>
      <c r="BC196" s="4">
        <v>0</v>
      </c>
      <c r="BD196" s="4">
        <v>1</v>
      </c>
      <c r="BE196" s="4">
        <v>1</v>
      </c>
      <c r="BF196" s="4">
        <v>1</v>
      </c>
      <c r="BG196" s="4">
        <v>1</v>
      </c>
      <c r="BH196" s="4">
        <v>1</v>
      </c>
      <c r="BI196" s="4">
        <v>1</v>
      </c>
      <c r="BJ196" s="4">
        <v>1</v>
      </c>
      <c r="BK196" s="4">
        <v>1</v>
      </c>
      <c r="BL196" s="4">
        <v>0</v>
      </c>
      <c r="BM196" s="4">
        <v>0</v>
      </c>
      <c r="BN196" s="4">
        <v>0</v>
      </c>
      <c r="BO196" s="4">
        <v>0</v>
      </c>
      <c r="BP196" s="4"/>
    </row>
    <row r="197" spans="1:68" x14ac:dyDescent="0.15">
      <c r="A197" s="4">
        <v>1991</v>
      </c>
      <c r="B197" s="4">
        <v>1</v>
      </c>
      <c r="C197" s="4">
        <v>1</v>
      </c>
      <c r="D197" s="4">
        <v>1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4">
        <v>1</v>
      </c>
      <c r="K197" s="4">
        <v>0</v>
      </c>
      <c r="L197" s="4">
        <v>0</v>
      </c>
      <c r="M197" s="4">
        <v>1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1</v>
      </c>
      <c r="AQ197" s="4">
        <v>0</v>
      </c>
      <c r="AR197" s="4">
        <v>1</v>
      </c>
      <c r="AS197" s="4">
        <v>0</v>
      </c>
      <c r="AT197" s="4">
        <v>1</v>
      </c>
      <c r="AU197" s="4">
        <v>1</v>
      </c>
      <c r="AV197" s="4">
        <v>1</v>
      </c>
      <c r="AW197" s="4">
        <v>0</v>
      </c>
      <c r="AX197" s="4">
        <v>0</v>
      </c>
      <c r="AY197" s="4">
        <v>0</v>
      </c>
      <c r="AZ197" s="4">
        <v>1</v>
      </c>
      <c r="BA197" s="4">
        <v>1</v>
      </c>
      <c r="BB197" s="4">
        <v>0</v>
      </c>
      <c r="BC197" s="4">
        <v>0</v>
      </c>
      <c r="BD197" s="4">
        <v>1</v>
      </c>
      <c r="BE197" s="4">
        <v>0</v>
      </c>
      <c r="BF197" s="4">
        <v>1</v>
      </c>
      <c r="BG197" s="4">
        <v>1</v>
      </c>
      <c r="BH197" s="4">
        <v>1</v>
      </c>
      <c r="BI197" s="4">
        <v>1</v>
      </c>
      <c r="BJ197" s="4">
        <v>1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/>
    </row>
    <row r="198" spans="1:68" x14ac:dyDescent="0.15">
      <c r="A198" s="4">
        <v>1992</v>
      </c>
      <c r="B198" s="4">
        <v>1</v>
      </c>
      <c r="C198" s="4">
        <v>1</v>
      </c>
      <c r="D198" s="4">
        <v>1</v>
      </c>
      <c r="E198" s="4">
        <v>1</v>
      </c>
      <c r="F198" s="4">
        <v>0</v>
      </c>
      <c r="G198" s="4">
        <v>0</v>
      </c>
      <c r="H198" s="4">
        <v>0</v>
      </c>
      <c r="I198" s="4">
        <v>0</v>
      </c>
      <c r="J198" s="4">
        <v>1</v>
      </c>
      <c r="K198" s="4">
        <v>0</v>
      </c>
      <c r="L198" s="4">
        <v>0</v>
      </c>
      <c r="M198" s="4">
        <v>1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1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1</v>
      </c>
      <c r="AQ198" s="4">
        <v>0</v>
      </c>
      <c r="AR198" s="4">
        <v>1</v>
      </c>
      <c r="AS198" s="4">
        <v>0</v>
      </c>
      <c r="AT198" s="4">
        <v>1</v>
      </c>
      <c r="AU198" s="4">
        <v>1</v>
      </c>
      <c r="AV198" s="4">
        <v>1</v>
      </c>
      <c r="AW198" s="4">
        <v>0</v>
      </c>
      <c r="AX198" s="4">
        <v>0</v>
      </c>
      <c r="AY198" s="4">
        <v>0</v>
      </c>
      <c r="AZ198" s="4">
        <v>1</v>
      </c>
      <c r="BA198" s="4">
        <v>1</v>
      </c>
      <c r="BB198" s="4">
        <v>0</v>
      </c>
      <c r="BC198" s="4">
        <v>0</v>
      </c>
      <c r="BD198" s="4">
        <v>1</v>
      </c>
      <c r="BE198" s="4">
        <v>0</v>
      </c>
      <c r="BF198" s="4">
        <v>1</v>
      </c>
      <c r="BG198" s="4">
        <v>1</v>
      </c>
      <c r="BH198" s="4">
        <v>1</v>
      </c>
      <c r="BI198" s="4">
        <v>1</v>
      </c>
      <c r="BJ198" s="4">
        <v>0</v>
      </c>
      <c r="BK198" s="4">
        <v>0</v>
      </c>
      <c r="BL198" s="4">
        <v>0</v>
      </c>
      <c r="BM198" s="4">
        <v>0</v>
      </c>
      <c r="BN198" s="4">
        <v>0</v>
      </c>
      <c r="BO198" s="4">
        <v>0</v>
      </c>
      <c r="BP198" s="4"/>
    </row>
    <row r="199" spans="1:68" x14ac:dyDescent="0.15">
      <c r="A199" s="4">
        <v>1993</v>
      </c>
      <c r="B199" s="4">
        <v>1</v>
      </c>
      <c r="C199" s="4">
        <v>1</v>
      </c>
      <c r="D199" s="4">
        <v>1</v>
      </c>
      <c r="E199" s="4">
        <v>1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1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1</v>
      </c>
      <c r="AQ199" s="4">
        <v>0</v>
      </c>
      <c r="AR199" s="4">
        <v>1</v>
      </c>
      <c r="AS199" s="4">
        <v>0</v>
      </c>
      <c r="AT199" s="4">
        <v>1</v>
      </c>
      <c r="AU199" s="4">
        <v>1</v>
      </c>
      <c r="AV199" s="4">
        <v>1</v>
      </c>
      <c r="AW199" s="4">
        <v>0</v>
      </c>
      <c r="AX199" s="4">
        <v>0</v>
      </c>
      <c r="AY199" s="4">
        <v>0</v>
      </c>
      <c r="AZ199" s="4">
        <v>1</v>
      </c>
      <c r="BA199" s="4">
        <v>1</v>
      </c>
      <c r="BB199" s="4">
        <v>0</v>
      </c>
      <c r="BC199" s="4">
        <v>0</v>
      </c>
      <c r="BD199" s="4">
        <v>1</v>
      </c>
      <c r="BE199" s="4">
        <v>0</v>
      </c>
      <c r="BF199" s="4">
        <v>1</v>
      </c>
      <c r="BG199" s="4">
        <v>1</v>
      </c>
      <c r="BH199" s="4">
        <v>0</v>
      </c>
      <c r="BI199" s="4">
        <v>1</v>
      </c>
      <c r="BJ199" s="4">
        <v>0</v>
      </c>
      <c r="BK199" s="4">
        <v>0</v>
      </c>
      <c r="BL199" s="4">
        <v>0</v>
      </c>
      <c r="BM199" s="4">
        <v>0</v>
      </c>
      <c r="BN199" s="4">
        <v>0</v>
      </c>
      <c r="BO199" s="4">
        <v>0</v>
      </c>
      <c r="BP199" s="4"/>
    </row>
    <row r="200" spans="1:68" x14ac:dyDescent="0.15">
      <c r="A200" s="4">
        <v>1994</v>
      </c>
      <c r="B200" s="4">
        <v>1</v>
      </c>
      <c r="C200" s="4">
        <v>1</v>
      </c>
      <c r="D200" s="4">
        <v>1</v>
      </c>
      <c r="E200" s="4">
        <v>1</v>
      </c>
      <c r="F200" s="4">
        <v>0</v>
      </c>
      <c r="G200" s="4">
        <v>1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1</v>
      </c>
      <c r="AQ200" s="4">
        <v>0</v>
      </c>
      <c r="AR200" s="4">
        <v>1</v>
      </c>
      <c r="AS200" s="4">
        <v>0</v>
      </c>
      <c r="AT200" s="4">
        <v>0</v>
      </c>
      <c r="AU200" s="4">
        <v>1</v>
      </c>
      <c r="AV200" s="4">
        <v>1</v>
      </c>
      <c r="AW200" s="4">
        <v>0</v>
      </c>
      <c r="AX200" s="4">
        <v>0</v>
      </c>
      <c r="AY200" s="4">
        <v>0</v>
      </c>
      <c r="AZ200" s="4">
        <v>1</v>
      </c>
      <c r="BA200" s="4">
        <v>1</v>
      </c>
      <c r="BB200" s="4">
        <v>0</v>
      </c>
      <c r="BC200" s="4">
        <v>0</v>
      </c>
      <c r="BD200" s="4">
        <v>1</v>
      </c>
      <c r="BE200" s="4">
        <v>0</v>
      </c>
      <c r="BF200" s="4">
        <v>1</v>
      </c>
      <c r="BG200" s="4">
        <v>1</v>
      </c>
      <c r="BH200" s="4">
        <v>0</v>
      </c>
      <c r="BI200" s="4">
        <v>1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/>
    </row>
    <row r="201" spans="1:68" x14ac:dyDescent="0.15">
      <c r="A201" s="4">
        <v>1995</v>
      </c>
      <c r="B201" s="4">
        <v>1</v>
      </c>
      <c r="C201" s="4">
        <v>1</v>
      </c>
      <c r="D201" s="4">
        <v>1</v>
      </c>
      <c r="E201" s="4">
        <v>1</v>
      </c>
      <c r="F201" s="4">
        <v>0</v>
      </c>
      <c r="G201" s="4">
        <v>1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1</v>
      </c>
      <c r="AS201" s="4">
        <v>0</v>
      </c>
      <c r="AT201" s="4">
        <v>0</v>
      </c>
      <c r="AU201" s="4">
        <v>1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1</v>
      </c>
      <c r="BB201" s="4">
        <v>0</v>
      </c>
      <c r="BC201" s="4">
        <v>0</v>
      </c>
      <c r="BD201" s="4">
        <v>1</v>
      </c>
      <c r="BE201" s="4">
        <v>0</v>
      </c>
      <c r="BF201" s="4">
        <v>1</v>
      </c>
      <c r="BG201" s="4">
        <v>1</v>
      </c>
      <c r="BH201" s="4">
        <v>0</v>
      </c>
      <c r="BI201" s="4">
        <v>1</v>
      </c>
      <c r="BJ201" s="4">
        <v>0</v>
      </c>
      <c r="BK201" s="4">
        <v>1</v>
      </c>
      <c r="BL201" s="4">
        <v>0</v>
      </c>
      <c r="BM201" s="4">
        <v>0</v>
      </c>
      <c r="BN201" s="4">
        <v>0</v>
      </c>
      <c r="BO201" s="4">
        <v>0</v>
      </c>
      <c r="BP201" s="4"/>
    </row>
    <row r="202" spans="1:68" x14ac:dyDescent="0.15">
      <c r="A202" s="4">
        <v>1996</v>
      </c>
      <c r="B202" s="4">
        <v>1</v>
      </c>
      <c r="C202" s="4">
        <v>1</v>
      </c>
      <c r="D202" s="4">
        <v>1</v>
      </c>
      <c r="E202" s="4">
        <v>1</v>
      </c>
      <c r="F202" s="4">
        <v>0</v>
      </c>
      <c r="G202" s="4">
        <v>1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1</v>
      </c>
      <c r="AS202" s="4">
        <v>0</v>
      </c>
      <c r="AT202" s="4">
        <v>0</v>
      </c>
      <c r="AU202" s="4">
        <v>1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1</v>
      </c>
      <c r="BE202" s="4">
        <v>0</v>
      </c>
      <c r="BF202" s="4">
        <v>1</v>
      </c>
      <c r="BG202" s="4">
        <v>1</v>
      </c>
      <c r="BH202" s="4">
        <v>0</v>
      </c>
      <c r="BI202" s="4">
        <v>1</v>
      </c>
      <c r="BJ202" s="4">
        <v>0</v>
      </c>
      <c r="BK202" s="4">
        <v>1</v>
      </c>
      <c r="BL202" s="4">
        <v>0</v>
      </c>
      <c r="BM202" s="4">
        <v>0</v>
      </c>
      <c r="BN202" s="4">
        <v>0</v>
      </c>
      <c r="BO202" s="4">
        <v>0</v>
      </c>
      <c r="BP202" s="4"/>
    </row>
    <row r="203" spans="1:68" x14ac:dyDescent="0.15">
      <c r="A203" s="4">
        <v>1997</v>
      </c>
      <c r="B203" s="4">
        <v>0</v>
      </c>
      <c r="C203" s="4">
        <v>1</v>
      </c>
      <c r="D203" s="4">
        <v>1</v>
      </c>
      <c r="E203" s="4">
        <v>1</v>
      </c>
      <c r="F203" s="4">
        <v>0</v>
      </c>
      <c r="G203" s="4">
        <v>1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1</v>
      </c>
      <c r="AS203" s="4">
        <v>0</v>
      </c>
      <c r="AT203" s="4">
        <v>0</v>
      </c>
      <c r="AU203" s="4">
        <v>1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1</v>
      </c>
      <c r="BE203" s="4">
        <v>0</v>
      </c>
      <c r="BF203" s="4">
        <v>1</v>
      </c>
      <c r="BG203" s="4">
        <v>0</v>
      </c>
      <c r="BH203" s="4">
        <v>0</v>
      </c>
      <c r="BI203" s="4">
        <v>1</v>
      </c>
      <c r="BJ203" s="4">
        <v>0</v>
      </c>
      <c r="BK203" s="4">
        <v>1</v>
      </c>
      <c r="BL203" s="4">
        <v>0</v>
      </c>
      <c r="BM203" s="4">
        <v>0</v>
      </c>
      <c r="BN203" s="4">
        <v>0</v>
      </c>
      <c r="BO203" s="4">
        <v>0</v>
      </c>
      <c r="BP203" s="4"/>
    </row>
    <row r="204" spans="1:68" x14ac:dyDescent="0.15">
      <c r="A204" s="4">
        <v>1998</v>
      </c>
      <c r="B204" s="4">
        <v>0</v>
      </c>
      <c r="C204" s="4">
        <v>1</v>
      </c>
      <c r="D204" s="4">
        <v>1</v>
      </c>
      <c r="E204" s="4">
        <v>1</v>
      </c>
      <c r="F204" s="4">
        <v>0</v>
      </c>
      <c r="G204" s="4">
        <v>1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1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1</v>
      </c>
      <c r="BE204" s="4">
        <v>0</v>
      </c>
      <c r="BF204" s="4">
        <v>1</v>
      </c>
      <c r="BG204" s="4">
        <v>0</v>
      </c>
      <c r="BH204" s="4">
        <v>0</v>
      </c>
      <c r="BI204" s="4">
        <v>0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/>
    </row>
    <row r="205" spans="1:68" x14ac:dyDescent="0.15">
      <c r="A205" s="4">
        <v>1999</v>
      </c>
      <c r="B205" s="4">
        <v>0</v>
      </c>
      <c r="C205" s="4">
        <v>1</v>
      </c>
      <c r="D205" s="4">
        <v>1</v>
      </c>
      <c r="E205" s="4">
        <v>0</v>
      </c>
      <c r="F205" s="4">
        <v>0</v>
      </c>
      <c r="G205" s="4">
        <v>1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1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1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1</v>
      </c>
      <c r="BB205" s="4">
        <v>0</v>
      </c>
      <c r="BC205" s="4">
        <v>0</v>
      </c>
      <c r="BD205" s="4">
        <v>1</v>
      </c>
      <c r="BE205" s="4">
        <v>0</v>
      </c>
      <c r="BF205" s="4">
        <v>1</v>
      </c>
      <c r="BG205" s="4">
        <v>0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/>
    </row>
    <row r="206" spans="1:68" x14ac:dyDescent="0.15">
      <c r="A206" s="4">
        <v>2000</v>
      </c>
      <c r="B206" s="4">
        <v>0</v>
      </c>
      <c r="C206" s="4">
        <v>1</v>
      </c>
      <c r="D206" s="4">
        <v>1</v>
      </c>
      <c r="E206" s="4">
        <v>1</v>
      </c>
      <c r="F206" s="4">
        <v>0</v>
      </c>
      <c r="G206" s="4">
        <v>1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>
        <v>0</v>
      </c>
      <c r="Q206" s="4">
        <v>1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1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1</v>
      </c>
      <c r="BB206" s="4">
        <v>0</v>
      </c>
      <c r="BC206" s="4">
        <v>0</v>
      </c>
      <c r="BD206" s="4">
        <v>1</v>
      </c>
      <c r="BE206" s="4">
        <v>0</v>
      </c>
      <c r="BF206" s="4">
        <v>1</v>
      </c>
      <c r="BG206" s="4">
        <v>0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</v>
      </c>
      <c r="BO206" s="4">
        <v>0</v>
      </c>
      <c r="BP206" s="4"/>
    </row>
    <row r="207" spans="1:68" x14ac:dyDescent="0.15">
      <c r="A207" s="4">
        <v>2001</v>
      </c>
      <c r="B207" s="4">
        <v>0</v>
      </c>
      <c r="C207" s="4">
        <v>1</v>
      </c>
      <c r="D207" s="4">
        <v>1</v>
      </c>
      <c r="E207" s="4">
        <v>1</v>
      </c>
      <c r="F207" s="4">
        <v>0</v>
      </c>
      <c r="G207" s="4">
        <v>1</v>
      </c>
      <c r="H207" s="4">
        <v>0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1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1</v>
      </c>
      <c r="AT207" s="4">
        <v>1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1</v>
      </c>
      <c r="BE207" s="4">
        <v>0</v>
      </c>
      <c r="BF207" s="4">
        <v>1</v>
      </c>
      <c r="BG207" s="4">
        <v>0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0</v>
      </c>
      <c r="BO207" s="4">
        <v>0</v>
      </c>
      <c r="BP207" s="4"/>
    </row>
    <row r="208" spans="1:68" x14ac:dyDescent="0.15">
      <c r="A208" s="4">
        <v>2002</v>
      </c>
      <c r="B208" s="4">
        <v>0</v>
      </c>
      <c r="C208" s="4">
        <v>1</v>
      </c>
      <c r="D208" s="4">
        <v>1</v>
      </c>
      <c r="E208" s="4">
        <v>1</v>
      </c>
      <c r="F208" s="4">
        <v>0</v>
      </c>
      <c r="G208" s="4">
        <v>1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1</v>
      </c>
      <c r="O208" s="4">
        <v>0</v>
      </c>
      <c r="P208" s="4">
        <v>0</v>
      </c>
      <c r="Q208" s="4">
        <v>1</v>
      </c>
      <c r="R208" s="4">
        <v>0</v>
      </c>
      <c r="S208" s="4">
        <v>0</v>
      </c>
      <c r="T208" s="4">
        <v>0</v>
      </c>
      <c r="U208" s="4">
        <v>1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1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1</v>
      </c>
      <c r="BE208" s="4">
        <v>0</v>
      </c>
      <c r="BF208" s="4">
        <v>1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0</v>
      </c>
      <c r="BO208" s="4">
        <v>0</v>
      </c>
      <c r="BP208" s="4"/>
    </row>
    <row r="209" spans="1:68" x14ac:dyDescent="0.15">
      <c r="A209" s="4">
        <v>2003</v>
      </c>
      <c r="B209" s="4">
        <v>0</v>
      </c>
      <c r="C209" s="4">
        <v>1</v>
      </c>
      <c r="D209" s="4">
        <v>1</v>
      </c>
      <c r="E209" s="4">
        <v>1</v>
      </c>
      <c r="F209" s="4">
        <v>0</v>
      </c>
      <c r="G209" s="4">
        <v>1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1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1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1</v>
      </c>
      <c r="BE209" s="4">
        <v>0</v>
      </c>
      <c r="BF209" s="4">
        <v>1</v>
      </c>
      <c r="BG209" s="4">
        <v>0</v>
      </c>
      <c r="BH209" s="4">
        <v>1</v>
      </c>
      <c r="BI209" s="4">
        <v>0</v>
      </c>
      <c r="BJ209" s="4">
        <v>1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/>
    </row>
    <row r="210" spans="1:68" x14ac:dyDescent="0.15">
      <c r="A210" s="4">
        <v>2004</v>
      </c>
      <c r="B210" s="4">
        <v>0</v>
      </c>
      <c r="C210" s="4">
        <v>0</v>
      </c>
      <c r="D210" s="4">
        <v>1</v>
      </c>
      <c r="E210" s="4">
        <v>1</v>
      </c>
      <c r="F210" s="4">
        <v>0</v>
      </c>
      <c r="G210" s="4">
        <v>0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1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1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1</v>
      </c>
      <c r="BE210" s="4">
        <v>0</v>
      </c>
      <c r="BF210" s="4">
        <v>1</v>
      </c>
      <c r="BG210" s="4">
        <v>0</v>
      </c>
      <c r="BH210" s="4">
        <v>1</v>
      </c>
      <c r="BI210" s="4">
        <v>0</v>
      </c>
      <c r="BJ210" s="4">
        <v>0</v>
      </c>
      <c r="BK210" s="4">
        <v>1</v>
      </c>
      <c r="BL210" s="4">
        <v>0</v>
      </c>
      <c r="BM210" s="4">
        <v>0</v>
      </c>
      <c r="BN210" s="4">
        <v>0</v>
      </c>
      <c r="BO210" s="4">
        <v>0</v>
      </c>
      <c r="BP210" s="4"/>
    </row>
    <row r="211" spans="1:68" x14ac:dyDescent="0.15">
      <c r="A211" s="4">
        <v>2005</v>
      </c>
      <c r="B211" s="4">
        <v>0</v>
      </c>
      <c r="C211" s="4">
        <v>0</v>
      </c>
      <c r="D211" s="4">
        <v>1</v>
      </c>
      <c r="E211" s="4">
        <v>1</v>
      </c>
      <c r="F211" s="4">
        <v>0</v>
      </c>
      <c r="G211" s="4">
        <v>0</v>
      </c>
      <c r="H211" s="4">
        <v>0</v>
      </c>
      <c r="I211" s="4">
        <v>0</v>
      </c>
      <c r="J211" s="4">
        <v>1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1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1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1</v>
      </c>
      <c r="BA211" s="4">
        <v>0</v>
      </c>
      <c r="BB211" s="4">
        <v>0</v>
      </c>
      <c r="BC211" s="4">
        <v>0</v>
      </c>
      <c r="BD211" s="4">
        <v>1</v>
      </c>
      <c r="BE211" s="4">
        <v>0</v>
      </c>
      <c r="BF211" s="4">
        <v>1</v>
      </c>
      <c r="BG211" s="4">
        <v>0</v>
      </c>
      <c r="BH211" s="4">
        <v>0</v>
      </c>
      <c r="BI211" s="4">
        <v>0</v>
      </c>
      <c r="BJ211" s="4">
        <v>0</v>
      </c>
      <c r="BK211" s="4">
        <v>1</v>
      </c>
      <c r="BL211" s="4">
        <v>0</v>
      </c>
      <c r="BM211" s="4">
        <v>0</v>
      </c>
      <c r="BN211" s="4">
        <v>0</v>
      </c>
      <c r="BO211" s="4">
        <v>0</v>
      </c>
      <c r="BP211" s="4"/>
    </row>
    <row r="212" spans="1:68" x14ac:dyDescent="0.15">
      <c r="A212" s="4">
        <v>2006</v>
      </c>
      <c r="B212" s="4">
        <v>0</v>
      </c>
      <c r="C212" s="4">
        <v>0</v>
      </c>
      <c r="D212" s="4">
        <v>1</v>
      </c>
      <c r="E212" s="4">
        <v>1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1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1</v>
      </c>
      <c r="BE212" s="4">
        <v>0</v>
      </c>
      <c r="BF212" s="4">
        <v>1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/>
    </row>
    <row r="213" spans="1:68" x14ac:dyDescent="0.15">
      <c r="A213" s="4">
        <v>2007</v>
      </c>
      <c r="B213" s="4">
        <v>0</v>
      </c>
      <c r="C213" s="4">
        <v>0</v>
      </c>
      <c r="D213" s="4">
        <v>1</v>
      </c>
      <c r="E213" s="4">
        <v>1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1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1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/>
    </row>
    <row r="214" spans="1:68" ht="14" thickBot="1" x14ac:dyDescent="0.2">
      <c r="A214" s="4">
        <v>2008</v>
      </c>
      <c r="B214" s="4">
        <v>0</v>
      </c>
      <c r="C214" s="4">
        <v>0</v>
      </c>
      <c r="D214" s="4">
        <v>1</v>
      </c>
      <c r="E214" s="4">
        <v>1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1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1</v>
      </c>
      <c r="BB214" s="4">
        <v>0</v>
      </c>
      <c r="BC214" s="4">
        <v>0</v>
      </c>
      <c r="BD214" s="4">
        <v>0</v>
      </c>
      <c r="BE214" s="4">
        <v>0</v>
      </c>
      <c r="BF214" s="4">
        <v>1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/>
    </row>
    <row r="215" spans="1:68" ht="14" thickTop="1" x14ac:dyDescent="0.15">
      <c r="A215" s="3" t="s">
        <v>140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4"/>
    </row>
    <row r="216" spans="1:68" x14ac:dyDescent="0.15">
      <c r="A216" s="30" t="s">
        <v>147</v>
      </c>
      <c r="B216" s="30">
        <f>SUM(B168:B212)</f>
        <v>6</v>
      </c>
      <c r="C216" s="30">
        <f>SUM(C181:C212)</f>
        <v>19</v>
      </c>
      <c r="D216" s="30">
        <f>SUM(D166:D212)</f>
        <v>25</v>
      </c>
      <c r="E216" s="30">
        <f>SUM(E166:E212)</f>
        <v>23</v>
      </c>
      <c r="F216" s="30">
        <f>SUM(F128:F212)</f>
        <v>1</v>
      </c>
      <c r="G216" s="30">
        <f>SUM(G169:G212)</f>
        <v>10</v>
      </c>
      <c r="H216" s="30">
        <f>SUM(H174:H212)</f>
        <v>0</v>
      </c>
      <c r="I216" s="30">
        <f>SUM(I162:I212)</f>
        <v>6</v>
      </c>
      <c r="J216" s="30">
        <f>SUM(J166:J212)</f>
        <v>14</v>
      </c>
      <c r="K216" s="30">
        <f>SUM(K116:K212)</f>
        <v>5</v>
      </c>
      <c r="L216" s="30">
        <f>SUM(L163:L212)</f>
        <v>6</v>
      </c>
      <c r="M216" s="30">
        <f>SUM(M170:M212)</f>
        <v>12</v>
      </c>
      <c r="N216" s="30">
        <f>SUM(N171:N212)</f>
        <v>17</v>
      </c>
      <c r="O216" s="30">
        <f>SUM(O6:O212)</f>
        <v>27</v>
      </c>
      <c r="P216" s="30">
        <f>SUM(P153:P212)</f>
        <v>7</v>
      </c>
      <c r="Q216" s="30">
        <f>SUM(Q155:Q212)</f>
        <v>8</v>
      </c>
      <c r="R216" s="30">
        <f>SUM(R6:R212)</f>
        <v>11</v>
      </c>
      <c r="S216" s="30">
        <f>SUM(S151:S212)</f>
        <v>0</v>
      </c>
      <c r="T216" s="30">
        <f>SUM(T163:T212)</f>
        <v>0</v>
      </c>
      <c r="U216" s="30">
        <f>SUM(U6:U212)</f>
        <v>5</v>
      </c>
      <c r="V216" s="30">
        <f>SUM(V152:V212)</f>
        <v>10</v>
      </c>
      <c r="W216" s="30">
        <f>SUM(W171:W212)</f>
        <v>0</v>
      </c>
      <c r="X216" s="30">
        <f>SUM(X154:X212)</f>
        <v>4</v>
      </c>
      <c r="Y216" s="30">
        <f>SUM(Y155:Y212)</f>
        <v>0</v>
      </c>
      <c r="Z216" s="30">
        <f>SUM(Z6:Z212)</f>
        <v>0</v>
      </c>
      <c r="AA216" s="30">
        <f>SUM(AA6:AA212)</f>
        <v>36</v>
      </c>
      <c r="AB216" s="30">
        <f>SUM(AB36:AB212)</f>
        <v>0</v>
      </c>
      <c r="AC216" s="30">
        <f>SUM(AC6:AC212)</f>
        <v>0</v>
      </c>
      <c r="AD216" s="30">
        <f>SUM(AD123:AD212)</f>
        <v>0</v>
      </c>
      <c r="AE216" s="30">
        <f>SUM(AE6:AE212)</f>
        <v>1</v>
      </c>
      <c r="AF216" s="30">
        <f>SUM(AF6:AF212)</f>
        <v>27</v>
      </c>
      <c r="AG216" s="30">
        <f>SUM(AG35:AG212)</f>
        <v>87</v>
      </c>
      <c r="AH216" s="30">
        <f>SUM(AH6:AH212)</f>
        <v>7</v>
      </c>
      <c r="AI216" s="30">
        <f>SUM(AI6:AI212)</f>
        <v>13</v>
      </c>
      <c r="AJ216" s="30">
        <f>SUM(AJ111:AJ212)</f>
        <v>0</v>
      </c>
      <c r="AK216" s="30">
        <f>SUM(AK6:AK212)</f>
        <v>23</v>
      </c>
      <c r="AL216" s="30">
        <f>SUM(AL6:AL212)</f>
        <v>50</v>
      </c>
      <c r="AM216" s="30">
        <f>SUM(AM6:AM212)</f>
        <v>1</v>
      </c>
      <c r="AN216" s="30">
        <f>SUM(AN6:AN212)</f>
        <v>0</v>
      </c>
      <c r="AO216" s="30">
        <f>SUM(AO124:AO212)</f>
        <v>33</v>
      </c>
      <c r="AP216" s="30">
        <f>SUM(AP124:AP212)</f>
        <v>29</v>
      </c>
      <c r="AQ216" s="30">
        <f>SUM(AQ84:AQ212)</f>
        <v>30</v>
      </c>
      <c r="AR216" s="30">
        <f>SUM(AR6:AR212)</f>
        <v>81</v>
      </c>
      <c r="AS216" s="30">
        <f>SUM(AS6:AS212)</f>
        <v>32</v>
      </c>
      <c r="AT216" s="30">
        <f>SUM(AT22:AT212)</f>
        <v>62</v>
      </c>
      <c r="AU216" s="30">
        <f>SUM(AU31:AU212)</f>
        <v>40</v>
      </c>
      <c r="AV216" s="30">
        <f>SUM(AV28:AV212)</f>
        <v>43</v>
      </c>
      <c r="AW216" s="30">
        <f>SUM(AW24:AW212)</f>
        <v>52</v>
      </c>
      <c r="AX216" s="30">
        <f>SUM(AX25:AX212)</f>
        <v>68</v>
      </c>
      <c r="AY216" s="30">
        <f>SUM(AY27:AY212)</f>
        <v>71</v>
      </c>
      <c r="AZ216" s="30">
        <f>SUM(AZ51:AZ212)</f>
        <v>47</v>
      </c>
      <c r="BA216" s="30">
        <f>SUM(BA36:BA212)</f>
        <v>103</v>
      </c>
      <c r="BB216" s="30">
        <f>SUM(BB27:BB212)</f>
        <v>49</v>
      </c>
      <c r="BC216" s="30">
        <f>SUM(BC27:BC212)</f>
        <v>64</v>
      </c>
      <c r="BD216" s="30">
        <f>SUM(BD27:BD212)</f>
        <v>119</v>
      </c>
      <c r="BE216" s="30">
        <f>SUM(BE27:BE212)</f>
        <v>84</v>
      </c>
      <c r="BF216" s="30">
        <f>SUM(BF27:BF212)</f>
        <v>87</v>
      </c>
      <c r="BG216" s="30">
        <f>SUM(BG109:BG212)</f>
        <v>29</v>
      </c>
      <c r="BH216" s="30">
        <f>SUM(BH17:BH212)</f>
        <v>45</v>
      </c>
      <c r="BI216" s="30">
        <f>SUM(BI27:BI212)</f>
        <v>76</v>
      </c>
      <c r="BJ216" s="30">
        <f>SUM(BJ17:BJ212)</f>
        <v>25</v>
      </c>
      <c r="BK216" s="30">
        <f>SUM(BK36:BK212)</f>
        <v>64</v>
      </c>
      <c r="BL216" s="30">
        <f>SUM(BL73:BL212)</f>
        <v>0</v>
      </c>
      <c r="BM216" s="30">
        <f>SUM(BM6:BM212)</f>
        <v>0</v>
      </c>
      <c r="BN216" s="30">
        <f>SUM(BN107:BN212)</f>
        <v>0</v>
      </c>
      <c r="BO216" s="30">
        <f>SUM(BO113:BO212)</f>
        <v>0</v>
      </c>
      <c r="BP216" s="4"/>
    </row>
    <row r="217" spans="1:68" x14ac:dyDescent="0.15">
      <c r="A217" s="30" t="s">
        <v>142</v>
      </c>
      <c r="B217" s="30">
        <f t="shared" ref="B217:BL217" si="0">2006-(IF(B$5&gt;1800,B$5,1800))+1</f>
        <v>45</v>
      </c>
      <c r="C217" s="30">
        <f t="shared" si="0"/>
        <v>32</v>
      </c>
      <c r="D217" s="30">
        <f t="shared" si="0"/>
        <v>47</v>
      </c>
      <c r="E217" s="30">
        <f t="shared" si="0"/>
        <v>47</v>
      </c>
      <c r="F217" s="30">
        <f t="shared" si="0"/>
        <v>85</v>
      </c>
      <c r="G217" s="30">
        <f t="shared" si="0"/>
        <v>44</v>
      </c>
      <c r="H217" s="30">
        <f t="shared" si="0"/>
        <v>39</v>
      </c>
      <c r="I217" s="30">
        <f t="shared" si="0"/>
        <v>51</v>
      </c>
      <c r="J217" s="30">
        <f t="shared" si="0"/>
        <v>47</v>
      </c>
      <c r="K217" s="30">
        <f t="shared" si="0"/>
        <v>97</v>
      </c>
      <c r="L217" s="30">
        <f t="shared" si="0"/>
        <v>50</v>
      </c>
      <c r="M217" s="30">
        <f t="shared" si="0"/>
        <v>43</v>
      </c>
      <c r="N217" s="30">
        <f t="shared" si="0"/>
        <v>42</v>
      </c>
      <c r="O217" s="30">
        <f t="shared" si="0"/>
        <v>207</v>
      </c>
      <c r="P217" s="30">
        <f t="shared" si="0"/>
        <v>60</v>
      </c>
      <c r="Q217" s="30">
        <f t="shared" si="0"/>
        <v>58</v>
      </c>
      <c r="R217" s="30">
        <f t="shared" si="0"/>
        <v>207</v>
      </c>
      <c r="S217" s="30">
        <f t="shared" si="0"/>
        <v>62</v>
      </c>
      <c r="T217" s="30">
        <f t="shared" si="0"/>
        <v>50</v>
      </c>
      <c r="U217" s="30">
        <f t="shared" si="0"/>
        <v>59</v>
      </c>
      <c r="V217" s="30">
        <f t="shared" si="0"/>
        <v>61</v>
      </c>
      <c r="W217" s="30">
        <f t="shared" si="0"/>
        <v>42</v>
      </c>
      <c r="X217" s="30">
        <f t="shared" si="0"/>
        <v>59</v>
      </c>
      <c r="Y217" s="30">
        <f t="shared" si="0"/>
        <v>58</v>
      </c>
      <c r="Z217" s="30">
        <f t="shared" si="0"/>
        <v>207</v>
      </c>
      <c r="AA217" s="30">
        <f t="shared" si="0"/>
        <v>207</v>
      </c>
      <c r="AB217" s="30">
        <f t="shared" si="0"/>
        <v>177</v>
      </c>
      <c r="AC217" s="30">
        <f t="shared" si="0"/>
        <v>207</v>
      </c>
      <c r="AD217" s="30">
        <f t="shared" si="0"/>
        <v>90</v>
      </c>
      <c r="AE217" s="30">
        <f t="shared" si="0"/>
        <v>207</v>
      </c>
      <c r="AF217" s="30">
        <f t="shared" si="0"/>
        <v>207</v>
      </c>
      <c r="AG217" s="30">
        <f t="shared" si="0"/>
        <v>178</v>
      </c>
      <c r="AH217" s="30">
        <f t="shared" si="0"/>
        <v>207</v>
      </c>
      <c r="AI217" s="30">
        <f t="shared" si="0"/>
        <v>207</v>
      </c>
      <c r="AJ217" s="30">
        <f t="shared" si="0"/>
        <v>102</v>
      </c>
      <c r="AK217" s="30">
        <f t="shared" si="0"/>
        <v>207</v>
      </c>
      <c r="AL217" s="30">
        <f t="shared" si="0"/>
        <v>207</v>
      </c>
      <c r="AM217" s="30">
        <f t="shared" si="0"/>
        <v>207</v>
      </c>
      <c r="AN217" s="30">
        <f t="shared" si="0"/>
        <v>207</v>
      </c>
      <c r="AO217" s="30">
        <f t="shared" si="0"/>
        <v>89</v>
      </c>
      <c r="AP217" s="30">
        <f t="shared" si="0"/>
        <v>89</v>
      </c>
      <c r="AQ217" s="30">
        <f t="shared" si="0"/>
        <v>129</v>
      </c>
      <c r="AR217" s="30">
        <f t="shared" si="0"/>
        <v>207</v>
      </c>
      <c r="AS217" s="30">
        <f t="shared" si="0"/>
        <v>207</v>
      </c>
      <c r="AT217" s="30">
        <f t="shared" si="0"/>
        <v>191</v>
      </c>
      <c r="AU217" s="30">
        <f t="shared" si="0"/>
        <v>182</v>
      </c>
      <c r="AV217" s="30">
        <f t="shared" si="0"/>
        <v>185</v>
      </c>
      <c r="AW217" s="30">
        <f t="shared" si="0"/>
        <v>189</v>
      </c>
      <c r="AX217" s="30">
        <f t="shared" si="0"/>
        <v>188</v>
      </c>
      <c r="AY217" s="30">
        <f t="shared" si="0"/>
        <v>186</v>
      </c>
      <c r="AZ217" s="30">
        <f t="shared" si="0"/>
        <v>162</v>
      </c>
      <c r="BA217" s="30">
        <f t="shared" si="0"/>
        <v>177</v>
      </c>
      <c r="BB217" s="30">
        <f t="shared" si="0"/>
        <v>186</v>
      </c>
      <c r="BC217" s="30">
        <f t="shared" si="0"/>
        <v>186</v>
      </c>
      <c r="BD217" s="30">
        <f t="shared" si="0"/>
        <v>186</v>
      </c>
      <c r="BE217" s="30">
        <f t="shared" si="0"/>
        <v>186</v>
      </c>
      <c r="BF217" s="30">
        <f t="shared" si="0"/>
        <v>186</v>
      </c>
      <c r="BG217" s="30">
        <f t="shared" si="0"/>
        <v>104</v>
      </c>
      <c r="BH217" s="30">
        <f t="shared" si="0"/>
        <v>196</v>
      </c>
      <c r="BI217" s="30">
        <f t="shared" si="0"/>
        <v>186</v>
      </c>
      <c r="BJ217" s="30">
        <f t="shared" si="0"/>
        <v>196</v>
      </c>
      <c r="BK217" s="30">
        <f t="shared" si="0"/>
        <v>177</v>
      </c>
      <c r="BL217" s="30">
        <f t="shared" si="0"/>
        <v>140</v>
      </c>
      <c r="BM217" s="30">
        <f>2006-(IF(BM$5&gt;1800,BM$5,1800))+1</f>
        <v>207</v>
      </c>
      <c r="BN217" s="30">
        <f t="shared" ref="BN217:BO217" si="1">2006-(IF(BN$5&gt;1800,BN$5,1800))+1</f>
        <v>106</v>
      </c>
      <c r="BO217" s="30">
        <f t="shared" si="1"/>
        <v>100</v>
      </c>
      <c r="BP217" s="4"/>
    </row>
    <row r="218" spans="1:68" x14ac:dyDescent="0.15">
      <c r="A218" s="30" t="s">
        <v>148</v>
      </c>
      <c r="B218" s="35">
        <f>100*B216/B217</f>
        <v>13.333333333333334</v>
      </c>
      <c r="C218" s="35">
        <f>100*C216/C217</f>
        <v>59.375</v>
      </c>
      <c r="D218" s="35">
        <f t="shared" ref="D218:BB218" si="2">100*D216/D217</f>
        <v>53.191489361702125</v>
      </c>
      <c r="E218" s="35">
        <f t="shared" si="2"/>
        <v>48.936170212765958</v>
      </c>
      <c r="F218" s="35">
        <f t="shared" si="2"/>
        <v>1.1764705882352942</v>
      </c>
      <c r="G218" s="35">
        <f t="shared" si="2"/>
        <v>22.727272727272727</v>
      </c>
      <c r="H218" s="35">
        <f t="shared" si="2"/>
        <v>0</v>
      </c>
      <c r="I218" s="35">
        <f t="shared" si="2"/>
        <v>11.764705882352942</v>
      </c>
      <c r="J218" s="35">
        <f t="shared" si="2"/>
        <v>29.787234042553191</v>
      </c>
      <c r="K218" s="35">
        <f t="shared" si="2"/>
        <v>5.1546391752577323</v>
      </c>
      <c r="L218" s="35">
        <f t="shared" si="2"/>
        <v>12</v>
      </c>
      <c r="M218" s="35">
        <f t="shared" si="2"/>
        <v>27.906976744186046</v>
      </c>
      <c r="N218" s="35">
        <f t="shared" si="2"/>
        <v>40.476190476190474</v>
      </c>
      <c r="O218" s="35">
        <f t="shared" si="2"/>
        <v>13.043478260869565</v>
      </c>
      <c r="P218" s="35">
        <f t="shared" si="2"/>
        <v>11.666666666666666</v>
      </c>
      <c r="Q218" s="35">
        <f t="shared" si="2"/>
        <v>13.793103448275861</v>
      </c>
      <c r="R218" s="35">
        <f t="shared" si="2"/>
        <v>5.3140096618357484</v>
      </c>
      <c r="S218" s="35">
        <f t="shared" si="2"/>
        <v>0</v>
      </c>
      <c r="T218" s="35">
        <f t="shared" si="2"/>
        <v>0</v>
      </c>
      <c r="U218" s="35">
        <f t="shared" si="2"/>
        <v>8.4745762711864412</v>
      </c>
      <c r="V218" s="35">
        <f t="shared" si="2"/>
        <v>16.393442622950818</v>
      </c>
      <c r="W218" s="35">
        <f t="shared" si="2"/>
        <v>0</v>
      </c>
      <c r="X218" s="35">
        <f t="shared" si="2"/>
        <v>6.7796610169491522</v>
      </c>
      <c r="Y218" s="35">
        <f t="shared" si="2"/>
        <v>0</v>
      </c>
      <c r="Z218" s="35">
        <f t="shared" si="2"/>
        <v>0</v>
      </c>
      <c r="AA218" s="35">
        <f t="shared" si="2"/>
        <v>17.391304347826086</v>
      </c>
      <c r="AB218" s="35">
        <f t="shared" si="2"/>
        <v>0</v>
      </c>
      <c r="AC218" s="35">
        <f t="shared" si="2"/>
        <v>0</v>
      </c>
      <c r="AD218" s="35">
        <f t="shared" si="2"/>
        <v>0</v>
      </c>
      <c r="AE218" s="35">
        <f t="shared" si="2"/>
        <v>0.48309178743961351</v>
      </c>
      <c r="AF218" s="35">
        <f t="shared" si="2"/>
        <v>13.043478260869565</v>
      </c>
      <c r="AG218" s="35">
        <f t="shared" si="2"/>
        <v>48.876404494382022</v>
      </c>
      <c r="AH218" s="35">
        <f t="shared" si="2"/>
        <v>3.3816425120772946</v>
      </c>
      <c r="AI218" s="35">
        <f t="shared" si="2"/>
        <v>6.2801932367149762</v>
      </c>
      <c r="AJ218" s="35">
        <f t="shared" si="2"/>
        <v>0</v>
      </c>
      <c r="AK218" s="35">
        <f t="shared" si="2"/>
        <v>11.111111111111111</v>
      </c>
      <c r="AL218" s="35">
        <f t="shared" si="2"/>
        <v>24.154589371980677</v>
      </c>
      <c r="AM218" s="35">
        <f t="shared" si="2"/>
        <v>0.48309178743961351</v>
      </c>
      <c r="AN218" s="35">
        <f t="shared" si="2"/>
        <v>0</v>
      </c>
      <c r="AO218" s="35">
        <f t="shared" si="2"/>
        <v>37.078651685393261</v>
      </c>
      <c r="AP218" s="35">
        <f t="shared" si="2"/>
        <v>32.584269662921351</v>
      </c>
      <c r="AQ218" s="35">
        <f t="shared" si="2"/>
        <v>23.255813953488371</v>
      </c>
      <c r="AR218" s="35">
        <f t="shared" si="2"/>
        <v>39.130434782608695</v>
      </c>
      <c r="AS218" s="35">
        <f t="shared" si="2"/>
        <v>15.458937198067632</v>
      </c>
      <c r="AT218" s="35">
        <f t="shared" si="2"/>
        <v>32.460732984293195</v>
      </c>
      <c r="AU218" s="35">
        <f t="shared" si="2"/>
        <v>21.978021978021978</v>
      </c>
      <c r="AV218" s="35">
        <f t="shared" si="2"/>
        <v>23.243243243243242</v>
      </c>
      <c r="AW218" s="35">
        <f t="shared" si="2"/>
        <v>27.513227513227513</v>
      </c>
      <c r="AX218" s="35">
        <f t="shared" si="2"/>
        <v>36.170212765957444</v>
      </c>
      <c r="AY218" s="35">
        <f t="shared" si="2"/>
        <v>38.172043010752688</v>
      </c>
      <c r="AZ218" s="35">
        <f t="shared" si="2"/>
        <v>29.012345679012345</v>
      </c>
      <c r="BA218" s="35">
        <f t="shared" si="2"/>
        <v>58.192090395480228</v>
      </c>
      <c r="BB218" s="35">
        <f t="shared" si="2"/>
        <v>26.344086021505376</v>
      </c>
      <c r="BC218" s="35">
        <f>100*BC216/BC217</f>
        <v>34.408602150537632</v>
      </c>
      <c r="BD218" s="35">
        <f>100*BD216/BD217</f>
        <v>63.978494623655912</v>
      </c>
      <c r="BE218" s="35">
        <f>100*BE216/BE217</f>
        <v>45.161290322580648</v>
      </c>
      <c r="BF218" s="35">
        <f t="shared" ref="BF218:BO218" si="3">100*BF216/BF217</f>
        <v>46.774193548387096</v>
      </c>
      <c r="BG218" s="35">
        <f t="shared" si="3"/>
        <v>27.884615384615383</v>
      </c>
      <c r="BH218" s="35">
        <f t="shared" si="3"/>
        <v>22.959183673469386</v>
      </c>
      <c r="BI218" s="35">
        <f t="shared" si="3"/>
        <v>40.86021505376344</v>
      </c>
      <c r="BJ218" s="35">
        <f t="shared" si="3"/>
        <v>12.755102040816327</v>
      </c>
      <c r="BK218" s="35">
        <f t="shared" si="3"/>
        <v>36.158192090395481</v>
      </c>
      <c r="BL218" s="35">
        <f t="shared" si="3"/>
        <v>0</v>
      </c>
      <c r="BM218" s="35">
        <f>100*BM216/BM217</f>
        <v>0</v>
      </c>
      <c r="BN218" s="35">
        <f t="shared" si="3"/>
        <v>0</v>
      </c>
      <c r="BO218" s="35">
        <f t="shared" si="3"/>
        <v>0</v>
      </c>
      <c r="BP218" s="4"/>
    </row>
    <row r="219" spans="1:68" x14ac:dyDescent="0.15">
      <c r="A219" s="30" t="s">
        <v>149</v>
      </c>
      <c r="B219" s="30">
        <f>SUM(B168:B212)</f>
        <v>6</v>
      </c>
      <c r="C219" s="30">
        <f>SUM(C181:C212)</f>
        <v>19</v>
      </c>
      <c r="D219" s="30">
        <f>SUM(D166:D212)</f>
        <v>25</v>
      </c>
      <c r="E219" s="30">
        <f>SUM(E166:E212)</f>
        <v>23</v>
      </c>
      <c r="F219" s="30">
        <f>SUM(F151:F212)</f>
        <v>1</v>
      </c>
      <c r="G219" s="30">
        <f>SUM(G169:G212)</f>
        <v>10</v>
      </c>
      <c r="H219" s="30">
        <f>SUM(H174:H212)</f>
        <v>0</v>
      </c>
      <c r="I219" s="30">
        <f>SUM(I162:I212)</f>
        <v>6</v>
      </c>
      <c r="J219" s="30">
        <f>SUM(J166:J212)</f>
        <v>14</v>
      </c>
      <c r="K219" s="30">
        <f>SUM(K151:K212)</f>
        <v>5</v>
      </c>
      <c r="L219" s="30">
        <f>SUM(L163:L212)</f>
        <v>6</v>
      </c>
      <c r="M219" s="30">
        <f>SUM(M170:M212)</f>
        <v>12</v>
      </c>
      <c r="N219" s="30">
        <f>SUM(N171:N212)</f>
        <v>17</v>
      </c>
      <c r="O219" s="30">
        <f>SUM(O151:O212)</f>
        <v>5</v>
      </c>
      <c r="P219" s="30">
        <f>SUM(P153:P212)</f>
        <v>7</v>
      </c>
      <c r="Q219" s="30">
        <f>SUM(Q155:Q212)</f>
        <v>8</v>
      </c>
      <c r="R219" s="30">
        <f>SUM(R151:R212)</f>
        <v>8</v>
      </c>
      <c r="S219" s="30">
        <f>SUM(S151:S212)</f>
        <v>0</v>
      </c>
      <c r="T219" s="30">
        <f>SUM(T163:T212)</f>
        <v>0</v>
      </c>
      <c r="U219" s="30">
        <f>SUM(U151:U212)</f>
        <v>5</v>
      </c>
      <c r="V219" s="30">
        <f>SUM(V152:V212)</f>
        <v>10</v>
      </c>
      <c r="W219" s="30">
        <f>SUM(W171:W212)</f>
        <v>0</v>
      </c>
      <c r="X219" s="30">
        <f>SUM(X154:X212)</f>
        <v>4</v>
      </c>
      <c r="Y219" s="30">
        <f>SUM(Y155:Y212)</f>
        <v>0</v>
      </c>
      <c r="Z219" s="30">
        <f t="shared" ref="Z219:BO219" si="4">SUM(Z151:Z212)</f>
        <v>0</v>
      </c>
      <c r="AA219" s="30">
        <f t="shared" si="4"/>
        <v>8</v>
      </c>
      <c r="AB219" s="30">
        <f t="shared" si="4"/>
        <v>0</v>
      </c>
      <c r="AC219" s="30">
        <f t="shared" si="4"/>
        <v>0</v>
      </c>
      <c r="AD219" s="30">
        <f t="shared" si="4"/>
        <v>0</v>
      </c>
      <c r="AE219" s="30">
        <f t="shared" si="4"/>
        <v>0</v>
      </c>
      <c r="AF219" s="30">
        <f t="shared" si="4"/>
        <v>9</v>
      </c>
      <c r="AG219" s="30">
        <f t="shared" si="4"/>
        <v>20</v>
      </c>
      <c r="AH219" s="30">
        <f t="shared" si="4"/>
        <v>2</v>
      </c>
      <c r="AI219" s="30">
        <f t="shared" si="4"/>
        <v>0</v>
      </c>
      <c r="AJ219" s="30">
        <f t="shared" si="4"/>
        <v>0</v>
      </c>
      <c r="AK219" s="30">
        <f t="shared" si="4"/>
        <v>0</v>
      </c>
      <c r="AL219" s="30">
        <f t="shared" si="4"/>
        <v>0</v>
      </c>
      <c r="AM219" s="30">
        <f t="shared" si="4"/>
        <v>0</v>
      </c>
      <c r="AN219" s="30">
        <f t="shared" si="4"/>
        <v>0</v>
      </c>
      <c r="AO219" s="30">
        <f t="shared" si="4"/>
        <v>23</v>
      </c>
      <c r="AP219" s="30">
        <f t="shared" si="4"/>
        <v>22</v>
      </c>
      <c r="AQ219" s="30">
        <f t="shared" si="4"/>
        <v>18</v>
      </c>
      <c r="AR219" s="30">
        <f t="shared" si="4"/>
        <v>52</v>
      </c>
      <c r="AS219" s="30">
        <f t="shared" si="4"/>
        <v>6</v>
      </c>
      <c r="AT219" s="30">
        <f t="shared" si="4"/>
        <v>28</v>
      </c>
      <c r="AU219" s="30">
        <f t="shared" si="4"/>
        <v>21</v>
      </c>
      <c r="AV219" s="30">
        <f t="shared" si="4"/>
        <v>14</v>
      </c>
      <c r="AW219" s="30">
        <f t="shared" si="4"/>
        <v>17</v>
      </c>
      <c r="AX219" s="30">
        <f t="shared" si="4"/>
        <v>0</v>
      </c>
      <c r="AY219" s="30">
        <f t="shared" si="4"/>
        <v>19</v>
      </c>
      <c r="AZ219" s="30">
        <f t="shared" si="4"/>
        <v>14</v>
      </c>
      <c r="BA219" s="30">
        <f t="shared" si="4"/>
        <v>26</v>
      </c>
      <c r="BB219" s="30">
        <f t="shared" si="4"/>
        <v>2</v>
      </c>
      <c r="BC219" s="30">
        <f t="shared" si="4"/>
        <v>2</v>
      </c>
      <c r="BD219" s="30">
        <f t="shared" si="4"/>
        <v>26</v>
      </c>
      <c r="BE219" s="30">
        <f t="shared" si="4"/>
        <v>9</v>
      </c>
      <c r="BF219" s="30">
        <f t="shared" si="4"/>
        <v>27</v>
      </c>
      <c r="BG219" s="30">
        <f t="shared" si="4"/>
        <v>16</v>
      </c>
      <c r="BH219" s="30">
        <f t="shared" si="4"/>
        <v>11</v>
      </c>
      <c r="BI219" s="30">
        <f t="shared" si="4"/>
        <v>25</v>
      </c>
      <c r="BJ219" s="30">
        <f t="shared" si="4"/>
        <v>8</v>
      </c>
      <c r="BK219" s="30">
        <f t="shared" si="4"/>
        <v>12</v>
      </c>
      <c r="BL219" s="30">
        <f t="shared" si="4"/>
        <v>0</v>
      </c>
      <c r="BM219" s="30">
        <f t="shared" si="4"/>
        <v>0</v>
      </c>
      <c r="BN219" s="30">
        <f t="shared" si="4"/>
        <v>0</v>
      </c>
      <c r="BO219" s="30">
        <f t="shared" si="4"/>
        <v>0</v>
      </c>
      <c r="BP219" s="4"/>
    </row>
    <row r="220" spans="1:68" x14ac:dyDescent="0.15">
      <c r="A220" s="30" t="s">
        <v>142</v>
      </c>
      <c r="B220" s="30">
        <f t="shared" ref="B220:BM220" si="5">2006-(IF(B$5&gt;1945,B$5,1945))+1</f>
        <v>45</v>
      </c>
      <c r="C220" s="30">
        <f t="shared" si="5"/>
        <v>32</v>
      </c>
      <c r="D220" s="30">
        <f t="shared" si="5"/>
        <v>47</v>
      </c>
      <c r="E220" s="30">
        <f t="shared" si="5"/>
        <v>47</v>
      </c>
      <c r="F220" s="30">
        <f t="shared" si="5"/>
        <v>62</v>
      </c>
      <c r="G220" s="30">
        <f t="shared" si="5"/>
        <v>44</v>
      </c>
      <c r="H220" s="30">
        <f t="shared" si="5"/>
        <v>39</v>
      </c>
      <c r="I220" s="30">
        <f t="shared" si="5"/>
        <v>51</v>
      </c>
      <c r="J220" s="30">
        <f t="shared" si="5"/>
        <v>47</v>
      </c>
      <c r="K220" s="30">
        <f t="shared" si="5"/>
        <v>62</v>
      </c>
      <c r="L220" s="30">
        <f t="shared" si="5"/>
        <v>50</v>
      </c>
      <c r="M220" s="30">
        <f t="shared" si="5"/>
        <v>43</v>
      </c>
      <c r="N220" s="30">
        <f t="shared" si="5"/>
        <v>42</v>
      </c>
      <c r="O220" s="30">
        <f t="shared" si="5"/>
        <v>62</v>
      </c>
      <c r="P220" s="30">
        <f t="shared" si="5"/>
        <v>60</v>
      </c>
      <c r="Q220" s="30">
        <f t="shared" si="5"/>
        <v>58</v>
      </c>
      <c r="R220" s="30">
        <f t="shared" si="5"/>
        <v>62</v>
      </c>
      <c r="S220" s="30">
        <f t="shared" si="5"/>
        <v>62</v>
      </c>
      <c r="T220" s="30">
        <f t="shared" si="5"/>
        <v>50</v>
      </c>
      <c r="U220" s="30">
        <f t="shared" si="5"/>
        <v>59</v>
      </c>
      <c r="V220" s="30">
        <f t="shared" si="5"/>
        <v>61</v>
      </c>
      <c r="W220" s="30">
        <f t="shared" si="5"/>
        <v>42</v>
      </c>
      <c r="X220" s="30">
        <f t="shared" si="5"/>
        <v>59</v>
      </c>
      <c r="Y220" s="30">
        <f t="shared" si="5"/>
        <v>58</v>
      </c>
      <c r="Z220" s="30">
        <f t="shared" si="5"/>
        <v>62</v>
      </c>
      <c r="AA220" s="30">
        <f t="shared" si="5"/>
        <v>62</v>
      </c>
      <c r="AB220" s="30">
        <f t="shared" si="5"/>
        <v>62</v>
      </c>
      <c r="AC220" s="30">
        <f t="shared" si="5"/>
        <v>62</v>
      </c>
      <c r="AD220" s="30">
        <f t="shared" si="5"/>
        <v>62</v>
      </c>
      <c r="AE220" s="30">
        <f t="shared" si="5"/>
        <v>62</v>
      </c>
      <c r="AF220" s="30">
        <f t="shared" si="5"/>
        <v>62</v>
      </c>
      <c r="AG220" s="30">
        <f t="shared" si="5"/>
        <v>62</v>
      </c>
      <c r="AH220" s="30">
        <f t="shared" si="5"/>
        <v>62</v>
      </c>
      <c r="AI220" s="30">
        <f t="shared" si="5"/>
        <v>62</v>
      </c>
      <c r="AJ220" s="30">
        <f t="shared" si="5"/>
        <v>62</v>
      </c>
      <c r="AK220" s="30">
        <f t="shared" si="5"/>
        <v>62</v>
      </c>
      <c r="AL220" s="30">
        <f t="shared" si="5"/>
        <v>62</v>
      </c>
      <c r="AM220" s="30">
        <f t="shared" si="5"/>
        <v>62</v>
      </c>
      <c r="AN220" s="30">
        <f t="shared" si="5"/>
        <v>62</v>
      </c>
      <c r="AO220" s="30">
        <f t="shared" si="5"/>
        <v>62</v>
      </c>
      <c r="AP220" s="30">
        <f t="shared" si="5"/>
        <v>62</v>
      </c>
      <c r="AQ220" s="30">
        <f t="shared" si="5"/>
        <v>62</v>
      </c>
      <c r="AR220" s="30">
        <f t="shared" si="5"/>
        <v>62</v>
      </c>
      <c r="AS220" s="30">
        <f t="shared" si="5"/>
        <v>62</v>
      </c>
      <c r="AT220" s="30">
        <f t="shared" si="5"/>
        <v>62</v>
      </c>
      <c r="AU220" s="30">
        <f t="shared" si="5"/>
        <v>62</v>
      </c>
      <c r="AV220" s="30">
        <f t="shared" si="5"/>
        <v>62</v>
      </c>
      <c r="AW220" s="30">
        <f t="shared" si="5"/>
        <v>62</v>
      </c>
      <c r="AX220" s="30">
        <f t="shared" si="5"/>
        <v>62</v>
      </c>
      <c r="AY220" s="30">
        <f t="shared" si="5"/>
        <v>62</v>
      </c>
      <c r="AZ220" s="30">
        <f t="shared" si="5"/>
        <v>62</v>
      </c>
      <c r="BA220" s="30">
        <f t="shared" si="5"/>
        <v>62</v>
      </c>
      <c r="BB220" s="30">
        <f t="shared" si="5"/>
        <v>62</v>
      </c>
      <c r="BC220" s="30">
        <f t="shared" si="5"/>
        <v>62</v>
      </c>
      <c r="BD220" s="30">
        <f t="shared" si="5"/>
        <v>62</v>
      </c>
      <c r="BE220" s="30">
        <f t="shared" si="5"/>
        <v>62</v>
      </c>
      <c r="BF220" s="30">
        <f t="shared" si="5"/>
        <v>62</v>
      </c>
      <c r="BG220" s="30">
        <f t="shared" si="5"/>
        <v>62</v>
      </c>
      <c r="BH220" s="30">
        <f t="shared" si="5"/>
        <v>62</v>
      </c>
      <c r="BI220" s="30">
        <f t="shared" si="5"/>
        <v>62</v>
      </c>
      <c r="BJ220" s="30">
        <f t="shared" si="5"/>
        <v>62</v>
      </c>
      <c r="BK220" s="30">
        <f t="shared" si="5"/>
        <v>62</v>
      </c>
      <c r="BL220" s="30">
        <f t="shared" si="5"/>
        <v>62</v>
      </c>
      <c r="BM220" s="30">
        <f t="shared" si="5"/>
        <v>62</v>
      </c>
      <c r="BN220" s="30">
        <f t="shared" ref="BN220:BO220" si="6">2006-(IF(BN$5&gt;1945,BN$5,1945))+1</f>
        <v>62</v>
      </c>
      <c r="BO220" s="30">
        <f t="shared" si="6"/>
        <v>62</v>
      </c>
      <c r="BP220" s="4"/>
    </row>
    <row r="221" spans="1:68" ht="14" thickBot="1" x14ac:dyDescent="0.2">
      <c r="A221" s="30" t="s">
        <v>150</v>
      </c>
      <c r="B221" s="36">
        <f t="shared" ref="B221:BB221" si="7">100*B219/B220</f>
        <v>13.333333333333334</v>
      </c>
      <c r="C221" s="36">
        <f t="shared" si="7"/>
        <v>59.375</v>
      </c>
      <c r="D221" s="36">
        <f t="shared" si="7"/>
        <v>53.191489361702125</v>
      </c>
      <c r="E221" s="36">
        <f t="shared" si="7"/>
        <v>48.936170212765958</v>
      </c>
      <c r="F221" s="36">
        <f t="shared" si="7"/>
        <v>1.6129032258064515</v>
      </c>
      <c r="G221" s="36">
        <f t="shared" si="7"/>
        <v>22.727272727272727</v>
      </c>
      <c r="H221" s="36">
        <f t="shared" si="7"/>
        <v>0</v>
      </c>
      <c r="I221" s="36">
        <f t="shared" si="7"/>
        <v>11.764705882352942</v>
      </c>
      <c r="J221" s="36">
        <f t="shared" si="7"/>
        <v>29.787234042553191</v>
      </c>
      <c r="K221" s="36">
        <f t="shared" si="7"/>
        <v>8.064516129032258</v>
      </c>
      <c r="L221" s="36">
        <f t="shared" si="7"/>
        <v>12</v>
      </c>
      <c r="M221" s="36">
        <f t="shared" si="7"/>
        <v>27.906976744186046</v>
      </c>
      <c r="N221" s="36">
        <f t="shared" si="7"/>
        <v>40.476190476190474</v>
      </c>
      <c r="O221" s="36">
        <f t="shared" si="7"/>
        <v>8.064516129032258</v>
      </c>
      <c r="P221" s="36">
        <f t="shared" si="7"/>
        <v>11.666666666666666</v>
      </c>
      <c r="Q221" s="36">
        <f t="shared" si="7"/>
        <v>13.793103448275861</v>
      </c>
      <c r="R221" s="36">
        <f t="shared" si="7"/>
        <v>12.903225806451612</v>
      </c>
      <c r="S221" s="36">
        <f t="shared" si="7"/>
        <v>0</v>
      </c>
      <c r="T221" s="36">
        <f t="shared" si="7"/>
        <v>0</v>
      </c>
      <c r="U221" s="36">
        <f t="shared" si="7"/>
        <v>8.4745762711864412</v>
      </c>
      <c r="V221" s="36">
        <f t="shared" si="7"/>
        <v>16.393442622950818</v>
      </c>
      <c r="W221" s="36">
        <f t="shared" si="7"/>
        <v>0</v>
      </c>
      <c r="X221" s="36">
        <f t="shared" si="7"/>
        <v>6.7796610169491522</v>
      </c>
      <c r="Y221" s="36">
        <f t="shared" si="7"/>
        <v>0</v>
      </c>
      <c r="Z221" s="36">
        <f t="shared" si="7"/>
        <v>0</v>
      </c>
      <c r="AA221" s="36">
        <f t="shared" si="7"/>
        <v>12.903225806451612</v>
      </c>
      <c r="AB221" s="36">
        <f t="shared" si="7"/>
        <v>0</v>
      </c>
      <c r="AC221" s="36">
        <f t="shared" si="7"/>
        <v>0</v>
      </c>
      <c r="AD221" s="36">
        <f t="shared" si="7"/>
        <v>0</v>
      </c>
      <c r="AE221" s="36">
        <f t="shared" si="7"/>
        <v>0</v>
      </c>
      <c r="AF221" s="36">
        <f t="shared" si="7"/>
        <v>14.516129032258064</v>
      </c>
      <c r="AG221" s="36">
        <f t="shared" si="7"/>
        <v>32.258064516129032</v>
      </c>
      <c r="AH221" s="36">
        <f t="shared" si="7"/>
        <v>3.225806451612903</v>
      </c>
      <c r="AI221" s="36">
        <f t="shared" si="7"/>
        <v>0</v>
      </c>
      <c r="AJ221" s="36">
        <f t="shared" si="7"/>
        <v>0</v>
      </c>
      <c r="AK221" s="36">
        <f t="shared" si="7"/>
        <v>0</v>
      </c>
      <c r="AL221" s="36">
        <f t="shared" si="7"/>
        <v>0</v>
      </c>
      <c r="AM221" s="36">
        <f t="shared" si="7"/>
        <v>0</v>
      </c>
      <c r="AN221" s="36">
        <f t="shared" si="7"/>
        <v>0</v>
      </c>
      <c r="AO221" s="36">
        <f t="shared" si="7"/>
        <v>37.096774193548384</v>
      </c>
      <c r="AP221" s="36">
        <f t="shared" si="7"/>
        <v>35.483870967741936</v>
      </c>
      <c r="AQ221" s="36">
        <f t="shared" si="7"/>
        <v>29.032258064516128</v>
      </c>
      <c r="AR221" s="36">
        <f t="shared" si="7"/>
        <v>83.870967741935488</v>
      </c>
      <c r="AS221" s="36">
        <f t="shared" si="7"/>
        <v>9.67741935483871</v>
      </c>
      <c r="AT221" s="36">
        <f t="shared" si="7"/>
        <v>45.161290322580648</v>
      </c>
      <c r="AU221" s="36">
        <f t="shared" si="7"/>
        <v>33.87096774193548</v>
      </c>
      <c r="AV221" s="36">
        <f t="shared" si="7"/>
        <v>22.580645161290324</v>
      </c>
      <c r="AW221" s="36">
        <f t="shared" si="7"/>
        <v>27.419354838709676</v>
      </c>
      <c r="AX221" s="36">
        <f t="shared" si="7"/>
        <v>0</v>
      </c>
      <c r="AY221" s="36">
        <f t="shared" si="7"/>
        <v>30.64516129032258</v>
      </c>
      <c r="AZ221" s="36">
        <f t="shared" si="7"/>
        <v>22.580645161290324</v>
      </c>
      <c r="BA221" s="36">
        <f t="shared" si="7"/>
        <v>41.935483870967744</v>
      </c>
      <c r="BB221" s="36">
        <f t="shared" si="7"/>
        <v>3.225806451612903</v>
      </c>
      <c r="BC221" s="36">
        <f>100*BC219/BC220</f>
        <v>3.225806451612903</v>
      </c>
      <c r="BD221" s="36">
        <f>100*BD219/BD220</f>
        <v>41.935483870967744</v>
      </c>
      <c r="BE221" s="36">
        <f>100*BE219/BE220</f>
        <v>14.516129032258064</v>
      </c>
      <c r="BF221" s="36">
        <f t="shared" ref="BF221:BO221" si="8">100*BF219/BF220</f>
        <v>43.548387096774192</v>
      </c>
      <c r="BG221" s="36">
        <f t="shared" si="8"/>
        <v>25.806451612903224</v>
      </c>
      <c r="BH221" s="36">
        <f t="shared" si="8"/>
        <v>17.741935483870968</v>
      </c>
      <c r="BI221" s="36">
        <f t="shared" si="8"/>
        <v>40.322580645161288</v>
      </c>
      <c r="BJ221" s="36">
        <f t="shared" si="8"/>
        <v>12.903225806451612</v>
      </c>
      <c r="BK221" s="36">
        <f t="shared" si="8"/>
        <v>19.35483870967742</v>
      </c>
      <c r="BL221" s="36">
        <f t="shared" si="8"/>
        <v>0</v>
      </c>
      <c r="BM221" s="36">
        <f>100*BM219/BM220</f>
        <v>0</v>
      </c>
      <c r="BN221" s="36">
        <f t="shared" si="8"/>
        <v>0</v>
      </c>
      <c r="BO221" s="36">
        <f t="shared" si="8"/>
        <v>0</v>
      </c>
      <c r="BP221" s="4"/>
    </row>
    <row r="222" spans="1:68" ht="14" thickTop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</row>
    <row r="223" spans="1:68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</row>
    <row r="224" spans="1:68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</row>
    <row r="225" spans="1:68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</row>
    <row r="226" spans="1:68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</row>
    <row r="227" spans="1:68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</row>
    <row r="228" spans="1:68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</row>
    <row r="229" spans="1:68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</row>
    <row r="230" spans="1:68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</row>
    <row r="231" spans="1:68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</row>
    <row r="232" spans="1:68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</row>
    <row r="233" spans="1:68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</row>
    <row r="234" spans="1:68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</row>
    <row r="235" spans="1:68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</row>
    <row r="236" spans="1:68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</row>
    <row r="237" spans="1:68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</row>
    <row r="238" spans="1:68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</row>
    <row r="239" spans="1:68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</row>
    <row r="240" spans="1:68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</row>
    <row r="241" spans="1:68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</row>
    <row r="242" spans="1:68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Reference</vt:lpstr>
      <vt:lpstr>Table 10.2</vt:lpstr>
      <vt:lpstr>Data_Tables1&amp;2_a</vt:lpstr>
      <vt:lpstr>Data_Tables1&amp;2_b</vt:lpstr>
    </vt:vector>
  </TitlesOfParts>
  <Company>Harvard Kennedy School of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M Reinhart</dc:creator>
  <cp:lastModifiedBy>Benjamin Murray</cp:lastModifiedBy>
  <dcterms:created xsi:type="dcterms:W3CDTF">2015-05-21T18:32:10Z</dcterms:created>
  <dcterms:modified xsi:type="dcterms:W3CDTF">2023-05-01T04:40:25Z</dcterms:modified>
</cp:coreProperties>
</file>