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Personality\Personality Papers - Mine\Conal Twomey\"/>
    </mc:Choice>
  </mc:AlternateContent>
  <xr:revisionPtr revIDLastSave="0" documentId="13_ncr:1_{3112419C-3CEA-4BA3-9AD0-17365E613FAD}" xr6:coauthVersionLast="47" xr6:coauthVersionMax="47" xr10:uidLastSave="{00000000-0000-0000-0000-000000000000}"/>
  <bookViews>
    <workbookView xWindow="-110" yWindow="-110" windowWidth="19420" windowHeight="10420"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7" i="1" l="1"/>
  <c r="G195" i="1"/>
  <c r="G301"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B37" i="4" s="1"/>
  <c r="C37" i="4" s="1"/>
  <c r="G25" i="1"/>
  <c r="G26" i="1"/>
  <c r="G27" i="1"/>
  <c r="G28" i="1"/>
  <c r="B10" i="4" s="1"/>
  <c r="C10" i="4" s="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G193" i="1"/>
  <c r="G145" i="1"/>
  <c r="G140" i="1"/>
  <c r="G119" i="1"/>
  <c r="G283" i="1"/>
  <c r="G284" i="1"/>
  <c r="G285" i="1"/>
  <c r="G286" i="1"/>
  <c r="G287" i="1"/>
  <c r="G288" i="1"/>
  <c r="G289" i="1"/>
  <c r="G290" i="1"/>
  <c r="G291" i="1"/>
  <c r="G292" i="1"/>
  <c r="G293" i="1"/>
  <c r="G294" i="1"/>
  <c r="G295" i="1"/>
  <c r="G296" i="1"/>
  <c r="G297" i="1"/>
  <c r="G298" i="1"/>
  <c r="G299" i="1"/>
  <c r="G300"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6" i="1"/>
  <c r="G215" i="1"/>
  <c r="G214" i="1"/>
  <c r="G213" i="1"/>
  <c r="G212" i="1"/>
  <c r="G211" i="1"/>
  <c r="G210" i="1"/>
  <c r="G209" i="1"/>
  <c r="G207" i="1"/>
  <c r="G206" i="1"/>
  <c r="G205" i="1"/>
  <c r="G204" i="1"/>
  <c r="G202" i="1"/>
  <c r="G200" i="1"/>
  <c r="G199" i="1"/>
  <c r="G198" i="1"/>
  <c r="G197" i="1"/>
  <c r="G196" i="1"/>
  <c r="G194"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7" i="1"/>
  <c r="G158" i="1"/>
  <c r="G153" i="1"/>
  <c r="G152" i="1"/>
  <c r="G151" i="1"/>
  <c r="G150" i="1"/>
  <c r="G149" i="1"/>
  <c r="G70" i="1"/>
  <c r="G100" i="1"/>
  <c r="G110" i="1"/>
  <c r="G121" i="1"/>
  <c r="G130" i="1"/>
  <c r="G139" i="1"/>
  <c r="B34" i="4" l="1"/>
  <c r="C34" i="4" s="1"/>
  <c r="D37" i="4"/>
  <c r="F37" i="4"/>
  <c r="G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B24" i="3"/>
  <c r="C24" i="3" s="1"/>
  <c r="B24" i="2"/>
  <c r="C24" i="2" s="1"/>
  <c r="H24" i="2" s="1"/>
  <c r="B31" i="3"/>
  <c r="C31" i="3" s="1"/>
  <c r="B31" i="2"/>
  <c r="C31" i="2" s="1"/>
  <c r="B9" i="3"/>
  <c r="C9" i="3" s="1"/>
  <c r="B9" i="2"/>
  <c r="C9" i="2" s="1"/>
  <c r="E9" i="2" s="1"/>
  <c r="B36" i="3"/>
  <c r="C36" i="3" s="1"/>
  <c r="B36" i="2"/>
  <c r="B14" i="3"/>
  <c r="C14" i="3" s="1"/>
  <c r="B14" i="2"/>
  <c r="C14" i="2" s="1"/>
  <c r="E14" i="2" s="1"/>
  <c r="B20" i="3"/>
  <c r="C20" i="3" s="1"/>
  <c r="B20" i="2"/>
  <c r="C20" i="2" s="1"/>
  <c r="D20" i="2" s="1"/>
  <c r="B19" i="3"/>
  <c r="B19" i="2"/>
  <c r="B22" i="3"/>
  <c r="C22" i="3" s="1"/>
  <c r="B22" i="2"/>
  <c r="B27" i="3"/>
  <c r="C27" i="3" s="1"/>
  <c r="B27" i="2"/>
  <c r="C27" i="2" s="1"/>
  <c r="E27" i="2" s="1"/>
  <c r="B5" i="3"/>
  <c r="C5" i="3" s="1"/>
  <c r="B17" i="3"/>
  <c r="C17" i="3" s="1"/>
  <c r="B17" i="2"/>
  <c r="B23" i="3"/>
  <c r="C23" i="3" s="1"/>
  <c r="B23" i="2"/>
  <c r="B30" i="3"/>
  <c r="C30" i="3" s="1"/>
  <c r="B30" i="2"/>
  <c r="B8" i="3"/>
  <c r="C8" i="3" s="1"/>
  <c r="B8" i="2"/>
  <c r="B35" i="3"/>
  <c r="C35" i="3" s="1"/>
  <c r="B35" i="2"/>
  <c r="B13" i="3"/>
  <c r="C13" i="3" s="1"/>
  <c r="B13" i="2"/>
  <c r="C13" i="2" s="1"/>
  <c r="B12" i="3"/>
  <c r="B12" i="2"/>
  <c r="B33" i="3"/>
  <c r="B33" i="2"/>
  <c r="C33" i="2" s="1"/>
  <c r="B26" i="3"/>
  <c r="B26" i="2"/>
  <c r="B5" i="2"/>
  <c r="C36" i="2"/>
  <c r="E36" i="2" s="1"/>
  <c r="C30" i="2"/>
  <c r="E30" i="2" s="1"/>
  <c r="C23" i="2"/>
  <c r="E23" i="2" s="1"/>
  <c r="C6" i="2"/>
  <c r="H6" i="2" s="1"/>
  <c r="C35" i="2"/>
  <c r="D35" i="2" s="1"/>
  <c r="C8" i="2"/>
  <c r="F8" i="2" s="1"/>
  <c r="C17" i="2"/>
  <c r="H17" i="2" s="1"/>
  <c r="G30" i="2"/>
  <c r="C22" i="2"/>
  <c r="D22" i="4" l="1"/>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10" i="2"/>
  <c r="F7" i="2"/>
  <c r="H13" i="3"/>
  <c r="F13" i="3"/>
  <c r="G13" i="3"/>
  <c r="D13" i="3"/>
  <c r="E13" i="3"/>
  <c r="G7" i="2"/>
  <c r="F10" i="2"/>
  <c r="B41" i="3"/>
  <c r="C41" i="3" s="1"/>
  <c r="F41" i="3" s="1"/>
  <c r="B42" i="2"/>
  <c r="C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41" i="3"/>
  <c r="G5" i="3"/>
  <c r="H5" i="3"/>
  <c r="E5" i="3"/>
  <c r="D5" i="3"/>
  <c r="F5" i="3"/>
  <c r="C26" i="2"/>
  <c r="E26" i="2" s="1"/>
  <c r="B44" i="3"/>
  <c r="C44" i="3" s="1"/>
  <c r="C26" i="3"/>
  <c r="C5" i="2"/>
  <c r="G5" i="2" s="1"/>
  <c r="G23" i="2"/>
  <c r="G45" i="2"/>
  <c r="G33" i="2"/>
  <c r="F33" i="2"/>
  <c r="H33" i="2"/>
  <c r="E33" i="2"/>
  <c r="D33" i="2"/>
  <c r="F15" i="2"/>
  <c r="E29" i="2"/>
  <c r="G29" i="2"/>
  <c r="G27" i="2"/>
  <c r="D29" i="2"/>
  <c r="H29" i="2"/>
  <c r="G20" i="2"/>
  <c r="F20" i="2"/>
  <c r="D8" i="2"/>
  <c r="D26" i="2"/>
  <c r="F30" i="2"/>
  <c r="H35" i="2"/>
  <c r="E34" i="2"/>
  <c r="F34" i="2"/>
  <c r="D30" i="2"/>
  <c r="G34" i="2"/>
  <c r="D34" i="2"/>
  <c r="E20" i="2"/>
  <c r="H20" i="2"/>
  <c r="H30" i="2"/>
  <c r="D19"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H42" i="2"/>
  <c r="D42" i="2"/>
  <c r="G42" i="2"/>
  <c r="F42" i="2"/>
  <c r="H43" i="2"/>
  <c r="D43" i="2"/>
  <c r="G43" i="2"/>
  <c r="F43" i="2"/>
  <c r="E43" i="2"/>
  <c r="D41" i="2"/>
  <c r="F31" i="2"/>
  <c r="E31" i="2"/>
  <c r="H31" i="2"/>
  <c r="D31" i="2"/>
  <c r="G31" i="2"/>
  <c r="H44" i="2" l="1"/>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<sst xmlns="http://schemas.openxmlformats.org/spreadsheetml/2006/main" count="1383" uniqueCount="498">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</sst>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5">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applyFill="1"/>
    <xf numFmtId="0" fontId="0" fillId="0" borderId="0" xfId="0" applyFill="1"/>
    <xf numFmtId="0" fontId="2" fillId="0" borderId="0" xfId="1" applyFill="1" applyBorder="1"/>
    <xf numFmtId="49" fontId="4" fillId="0" borderId="0" xfId="1" applyNumberFormat="1" applyFont="1" applyFill="1" applyBorder="1" applyAlignment="1">
      <alignment horizontal="center" vertical="top" wrapText="1"/>
    </xf>
    <xf numFmtId="0" fontId="0" fillId="0" borderId="0" xfId="0" applyFill="1" applyBorder="1"/>
    <xf numFmtId="0" fontId="2" fillId="0" borderId="0" xfId="1" applyFont="1" applyFill="1" applyProtection="1">
      <protection locked="0"/>
    </xf>
    <xf numFmtId="0" fontId="2" fillId="0" borderId="0" xfId="1" applyFont="1" applyFill="1" applyAlignment="1" applyProtection="1">
      <alignment horizontal="center"/>
      <protection locked="0"/>
    </xf>
    <xf numFmtId="0" fontId="3" fillId="0" borderId="0" xfId="1" applyFont="1" applyFill="1"/>
    <xf numFmtId="0" fontId="4" fillId="0" borderId="0" xfId="1" applyFont="1" applyFill="1"/>
    <xf numFmtId="0" fontId="2" fillId="0" borderId="0" xfId="1" applyFill="1" applyProtection="1">
      <protection locked="0"/>
    </xf>
    <xf numFmtId="0" fontId="4" fillId="0" borderId="0" xfId="1" applyFont="1" applyFill="1" applyAlignment="1">
      <alignment horizontal="right"/>
    </xf>
    <xf numFmtId="0" fontId="4" fillId="0" borderId="0" xfId="1" applyFont="1" applyFill="1" applyAlignment="1">
      <alignment horizontal="center"/>
    </xf>
    <xf numFmtId="1" fontId="2" fillId="0" borderId="0" xfId="1" applyNumberFormat="1" applyFill="1"/>
    <xf numFmtId="0" fontId="2" fillId="0" borderId="1" xfId="1" applyFill="1" applyBorder="1" applyAlignment="1">
      <alignment horizontal="right"/>
    </xf>
    <xf numFmtId="0" fontId="2" fillId="0" borderId="1" xfId="1" applyFill="1" applyBorder="1" applyAlignment="1">
      <alignment horizontal="center"/>
    </xf>
    <xf numFmtId="0" fontId="2" fillId="0" borderId="1" xfId="1" applyFill="1" applyBorder="1" applyAlignment="1">
      <alignment horizontal="left"/>
    </xf>
    <xf numFmtId="0" fontId="2" fillId="0" borderId="0" xfId="1" applyFill="1" applyBorder="1" applyAlignment="1">
      <alignment horizontal="right"/>
    </xf>
    <xf numFmtId="0" fontId="2" fillId="0" borderId="0" xfId="1" applyFill="1" applyBorder="1" applyAlignment="1">
      <alignment horizontal="center"/>
    </xf>
    <xf numFmtId="0" fontId="2" fillId="0" borderId="0" xfId="1" applyFill="1" applyBorder="1" applyAlignment="1">
      <alignment horizontal="left"/>
    </xf>
    <xf numFmtId="0" fontId="2" fillId="0" borderId="0" xfId="1" applyFont="1" applyFill="1"/>
    <xf numFmtId="0" fontId="5" fillId="0" borderId="0" xfId="1" applyFont="1" applyFill="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0" fontId="4" fillId="0" borderId="0" xfId="1" applyFont="1" applyFill="1" applyBorder="1" applyAlignment="1">
      <alignment horizontal="right"/>
    </xf>
    <xf numFmtId="49" fontId="4" fillId="0" borderId="0" xfId="1" applyNumberFormat="1" applyFont="1" applyFill="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91" workbookViewId="0">
      <selection activeCell="G195" sqref="G195"/>
    </sheetView>
  </sheetViews>
  <sheetFormatPr defaultRowHeight="14.5" x14ac:dyDescent="0.35"/>
  <cols>
    <col min="1" max="1" width="5" customWidth="1"/>
    <col min="2" max="2" width="4.7265625" bestFit="1" customWidth="1"/>
    <col min="3" max="3" width="4.26953125" bestFit="1" customWidth="1"/>
    <col min="4" max="4" width="18.453125" bestFit="1" customWidth="1"/>
    <col min="5" max="5" width="54.81640625" customWidth="1"/>
    <col min="6" max="6" width="18.453125" style="31" customWidth="1"/>
    <col min="7" max="7" width="40.81640625" style="31" customWidth="1"/>
    <col min="8" max="8" width="110.81640625" customWidth="1"/>
  </cols>
  <sheetData>
    <row r="1" spans="1:8" ht="29" x14ac:dyDescent="0.35">
      <c r="A1" s="2" t="s">
        <v>0</v>
      </c>
      <c r="B1" s="2" t="s">
        <v>1</v>
      </c>
      <c r="C1" s="2" t="s">
        <v>2</v>
      </c>
      <c r="D1" s="2" t="s">
        <v>3</v>
      </c>
      <c r="E1" s="2" t="s">
        <v>4</v>
      </c>
      <c r="F1" s="30" t="s">
        <v>477</v>
      </c>
      <c r="G1" s="32" t="s">
        <v>497</v>
      </c>
      <c r="H1" s="5" t="s">
        <v>475</v>
      </c>
    </row>
    <row r="2" spans="1:8" x14ac:dyDescent="0.35">
      <c r="A2">
        <v>1</v>
      </c>
      <c r="B2" s="1" t="s">
        <v>5</v>
      </c>
      <c r="C2" s="1" t="s">
        <v>6</v>
      </c>
      <c r="D2" t="s">
        <v>7</v>
      </c>
      <c r="E2" s="1" t="s">
        <v>8</v>
      </c>
      <c r="G2" s="31">
        <f>F2</f>
        <v>0</v>
      </c>
      <c r="H2" s="6" t="s">
        <v>492</v>
      </c>
    </row>
    <row r="3" spans="1:8" x14ac:dyDescent="0.35">
      <c r="A3">
        <v>2</v>
      </c>
      <c r="B3" s="1" t="s">
        <v>9</v>
      </c>
      <c r="C3" s="1" t="s">
        <v>10</v>
      </c>
      <c r="D3" t="s">
        <v>11</v>
      </c>
      <c r="E3" s="1" t="s">
        <v>12</v>
      </c>
      <c r="G3" s="31">
        <f t="shared" ref="G3:G66" si="0">F3</f>
        <v>0</v>
      </c>
      <c r="H3" s="6" t="s">
        <v>476</v>
      </c>
    </row>
    <row r="4" spans="1:8" x14ac:dyDescent="0.35">
      <c r="A4">
        <v>3</v>
      </c>
      <c r="B4" s="1" t="s">
        <v>13</v>
      </c>
      <c r="C4" s="1" t="s">
        <v>14</v>
      </c>
      <c r="D4" t="s">
        <v>15</v>
      </c>
      <c r="E4" s="1" t="s">
        <v>16</v>
      </c>
      <c r="G4" s="31">
        <f t="shared" si="0"/>
        <v>0</v>
      </c>
      <c r="H4" s="6" t="s">
        <v>496</v>
      </c>
    </row>
    <row r="5" spans="1:8" x14ac:dyDescent="0.35">
      <c r="A5">
        <v>4</v>
      </c>
      <c r="B5" s="1" t="s">
        <v>17</v>
      </c>
      <c r="C5" s="1" t="s">
        <v>18</v>
      </c>
      <c r="D5" t="s">
        <v>19</v>
      </c>
      <c r="E5" s="1" t="s">
        <v>20</v>
      </c>
      <c r="G5" s="31">
        <f t="shared" si="0"/>
        <v>0</v>
      </c>
      <c r="H5" s="6" t="s">
        <v>494</v>
      </c>
    </row>
    <row r="6" spans="1:8" x14ac:dyDescent="0.35">
      <c r="A6">
        <v>5</v>
      </c>
      <c r="B6" s="1" t="s">
        <v>21</v>
      </c>
      <c r="C6" s="1" t="s">
        <v>22</v>
      </c>
      <c r="D6" t="s">
        <v>23</v>
      </c>
      <c r="E6" s="1" t="s">
        <v>24</v>
      </c>
      <c r="G6" s="31">
        <f t="shared" si="0"/>
        <v>0</v>
      </c>
    </row>
    <row r="7" spans="1:8" x14ac:dyDescent="0.35">
      <c r="A7">
        <v>6</v>
      </c>
      <c r="B7" s="1" t="s">
        <v>25</v>
      </c>
      <c r="C7" s="1" t="s">
        <v>26</v>
      </c>
      <c r="D7" t="s">
        <v>27</v>
      </c>
      <c r="E7" s="1" t="s">
        <v>28</v>
      </c>
      <c r="G7" s="31">
        <f t="shared" si="0"/>
        <v>0</v>
      </c>
    </row>
    <row r="8" spans="1:8" x14ac:dyDescent="0.35">
      <c r="A8">
        <v>7</v>
      </c>
      <c r="B8" s="1" t="s">
        <v>29</v>
      </c>
      <c r="C8" s="1" t="s">
        <v>30</v>
      </c>
      <c r="D8" t="s">
        <v>31</v>
      </c>
      <c r="E8" s="1" t="s">
        <v>32</v>
      </c>
      <c r="G8" s="31">
        <f t="shared" si="0"/>
        <v>0</v>
      </c>
      <c r="H8" s="3" t="s">
        <v>487</v>
      </c>
    </row>
    <row r="9" spans="1:8" x14ac:dyDescent="0.35">
      <c r="A9">
        <v>8</v>
      </c>
      <c r="B9" s="1" t="s">
        <v>33</v>
      </c>
      <c r="C9" s="1" t="s">
        <v>34</v>
      </c>
      <c r="D9" t="s">
        <v>35</v>
      </c>
      <c r="E9" s="1" t="s">
        <v>36</v>
      </c>
      <c r="G9" s="31">
        <f t="shared" si="0"/>
        <v>0</v>
      </c>
      <c r="H9" s="4" t="s">
        <v>479</v>
      </c>
    </row>
    <row r="10" spans="1:8" x14ac:dyDescent="0.35">
      <c r="A10">
        <v>9</v>
      </c>
      <c r="B10" s="1" t="s">
        <v>236</v>
      </c>
      <c r="C10" s="1" t="s">
        <v>38</v>
      </c>
      <c r="D10" t="s">
        <v>39</v>
      </c>
      <c r="E10" s="1" t="s">
        <v>237</v>
      </c>
      <c r="G10" s="31">
        <f t="shared" si="0"/>
        <v>0</v>
      </c>
      <c r="H10" s="4" t="s">
        <v>481</v>
      </c>
    </row>
    <row r="11" spans="1:8" x14ac:dyDescent="0.35">
      <c r="A11">
        <v>10</v>
      </c>
      <c r="B11" s="1" t="s">
        <v>41</v>
      </c>
      <c r="C11" s="1" t="s">
        <v>42</v>
      </c>
      <c r="D11" t="s">
        <v>43</v>
      </c>
      <c r="E11" s="1" t="s">
        <v>238</v>
      </c>
      <c r="G11" s="31">
        <f t="shared" si="0"/>
        <v>0</v>
      </c>
      <c r="H11" s="4" t="s">
        <v>478</v>
      </c>
    </row>
    <row r="12" spans="1:8" x14ac:dyDescent="0.35">
      <c r="A12">
        <v>11</v>
      </c>
      <c r="B12" s="1" t="s">
        <v>45</v>
      </c>
      <c r="C12" s="1" t="s">
        <v>46</v>
      </c>
      <c r="D12" t="s">
        <v>47</v>
      </c>
      <c r="E12" s="1" t="s">
        <v>48</v>
      </c>
      <c r="G12" s="31">
        <f t="shared" si="0"/>
        <v>0</v>
      </c>
      <c r="H12" s="4" t="s">
        <v>480</v>
      </c>
    </row>
    <row r="13" spans="1:8" x14ac:dyDescent="0.35">
      <c r="A13">
        <v>12</v>
      </c>
      <c r="B13" s="1" t="s">
        <v>49</v>
      </c>
      <c r="C13" s="1" t="s">
        <v>50</v>
      </c>
      <c r="D13" t="s">
        <v>51</v>
      </c>
      <c r="E13" s="1" t="s">
        <v>52</v>
      </c>
      <c r="G13" s="31">
        <f t="shared" si="0"/>
        <v>0</v>
      </c>
      <c r="H13" s="4" t="s">
        <v>482</v>
      </c>
    </row>
    <row r="14" spans="1:8" x14ac:dyDescent="0.35">
      <c r="A14">
        <v>13</v>
      </c>
      <c r="B14" s="1" t="s">
        <v>53</v>
      </c>
      <c r="C14" s="1" t="s">
        <v>54</v>
      </c>
      <c r="D14" t="s">
        <v>55</v>
      </c>
      <c r="E14" s="1" t="s">
        <v>56</v>
      </c>
      <c r="G14" s="31">
        <f t="shared" si="0"/>
        <v>0</v>
      </c>
    </row>
    <row r="15" spans="1:8" x14ac:dyDescent="0.35">
      <c r="A15">
        <v>14</v>
      </c>
      <c r="B15" s="1" t="s">
        <v>57</v>
      </c>
      <c r="C15" s="1" t="s">
        <v>58</v>
      </c>
      <c r="D15" t="s">
        <v>59</v>
      </c>
      <c r="E15" s="1" t="s">
        <v>239</v>
      </c>
      <c r="G15" s="31">
        <f t="shared" si="0"/>
        <v>0</v>
      </c>
    </row>
    <row r="16" spans="1:8" x14ac:dyDescent="0.35">
      <c r="A16">
        <v>15</v>
      </c>
      <c r="B16" s="1" t="s">
        <v>61</v>
      </c>
      <c r="C16" s="1" t="s">
        <v>62</v>
      </c>
      <c r="D16" t="s">
        <v>63</v>
      </c>
      <c r="E16" s="1" t="s">
        <v>240</v>
      </c>
      <c r="G16" s="31">
        <f t="shared" si="0"/>
        <v>0</v>
      </c>
      <c r="H16" s="3" t="s">
        <v>488</v>
      </c>
    </row>
    <row r="17" spans="1:8" x14ac:dyDescent="0.35">
      <c r="A17">
        <v>16</v>
      </c>
      <c r="B17" s="1" t="s">
        <v>65</v>
      </c>
      <c r="C17" s="1" t="s">
        <v>66</v>
      </c>
      <c r="D17" t="s">
        <v>67</v>
      </c>
      <c r="E17" s="1" t="s">
        <v>241</v>
      </c>
      <c r="G17" s="31">
        <f t="shared" si="0"/>
        <v>0</v>
      </c>
      <c r="H17" s="4" t="s">
        <v>483</v>
      </c>
    </row>
    <row r="18" spans="1:8" x14ac:dyDescent="0.35">
      <c r="A18">
        <v>17</v>
      </c>
      <c r="B18" s="1" t="s">
        <v>69</v>
      </c>
      <c r="C18" s="1" t="s">
        <v>70</v>
      </c>
      <c r="D18" t="s">
        <v>71</v>
      </c>
      <c r="E18" s="1" t="s">
        <v>72</v>
      </c>
      <c r="G18" s="31">
        <f t="shared" si="0"/>
        <v>0</v>
      </c>
      <c r="H18" s="4" t="s">
        <v>484</v>
      </c>
    </row>
    <row r="19" spans="1:8" x14ac:dyDescent="0.35">
      <c r="A19">
        <v>18</v>
      </c>
      <c r="B19" s="1" t="s">
        <v>73</v>
      </c>
      <c r="C19" s="1" t="s">
        <v>74</v>
      </c>
      <c r="D19" t="s">
        <v>75</v>
      </c>
      <c r="E19" s="1" t="s">
        <v>76</v>
      </c>
      <c r="G19" s="31">
        <f t="shared" si="0"/>
        <v>0</v>
      </c>
      <c r="H19" s="4" t="s">
        <v>478</v>
      </c>
    </row>
    <row r="20" spans="1:8" x14ac:dyDescent="0.35">
      <c r="A20">
        <v>19</v>
      </c>
      <c r="B20" s="1" t="s">
        <v>242</v>
      </c>
      <c r="C20" s="1" t="s">
        <v>78</v>
      </c>
      <c r="D20" t="s">
        <v>79</v>
      </c>
      <c r="E20" s="1" t="s">
        <v>243</v>
      </c>
      <c r="G20" s="31">
        <f t="shared" si="0"/>
        <v>0</v>
      </c>
      <c r="H20" s="4" t="s">
        <v>485</v>
      </c>
    </row>
    <row r="21" spans="1:8" x14ac:dyDescent="0.35">
      <c r="A21">
        <v>20</v>
      </c>
      <c r="B21" s="1" t="s">
        <v>81</v>
      </c>
      <c r="C21" s="1" t="s">
        <v>82</v>
      </c>
      <c r="D21" t="s">
        <v>83</v>
      </c>
      <c r="E21" s="1" t="s">
        <v>244</v>
      </c>
      <c r="G21" s="31">
        <f t="shared" si="0"/>
        <v>0</v>
      </c>
      <c r="H21" s="4" t="s">
        <v>486</v>
      </c>
    </row>
    <row r="22" spans="1:8" x14ac:dyDescent="0.35">
      <c r="A22">
        <v>21</v>
      </c>
      <c r="B22" s="1" t="s">
        <v>85</v>
      </c>
      <c r="C22" s="1" t="s">
        <v>86</v>
      </c>
      <c r="D22" t="s">
        <v>87</v>
      </c>
      <c r="E22" s="1" t="s">
        <v>245</v>
      </c>
      <c r="G22" s="31">
        <f t="shared" si="0"/>
        <v>0</v>
      </c>
    </row>
    <row r="23" spans="1:8" x14ac:dyDescent="0.35">
      <c r="A23">
        <v>22</v>
      </c>
      <c r="B23" s="1" t="s">
        <v>89</v>
      </c>
      <c r="C23" s="1" t="s">
        <v>90</v>
      </c>
      <c r="D23" t="s">
        <v>91</v>
      </c>
      <c r="E23" s="1" t="s">
        <v>92</v>
      </c>
      <c r="G23" s="31">
        <f t="shared" si="0"/>
        <v>0</v>
      </c>
    </row>
    <row r="24" spans="1:8" x14ac:dyDescent="0.35">
      <c r="A24">
        <v>23</v>
      </c>
      <c r="B24" s="1" t="s">
        <v>93</v>
      </c>
      <c r="C24" s="1" t="s">
        <v>94</v>
      </c>
      <c r="D24" t="s">
        <v>95</v>
      </c>
      <c r="E24" s="1" t="s">
        <v>246</v>
      </c>
      <c r="G24" s="31">
        <f t="shared" si="0"/>
        <v>0</v>
      </c>
    </row>
    <row r="25" spans="1:8" x14ac:dyDescent="0.35">
      <c r="A25">
        <v>24</v>
      </c>
      <c r="B25" s="1" t="s">
        <v>247</v>
      </c>
      <c r="C25" s="1" t="s">
        <v>98</v>
      </c>
      <c r="D25" t="s">
        <v>99</v>
      </c>
      <c r="E25" s="1" t="s">
        <v>248</v>
      </c>
      <c r="G25" s="31">
        <f t="shared" si="0"/>
        <v>0</v>
      </c>
    </row>
    <row r="26" spans="1:8" x14ac:dyDescent="0.35">
      <c r="A26">
        <v>25</v>
      </c>
      <c r="B26" s="1" t="s">
        <v>101</v>
      </c>
      <c r="C26" s="1" t="s">
        <v>102</v>
      </c>
      <c r="D26" t="s">
        <v>103</v>
      </c>
      <c r="E26" s="1" t="s">
        <v>249</v>
      </c>
      <c r="G26" s="31">
        <f t="shared" si="0"/>
        <v>0</v>
      </c>
    </row>
    <row r="27" spans="1:8" x14ac:dyDescent="0.35">
      <c r="A27">
        <v>26</v>
      </c>
      <c r="B27" s="1" t="s">
        <v>105</v>
      </c>
      <c r="C27" s="1" t="s">
        <v>106</v>
      </c>
      <c r="D27" t="s">
        <v>107</v>
      </c>
      <c r="E27" s="1" t="s">
        <v>108</v>
      </c>
      <c r="G27" s="31">
        <f t="shared" si="0"/>
        <v>0</v>
      </c>
    </row>
    <row r="28" spans="1:8" x14ac:dyDescent="0.35">
      <c r="A28">
        <v>27</v>
      </c>
      <c r="B28" s="1" t="s">
        <v>109</v>
      </c>
      <c r="C28" s="1" t="s">
        <v>110</v>
      </c>
      <c r="D28" t="s">
        <v>111</v>
      </c>
      <c r="E28" s="1" t="s">
        <v>112</v>
      </c>
      <c r="G28" s="31">
        <f t="shared" si="0"/>
        <v>0</v>
      </c>
    </row>
    <row r="29" spans="1:8" x14ac:dyDescent="0.35">
      <c r="A29">
        <v>28</v>
      </c>
      <c r="B29" s="1" t="s">
        <v>113</v>
      </c>
      <c r="C29" s="1" t="s">
        <v>114</v>
      </c>
      <c r="D29" t="s">
        <v>115</v>
      </c>
      <c r="E29" s="1" t="s">
        <v>116</v>
      </c>
      <c r="G29" s="31">
        <f t="shared" si="0"/>
        <v>0</v>
      </c>
    </row>
    <row r="30" spans="1:8" x14ac:dyDescent="0.35">
      <c r="A30">
        <v>29</v>
      </c>
      <c r="B30" s="1" t="s">
        <v>117</v>
      </c>
      <c r="C30" s="1" t="s">
        <v>118</v>
      </c>
      <c r="D30" t="s">
        <v>119</v>
      </c>
      <c r="E30" s="1" t="s">
        <v>120</v>
      </c>
      <c r="G30" s="31">
        <f t="shared" si="0"/>
        <v>0</v>
      </c>
    </row>
    <row r="31" spans="1:8" x14ac:dyDescent="0.35">
      <c r="A31">
        <v>30</v>
      </c>
      <c r="B31" s="1" t="s">
        <v>250</v>
      </c>
      <c r="C31" s="1" t="s">
        <v>122</v>
      </c>
      <c r="D31" t="s">
        <v>123</v>
      </c>
      <c r="E31" s="1" t="s">
        <v>251</v>
      </c>
      <c r="G31" s="31">
        <f t="shared" si="0"/>
        <v>0</v>
      </c>
    </row>
    <row r="32" spans="1:8" x14ac:dyDescent="0.35">
      <c r="A32">
        <v>31</v>
      </c>
      <c r="B32" s="1" t="s">
        <v>5</v>
      </c>
      <c r="C32" s="1" t="s">
        <v>6</v>
      </c>
      <c r="D32" t="s">
        <v>7</v>
      </c>
      <c r="E32" s="1" t="s">
        <v>125</v>
      </c>
      <c r="G32" s="31">
        <f t="shared" si="0"/>
        <v>0</v>
      </c>
    </row>
    <row r="33" spans="1:7" x14ac:dyDescent="0.35">
      <c r="A33">
        <v>32</v>
      </c>
      <c r="B33" s="1" t="s">
        <v>9</v>
      </c>
      <c r="C33" s="1" t="s">
        <v>10</v>
      </c>
      <c r="D33" t="s">
        <v>11</v>
      </c>
      <c r="E33" s="1" t="s">
        <v>252</v>
      </c>
      <c r="G33" s="31">
        <f t="shared" si="0"/>
        <v>0</v>
      </c>
    </row>
    <row r="34" spans="1:7" x14ac:dyDescent="0.35">
      <c r="A34">
        <v>33</v>
      </c>
      <c r="B34" s="1" t="s">
        <v>13</v>
      </c>
      <c r="C34" s="1" t="s">
        <v>14</v>
      </c>
      <c r="D34" t="s">
        <v>15</v>
      </c>
      <c r="E34" s="1" t="s">
        <v>127</v>
      </c>
      <c r="G34" s="31">
        <f t="shared" si="0"/>
        <v>0</v>
      </c>
    </row>
    <row r="35" spans="1:7" x14ac:dyDescent="0.35">
      <c r="A35">
        <v>34</v>
      </c>
      <c r="B35" s="1" t="s">
        <v>17</v>
      </c>
      <c r="C35" s="1" t="s">
        <v>18</v>
      </c>
      <c r="D35" t="s">
        <v>19</v>
      </c>
      <c r="E35" s="1" t="s">
        <v>128</v>
      </c>
      <c r="G35" s="31">
        <f t="shared" si="0"/>
        <v>0</v>
      </c>
    </row>
    <row r="36" spans="1:7" x14ac:dyDescent="0.35">
      <c r="A36">
        <v>35</v>
      </c>
      <c r="B36" s="1" t="s">
        <v>21</v>
      </c>
      <c r="C36" s="1" t="s">
        <v>22</v>
      </c>
      <c r="D36" t="s">
        <v>23</v>
      </c>
      <c r="E36" s="1" t="s">
        <v>129</v>
      </c>
      <c r="G36" s="31">
        <f t="shared" si="0"/>
        <v>0</v>
      </c>
    </row>
    <row r="37" spans="1:7" x14ac:dyDescent="0.35">
      <c r="A37">
        <v>36</v>
      </c>
      <c r="B37" s="1" t="s">
        <v>25</v>
      </c>
      <c r="C37" s="1" t="s">
        <v>26</v>
      </c>
      <c r="D37" t="s">
        <v>27</v>
      </c>
      <c r="E37" s="1" t="s">
        <v>130</v>
      </c>
      <c r="G37" s="31">
        <f t="shared" si="0"/>
        <v>0</v>
      </c>
    </row>
    <row r="38" spans="1:7" x14ac:dyDescent="0.35">
      <c r="A38">
        <v>37</v>
      </c>
      <c r="B38" s="1" t="s">
        <v>29</v>
      </c>
      <c r="C38" s="1" t="s">
        <v>30</v>
      </c>
      <c r="D38" t="s">
        <v>31</v>
      </c>
      <c r="E38" s="1" t="s">
        <v>131</v>
      </c>
      <c r="G38" s="31">
        <f t="shared" si="0"/>
        <v>0</v>
      </c>
    </row>
    <row r="39" spans="1:7" x14ac:dyDescent="0.35">
      <c r="A39">
        <v>38</v>
      </c>
      <c r="B39" s="1" t="s">
        <v>33</v>
      </c>
      <c r="C39" s="1" t="s">
        <v>34</v>
      </c>
      <c r="D39" t="s">
        <v>35</v>
      </c>
      <c r="E39" s="1" t="s">
        <v>253</v>
      </c>
      <c r="G39" s="31">
        <f t="shared" si="0"/>
        <v>0</v>
      </c>
    </row>
    <row r="40" spans="1:7" x14ac:dyDescent="0.35">
      <c r="A40">
        <v>39</v>
      </c>
      <c r="B40" s="1" t="s">
        <v>236</v>
      </c>
      <c r="C40" s="1" t="s">
        <v>38</v>
      </c>
      <c r="D40" t="s">
        <v>39</v>
      </c>
      <c r="E40" s="1" t="s">
        <v>254</v>
      </c>
      <c r="G40" s="31">
        <f t="shared" si="0"/>
        <v>0</v>
      </c>
    </row>
    <row r="41" spans="1:7" x14ac:dyDescent="0.35">
      <c r="A41">
        <v>40</v>
      </c>
      <c r="B41" s="1" t="s">
        <v>41</v>
      </c>
      <c r="C41" s="1" t="s">
        <v>42</v>
      </c>
      <c r="D41" t="s">
        <v>43</v>
      </c>
      <c r="E41" s="1" t="s">
        <v>44</v>
      </c>
      <c r="G41" s="31">
        <f t="shared" si="0"/>
        <v>0</v>
      </c>
    </row>
    <row r="42" spans="1:7" x14ac:dyDescent="0.35">
      <c r="A42">
        <v>41</v>
      </c>
      <c r="B42" s="1" t="s">
        <v>45</v>
      </c>
      <c r="C42" s="1" t="s">
        <v>46</v>
      </c>
      <c r="D42" t="s">
        <v>47</v>
      </c>
      <c r="E42" s="1" t="s">
        <v>136</v>
      </c>
      <c r="G42" s="31">
        <f t="shared" si="0"/>
        <v>0</v>
      </c>
    </row>
    <row r="43" spans="1:7" x14ac:dyDescent="0.35">
      <c r="A43">
        <v>42</v>
      </c>
      <c r="B43" s="1" t="s">
        <v>49</v>
      </c>
      <c r="C43" s="1" t="s">
        <v>50</v>
      </c>
      <c r="D43" t="s">
        <v>51</v>
      </c>
      <c r="E43" s="1" t="s">
        <v>137</v>
      </c>
      <c r="G43" s="31">
        <f t="shared" si="0"/>
        <v>0</v>
      </c>
    </row>
    <row r="44" spans="1:7" x14ac:dyDescent="0.35">
      <c r="A44">
        <v>43</v>
      </c>
      <c r="B44" s="1" t="s">
        <v>53</v>
      </c>
      <c r="C44" s="1" t="s">
        <v>54</v>
      </c>
      <c r="D44" t="s">
        <v>55</v>
      </c>
      <c r="E44" s="1" t="s">
        <v>138</v>
      </c>
      <c r="G44" s="31">
        <f t="shared" si="0"/>
        <v>0</v>
      </c>
    </row>
    <row r="45" spans="1:7" x14ac:dyDescent="0.35">
      <c r="A45">
        <v>44</v>
      </c>
      <c r="B45" s="1" t="s">
        <v>57</v>
      </c>
      <c r="C45" s="1" t="s">
        <v>58</v>
      </c>
      <c r="D45" t="s">
        <v>59</v>
      </c>
      <c r="E45" s="1" t="s">
        <v>255</v>
      </c>
      <c r="G45" s="31">
        <f t="shared" si="0"/>
        <v>0</v>
      </c>
    </row>
    <row r="46" spans="1:7" x14ac:dyDescent="0.35">
      <c r="A46">
        <v>45</v>
      </c>
      <c r="B46" s="1" t="s">
        <v>61</v>
      </c>
      <c r="C46" s="1" t="s">
        <v>62</v>
      </c>
      <c r="D46" t="s">
        <v>63</v>
      </c>
      <c r="E46" s="1" t="s">
        <v>64</v>
      </c>
      <c r="G46" s="31">
        <f t="shared" si="0"/>
        <v>0</v>
      </c>
    </row>
    <row r="47" spans="1:7" x14ac:dyDescent="0.35">
      <c r="A47">
        <v>46</v>
      </c>
      <c r="B47" s="1" t="s">
        <v>65</v>
      </c>
      <c r="C47" s="1" t="s">
        <v>66</v>
      </c>
      <c r="D47" t="s">
        <v>67</v>
      </c>
      <c r="E47" s="1" t="s">
        <v>256</v>
      </c>
      <c r="G47" s="31">
        <f t="shared" si="0"/>
        <v>0</v>
      </c>
    </row>
    <row r="48" spans="1:7" x14ac:dyDescent="0.35">
      <c r="A48">
        <v>47</v>
      </c>
      <c r="B48" s="1" t="s">
        <v>69</v>
      </c>
      <c r="C48" s="1" t="s">
        <v>70</v>
      </c>
      <c r="D48" t="s">
        <v>71</v>
      </c>
      <c r="E48" s="1" t="s">
        <v>142</v>
      </c>
      <c r="G48" s="31">
        <f t="shared" si="0"/>
        <v>0</v>
      </c>
    </row>
    <row r="49" spans="1:7" x14ac:dyDescent="0.35">
      <c r="A49">
        <v>48</v>
      </c>
      <c r="B49" s="1" t="s">
        <v>73</v>
      </c>
      <c r="C49" s="1" t="s">
        <v>74</v>
      </c>
      <c r="D49" t="s">
        <v>75</v>
      </c>
      <c r="E49" s="1" t="s">
        <v>257</v>
      </c>
      <c r="G49" s="31">
        <f t="shared" si="0"/>
        <v>0</v>
      </c>
    </row>
    <row r="50" spans="1:7" x14ac:dyDescent="0.35">
      <c r="A50">
        <v>49</v>
      </c>
      <c r="B50" s="1" t="s">
        <v>242</v>
      </c>
      <c r="C50" s="1" t="s">
        <v>78</v>
      </c>
      <c r="D50" t="s">
        <v>79</v>
      </c>
      <c r="E50" s="1" t="s">
        <v>258</v>
      </c>
      <c r="G50" s="31">
        <f t="shared" si="0"/>
        <v>0</v>
      </c>
    </row>
    <row r="51" spans="1:7" x14ac:dyDescent="0.35">
      <c r="A51">
        <v>50</v>
      </c>
      <c r="B51" s="1" t="s">
        <v>81</v>
      </c>
      <c r="C51" s="1" t="s">
        <v>82</v>
      </c>
      <c r="D51" t="s">
        <v>83</v>
      </c>
      <c r="E51" s="1" t="s">
        <v>84</v>
      </c>
      <c r="G51" s="31">
        <f t="shared" si="0"/>
        <v>0</v>
      </c>
    </row>
    <row r="52" spans="1:7" x14ac:dyDescent="0.35">
      <c r="A52">
        <v>51</v>
      </c>
      <c r="B52" s="1" t="s">
        <v>85</v>
      </c>
      <c r="C52" s="1" t="s">
        <v>86</v>
      </c>
      <c r="D52" t="s">
        <v>87</v>
      </c>
      <c r="E52" s="1" t="s">
        <v>259</v>
      </c>
      <c r="G52" s="31">
        <f t="shared" si="0"/>
        <v>0</v>
      </c>
    </row>
    <row r="53" spans="1:7" x14ac:dyDescent="0.35">
      <c r="A53">
        <v>52</v>
      </c>
      <c r="B53" s="1" t="s">
        <v>89</v>
      </c>
      <c r="C53" s="1" t="s">
        <v>90</v>
      </c>
      <c r="D53" t="s">
        <v>91</v>
      </c>
      <c r="E53" s="1" t="s">
        <v>149</v>
      </c>
      <c r="G53" s="31">
        <f t="shared" si="0"/>
        <v>0</v>
      </c>
    </row>
    <row r="54" spans="1:7" x14ac:dyDescent="0.35">
      <c r="A54">
        <v>53</v>
      </c>
      <c r="B54" s="1" t="s">
        <v>93</v>
      </c>
      <c r="C54" s="1" t="s">
        <v>94</v>
      </c>
      <c r="D54" t="s">
        <v>95</v>
      </c>
      <c r="E54" s="1" t="s">
        <v>96</v>
      </c>
      <c r="G54" s="31">
        <f t="shared" si="0"/>
        <v>0</v>
      </c>
    </row>
    <row r="55" spans="1:7" x14ac:dyDescent="0.35">
      <c r="A55">
        <v>54</v>
      </c>
      <c r="B55" s="1" t="s">
        <v>247</v>
      </c>
      <c r="C55" s="1" t="s">
        <v>98</v>
      </c>
      <c r="D55" t="s">
        <v>99</v>
      </c>
      <c r="E55" s="1" t="s">
        <v>260</v>
      </c>
      <c r="G55" s="31">
        <f t="shared" si="0"/>
        <v>0</v>
      </c>
    </row>
    <row r="56" spans="1:7" x14ac:dyDescent="0.35">
      <c r="A56">
        <v>55</v>
      </c>
      <c r="B56" s="1" t="s">
        <v>101</v>
      </c>
      <c r="C56" s="1" t="s">
        <v>102</v>
      </c>
      <c r="D56" t="s">
        <v>103</v>
      </c>
      <c r="E56" s="1" t="s">
        <v>104</v>
      </c>
      <c r="G56" s="31">
        <f t="shared" si="0"/>
        <v>0</v>
      </c>
    </row>
    <row r="57" spans="1:7" x14ac:dyDescent="0.35">
      <c r="A57">
        <v>56</v>
      </c>
      <c r="B57" s="1" t="s">
        <v>105</v>
      </c>
      <c r="C57" s="1" t="s">
        <v>106</v>
      </c>
      <c r="D57" t="s">
        <v>107</v>
      </c>
      <c r="E57" s="1" t="s">
        <v>154</v>
      </c>
      <c r="G57" s="31">
        <f t="shared" si="0"/>
        <v>0</v>
      </c>
    </row>
    <row r="58" spans="1:7" x14ac:dyDescent="0.35">
      <c r="A58">
        <v>57</v>
      </c>
      <c r="B58" s="1" t="s">
        <v>109</v>
      </c>
      <c r="C58" s="1" t="s">
        <v>110</v>
      </c>
      <c r="D58" t="s">
        <v>111</v>
      </c>
      <c r="E58" s="1" t="s">
        <v>155</v>
      </c>
      <c r="G58" s="31">
        <f t="shared" si="0"/>
        <v>0</v>
      </c>
    </row>
    <row r="59" spans="1:7" x14ac:dyDescent="0.35">
      <c r="A59">
        <v>58</v>
      </c>
      <c r="B59" s="1" t="s">
        <v>113</v>
      </c>
      <c r="C59" s="1" t="s">
        <v>114</v>
      </c>
      <c r="D59" t="s">
        <v>115</v>
      </c>
      <c r="E59" s="1" t="s">
        <v>156</v>
      </c>
      <c r="G59" s="31">
        <f t="shared" si="0"/>
        <v>0</v>
      </c>
    </row>
    <row r="60" spans="1:7" x14ac:dyDescent="0.35">
      <c r="A60">
        <v>59</v>
      </c>
      <c r="B60" s="1" t="s">
        <v>117</v>
      </c>
      <c r="C60" s="1" t="s">
        <v>118</v>
      </c>
      <c r="D60" t="s">
        <v>119</v>
      </c>
      <c r="E60" s="1" t="s">
        <v>157</v>
      </c>
      <c r="G60" s="31">
        <f t="shared" si="0"/>
        <v>0</v>
      </c>
    </row>
    <row r="61" spans="1:7" x14ac:dyDescent="0.35">
      <c r="A61">
        <v>60</v>
      </c>
      <c r="B61" s="1" t="s">
        <v>250</v>
      </c>
      <c r="C61" s="1" t="s">
        <v>122</v>
      </c>
      <c r="D61" t="s">
        <v>123</v>
      </c>
      <c r="E61" s="1" t="s">
        <v>261</v>
      </c>
      <c r="G61" s="31">
        <f t="shared" si="0"/>
        <v>0</v>
      </c>
    </row>
    <row r="62" spans="1:7" x14ac:dyDescent="0.35">
      <c r="A62">
        <v>61</v>
      </c>
      <c r="B62" s="1" t="s">
        <v>5</v>
      </c>
      <c r="C62" s="1" t="s">
        <v>6</v>
      </c>
      <c r="D62" t="s">
        <v>7</v>
      </c>
      <c r="E62" s="1" t="s">
        <v>159</v>
      </c>
      <c r="G62" s="31">
        <f t="shared" si="0"/>
        <v>0</v>
      </c>
    </row>
    <row r="63" spans="1:7" x14ac:dyDescent="0.35">
      <c r="A63">
        <v>62</v>
      </c>
      <c r="B63" s="1" t="s">
        <v>9</v>
      </c>
      <c r="C63" s="1" t="s">
        <v>10</v>
      </c>
      <c r="D63" t="s">
        <v>11</v>
      </c>
      <c r="E63" s="1" t="s">
        <v>126</v>
      </c>
      <c r="G63" s="31">
        <f t="shared" si="0"/>
        <v>0</v>
      </c>
    </row>
    <row r="64" spans="1:7" x14ac:dyDescent="0.35">
      <c r="A64">
        <v>63</v>
      </c>
      <c r="B64" s="1" t="s">
        <v>13</v>
      </c>
      <c r="C64" s="1" t="s">
        <v>14</v>
      </c>
      <c r="D64" t="s">
        <v>15</v>
      </c>
      <c r="E64" s="1" t="s">
        <v>162</v>
      </c>
      <c r="G64" s="31">
        <f t="shared" si="0"/>
        <v>0</v>
      </c>
    </row>
    <row r="65" spans="1:7" x14ac:dyDescent="0.35">
      <c r="A65">
        <v>64</v>
      </c>
      <c r="B65" s="1" t="s">
        <v>17</v>
      </c>
      <c r="C65" s="1" t="s">
        <v>18</v>
      </c>
      <c r="D65" t="s">
        <v>19</v>
      </c>
      <c r="E65" s="1" t="s">
        <v>163</v>
      </c>
      <c r="G65" s="31">
        <f t="shared" si="0"/>
        <v>0</v>
      </c>
    </row>
    <row r="66" spans="1:7" x14ac:dyDescent="0.35">
      <c r="A66">
        <v>65</v>
      </c>
      <c r="B66" s="1" t="s">
        <v>21</v>
      </c>
      <c r="C66" s="1" t="s">
        <v>22</v>
      </c>
      <c r="D66" t="s">
        <v>23</v>
      </c>
      <c r="E66" s="1" t="s">
        <v>164</v>
      </c>
      <c r="G66" s="31">
        <f t="shared" si="0"/>
        <v>0</v>
      </c>
    </row>
    <row r="67" spans="1:7" x14ac:dyDescent="0.35">
      <c r="A67">
        <v>66</v>
      </c>
      <c r="B67" s="1" t="s">
        <v>25</v>
      </c>
      <c r="C67" s="1" t="s">
        <v>26</v>
      </c>
      <c r="D67" t="s">
        <v>27</v>
      </c>
      <c r="E67" s="1" t="s">
        <v>262</v>
      </c>
      <c r="G67" s="31">
        <f t="shared" ref="G67:G132" si="1">F67</f>
        <v>0</v>
      </c>
    </row>
    <row r="68" spans="1:7" x14ac:dyDescent="0.35">
      <c r="A68">
        <v>67</v>
      </c>
      <c r="B68" s="1" t="s">
        <v>29</v>
      </c>
      <c r="C68" s="1" t="s">
        <v>30</v>
      </c>
      <c r="D68" t="s">
        <v>31</v>
      </c>
      <c r="E68" s="1" t="s">
        <v>263</v>
      </c>
      <c r="G68" s="31">
        <f t="shared" si="1"/>
        <v>0</v>
      </c>
    </row>
    <row r="69" spans="1:7" x14ac:dyDescent="0.35">
      <c r="A69">
        <v>68</v>
      </c>
      <c r="B69" s="1" t="s">
        <v>33</v>
      </c>
      <c r="C69" s="1" t="s">
        <v>34</v>
      </c>
      <c r="D69" t="s">
        <v>35</v>
      </c>
      <c r="E69" s="1" t="s">
        <v>132</v>
      </c>
      <c r="G69" s="31">
        <f t="shared" si="1"/>
        <v>0</v>
      </c>
    </row>
    <row r="70" spans="1:7" x14ac:dyDescent="0.35">
      <c r="A70">
        <v>69</v>
      </c>
      <c r="B70" s="1" t="s">
        <v>37</v>
      </c>
      <c r="C70" s="1" t="s">
        <v>38</v>
      </c>
      <c r="D70" t="s">
        <v>39</v>
      </c>
      <c r="E70" s="1" t="s">
        <v>264</v>
      </c>
      <c r="G70" s="31">
        <f>6-F70</f>
        <v>6</v>
      </c>
    </row>
    <row r="71" spans="1:7" x14ac:dyDescent="0.35">
      <c r="A71">
        <v>70</v>
      </c>
      <c r="B71" s="1" t="s">
        <v>41</v>
      </c>
      <c r="C71" s="1" t="s">
        <v>42</v>
      </c>
      <c r="D71" t="s">
        <v>43</v>
      </c>
      <c r="E71" s="1" t="s">
        <v>265</v>
      </c>
      <c r="G71" s="31">
        <f t="shared" si="1"/>
        <v>0</v>
      </c>
    </row>
    <row r="72" spans="1:7" x14ac:dyDescent="0.35">
      <c r="A72">
        <v>71</v>
      </c>
      <c r="B72" s="1" t="s">
        <v>45</v>
      </c>
      <c r="C72" s="1" t="s">
        <v>46</v>
      </c>
      <c r="D72" t="s">
        <v>47</v>
      </c>
      <c r="E72" s="1" t="s">
        <v>172</v>
      </c>
      <c r="G72" s="31">
        <f t="shared" si="1"/>
        <v>0</v>
      </c>
    </row>
    <row r="73" spans="1:7" x14ac:dyDescent="0.35">
      <c r="A73">
        <v>72</v>
      </c>
      <c r="B73" s="1" t="s">
        <v>49</v>
      </c>
      <c r="C73" s="1" t="s">
        <v>50</v>
      </c>
      <c r="D73" t="s">
        <v>51</v>
      </c>
      <c r="E73" s="1" t="s">
        <v>266</v>
      </c>
      <c r="G73" s="31">
        <f t="shared" si="1"/>
        <v>0</v>
      </c>
    </row>
    <row r="74" spans="1:7" x14ac:dyDescent="0.35">
      <c r="A74">
        <v>73</v>
      </c>
      <c r="B74" s="1" t="s">
        <v>53</v>
      </c>
      <c r="C74" s="1" t="s">
        <v>54</v>
      </c>
      <c r="D74" t="s">
        <v>55</v>
      </c>
      <c r="E74" s="1" t="s">
        <v>267</v>
      </c>
      <c r="G74" s="31">
        <f t="shared" si="1"/>
        <v>0</v>
      </c>
    </row>
    <row r="75" spans="1:7" x14ac:dyDescent="0.35">
      <c r="A75">
        <v>74</v>
      </c>
      <c r="B75" s="1" t="s">
        <v>57</v>
      </c>
      <c r="C75" s="1" t="s">
        <v>58</v>
      </c>
      <c r="D75" t="s">
        <v>59</v>
      </c>
      <c r="E75" s="1" t="s">
        <v>60</v>
      </c>
      <c r="G75" s="31">
        <f t="shared" si="1"/>
        <v>0</v>
      </c>
    </row>
    <row r="76" spans="1:7" x14ac:dyDescent="0.35">
      <c r="A76">
        <v>75</v>
      </c>
      <c r="B76" s="1" t="s">
        <v>61</v>
      </c>
      <c r="C76" s="1" t="s">
        <v>62</v>
      </c>
      <c r="D76" t="s">
        <v>63</v>
      </c>
      <c r="E76" s="1" t="s">
        <v>268</v>
      </c>
      <c r="G76" s="31">
        <f t="shared" si="1"/>
        <v>0</v>
      </c>
    </row>
    <row r="77" spans="1:7" x14ac:dyDescent="0.35">
      <c r="A77">
        <v>76</v>
      </c>
      <c r="B77" s="1" t="s">
        <v>65</v>
      </c>
      <c r="C77" s="1" t="s">
        <v>66</v>
      </c>
      <c r="D77" t="s">
        <v>67</v>
      </c>
      <c r="E77" s="1" t="s">
        <v>68</v>
      </c>
      <c r="G77" s="31">
        <f t="shared" si="1"/>
        <v>0</v>
      </c>
    </row>
    <row r="78" spans="1:7" x14ac:dyDescent="0.35">
      <c r="A78">
        <v>77</v>
      </c>
      <c r="B78" s="1" t="s">
        <v>69</v>
      </c>
      <c r="C78" s="1" t="s">
        <v>70</v>
      </c>
      <c r="D78" t="s">
        <v>71</v>
      </c>
      <c r="E78" s="1" t="s">
        <v>181</v>
      </c>
      <c r="G78" s="31">
        <f t="shared" si="1"/>
        <v>0</v>
      </c>
    </row>
    <row r="79" spans="1:7" x14ac:dyDescent="0.35">
      <c r="A79">
        <v>78</v>
      </c>
      <c r="B79" s="1" t="s">
        <v>73</v>
      </c>
      <c r="C79" s="1" t="s">
        <v>74</v>
      </c>
      <c r="D79" t="s">
        <v>75</v>
      </c>
      <c r="E79" s="1" t="s">
        <v>269</v>
      </c>
      <c r="G79" s="31">
        <f t="shared" si="1"/>
        <v>0</v>
      </c>
    </row>
    <row r="80" spans="1:7" x14ac:dyDescent="0.35">
      <c r="A80">
        <v>79</v>
      </c>
      <c r="B80" s="1" t="s">
        <v>242</v>
      </c>
      <c r="C80" s="1" t="s">
        <v>78</v>
      </c>
      <c r="D80" t="s">
        <v>79</v>
      </c>
      <c r="E80" s="1" t="s">
        <v>270</v>
      </c>
      <c r="G80" s="31">
        <f t="shared" si="1"/>
        <v>0</v>
      </c>
    </row>
    <row r="81" spans="1:7" x14ac:dyDescent="0.35">
      <c r="A81">
        <v>80</v>
      </c>
      <c r="B81" s="1" t="s">
        <v>81</v>
      </c>
      <c r="C81" s="1" t="s">
        <v>82</v>
      </c>
      <c r="D81" t="s">
        <v>83</v>
      </c>
      <c r="E81" s="1" t="s">
        <v>271</v>
      </c>
      <c r="G81" s="31">
        <f t="shared" si="1"/>
        <v>0</v>
      </c>
    </row>
    <row r="82" spans="1:7" x14ac:dyDescent="0.35">
      <c r="A82">
        <v>81</v>
      </c>
      <c r="B82" s="1" t="s">
        <v>85</v>
      </c>
      <c r="C82" s="1" t="s">
        <v>86</v>
      </c>
      <c r="D82" t="s">
        <v>87</v>
      </c>
      <c r="E82" s="1" t="s">
        <v>272</v>
      </c>
      <c r="G82" s="31">
        <f t="shared" si="1"/>
        <v>0</v>
      </c>
    </row>
    <row r="83" spans="1:7" x14ac:dyDescent="0.35">
      <c r="A83">
        <v>82</v>
      </c>
      <c r="B83" s="1" t="s">
        <v>89</v>
      </c>
      <c r="C83" s="1" t="s">
        <v>90</v>
      </c>
      <c r="D83" t="s">
        <v>91</v>
      </c>
      <c r="E83" s="1" t="s">
        <v>273</v>
      </c>
      <c r="G83" s="31">
        <f t="shared" si="1"/>
        <v>0</v>
      </c>
    </row>
    <row r="84" spans="1:7" x14ac:dyDescent="0.35">
      <c r="A84">
        <v>83</v>
      </c>
      <c r="B84" s="1" t="s">
        <v>93</v>
      </c>
      <c r="C84" s="1" t="s">
        <v>94</v>
      </c>
      <c r="D84" t="s">
        <v>95</v>
      </c>
      <c r="E84" s="1" t="s">
        <v>274</v>
      </c>
      <c r="G84" s="31">
        <f t="shared" si="1"/>
        <v>0</v>
      </c>
    </row>
    <row r="85" spans="1:7" x14ac:dyDescent="0.35">
      <c r="A85">
        <v>84</v>
      </c>
      <c r="B85" s="1" t="s">
        <v>247</v>
      </c>
      <c r="C85" s="1" t="s">
        <v>98</v>
      </c>
      <c r="D85" t="s">
        <v>99</v>
      </c>
      <c r="E85" s="1" t="s">
        <v>275</v>
      </c>
      <c r="G85" s="31">
        <f t="shared" si="1"/>
        <v>0</v>
      </c>
    </row>
    <row r="86" spans="1:7" x14ac:dyDescent="0.35">
      <c r="A86">
        <v>85</v>
      </c>
      <c r="B86" s="1" t="s">
        <v>101</v>
      </c>
      <c r="C86" s="1" t="s">
        <v>102</v>
      </c>
      <c r="D86" t="s">
        <v>103</v>
      </c>
      <c r="E86" s="1" t="s">
        <v>276</v>
      </c>
      <c r="G86" s="31">
        <f t="shared" si="1"/>
        <v>0</v>
      </c>
    </row>
    <row r="87" spans="1:7" x14ac:dyDescent="0.35">
      <c r="A87">
        <v>86</v>
      </c>
      <c r="B87" s="1" t="s">
        <v>105</v>
      </c>
      <c r="C87" s="1" t="s">
        <v>106</v>
      </c>
      <c r="D87" t="s">
        <v>107</v>
      </c>
      <c r="E87" s="1" t="s">
        <v>192</v>
      </c>
      <c r="G87" s="31">
        <f t="shared" si="1"/>
        <v>0</v>
      </c>
    </row>
    <row r="88" spans="1:7" x14ac:dyDescent="0.35">
      <c r="A88">
        <v>87</v>
      </c>
      <c r="B88" s="1" t="s">
        <v>109</v>
      </c>
      <c r="C88" s="1" t="s">
        <v>110</v>
      </c>
      <c r="D88" t="s">
        <v>111</v>
      </c>
      <c r="E88" s="1" t="s">
        <v>277</v>
      </c>
      <c r="G88" s="31">
        <f t="shared" si="1"/>
        <v>0</v>
      </c>
    </row>
    <row r="89" spans="1:7" x14ac:dyDescent="0.35">
      <c r="A89">
        <v>88</v>
      </c>
      <c r="B89" s="1" t="s">
        <v>113</v>
      </c>
      <c r="C89" s="1" t="s">
        <v>114</v>
      </c>
      <c r="D89" t="s">
        <v>115</v>
      </c>
      <c r="E89" s="1" t="s">
        <v>278</v>
      </c>
      <c r="G89" s="31">
        <f t="shared" si="1"/>
        <v>0</v>
      </c>
    </row>
    <row r="90" spans="1:7" x14ac:dyDescent="0.35">
      <c r="A90">
        <v>89</v>
      </c>
      <c r="B90" s="1" t="s">
        <v>117</v>
      </c>
      <c r="C90" s="1" t="s">
        <v>118</v>
      </c>
      <c r="D90" t="s">
        <v>119</v>
      </c>
      <c r="E90" s="1" t="s">
        <v>279</v>
      </c>
      <c r="G90" s="31">
        <f t="shared" si="1"/>
        <v>0</v>
      </c>
    </row>
    <row r="91" spans="1:7" x14ac:dyDescent="0.35">
      <c r="A91">
        <v>90</v>
      </c>
      <c r="B91" s="1" t="s">
        <v>250</v>
      </c>
      <c r="C91" s="1" t="s">
        <v>122</v>
      </c>
      <c r="D91" t="s">
        <v>123</v>
      </c>
      <c r="E91" s="1" t="s">
        <v>280</v>
      </c>
      <c r="G91" s="31">
        <f t="shared" si="1"/>
        <v>0</v>
      </c>
    </row>
    <row r="92" spans="1:7" x14ac:dyDescent="0.35">
      <c r="A92">
        <v>91</v>
      </c>
      <c r="B92" s="1" t="s">
        <v>5</v>
      </c>
      <c r="C92" s="1" t="s">
        <v>6</v>
      </c>
      <c r="D92" t="s">
        <v>7</v>
      </c>
      <c r="E92" s="1" t="s">
        <v>199</v>
      </c>
      <c r="G92" s="31">
        <f t="shared" si="1"/>
        <v>0</v>
      </c>
    </row>
    <row r="93" spans="1:7" x14ac:dyDescent="0.35">
      <c r="A93">
        <v>92</v>
      </c>
      <c r="B93" s="1" t="s">
        <v>9</v>
      </c>
      <c r="C93" s="1" t="s">
        <v>10</v>
      </c>
      <c r="D93" t="s">
        <v>11</v>
      </c>
      <c r="E93" s="1" t="s">
        <v>281</v>
      </c>
      <c r="G93" s="31">
        <f t="shared" si="1"/>
        <v>0</v>
      </c>
    </row>
    <row r="94" spans="1:7" x14ac:dyDescent="0.35">
      <c r="A94">
        <v>93</v>
      </c>
      <c r="B94" s="1" t="s">
        <v>13</v>
      </c>
      <c r="C94" s="1" t="s">
        <v>14</v>
      </c>
      <c r="D94" t="s">
        <v>15</v>
      </c>
      <c r="E94" s="1" t="s">
        <v>201</v>
      </c>
      <c r="G94" s="31">
        <f t="shared" si="1"/>
        <v>0</v>
      </c>
    </row>
    <row r="95" spans="1:7" x14ac:dyDescent="0.35">
      <c r="A95">
        <v>94</v>
      </c>
      <c r="B95" s="1" t="s">
        <v>17</v>
      </c>
      <c r="C95" s="1" t="s">
        <v>18</v>
      </c>
      <c r="D95" t="s">
        <v>19</v>
      </c>
      <c r="E95" s="1" t="s">
        <v>282</v>
      </c>
      <c r="G95" s="31">
        <f t="shared" si="1"/>
        <v>0</v>
      </c>
    </row>
    <row r="96" spans="1:7" x14ac:dyDescent="0.35">
      <c r="A96">
        <v>95</v>
      </c>
      <c r="B96" s="1" t="s">
        <v>21</v>
      </c>
      <c r="C96" s="1" t="s">
        <v>22</v>
      </c>
      <c r="D96" t="s">
        <v>23</v>
      </c>
      <c r="E96" s="1" t="s">
        <v>283</v>
      </c>
      <c r="G96" s="31">
        <f t="shared" si="1"/>
        <v>0</v>
      </c>
    </row>
    <row r="97" spans="1:7" x14ac:dyDescent="0.35">
      <c r="A97">
        <v>96</v>
      </c>
      <c r="B97" s="1" t="s">
        <v>25</v>
      </c>
      <c r="C97" s="1" t="s">
        <v>26</v>
      </c>
      <c r="D97" t="s">
        <v>27</v>
      </c>
      <c r="E97" s="1" t="s">
        <v>284</v>
      </c>
      <c r="G97" s="31">
        <f t="shared" si="1"/>
        <v>0</v>
      </c>
    </row>
    <row r="98" spans="1:7" x14ac:dyDescent="0.35">
      <c r="A98">
        <v>97</v>
      </c>
      <c r="B98" s="1" t="s">
        <v>29</v>
      </c>
      <c r="C98" s="1" t="s">
        <v>30</v>
      </c>
      <c r="D98" t="s">
        <v>31</v>
      </c>
      <c r="E98" s="1" t="s">
        <v>285</v>
      </c>
      <c r="G98" s="31">
        <f t="shared" si="1"/>
        <v>0</v>
      </c>
    </row>
    <row r="99" spans="1:7" x14ac:dyDescent="0.35">
      <c r="A99">
        <v>98</v>
      </c>
      <c r="B99" s="1" t="s">
        <v>33</v>
      </c>
      <c r="C99" s="1" t="s">
        <v>34</v>
      </c>
      <c r="D99" t="s">
        <v>35</v>
      </c>
      <c r="E99" s="1" t="s">
        <v>286</v>
      </c>
      <c r="G99" s="31">
        <f t="shared" si="1"/>
        <v>0</v>
      </c>
    </row>
    <row r="100" spans="1:7" x14ac:dyDescent="0.35">
      <c r="A100">
        <v>99</v>
      </c>
      <c r="B100" s="1" t="s">
        <v>37</v>
      </c>
      <c r="C100" s="1" t="s">
        <v>38</v>
      </c>
      <c r="D100" t="s">
        <v>39</v>
      </c>
      <c r="E100" s="1" t="s">
        <v>40</v>
      </c>
      <c r="G100" s="31">
        <f>6-F100</f>
        <v>6</v>
      </c>
    </row>
    <row r="101" spans="1:7" x14ac:dyDescent="0.35">
      <c r="A101">
        <v>100</v>
      </c>
      <c r="B101" s="1" t="s">
        <v>41</v>
      </c>
      <c r="C101" s="1" t="s">
        <v>42</v>
      </c>
      <c r="D101" t="s">
        <v>43</v>
      </c>
      <c r="E101" s="1" t="s">
        <v>287</v>
      </c>
      <c r="G101" s="31">
        <f t="shared" si="1"/>
        <v>0</v>
      </c>
    </row>
    <row r="102" spans="1:7" x14ac:dyDescent="0.35">
      <c r="A102">
        <v>101</v>
      </c>
      <c r="B102" s="1" t="s">
        <v>45</v>
      </c>
      <c r="C102" s="1" t="s">
        <v>46</v>
      </c>
      <c r="D102" t="s">
        <v>47</v>
      </c>
      <c r="E102" s="1" t="s">
        <v>288</v>
      </c>
      <c r="G102" s="31">
        <f t="shared" si="1"/>
        <v>0</v>
      </c>
    </row>
    <row r="103" spans="1:7" x14ac:dyDescent="0.35">
      <c r="A103">
        <v>102</v>
      </c>
      <c r="B103" s="1" t="s">
        <v>49</v>
      </c>
      <c r="C103" s="1" t="s">
        <v>50</v>
      </c>
      <c r="D103" t="s">
        <v>51</v>
      </c>
      <c r="E103" s="1" t="s">
        <v>289</v>
      </c>
      <c r="G103" s="31">
        <f t="shared" si="1"/>
        <v>0</v>
      </c>
    </row>
    <row r="104" spans="1:7" x14ac:dyDescent="0.35">
      <c r="A104">
        <v>103</v>
      </c>
      <c r="B104" s="1" t="s">
        <v>53</v>
      </c>
      <c r="C104" s="1" t="s">
        <v>54</v>
      </c>
      <c r="D104" t="s">
        <v>55</v>
      </c>
      <c r="E104" s="1" t="s">
        <v>290</v>
      </c>
      <c r="G104" s="31">
        <f t="shared" si="1"/>
        <v>0</v>
      </c>
    </row>
    <row r="105" spans="1:7" x14ac:dyDescent="0.35">
      <c r="A105">
        <v>104</v>
      </c>
      <c r="B105" s="1" t="s">
        <v>57</v>
      </c>
      <c r="C105" s="1" t="s">
        <v>58</v>
      </c>
      <c r="D105" t="s">
        <v>59</v>
      </c>
      <c r="E105" s="1" t="s">
        <v>139</v>
      </c>
      <c r="G105" s="31">
        <f t="shared" si="1"/>
        <v>0</v>
      </c>
    </row>
    <row r="106" spans="1:7" x14ac:dyDescent="0.35">
      <c r="A106">
        <v>105</v>
      </c>
      <c r="B106" s="1" t="s">
        <v>61</v>
      </c>
      <c r="C106" s="1" t="s">
        <v>62</v>
      </c>
      <c r="D106" t="s">
        <v>63</v>
      </c>
      <c r="E106" s="1" t="s">
        <v>140</v>
      </c>
      <c r="G106" s="31">
        <f t="shared" si="1"/>
        <v>0</v>
      </c>
    </row>
    <row r="107" spans="1:7" x14ac:dyDescent="0.35">
      <c r="A107">
        <v>106</v>
      </c>
      <c r="B107" s="1" t="s">
        <v>65</v>
      </c>
      <c r="C107" s="1" t="s">
        <v>66</v>
      </c>
      <c r="D107" t="s">
        <v>67</v>
      </c>
      <c r="E107" s="1" t="s">
        <v>141</v>
      </c>
      <c r="G107" s="31">
        <f t="shared" si="1"/>
        <v>0</v>
      </c>
    </row>
    <row r="108" spans="1:7" x14ac:dyDescent="0.35">
      <c r="A108">
        <v>107</v>
      </c>
      <c r="B108" s="1" t="s">
        <v>69</v>
      </c>
      <c r="C108" s="1" t="s">
        <v>70</v>
      </c>
      <c r="D108" t="s">
        <v>71</v>
      </c>
      <c r="E108" s="1" t="s">
        <v>291</v>
      </c>
      <c r="G108" s="31">
        <f t="shared" si="1"/>
        <v>0</v>
      </c>
    </row>
    <row r="109" spans="1:7" x14ac:dyDescent="0.35">
      <c r="A109">
        <v>108</v>
      </c>
      <c r="B109" s="1" t="s">
        <v>73</v>
      </c>
      <c r="C109" s="1" t="s">
        <v>74</v>
      </c>
      <c r="D109" t="s">
        <v>75</v>
      </c>
      <c r="E109" s="1" t="s">
        <v>292</v>
      </c>
      <c r="G109" s="31">
        <f t="shared" si="1"/>
        <v>0</v>
      </c>
    </row>
    <row r="110" spans="1:7" x14ac:dyDescent="0.35">
      <c r="A110">
        <v>109</v>
      </c>
      <c r="B110" s="1" t="s">
        <v>77</v>
      </c>
      <c r="C110" s="1" t="s">
        <v>78</v>
      </c>
      <c r="D110" t="s">
        <v>79</v>
      </c>
      <c r="E110" s="1" t="s">
        <v>293</v>
      </c>
      <c r="G110" s="31">
        <f>6-F110</f>
        <v>6</v>
      </c>
    </row>
    <row r="111" spans="1:7" x14ac:dyDescent="0.35">
      <c r="A111">
        <v>110</v>
      </c>
      <c r="B111" s="1" t="s">
        <v>81</v>
      </c>
      <c r="C111" s="1" t="s">
        <v>82</v>
      </c>
      <c r="D111" t="s">
        <v>83</v>
      </c>
      <c r="E111" s="1" t="s">
        <v>294</v>
      </c>
      <c r="G111" s="31">
        <f t="shared" si="1"/>
        <v>0</v>
      </c>
    </row>
    <row r="112" spans="1:7" x14ac:dyDescent="0.35">
      <c r="A112">
        <v>111</v>
      </c>
      <c r="B112" s="1" t="s">
        <v>85</v>
      </c>
      <c r="C112" s="1" t="s">
        <v>86</v>
      </c>
      <c r="D112" t="s">
        <v>87</v>
      </c>
      <c r="E112" s="1" t="s">
        <v>88</v>
      </c>
      <c r="G112" s="31">
        <f t="shared" si="1"/>
        <v>0</v>
      </c>
    </row>
    <row r="113" spans="1:7" x14ac:dyDescent="0.35">
      <c r="A113">
        <v>112</v>
      </c>
      <c r="B113" s="1" t="s">
        <v>89</v>
      </c>
      <c r="C113" s="1" t="s">
        <v>90</v>
      </c>
      <c r="D113" t="s">
        <v>91</v>
      </c>
      <c r="E113" s="1" t="s">
        <v>295</v>
      </c>
      <c r="G113" s="31">
        <f t="shared" si="1"/>
        <v>0</v>
      </c>
    </row>
    <row r="114" spans="1:7" x14ac:dyDescent="0.35">
      <c r="A114">
        <v>113</v>
      </c>
      <c r="B114" s="1" t="s">
        <v>93</v>
      </c>
      <c r="C114" s="1" t="s">
        <v>94</v>
      </c>
      <c r="D114" t="s">
        <v>95</v>
      </c>
      <c r="E114" s="1" t="s">
        <v>296</v>
      </c>
      <c r="G114" s="31">
        <f t="shared" si="1"/>
        <v>0</v>
      </c>
    </row>
    <row r="115" spans="1:7" x14ac:dyDescent="0.35">
      <c r="A115">
        <v>114</v>
      </c>
      <c r="B115" s="1" t="s">
        <v>247</v>
      </c>
      <c r="C115" s="1" t="s">
        <v>98</v>
      </c>
      <c r="D115" t="s">
        <v>99</v>
      </c>
      <c r="E115" s="1" t="s">
        <v>297</v>
      </c>
      <c r="G115" s="31">
        <f t="shared" si="1"/>
        <v>0</v>
      </c>
    </row>
    <row r="116" spans="1:7" x14ac:dyDescent="0.35">
      <c r="A116">
        <v>115</v>
      </c>
      <c r="B116" s="1" t="s">
        <v>101</v>
      </c>
      <c r="C116" s="1" t="s">
        <v>102</v>
      </c>
      <c r="D116" t="s">
        <v>103</v>
      </c>
      <c r="E116" s="1" t="s">
        <v>298</v>
      </c>
      <c r="G116" s="31">
        <f t="shared" si="1"/>
        <v>0</v>
      </c>
    </row>
    <row r="117" spans="1:7" x14ac:dyDescent="0.35">
      <c r="A117">
        <v>116</v>
      </c>
      <c r="B117" s="1" t="s">
        <v>105</v>
      </c>
      <c r="C117" s="1" t="s">
        <v>106</v>
      </c>
      <c r="D117" t="s">
        <v>107</v>
      </c>
      <c r="E117" s="1" t="s">
        <v>299</v>
      </c>
      <c r="G117" s="31">
        <f t="shared" si="1"/>
        <v>0</v>
      </c>
    </row>
    <row r="118" spans="1:7" x14ac:dyDescent="0.35">
      <c r="A118">
        <v>117</v>
      </c>
      <c r="B118" s="1" t="s">
        <v>109</v>
      </c>
      <c r="C118" s="1" t="s">
        <v>110</v>
      </c>
      <c r="D118" t="s">
        <v>111</v>
      </c>
      <c r="E118" s="1" t="s">
        <v>300</v>
      </c>
      <c r="G118" s="31">
        <f t="shared" si="1"/>
        <v>0</v>
      </c>
    </row>
    <row r="119" spans="1:7" x14ac:dyDescent="0.35">
      <c r="A119">
        <v>118</v>
      </c>
      <c r="B119" s="1" t="s">
        <v>194</v>
      </c>
      <c r="C119" s="1" t="s">
        <v>114</v>
      </c>
      <c r="D119" t="s">
        <v>115</v>
      </c>
      <c r="E119" s="1" t="s">
        <v>301</v>
      </c>
      <c r="G119" s="31">
        <f>6-F119</f>
        <v>6</v>
      </c>
    </row>
    <row r="120" spans="1:7" x14ac:dyDescent="0.35">
      <c r="A120">
        <v>119</v>
      </c>
      <c r="B120" s="1" t="s">
        <v>117</v>
      </c>
      <c r="C120" s="1" t="s">
        <v>118</v>
      </c>
      <c r="D120" t="s">
        <v>119</v>
      </c>
      <c r="E120" s="1" t="s">
        <v>302</v>
      </c>
      <c r="G120" s="31">
        <f t="shared" si="1"/>
        <v>0</v>
      </c>
    </row>
    <row r="121" spans="1:7" x14ac:dyDescent="0.35">
      <c r="A121">
        <v>120</v>
      </c>
      <c r="B121" s="1" t="s">
        <v>121</v>
      </c>
      <c r="C121" s="1" t="s">
        <v>122</v>
      </c>
      <c r="D121" t="s">
        <v>123</v>
      </c>
      <c r="E121" s="1" t="s">
        <v>124</v>
      </c>
      <c r="G121" s="31">
        <f>6-F121</f>
        <v>6</v>
      </c>
    </row>
    <row r="122" spans="1:7" x14ac:dyDescent="0.35">
      <c r="A122">
        <v>121</v>
      </c>
      <c r="B122" s="1" t="s">
        <v>5</v>
      </c>
      <c r="C122" s="1" t="s">
        <v>6</v>
      </c>
      <c r="D122" t="s">
        <v>7</v>
      </c>
      <c r="E122" s="1" t="s">
        <v>303</v>
      </c>
      <c r="G122" s="31">
        <f t="shared" si="1"/>
        <v>0</v>
      </c>
    </row>
    <row r="123" spans="1:7" x14ac:dyDescent="0.35">
      <c r="A123">
        <v>122</v>
      </c>
      <c r="B123" s="1" t="s">
        <v>9</v>
      </c>
      <c r="C123" s="1" t="s">
        <v>10</v>
      </c>
      <c r="D123" t="s">
        <v>11</v>
      </c>
      <c r="E123" s="1" t="s">
        <v>304</v>
      </c>
      <c r="G123" s="31">
        <f t="shared" si="1"/>
        <v>0</v>
      </c>
    </row>
    <row r="124" spans="1:7" x14ac:dyDescent="0.35">
      <c r="A124">
        <v>123</v>
      </c>
      <c r="B124" s="1" t="s">
        <v>13</v>
      </c>
      <c r="C124" s="1" t="s">
        <v>14</v>
      </c>
      <c r="D124" t="s">
        <v>15</v>
      </c>
      <c r="E124" s="1" t="s">
        <v>305</v>
      </c>
      <c r="G124" s="31">
        <f t="shared" si="1"/>
        <v>0</v>
      </c>
    </row>
    <row r="125" spans="1:7" x14ac:dyDescent="0.35">
      <c r="A125">
        <v>124</v>
      </c>
      <c r="B125" s="1" t="s">
        <v>17</v>
      </c>
      <c r="C125" s="1" t="s">
        <v>18</v>
      </c>
      <c r="D125" t="s">
        <v>19</v>
      </c>
      <c r="E125" s="1" t="s">
        <v>306</v>
      </c>
      <c r="G125" s="31">
        <f t="shared" si="1"/>
        <v>0</v>
      </c>
    </row>
    <row r="126" spans="1:7" x14ac:dyDescent="0.35">
      <c r="A126">
        <v>125</v>
      </c>
      <c r="B126" s="1" t="s">
        <v>21</v>
      </c>
      <c r="C126" s="1" t="s">
        <v>22</v>
      </c>
      <c r="D126" t="s">
        <v>23</v>
      </c>
      <c r="E126" s="1" t="s">
        <v>307</v>
      </c>
      <c r="G126" s="31">
        <f t="shared" si="1"/>
        <v>0</v>
      </c>
    </row>
    <row r="127" spans="1:7" x14ac:dyDescent="0.35">
      <c r="A127">
        <v>126</v>
      </c>
      <c r="B127" s="1" t="s">
        <v>25</v>
      </c>
      <c r="C127" s="1" t="s">
        <v>26</v>
      </c>
      <c r="D127" t="s">
        <v>27</v>
      </c>
      <c r="E127" s="1" t="s">
        <v>165</v>
      </c>
      <c r="G127" s="31">
        <f t="shared" si="1"/>
        <v>0</v>
      </c>
    </row>
    <row r="128" spans="1:7" x14ac:dyDescent="0.35">
      <c r="A128">
        <v>127</v>
      </c>
      <c r="B128" s="1" t="s">
        <v>29</v>
      </c>
      <c r="C128" s="1" t="s">
        <v>30</v>
      </c>
      <c r="D128" t="s">
        <v>31</v>
      </c>
      <c r="E128" s="1" t="s">
        <v>308</v>
      </c>
      <c r="G128" s="31">
        <f t="shared" si="1"/>
        <v>0</v>
      </c>
    </row>
    <row r="129" spans="1:7" x14ac:dyDescent="0.35">
      <c r="A129">
        <v>128</v>
      </c>
      <c r="B129" s="1" t="s">
        <v>33</v>
      </c>
      <c r="C129" s="1" t="s">
        <v>34</v>
      </c>
      <c r="D129" t="s">
        <v>35</v>
      </c>
      <c r="E129" s="1" t="s">
        <v>309</v>
      </c>
      <c r="G129" s="31">
        <f t="shared" si="1"/>
        <v>0</v>
      </c>
    </row>
    <row r="130" spans="1:7" x14ac:dyDescent="0.35">
      <c r="A130">
        <v>129</v>
      </c>
      <c r="B130" s="1" t="s">
        <v>37</v>
      </c>
      <c r="C130" s="1" t="s">
        <v>38</v>
      </c>
      <c r="D130" t="s">
        <v>39</v>
      </c>
      <c r="E130" s="1" t="s">
        <v>310</v>
      </c>
      <c r="G130" s="31">
        <f>6-F130</f>
        <v>6</v>
      </c>
    </row>
    <row r="131" spans="1:7" x14ac:dyDescent="0.35">
      <c r="A131">
        <v>130</v>
      </c>
      <c r="B131" s="1" t="s">
        <v>41</v>
      </c>
      <c r="C131" s="1" t="s">
        <v>42</v>
      </c>
      <c r="D131" t="s">
        <v>43</v>
      </c>
      <c r="E131" s="1" t="s">
        <v>311</v>
      </c>
      <c r="G131" s="31">
        <f t="shared" si="1"/>
        <v>0</v>
      </c>
    </row>
    <row r="132" spans="1:7" x14ac:dyDescent="0.35">
      <c r="A132">
        <v>131</v>
      </c>
      <c r="B132" s="1" t="s">
        <v>45</v>
      </c>
      <c r="C132" s="1" t="s">
        <v>46</v>
      </c>
      <c r="D132" t="s">
        <v>47</v>
      </c>
      <c r="E132" s="1" t="s">
        <v>312</v>
      </c>
      <c r="G132" s="31">
        <f t="shared" si="1"/>
        <v>0</v>
      </c>
    </row>
    <row r="133" spans="1:7" x14ac:dyDescent="0.35">
      <c r="A133">
        <v>132</v>
      </c>
      <c r="B133" s="1" t="s">
        <v>49</v>
      </c>
      <c r="C133" s="1" t="s">
        <v>50</v>
      </c>
      <c r="D133" t="s">
        <v>51</v>
      </c>
      <c r="E133" s="1" t="s">
        <v>173</v>
      </c>
      <c r="G133" s="31">
        <f t="shared" ref="G133:G138" si="2">F133</f>
        <v>0</v>
      </c>
    </row>
    <row r="134" spans="1:7" x14ac:dyDescent="0.35">
      <c r="A134">
        <v>133</v>
      </c>
      <c r="B134" s="1" t="s">
        <v>53</v>
      </c>
      <c r="C134" s="1" t="s">
        <v>54</v>
      </c>
      <c r="D134" t="s">
        <v>55</v>
      </c>
      <c r="E134" s="1" t="s">
        <v>313</v>
      </c>
      <c r="G134" s="31">
        <f t="shared" si="2"/>
        <v>0</v>
      </c>
    </row>
    <row r="135" spans="1:7" x14ac:dyDescent="0.35">
      <c r="A135">
        <v>134</v>
      </c>
      <c r="B135" s="1" t="s">
        <v>57</v>
      </c>
      <c r="C135" s="1" t="s">
        <v>58</v>
      </c>
      <c r="D135" t="s">
        <v>59</v>
      </c>
      <c r="E135" s="1" t="s">
        <v>314</v>
      </c>
      <c r="G135" s="31">
        <f t="shared" si="2"/>
        <v>0</v>
      </c>
    </row>
    <row r="136" spans="1:7" x14ac:dyDescent="0.35">
      <c r="A136">
        <v>135</v>
      </c>
      <c r="B136" s="1" t="s">
        <v>61</v>
      </c>
      <c r="C136" s="1" t="s">
        <v>62</v>
      </c>
      <c r="D136" t="s">
        <v>63</v>
      </c>
      <c r="E136" s="1" t="s">
        <v>315</v>
      </c>
      <c r="G136" s="31">
        <f t="shared" si="2"/>
        <v>0</v>
      </c>
    </row>
    <row r="137" spans="1:7" x14ac:dyDescent="0.35">
      <c r="A137">
        <v>136</v>
      </c>
      <c r="B137" s="1" t="s">
        <v>65</v>
      </c>
      <c r="C137" s="1" t="s">
        <v>66</v>
      </c>
      <c r="D137" t="s">
        <v>67</v>
      </c>
      <c r="E137" s="1" t="s">
        <v>180</v>
      </c>
      <c r="G137" s="31">
        <f t="shared" si="2"/>
        <v>0</v>
      </c>
    </row>
    <row r="138" spans="1:7" x14ac:dyDescent="0.35">
      <c r="A138">
        <v>137</v>
      </c>
      <c r="B138" s="1" t="s">
        <v>69</v>
      </c>
      <c r="C138" s="1" t="s">
        <v>70</v>
      </c>
      <c r="D138" t="s">
        <v>71</v>
      </c>
      <c r="E138" s="1" t="s">
        <v>316</v>
      </c>
      <c r="G138" s="31">
        <f t="shared" si="2"/>
        <v>0</v>
      </c>
    </row>
    <row r="139" spans="1:7" x14ac:dyDescent="0.35">
      <c r="A139">
        <v>138</v>
      </c>
      <c r="B139" s="1" t="s">
        <v>143</v>
      </c>
      <c r="C139" s="1" t="s">
        <v>74</v>
      </c>
      <c r="D139" t="s">
        <v>75</v>
      </c>
      <c r="E139" s="1" t="s">
        <v>144</v>
      </c>
      <c r="G139" s="31">
        <f>6-F139</f>
        <v>6</v>
      </c>
    </row>
    <row r="140" spans="1:7" x14ac:dyDescent="0.35">
      <c r="A140">
        <v>139</v>
      </c>
      <c r="B140" s="1" t="s">
        <v>77</v>
      </c>
      <c r="C140" s="1" t="s">
        <v>78</v>
      </c>
      <c r="D140" t="s">
        <v>79</v>
      </c>
      <c r="E140" s="1" t="s">
        <v>317</v>
      </c>
      <c r="G140" s="31">
        <f>6-F140</f>
        <v>6</v>
      </c>
    </row>
    <row r="141" spans="1:7" x14ac:dyDescent="0.35">
      <c r="A141">
        <v>140</v>
      </c>
      <c r="B141" s="1" t="s">
        <v>81</v>
      </c>
      <c r="C141" s="1" t="s">
        <v>82</v>
      </c>
      <c r="D141" t="s">
        <v>83</v>
      </c>
      <c r="E141" s="1" t="s">
        <v>146</v>
      </c>
      <c r="G141" s="31">
        <f t="shared" ref="G141:G148" si="3">F141</f>
        <v>0</v>
      </c>
    </row>
    <row r="142" spans="1:7" x14ac:dyDescent="0.35">
      <c r="A142">
        <v>141</v>
      </c>
      <c r="B142" s="1" t="s">
        <v>85</v>
      </c>
      <c r="C142" s="1" t="s">
        <v>86</v>
      </c>
      <c r="D142" t="s">
        <v>87</v>
      </c>
      <c r="E142" s="1" t="s">
        <v>318</v>
      </c>
      <c r="G142" s="31">
        <f t="shared" si="3"/>
        <v>0</v>
      </c>
    </row>
    <row r="143" spans="1:7" x14ac:dyDescent="0.35">
      <c r="A143">
        <v>142</v>
      </c>
      <c r="B143" s="1" t="s">
        <v>89</v>
      </c>
      <c r="C143" s="1" t="s">
        <v>90</v>
      </c>
      <c r="D143" t="s">
        <v>91</v>
      </c>
      <c r="E143" s="1" t="s">
        <v>187</v>
      </c>
      <c r="G143" s="31">
        <f t="shared" si="3"/>
        <v>0</v>
      </c>
    </row>
    <row r="144" spans="1:7" x14ac:dyDescent="0.35">
      <c r="A144">
        <v>143</v>
      </c>
      <c r="B144" s="1" t="s">
        <v>93</v>
      </c>
      <c r="C144" s="1" t="s">
        <v>94</v>
      </c>
      <c r="D144" t="s">
        <v>95</v>
      </c>
      <c r="E144" s="1" t="s">
        <v>319</v>
      </c>
      <c r="G144" s="31">
        <f t="shared" si="3"/>
        <v>0</v>
      </c>
    </row>
    <row r="145" spans="1:7" x14ac:dyDescent="0.35">
      <c r="A145">
        <v>144</v>
      </c>
      <c r="B145" s="1" t="s">
        <v>97</v>
      </c>
      <c r="C145" s="1" t="s">
        <v>98</v>
      </c>
      <c r="D145" t="s">
        <v>99</v>
      </c>
      <c r="E145" s="1" t="s">
        <v>100</v>
      </c>
      <c r="G145" s="31">
        <f>6-F145</f>
        <v>6</v>
      </c>
    </row>
    <row r="146" spans="1:7" x14ac:dyDescent="0.35">
      <c r="A146">
        <v>145</v>
      </c>
      <c r="B146" s="1" t="s">
        <v>101</v>
      </c>
      <c r="C146" s="1" t="s">
        <v>102</v>
      </c>
      <c r="D146" t="s">
        <v>103</v>
      </c>
      <c r="E146" s="1" t="s">
        <v>153</v>
      </c>
      <c r="G146" s="31">
        <f t="shared" si="3"/>
        <v>0</v>
      </c>
    </row>
    <row r="147" spans="1:7" x14ac:dyDescent="0.35">
      <c r="A147">
        <v>146</v>
      </c>
      <c r="B147" s="1" t="s">
        <v>105</v>
      </c>
      <c r="C147" s="1" t="s">
        <v>106</v>
      </c>
      <c r="D147" t="s">
        <v>107</v>
      </c>
      <c r="E147" s="1" t="s">
        <v>320</v>
      </c>
      <c r="G147" s="31">
        <f t="shared" si="3"/>
        <v>0</v>
      </c>
    </row>
    <row r="148" spans="1:7" x14ac:dyDescent="0.35">
      <c r="A148">
        <v>147</v>
      </c>
      <c r="B148" s="1" t="s">
        <v>109</v>
      </c>
      <c r="C148" s="1" t="s">
        <v>110</v>
      </c>
      <c r="D148" t="s">
        <v>111</v>
      </c>
      <c r="E148" s="1" t="s">
        <v>193</v>
      </c>
      <c r="G148" s="31">
        <f t="shared" si="3"/>
        <v>0</v>
      </c>
    </row>
    <row r="149" spans="1:7" x14ac:dyDescent="0.35">
      <c r="A149">
        <v>148</v>
      </c>
      <c r="B149" s="1" t="s">
        <v>194</v>
      </c>
      <c r="C149" s="1" t="s">
        <v>114</v>
      </c>
      <c r="D149" t="s">
        <v>115</v>
      </c>
      <c r="E149" s="1" t="s">
        <v>195</v>
      </c>
      <c r="G149" s="31">
        <f>6-F149</f>
        <v>6</v>
      </c>
    </row>
    <row r="150" spans="1:7" x14ac:dyDescent="0.35">
      <c r="A150">
        <v>149</v>
      </c>
      <c r="B150" s="1" t="s">
        <v>196</v>
      </c>
      <c r="C150" s="1" t="s">
        <v>118</v>
      </c>
      <c r="D150" t="s">
        <v>119</v>
      </c>
      <c r="E150" s="1" t="s">
        <v>197</v>
      </c>
      <c r="G150" s="31">
        <f>6-F150</f>
        <v>6</v>
      </c>
    </row>
    <row r="151" spans="1:7" x14ac:dyDescent="0.35">
      <c r="A151">
        <v>150</v>
      </c>
      <c r="B151" s="1" t="s">
        <v>121</v>
      </c>
      <c r="C151" s="1" t="s">
        <v>122</v>
      </c>
      <c r="D151" t="s">
        <v>123</v>
      </c>
      <c r="E151" s="1" t="s">
        <v>158</v>
      </c>
      <c r="G151" s="31">
        <f>6-F151</f>
        <v>6</v>
      </c>
    </row>
    <row r="152" spans="1:7" x14ac:dyDescent="0.35">
      <c r="A152">
        <v>151</v>
      </c>
      <c r="B152" s="1" t="s">
        <v>321</v>
      </c>
      <c r="C152" s="1" t="s">
        <v>6</v>
      </c>
      <c r="D152" t="s">
        <v>7</v>
      </c>
      <c r="E152" s="1" t="s">
        <v>322</v>
      </c>
      <c r="G152" s="31">
        <f>6-F152</f>
        <v>6</v>
      </c>
    </row>
    <row r="153" spans="1:7" x14ac:dyDescent="0.35">
      <c r="A153">
        <v>152</v>
      </c>
      <c r="B153" s="1" t="s">
        <v>160</v>
      </c>
      <c r="C153" s="1" t="s">
        <v>10</v>
      </c>
      <c r="D153" t="s">
        <v>11</v>
      </c>
      <c r="E153" s="1" t="s">
        <v>323</v>
      </c>
      <c r="G153" s="31">
        <f>6-F153</f>
        <v>6</v>
      </c>
    </row>
    <row r="154" spans="1:7" x14ac:dyDescent="0.35">
      <c r="A154">
        <v>153</v>
      </c>
      <c r="B154" s="1" t="s">
        <v>13</v>
      </c>
      <c r="C154" s="1" t="s">
        <v>14</v>
      </c>
      <c r="D154" t="s">
        <v>15</v>
      </c>
      <c r="E154" s="1" t="s">
        <v>324</v>
      </c>
      <c r="G154" s="31">
        <f>F154</f>
        <v>0</v>
      </c>
    </row>
    <row r="155" spans="1:7" x14ac:dyDescent="0.35">
      <c r="A155">
        <v>154</v>
      </c>
      <c r="B155" s="1" t="s">
        <v>17</v>
      </c>
      <c r="C155" s="1" t="s">
        <v>18</v>
      </c>
      <c r="D155" t="s">
        <v>19</v>
      </c>
      <c r="E155" s="1" t="s">
        <v>325</v>
      </c>
      <c r="G155" s="31">
        <f t="shared" ref="G155:G156" si="4">F155</f>
        <v>0</v>
      </c>
    </row>
    <row r="156" spans="1:7" x14ac:dyDescent="0.35">
      <c r="A156">
        <v>155</v>
      </c>
      <c r="B156" s="1" t="s">
        <v>21</v>
      </c>
      <c r="C156" s="1" t="s">
        <v>22</v>
      </c>
      <c r="D156" t="s">
        <v>23</v>
      </c>
      <c r="E156" s="1" t="s">
        <v>204</v>
      </c>
      <c r="G156" s="31">
        <f t="shared" si="4"/>
        <v>0</v>
      </c>
    </row>
    <row r="157" spans="1:7" x14ac:dyDescent="0.35">
      <c r="A157">
        <v>156</v>
      </c>
      <c r="B157" s="1" t="s">
        <v>205</v>
      </c>
      <c r="C157" s="1" t="s">
        <v>26</v>
      </c>
      <c r="D157" t="s">
        <v>27</v>
      </c>
      <c r="E157" s="1" t="s">
        <v>326</v>
      </c>
      <c r="G157" s="31">
        <f>6-F157</f>
        <v>6</v>
      </c>
    </row>
    <row r="158" spans="1:7" x14ac:dyDescent="0.35">
      <c r="A158">
        <v>157</v>
      </c>
      <c r="B158" s="1" t="s">
        <v>166</v>
      </c>
      <c r="C158" s="1" t="s">
        <v>30</v>
      </c>
      <c r="D158" t="s">
        <v>31</v>
      </c>
      <c r="E158" s="1" t="s">
        <v>167</v>
      </c>
      <c r="G158" s="31">
        <f>6-F158</f>
        <v>6</v>
      </c>
    </row>
    <row r="159" spans="1:7" x14ac:dyDescent="0.35">
      <c r="A159">
        <v>158</v>
      </c>
      <c r="B159" s="1" t="s">
        <v>168</v>
      </c>
      <c r="C159" s="1" t="s">
        <v>34</v>
      </c>
      <c r="D159" t="s">
        <v>35</v>
      </c>
      <c r="E159" s="1" t="s">
        <v>327</v>
      </c>
      <c r="G159" s="31">
        <f>6-F159</f>
        <v>6</v>
      </c>
    </row>
    <row r="160" spans="1:7" x14ac:dyDescent="0.35">
      <c r="A160">
        <v>159</v>
      </c>
      <c r="B160" s="1" t="s">
        <v>37</v>
      </c>
      <c r="C160" s="1" t="s">
        <v>38</v>
      </c>
      <c r="D160" t="s">
        <v>39</v>
      </c>
      <c r="E160" s="1" t="s">
        <v>133</v>
      </c>
      <c r="G160" s="31">
        <f>6-F160</f>
        <v>6</v>
      </c>
    </row>
    <row r="161" spans="1:7" x14ac:dyDescent="0.35">
      <c r="A161">
        <v>160</v>
      </c>
      <c r="B161" s="1" t="s">
        <v>134</v>
      </c>
      <c r="C161" s="1" t="s">
        <v>42</v>
      </c>
      <c r="D161" t="s">
        <v>43</v>
      </c>
      <c r="E161" s="1" t="s">
        <v>135</v>
      </c>
      <c r="G161" s="31">
        <f>6-F161</f>
        <v>6</v>
      </c>
    </row>
    <row r="162" spans="1:7" x14ac:dyDescent="0.35">
      <c r="A162">
        <v>161</v>
      </c>
      <c r="B162" s="1" t="s">
        <v>45</v>
      </c>
      <c r="C162" s="1" t="s">
        <v>46</v>
      </c>
      <c r="D162" t="s">
        <v>47</v>
      </c>
      <c r="E162" s="1" t="s">
        <v>328</v>
      </c>
      <c r="G162" s="31">
        <f t="shared" ref="G162" si="5">F162</f>
        <v>0</v>
      </c>
    </row>
    <row r="163" spans="1:7" x14ac:dyDescent="0.35">
      <c r="A163">
        <v>162</v>
      </c>
      <c r="B163" s="1" t="s">
        <v>213</v>
      </c>
      <c r="C163" s="1" t="s">
        <v>50</v>
      </c>
      <c r="D163" t="s">
        <v>51</v>
      </c>
      <c r="E163" s="1" t="s">
        <v>214</v>
      </c>
      <c r="G163" s="31">
        <f>6-F163</f>
        <v>6</v>
      </c>
    </row>
    <row r="164" spans="1:7" x14ac:dyDescent="0.35">
      <c r="A164">
        <v>163</v>
      </c>
      <c r="B164" s="1" t="s">
        <v>174</v>
      </c>
      <c r="C164" s="1" t="s">
        <v>54</v>
      </c>
      <c r="D164" t="s">
        <v>55</v>
      </c>
      <c r="E164" s="1" t="s">
        <v>329</v>
      </c>
      <c r="G164" s="31">
        <f>6-F164</f>
        <v>6</v>
      </c>
    </row>
    <row r="165" spans="1:7" x14ac:dyDescent="0.35">
      <c r="A165">
        <v>164</v>
      </c>
      <c r="B165" s="1" t="s">
        <v>176</v>
      </c>
      <c r="C165" s="1" t="s">
        <v>58</v>
      </c>
      <c r="D165" t="s">
        <v>59</v>
      </c>
      <c r="E165" s="1" t="s">
        <v>330</v>
      </c>
      <c r="G165" s="31">
        <f>6-F165</f>
        <v>6</v>
      </c>
    </row>
    <row r="166" spans="1:7" x14ac:dyDescent="0.35">
      <c r="A166">
        <v>165</v>
      </c>
      <c r="B166" s="1" t="s">
        <v>178</v>
      </c>
      <c r="C166" s="1" t="s">
        <v>62</v>
      </c>
      <c r="D166" t="s">
        <v>63</v>
      </c>
      <c r="E166" s="1" t="s">
        <v>179</v>
      </c>
      <c r="G166" s="31">
        <f>6-F166</f>
        <v>6</v>
      </c>
    </row>
    <row r="167" spans="1:7" x14ac:dyDescent="0.35">
      <c r="A167">
        <v>166</v>
      </c>
      <c r="B167" s="1" t="s">
        <v>65</v>
      </c>
      <c r="C167" s="1" t="s">
        <v>66</v>
      </c>
      <c r="D167" t="s">
        <v>67</v>
      </c>
      <c r="E167" s="1" t="s">
        <v>331</v>
      </c>
      <c r="G167" s="31">
        <f t="shared" ref="G167" si="6">F167</f>
        <v>0</v>
      </c>
    </row>
    <row r="168" spans="1:7" x14ac:dyDescent="0.35">
      <c r="A168">
        <v>167</v>
      </c>
      <c r="B168" s="1" t="s">
        <v>220</v>
      </c>
      <c r="C168" s="1" t="s">
        <v>70</v>
      </c>
      <c r="D168" t="s">
        <v>71</v>
      </c>
      <c r="E168" s="1" t="s">
        <v>221</v>
      </c>
      <c r="G168" s="31">
        <f>6-F168</f>
        <v>6</v>
      </c>
    </row>
    <row r="169" spans="1:7" x14ac:dyDescent="0.35">
      <c r="A169">
        <v>168</v>
      </c>
      <c r="B169" s="1" t="s">
        <v>143</v>
      </c>
      <c r="C169" s="1" t="s">
        <v>74</v>
      </c>
      <c r="D169" t="s">
        <v>75</v>
      </c>
      <c r="E169" s="1" t="s">
        <v>182</v>
      </c>
      <c r="G169" s="31">
        <f>6-F169</f>
        <v>6</v>
      </c>
    </row>
    <row r="170" spans="1:7" x14ac:dyDescent="0.35">
      <c r="A170">
        <v>169</v>
      </c>
      <c r="B170" s="1" t="s">
        <v>77</v>
      </c>
      <c r="C170" s="1" t="s">
        <v>78</v>
      </c>
      <c r="D170" t="s">
        <v>79</v>
      </c>
      <c r="E170" s="1" t="s">
        <v>80</v>
      </c>
      <c r="G170" s="31">
        <f>6-F170</f>
        <v>6</v>
      </c>
    </row>
    <row r="171" spans="1:7" x14ac:dyDescent="0.35">
      <c r="A171">
        <v>170</v>
      </c>
      <c r="B171" s="1" t="s">
        <v>81</v>
      </c>
      <c r="C171" s="1" t="s">
        <v>82</v>
      </c>
      <c r="D171" t="s">
        <v>83</v>
      </c>
      <c r="E171" s="1" t="s">
        <v>332</v>
      </c>
      <c r="G171" s="31">
        <f t="shared" ref="G171" si="7">F171</f>
        <v>0</v>
      </c>
    </row>
    <row r="172" spans="1:7" x14ac:dyDescent="0.35">
      <c r="A172">
        <v>171</v>
      </c>
      <c r="B172" s="1" t="s">
        <v>147</v>
      </c>
      <c r="C172" s="1" t="s">
        <v>86</v>
      </c>
      <c r="D172" t="s">
        <v>87</v>
      </c>
      <c r="E172" s="1" t="s">
        <v>148</v>
      </c>
      <c r="G172" s="31">
        <f>6-F172</f>
        <v>6</v>
      </c>
    </row>
    <row r="173" spans="1:7" x14ac:dyDescent="0.35">
      <c r="A173">
        <v>172</v>
      </c>
      <c r="B173" s="1" t="s">
        <v>89</v>
      </c>
      <c r="C173" s="1" t="s">
        <v>90</v>
      </c>
      <c r="D173" t="s">
        <v>91</v>
      </c>
      <c r="E173" s="1" t="s">
        <v>226</v>
      </c>
      <c r="G173" s="31">
        <f t="shared" ref="G173" si="8">F173</f>
        <v>0</v>
      </c>
    </row>
    <row r="174" spans="1:7" x14ac:dyDescent="0.35">
      <c r="A174">
        <v>173</v>
      </c>
      <c r="B174" s="1" t="s">
        <v>150</v>
      </c>
      <c r="C174" s="1" t="s">
        <v>94</v>
      </c>
      <c r="D174" t="s">
        <v>95</v>
      </c>
      <c r="E174" s="1" t="s">
        <v>333</v>
      </c>
      <c r="G174" s="31">
        <f>6-F174</f>
        <v>6</v>
      </c>
    </row>
    <row r="175" spans="1:7" x14ac:dyDescent="0.35">
      <c r="A175">
        <v>174</v>
      </c>
      <c r="B175" s="1" t="s">
        <v>97</v>
      </c>
      <c r="C175" s="1" t="s">
        <v>98</v>
      </c>
      <c r="D175" t="s">
        <v>99</v>
      </c>
      <c r="E175" s="1" t="s">
        <v>152</v>
      </c>
      <c r="G175" s="31">
        <f>6-F175</f>
        <v>6</v>
      </c>
    </row>
    <row r="176" spans="1:7" x14ac:dyDescent="0.35">
      <c r="A176">
        <v>175</v>
      </c>
      <c r="B176" s="1" t="s">
        <v>190</v>
      </c>
      <c r="C176" s="1" t="s">
        <v>102</v>
      </c>
      <c r="D176" t="s">
        <v>103</v>
      </c>
      <c r="E176" s="1" t="s">
        <v>334</v>
      </c>
      <c r="G176" s="31">
        <f>6-F176</f>
        <v>6</v>
      </c>
    </row>
    <row r="177" spans="1:7" x14ac:dyDescent="0.35">
      <c r="A177">
        <v>176</v>
      </c>
      <c r="B177" s="1" t="s">
        <v>230</v>
      </c>
      <c r="C177" s="1" t="s">
        <v>106</v>
      </c>
      <c r="D177" t="s">
        <v>107</v>
      </c>
      <c r="E177" s="1" t="s">
        <v>231</v>
      </c>
      <c r="G177" s="31">
        <f>6-F177</f>
        <v>6</v>
      </c>
    </row>
    <row r="178" spans="1:7" x14ac:dyDescent="0.35">
      <c r="A178">
        <v>177</v>
      </c>
      <c r="B178" s="1" t="s">
        <v>109</v>
      </c>
      <c r="C178" s="1" t="s">
        <v>110</v>
      </c>
      <c r="D178" t="s">
        <v>111</v>
      </c>
      <c r="E178" s="1" t="s">
        <v>232</v>
      </c>
      <c r="G178" s="31">
        <f t="shared" ref="G178" si="9">F178</f>
        <v>0</v>
      </c>
    </row>
    <row r="179" spans="1:7" x14ac:dyDescent="0.35">
      <c r="A179">
        <v>178</v>
      </c>
      <c r="B179" s="1" t="s">
        <v>194</v>
      </c>
      <c r="C179" s="1" t="s">
        <v>114</v>
      </c>
      <c r="D179" t="s">
        <v>115</v>
      </c>
      <c r="E179" s="1" t="s">
        <v>335</v>
      </c>
      <c r="G179" s="31">
        <f t="shared" ref="G179:G191" si="10">6-F179</f>
        <v>6</v>
      </c>
    </row>
    <row r="180" spans="1:7" x14ac:dyDescent="0.35">
      <c r="A180">
        <v>179</v>
      </c>
      <c r="B180" s="1" t="s">
        <v>196</v>
      </c>
      <c r="C180" s="1" t="s">
        <v>118</v>
      </c>
      <c r="D180" t="s">
        <v>119</v>
      </c>
      <c r="E180" s="1" t="s">
        <v>336</v>
      </c>
      <c r="G180" s="31">
        <f t="shared" si="10"/>
        <v>6</v>
      </c>
    </row>
    <row r="181" spans="1:7" x14ac:dyDescent="0.35">
      <c r="A181">
        <v>180</v>
      </c>
      <c r="B181" s="1" t="s">
        <v>121</v>
      </c>
      <c r="C181" s="1" t="s">
        <v>122</v>
      </c>
      <c r="D181" t="s">
        <v>123</v>
      </c>
      <c r="E181" s="1" t="s">
        <v>337</v>
      </c>
      <c r="G181" s="31">
        <f t="shared" si="10"/>
        <v>6</v>
      </c>
    </row>
    <row r="182" spans="1:7" x14ac:dyDescent="0.35">
      <c r="A182">
        <v>181</v>
      </c>
      <c r="B182" s="1" t="s">
        <v>321</v>
      </c>
      <c r="C182" s="1" t="s">
        <v>6</v>
      </c>
      <c r="D182" t="s">
        <v>7</v>
      </c>
      <c r="E182" s="1" t="s">
        <v>338</v>
      </c>
      <c r="G182" s="31">
        <f t="shared" si="10"/>
        <v>6</v>
      </c>
    </row>
    <row r="183" spans="1:7" x14ac:dyDescent="0.35">
      <c r="A183">
        <v>182</v>
      </c>
      <c r="B183" s="1" t="s">
        <v>160</v>
      </c>
      <c r="C183" s="1" t="s">
        <v>10</v>
      </c>
      <c r="D183" t="s">
        <v>11</v>
      </c>
      <c r="E183" s="1" t="s">
        <v>339</v>
      </c>
      <c r="G183" s="31">
        <f t="shared" si="10"/>
        <v>6</v>
      </c>
    </row>
    <row r="184" spans="1:7" x14ac:dyDescent="0.35">
      <c r="A184">
        <v>183</v>
      </c>
      <c r="B184" s="1" t="s">
        <v>340</v>
      </c>
      <c r="C184" s="1" t="s">
        <v>14</v>
      </c>
      <c r="D184" t="s">
        <v>15</v>
      </c>
      <c r="E184" s="1" t="s">
        <v>341</v>
      </c>
      <c r="G184" s="31">
        <f t="shared" si="10"/>
        <v>6</v>
      </c>
    </row>
    <row r="185" spans="1:7" x14ac:dyDescent="0.35">
      <c r="A185">
        <v>184</v>
      </c>
      <c r="B185" s="1" t="s">
        <v>202</v>
      </c>
      <c r="C185" s="1" t="s">
        <v>18</v>
      </c>
      <c r="D185" t="s">
        <v>19</v>
      </c>
      <c r="E185" s="1" t="s">
        <v>203</v>
      </c>
      <c r="G185" s="31">
        <f t="shared" si="10"/>
        <v>6</v>
      </c>
    </row>
    <row r="186" spans="1:7" x14ac:dyDescent="0.35">
      <c r="A186">
        <v>185</v>
      </c>
      <c r="B186" s="1" t="s">
        <v>342</v>
      </c>
      <c r="C186" s="1" t="s">
        <v>22</v>
      </c>
      <c r="D186" t="s">
        <v>23</v>
      </c>
      <c r="E186" s="1" t="s">
        <v>343</v>
      </c>
      <c r="G186" s="31">
        <f t="shared" si="10"/>
        <v>6</v>
      </c>
    </row>
    <row r="187" spans="1:7" x14ac:dyDescent="0.35">
      <c r="A187">
        <v>186</v>
      </c>
      <c r="B187" s="1" t="s">
        <v>205</v>
      </c>
      <c r="C187" s="1" t="s">
        <v>26</v>
      </c>
      <c r="D187" t="s">
        <v>27</v>
      </c>
      <c r="E187" s="1" t="s">
        <v>344</v>
      </c>
      <c r="G187" s="31">
        <f t="shared" si="10"/>
        <v>6</v>
      </c>
    </row>
    <row r="188" spans="1:7" x14ac:dyDescent="0.35">
      <c r="A188">
        <v>187</v>
      </c>
      <c r="B188" s="1" t="s">
        <v>166</v>
      </c>
      <c r="C188" s="1" t="s">
        <v>30</v>
      </c>
      <c r="D188" t="s">
        <v>31</v>
      </c>
      <c r="E188" s="1" t="s">
        <v>345</v>
      </c>
      <c r="G188" s="31">
        <f t="shared" si="10"/>
        <v>6</v>
      </c>
    </row>
    <row r="189" spans="1:7" x14ac:dyDescent="0.35">
      <c r="A189">
        <v>188</v>
      </c>
      <c r="B189" s="1" t="s">
        <v>168</v>
      </c>
      <c r="C189" s="1" t="s">
        <v>34</v>
      </c>
      <c r="D189" t="s">
        <v>35</v>
      </c>
      <c r="E189" s="1" t="s">
        <v>169</v>
      </c>
      <c r="G189" s="31">
        <f t="shared" si="10"/>
        <v>6</v>
      </c>
    </row>
    <row r="190" spans="1:7" x14ac:dyDescent="0.35">
      <c r="A190">
        <v>189</v>
      </c>
      <c r="B190" s="1" t="s">
        <v>37</v>
      </c>
      <c r="C190" s="1" t="s">
        <v>38</v>
      </c>
      <c r="D190" t="s">
        <v>39</v>
      </c>
      <c r="E190" s="1" t="s">
        <v>346</v>
      </c>
      <c r="G190" s="31">
        <f t="shared" si="10"/>
        <v>6</v>
      </c>
    </row>
    <row r="191" spans="1:7" x14ac:dyDescent="0.35">
      <c r="A191">
        <v>190</v>
      </c>
      <c r="B191" s="1" t="s">
        <v>134</v>
      </c>
      <c r="C191" s="1" t="s">
        <v>42</v>
      </c>
      <c r="D191" t="s">
        <v>43</v>
      </c>
      <c r="E191" s="1" t="s">
        <v>171</v>
      </c>
      <c r="G191" s="31">
        <f t="shared" si="10"/>
        <v>6</v>
      </c>
    </row>
    <row r="192" spans="1:7" x14ac:dyDescent="0.35">
      <c r="A192">
        <v>191</v>
      </c>
      <c r="B192" s="1" t="s">
        <v>45</v>
      </c>
      <c r="C192" s="1" t="s">
        <v>46</v>
      </c>
      <c r="D192" t="s">
        <v>47</v>
      </c>
      <c r="E192" s="1" t="s">
        <v>347</v>
      </c>
      <c r="G192" s="31">
        <f t="shared" ref="G192" si="11">F192</f>
        <v>0</v>
      </c>
    </row>
    <row r="193" spans="1:7" x14ac:dyDescent="0.35">
      <c r="A193">
        <v>192</v>
      </c>
      <c r="B193" s="1" t="s">
        <v>213</v>
      </c>
      <c r="C193" s="1" t="s">
        <v>50</v>
      </c>
      <c r="D193" t="s">
        <v>51</v>
      </c>
      <c r="E193" s="1" t="s">
        <v>348</v>
      </c>
      <c r="G193" s="31">
        <f>6-F193</f>
        <v>6</v>
      </c>
    </row>
    <row r="194" spans="1:7" x14ac:dyDescent="0.35">
      <c r="A194">
        <v>193</v>
      </c>
      <c r="B194" s="1" t="s">
        <v>174</v>
      </c>
      <c r="C194" s="1" t="s">
        <v>54</v>
      </c>
      <c r="D194" t="s">
        <v>55</v>
      </c>
      <c r="E194" s="1" t="s">
        <v>349</v>
      </c>
      <c r="G194" s="31">
        <f>6-F194</f>
        <v>6</v>
      </c>
    </row>
    <row r="195" spans="1:7" x14ac:dyDescent="0.35">
      <c r="A195">
        <v>194</v>
      </c>
      <c r="B195" s="1" t="s">
        <v>176</v>
      </c>
      <c r="C195" s="1" t="s">
        <v>58</v>
      </c>
      <c r="D195" t="s">
        <v>59</v>
      </c>
      <c r="E195" s="1" t="s">
        <v>177</v>
      </c>
      <c r="G195" s="31">
        <f>6-F195</f>
        <v>6</v>
      </c>
    </row>
    <row r="196" spans="1:7" x14ac:dyDescent="0.35">
      <c r="A196">
        <v>195</v>
      </c>
      <c r="B196" s="1" t="s">
        <v>178</v>
      </c>
      <c r="C196" s="1" t="s">
        <v>62</v>
      </c>
      <c r="D196" t="s">
        <v>63</v>
      </c>
      <c r="E196" s="1" t="s">
        <v>217</v>
      </c>
      <c r="G196" s="31">
        <f>6-F196</f>
        <v>6</v>
      </c>
    </row>
    <row r="197" spans="1:7" x14ac:dyDescent="0.35">
      <c r="A197">
        <v>196</v>
      </c>
      <c r="B197" s="1" t="s">
        <v>218</v>
      </c>
      <c r="C197" s="1" t="s">
        <v>66</v>
      </c>
      <c r="D197" t="s">
        <v>67</v>
      </c>
      <c r="E197" s="1" t="s">
        <v>350</v>
      </c>
      <c r="G197" s="31">
        <f>6-F197</f>
        <v>6</v>
      </c>
    </row>
    <row r="198" spans="1:7" x14ac:dyDescent="0.35">
      <c r="A198">
        <v>197</v>
      </c>
      <c r="B198" s="1" t="s">
        <v>220</v>
      </c>
      <c r="C198" s="1" t="s">
        <v>70</v>
      </c>
      <c r="D198" t="s">
        <v>71</v>
      </c>
      <c r="E198" s="1" t="s">
        <v>351</v>
      </c>
      <c r="G198" s="31">
        <f>6-F198</f>
        <v>6</v>
      </c>
    </row>
    <row r="199" spans="1:7" x14ac:dyDescent="0.35">
      <c r="A199">
        <v>198</v>
      </c>
      <c r="B199" s="1" t="s">
        <v>143</v>
      </c>
      <c r="C199" s="1" t="s">
        <v>74</v>
      </c>
      <c r="D199" t="s">
        <v>75</v>
      </c>
      <c r="E199" s="1" t="s">
        <v>352</v>
      </c>
      <c r="G199" s="31">
        <f>6-F199</f>
        <v>6</v>
      </c>
    </row>
    <row r="200" spans="1:7" x14ac:dyDescent="0.35">
      <c r="A200">
        <v>199</v>
      </c>
      <c r="B200" s="1" t="s">
        <v>77</v>
      </c>
      <c r="C200" s="1" t="s">
        <v>78</v>
      </c>
      <c r="D200" t="s">
        <v>79</v>
      </c>
      <c r="E200" s="1" t="s">
        <v>145</v>
      </c>
      <c r="G200" s="31">
        <f>6-F200</f>
        <v>6</v>
      </c>
    </row>
    <row r="201" spans="1:7" x14ac:dyDescent="0.35">
      <c r="A201">
        <v>200</v>
      </c>
      <c r="B201" s="1" t="s">
        <v>81</v>
      </c>
      <c r="C201" s="1" t="s">
        <v>82</v>
      </c>
      <c r="D201" t="s">
        <v>83</v>
      </c>
      <c r="E201" s="1" t="s">
        <v>353</v>
      </c>
      <c r="G201" s="31">
        <f t="shared" ref="G201" si="12">F201</f>
        <v>0</v>
      </c>
    </row>
    <row r="202" spans="1:7" x14ac:dyDescent="0.35">
      <c r="A202">
        <v>201</v>
      </c>
      <c r="B202" s="1" t="s">
        <v>147</v>
      </c>
      <c r="C202" s="1" t="s">
        <v>86</v>
      </c>
      <c r="D202" t="s">
        <v>87</v>
      </c>
      <c r="E202" s="1" t="s">
        <v>186</v>
      </c>
      <c r="G202" s="31">
        <f>6-F202</f>
        <v>6</v>
      </c>
    </row>
    <row r="203" spans="1:7" x14ac:dyDescent="0.35">
      <c r="A203">
        <v>202</v>
      </c>
      <c r="B203" s="1" t="s">
        <v>89</v>
      </c>
      <c r="C203" s="1" t="s">
        <v>90</v>
      </c>
      <c r="D203" t="s">
        <v>91</v>
      </c>
      <c r="E203" s="1" t="s">
        <v>354</v>
      </c>
      <c r="G203" s="31">
        <f t="shared" ref="G203" si="13">F203</f>
        <v>0</v>
      </c>
    </row>
    <row r="204" spans="1:7" x14ac:dyDescent="0.35">
      <c r="A204">
        <v>203</v>
      </c>
      <c r="B204" s="1" t="s">
        <v>150</v>
      </c>
      <c r="C204" s="1" t="s">
        <v>94</v>
      </c>
      <c r="D204" t="s">
        <v>95</v>
      </c>
      <c r="E204" s="1" t="s">
        <v>151</v>
      </c>
      <c r="G204" s="31">
        <f>6-F204</f>
        <v>6</v>
      </c>
    </row>
    <row r="205" spans="1:7" x14ac:dyDescent="0.35">
      <c r="A205">
        <v>204</v>
      </c>
      <c r="B205" s="1" t="s">
        <v>97</v>
      </c>
      <c r="C205" s="1" t="s">
        <v>98</v>
      </c>
      <c r="D205" t="s">
        <v>99</v>
      </c>
      <c r="E205" s="1" t="s">
        <v>189</v>
      </c>
      <c r="G205" s="31">
        <f>6-F205</f>
        <v>6</v>
      </c>
    </row>
    <row r="206" spans="1:7" x14ac:dyDescent="0.35">
      <c r="A206">
        <v>205</v>
      </c>
      <c r="B206" s="1" t="s">
        <v>190</v>
      </c>
      <c r="C206" s="1" t="s">
        <v>102</v>
      </c>
      <c r="D206" t="s">
        <v>103</v>
      </c>
      <c r="E206" s="1" t="s">
        <v>191</v>
      </c>
      <c r="G206" s="31">
        <f>6-F206</f>
        <v>6</v>
      </c>
    </row>
    <row r="207" spans="1:7" x14ac:dyDescent="0.35">
      <c r="A207">
        <v>206</v>
      </c>
      <c r="B207" s="1" t="s">
        <v>230</v>
      </c>
      <c r="C207" s="1" t="s">
        <v>106</v>
      </c>
      <c r="D207" t="s">
        <v>107</v>
      </c>
      <c r="E207" s="1" t="s">
        <v>355</v>
      </c>
      <c r="G207" s="31">
        <f>6-F207</f>
        <v>6</v>
      </c>
    </row>
    <row r="208" spans="1:7" x14ac:dyDescent="0.35">
      <c r="A208">
        <v>207</v>
      </c>
      <c r="B208" s="1" t="s">
        <v>109</v>
      </c>
      <c r="C208" s="1" t="s">
        <v>110</v>
      </c>
      <c r="D208" t="s">
        <v>111</v>
      </c>
      <c r="E208" s="1" t="s">
        <v>356</v>
      </c>
      <c r="G208" s="31">
        <f t="shared" ref="G208" si="14">F208</f>
        <v>0</v>
      </c>
    </row>
    <row r="209" spans="1:7" x14ac:dyDescent="0.35">
      <c r="A209">
        <v>208</v>
      </c>
      <c r="B209" s="1" t="s">
        <v>194</v>
      </c>
      <c r="C209" s="1" t="s">
        <v>114</v>
      </c>
      <c r="D209" t="s">
        <v>115</v>
      </c>
      <c r="E209" s="1" t="s">
        <v>357</v>
      </c>
      <c r="G209" s="31">
        <f t="shared" ref="G209:G216" si="15">6-F209</f>
        <v>6</v>
      </c>
    </row>
    <row r="210" spans="1:7" x14ac:dyDescent="0.35">
      <c r="A210">
        <v>209</v>
      </c>
      <c r="B210" s="1" t="s">
        <v>196</v>
      </c>
      <c r="C210" s="1" t="s">
        <v>118</v>
      </c>
      <c r="D210" t="s">
        <v>119</v>
      </c>
      <c r="E210" s="1" t="s">
        <v>358</v>
      </c>
      <c r="G210" s="31">
        <f t="shared" si="15"/>
        <v>6</v>
      </c>
    </row>
    <row r="211" spans="1:7" x14ac:dyDescent="0.35">
      <c r="A211">
        <v>210</v>
      </c>
      <c r="B211" s="1" t="s">
        <v>121</v>
      </c>
      <c r="C211" s="1" t="s">
        <v>122</v>
      </c>
      <c r="D211" t="s">
        <v>123</v>
      </c>
      <c r="E211" s="1" t="s">
        <v>198</v>
      </c>
      <c r="G211" s="31">
        <f t="shared" si="15"/>
        <v>6</v>
      </c>
    </row>
    <row r="212" spans="1:7" x14ac:dyDescent="0.35">
      <c r="A212">
        <v>211</v>
      </c>
      <c r="B212" s="1" t="s">
        <v>321</v>
      </c>
      <c r="C212" s="1" t="s">
        <v>6</v>
      </c>
      <c r="D212" t="s">
        <v>7</v>
      </c>
      <c r="E212" s="1" t="s">
        <v>359</v>
      </c>
      <c r="G212" s="31">
        <f t="shared" si="15"/>
        <v>6</v>
      </c>
    </row>
    <row r="213" spans="1:7" x14ac:dyDescent="0.35">
      <c r="A213">
        <v>212</v>
      </c>
      <c r="B213" s="1" t="s">
        <v>160</v>
      </c>
      <c r="C213" s="1" t="s">
        <v>10</v>
      </c>
      <c r="D213" t="s">
        <v>11</v>
      </c>
      <c r="E213" s="1" t="s">
        <v>161</v>
      </c>
      <c r="G213" s="31">
        <f t="shared" si="15"/>
        <v>6</v>
      </c>
    </row>
    <row r="214" spans="1:7" x14ac:dyDescent="0.35">
      <c r="A214">
        <v>213</v>
      </c>
      <c r="B214" s="1" t="s">
        <v>340</v>
      </c>
      <c r="C214" s="1" t="s">
        <v>14</v>
      </c>
      <c r="D214" t="s">
        <v>15</v>
      </c>
      <c r="E214" s="1" t="s">
        <v>360</v>
      </c>
      <c r="G214" s="31">
        <f t="shared" si="15"/>
        <v>6</v>
      </c>
    </row>
    <row r="215" spans="1:7" x14ac:dyDescent="0.35">
      <c r="A215">
        <v>214</v>
      </c>
      <c r="B215" s="1" t="s">
        <v>202</v>
      </c>
      <c r="C215" s="1" t="s">
        <v>18</v>
      </c>
      <c r="D215" t="s">
        <v>19</v>
      </c>
      <c r="E215" s="1" t="s">
        <v>361</v>
      </c>
      <c r="G215" s="31">
        <f t="shared" si="15"/>
        <v>6</v>
      </c>
    </row>
    <row r="216" spans="1:7" x14ac:dyDescent="0.35">
      <c r="A216">
        <v>215</v>
      </c>
      <c r="B216" s="1" t="s">
        <v>342</v>
      </c>
      <c r="C216" s="1" t="s">
        <v>22</v>
      </c>
      <c r="D216" t="s">
        <v>23</v>
      </c>
      <c r="E216" s="1" t="s">
        <v>362</v>
      </c>
      <c r="G216" s="31">
        <f t="shared" si="15"/>
        <v>6</v>
      </c>
    </row>
    <row r="217" spans="1:7" x14ac:dyDescent="0.35">
      <c r="A217">
        <v>216</v>
      </c>
      <c r="B217" s="1" t="s">
        <v>205</v>
      </c>
      <c r="C217" s="1" t="s">
        <v>26</v>
      </c>
      <c r="D217" t="s">
        <v>27</v>
      </c>
      <c r="E217" s="1" t="s">
        <v>206</v>
      </c>
      <c r="G217" s="31">
        <f>6-F217</f>
        <v>6</v>
      </c>
    </row>
    <row r="218" spans="1:7" x14ac:dyDescent="0.35">
      <c r="A218">
        <v>217</v>
      </c>
      <c r="B218" s="1" t="s">
        <v>166</v>
      </c>
      <c r="C218" s="1" t="s">
        <v>30</v>
      </c>
      <c r="D218" t="s">
        <v>31</v>
      </c>
      <c r="E218" s="1" t="s">
        <v>363</v>
      </c>
      <c r="G218" s="31">
        <f t="shared" ref="G218:G232" si="16">6-F218</f>
        <v>6</v>
      </c>
    </row>
    <row r="219" spans="1:7" x14ac:dyDescent="0.35">
      <c r="A219">
        <v>218</v>
      </c>
      <c r="B219" s="1" t="s">
        <v>168</v>
      </c>
      <c r="C219" s="1" t="s">
        <v>34</v>
      </c>
      <c r="D219" t="s">
        <v>35</v>
      </c>
      <c r="E219" s="1" t="s">
        <v>208</v>
      </c>
      <c r="G219" s="31">
        <f t="shared" si="16"/>
        <v>6</v>
      </c>
    </row>
    <row r="220" spans="1:7" x14ac:dyDescent="0.35">
      <c r="A220">
        <v>219</v>
      </c>
      <c r="B220" s="1" t="s">
        <v>37</v>
      </c>
      <c r="C220" s="1" t="s">
        <v>38</v>
      </c>
      <c r="D220" t="s">
        <v>39</v>
      </c>
      <c r="E220" s="1" t="s">
        <v>364</v>
      </c>
      <c r="G220" s="31">
        <f t="shared" si="16"/>
        <v>6</v>
      </c>
    </row>
    <row r="221" spans="1:7" x14ac:dyDescent="0.35">
      <c r="A221">
        <v>220</v>
      </c>
      <c r="B221" s="1" t="s">
        <v>134</v>
      </c>
      <c r="C221" s="1" t="s">
        <v>42</v>
      </c>
      <c r="D221" t="s">
        <v>43</v>
      </c>
      <c r="E221" s="1" t="s">
        <v>210</v>
      </c>
      <c r="G221" s="31">
        <f t="shared" si="16"/>
        <v>6</v>
      </c>
    </row>
    <row r="222" spans="1:7" x14ac:dyDescent="0.35">
      <c r="A222">
        <v>221</v>
      </c>
      <c r="B222" s="1" t="s">
        <v>211</v>
      </c>
      <c r="C222" s="1" t="s">
        <v>46</v>
      </c>
      <c r="D222" t="s">
        <v>47</v>
      </c>
      <c r="E222" s="1" t="s">
        <v>365</v>
      </c>
      <c r="G222" s="31">
        <f t="shared" si="16"/>
        <v>6</v>
      </c>
    </row>
    <row r="223" spans="1:7" x14ac:dyDescent="0.35">
      <c r="A223">
        <v>222</v>
      </c>
      <c r="B223" s="1" t="s">
        <v>213</v>
      </c>
      <c r="C223" s="1" t="s">
        <v>50</v>
      </c>
      <c r="D223" t="s">
        <v>51</v>
      </c>
      <c r="E223" s="1" t="s">
        <v>366</v>
      </c>
      <c r="G223" s="31">
        <f t="shared" si="16"/>
        <v>6</v>
      </c>
    </row>
    <row r="224" spans="1:7" x14ac:dyDescent="0.35">
      <c r="A224">
        <v>223</v>
      </c>
      <c r="B224" s="1" t="s">
        <v>174</v>
      </c>
      <c r="C224" s="1" t="s">
        <v>54</v>
      </c>
      <c r="D224" t="s">
        <v>55</v>
      </c>
      <c r="E224" s="1" t="s">
        <v>175</v>
      </c>
      <c r="G224" s="31">
        <f t="shared" si="16"/>
        <v>6</v>
      </c>
    </row>
    <row r="225" spans="1:7" x14ac:dyDescent="0.35">
      <c r="A225">
        <v>224</v>
      </c>
      <c r="B225" s="1" t="s">
        <v>176</v>
      </c>
      <c r="C225" s="1" t="s">
        <v>58</v>
      </c>
      <c r="D225" t="s">
        <v>59</v>
      </c>
      <c r="E225" s="1" t="s">
        <v>367</v>
      </c>
      <c r="G225" s="31">
        <f t="shared" si="16"/>
        <v>6</v>
      </c>
    </row>
    <row r="226" spans="1:7" x14ac:dyDescent="0.35">
      <c r="A226">
        <v>225</v>
      </c>
      <c r="B226" s="1" t="s">
        <v>178</v>
      </c>
      <c r="C226" s="1" t="s">
        <v>62</v>
      </c>
      <c r="D226" t="s">
        <v>63</v>
      </c>
      <c r="E226" s="1" t="s">
        <v>368</v>
      </c>
      <c r="G226" s="31">
        <f t="shared" si="16"/>
        <v>6</v>
      </c>
    </row>
    <row r="227" spans="1:7" x14ac:dyDescent="0.35">
      <c r="A227">
        <v>226</v>
      </c>
      <c r="B227" s="1" t="s">
        <v>218</v>
      </c>
      <c r="C227" s="1" t="s">
        <v>66</v>
      </c>
      <c r="D227" t="s">
        <v>67</v>
      </c>
      <c r="E227" s="1" t="s">
        <v>369</v>
      </c>
      <c r="G227" s="31">
        <f t="shared" si="16"/>
        <v>6</v>
      </c>
    </row>
    <row r="228" spans="1:7" x14ac:dyDescent="0.35">
      <c r="A228">
        <v>227</v>
      </c>
      <c r="B228" s="1" t="s">
        <v>220</v>
      </c>
      <c r="C228" s="1" t="s">
        <v>70</v>
      </c>
      <c r="D228" t="s">
        <v>71</v>
      </c>
      <c r="E228" s="1" t="s">
        <v>370</v>
      </c>
      <c r="G228" s="31">
        <f t="shared" si="16"/>
        <v>6</v>
      </c>
    </row>
    <row r="229" spans="1:7" x14ac:dyDescent="0.35">
      <c r="A229">
        <v>228</v>
      </c>
      <c r="B229" s="1" t="s">
        <v>143</v>
      </c>
      <c r="C229" s="1" t="s">
        <v>74</v>
      </c>
      <c r="D229" t="s">
        <v>75</v>
      </c>
      <c r="E229" s="1" t="s">
        <v>371</v>
      </c>
      <c r="G229" s="31">
        <f t="shared" si="16"/>
        <v>6</v>
      </c>
    </row>
    <row r="230" spans="1:7" x14ac:dyDescent="0.35">
      <c r="A230">
        <v>229</v>
      </c>
      <c r="B230" s="1" t="s">
        <v>77</v>
      </c>
      <c r="C230" s="1" t="s">
        <v>78</v>
      </c>
      <c r="D230" t="s">
        <v>79</v>
      </c>
      <c r="E230" s="1" t="s">
        <v>183</v>
      </c>
      <c r="G230" s="31">
        <f t="shared" si="16"/>
        <v>6</v>
      </c>
    </row>
    <row r="231" spans="1:7" x14ac:dyDescent="0.35">
      <c r="A231">
        <v>230</v>
      </c>
      <c r="B231" s="1" t="s">
        <v>184</v>
      </c>
      <c r="C231" s="1" t="s">
        <v>82</v>
      </c>
      <c r="D231" t="s">
        <v>83</v>
      </c>
      <c r="E231" s="1" t="s">
        <v>372</v>
      </c>
      <c r="G231" s="31">
        <f t="shared" si="16"/>
        <v>6</v>
      </c>
    </row>
    <row r="232" spans="1:7" x14ac:dyDescent="0.35">
      <c r="A232">
        <v>231</v>
      </c>
      <c r="B232" s="1" t="s">
        <v>147</v>
      </c>
      <c r="C232" s="1" t="s">
        <v>86</v>
      </c>
      <c r="D232" t="s">
        <v>87</v>
      </c>
      <c r="E232" s="1" t="s">
        <v>225</v>
      </c>
      <c r="G232" s="31">
        <f t="shared" si="16"/>
        <v>6</v>
      </c>
    </row>
    <row r="233" spans="1:7" x14ac:dyDescent="0.35">
      <c r="A233">
        <v>232</v>
      </c>
      <c r="B233" s="1" t="s">
        <v>89</v>
      </c>
      <c r="C233" s="1" t="s">
        <v>90</v>
      </c>
      <c r="D233" t="s">
        <v>91</v>
      </c>
      <c r="E233" s="1" t="s">
        <v>373</v>
      </c>
      <c r="G233" s="31">
        <f t="shared" ref="G233" si="17">F233</f>
        <v>0</v>
      </c>
    </row>
    <row r="234" spans="1:7" x14ac:dyDescent="0.35">
      <c r="A234">
        <v>233</v>
      </c>
      <c r="B234" s="1" t="s">
        <v>150</v>
      </c>
      <c r="C234" s="1" t="s">
        <v>94</v>
      </c>
      <c r="D234" t="s">
        <v>95</v>
      </c>
      <c r="E234" s="1" t="s">
        <v>188</v>
      </c>
      <c r="G234" s="31">
        <f>6-F234</f>
        <v>6</v>
      </c>
    </row>
    <row r="235" spans="1:7" x14ac:dyDescent="0.35">
      <c r="A235">
        <v>234</v>
      </c>
      <c r="B235" s="1" t="s">
        <v>97</v>
      </c>
      <c r="C235" s="1" t="s">
        <v>98</v>
      </c>
      <c r="D235" t="s">
        <v>99</v>
      </c>
      <c r="E235" s="1" t="s">
        <v>374</v>
      </c>
      <c r="G235" s="31">
        <f>6-F235</f>
        <v>6</v>
      </c>
    </row>
    <row r="236" spans="1:7" x14ac:dyDescent="0.35">
      <c r="A236">
        <v>235</v>
      </c>
      <c r="B236" s="1" t="s">
        <v>190</v>
      </c>
      <c r="C236" s="1" t="s">
        <v>102</v>
      </c>
      <c r="D236" t="s">
        <v>103</v>
      </c>
      <c r="E236" s="1" t="s">
        <v>375</v>
      </c>
      <c r="G236" s="31">
        <f>6-F236</f>
        <v>6</v>
      </c>
    </row>
    <row r="237" spans="1:7" x14ac:dyDescent="0.35">
      <c r="A237">
        <v>236</v>
      </c>
      <c r="B237" s="1" t="s">
        <v>230</v>
      </c>
      <c r="C237" s="1" t="s">
        <v>106</v>
      </c>
      <c r="D237" t="s">
        <v>107</v>
      </c>
      <c r="E237" s="1" t="s">
        <v>376</v>
      </c>
      <c r="G237" s="31">
        <f>6-F237</f>
        <v>6</v>
      </c>
    </row>
    <row r="238" spans="1:7" x14ac:dyDescent="0.35">
      <c r="A238">
        <v>237</v>
      </c>
      <c r="B238" s="1" t="s">
        <v>109</v>
      </c>
      <c r="C238" s="1" t="s">
        <v>110</v>
      </c>
      <c r="D238" t="s">
        <v>111</v>
      </c>
      <c r="E238" s="1" t="s">
        <v>377</v>
      </c>
      <c r="G238" s="31">
        <f t="shared" ref="G238" si="18">F238</f>
        <v>0</v>
      </c>
    </row>
    <row r="239" spans="1:7" x14ac:dyDescent="0.35">
      <c r="A239">
        <v>238</v>
      </c>
      <c r="B239" s="1" t="s">
        <v>194</v>
      </c>
      <c r="C239" s="1" t="s">
        <v>114</v>
      </c>
      <c r="D239" t="s">
        <v>115</v>
      </c>
      <c r="E239" s="1" t="s">
        <v>378</v>
      </c>
      <c r="G239" s="31">
        <f t="shared" ref="G239:G282" si="19">6-F239</f>
        <v>6</v>
      </c>
    </row>
    <row r="240" spans="1:7" x14ac:dyDescent="0.35">
      <c r="A240">
        <v>239</v>
      </c>
      <c r="B240" s="1" t="s">
        <v>196</v>
      </c>
      <c r="C240" s="1" t="s">
        <v>118</v>
      </c>
      <c r="D240" t="s">
        <v>119</v>
      </c>
      <c r="E240" s="1" t="s">
        <v>234</v>
      </c>
      <c r="G240" s="31">
        <f t="shared" si="19"/>
        <v>6</v>
      </c>
    </row>
    <row r="241" spans="1:7" x14ac:dyDescent="0.35">
      <c r="A241">
        <v>240</v>
      </c>
      <c r="B241" s="1" t="s">
        <v>121</v>
      </c>
      <c r="C241" s="1" t="s">
        <v>122</v>
      </c>
      <c r="D241" t="s">
        <v>123</v>
      </c>
      <c r="E241" s="1" t="s">
        <v>379</v>
      </c>
      <c r="G241" s="31">
        <f t="shared" si="19"/>
        <v>6</v>
      </c>
    </row>
    <row r="242" spans="1:7" x14ac:dyDescent="0.35">
      <c r="A242">
        <v>241</v>
      </c>
      <c r="B242" s="1" t="s">
        <v>321</v>
      </c>
      <c r="C242" s="1" t="s">
        <v>6</v>
      </c>
      <c r="D242" t="s">
        <v>7</v>
      </c>
      <c r="E242" s="1" t="s">
        <v>380</v>
      </c>
      <c r="G242" s="31">
        <f t="shared" si="19"/>
        <v>6</v>
      </c>
    </row>
    <row r="243" spans="1:7" x14ac:dyDescent="0.35">
      <c r="A243">
        <v>242</v>
      </c>
      <c r="B243" s="1" t="s">
        <v>160</v>
      </c>
      <c r="C243" s="1" t="s">
        <v>10</v>
      </c>
      <c r="D243" t="s">
        <v>11</v>
      </c>
      <c r="E243" s="1" t="s">
        <v>381</v>
      </c>
      <c r="G243" s="31">
        <f t="shared" si="19"/>
        <v>6</v>
      </c>
    </row>
    <row r="244" spans="1:7" x14ac:dyDescent="0.35">
      <c r="A244">
        <v>243</v>
      </c>
      <c r="B244" s="1" t="s">
        <v>340</v>
      </c>
      <c r="C244" s="1" t="s">
        <v>14</v>
      </c>
      <c r="D244" t="s">
        <v>15</v>
      </c>
      <c r="E244" s="1" t="s">
        <v>382</v>
      </c>
      <c r="G244" s="31">
        <f t="shared" si="19"/>
        <v>6</v>
      </c>
    </row>
    <row r="245" spans="1:7" x14ac:dyDescent="0.35">
      <c r="A245">
        <v>244</v>
      </c>
      <c r="B245" s="1" t="s">
        <v>202</v>
      </c>
      <c r="C245" s="1" t="s">
        <v>18</v>
      </c>
      <c r="D245" t="s">
        <v>19</v>
      </c>
      <c r="E245" s="1" t="s">
        <v>383</v>
      </c>
      <c r="G245" s="31">
        <f t="shared" si="19"/>
        <v>6</v>
      </c>
    </row>
    <row r="246" spans="1:7" x14ac:dyDescent="0.35">
      <c r="A246">
        <v>245</v>
      </c>
      <c r="B246" s="1" t="s">
        <v>342</v>
      </c>
      <c r="C246" s="1" t="s">
        <v>22</v>
      </c>
      <c r="D246" t="s">
        <v>23</v>
      </c>
      <c r="E246" s="1" t="s">
        <v>384</v>
      </c>
      <c r="G246" s="31">
        <f t="shared" si="19"/>
        <v>6</v>
      </c>
    </row>
    <row r="247" spans="1:7" x14ac:dyDescent="0.35">
      <c r="A247">
        <v>246</v>
      </c>
      <c r="B247" s="1" t="s">
        <v>205</v>
      </c>
      <c r="C247" s="1" t="s">
        <v>26</v>
      </c>
      <c r="D247" t="s">
        <v>27</v>
      </c>
      <c r="E247" s="1" t="s">
        <v>385</v>
      </c>
      <c r="G247" s="31">
        <f t="shared" si="19"/>
        <v>6</v>
      </c>
    </row>
    <row r="248" spans="1:7" x14ac:dyDescent="0.35">
      <c r="A248">
        <v>247</v>
      </c>
      <c r="B248" s="1" t="s">
        <v>166</v>
      </c>
      <c r="C248" s="1" t="s">
        <v>30</v>
      </c>
      <c r="D248" t="s">
        <v>31</v>
      </c>
      <c r="E248" s="1" t="s">
        <v>207</v>
      </c>
      <c r="G248" s="31">
        <f t="shared" si="19"/>
        <v>6</v>
      </c>
    </row>
    <row r="249" spans="1:7" x14ac:dyDescent="0.35">
      <c r="A249">
        <v>248</v>
      </c>
      <c r="B249" s="1" t="s">
        <v>168</v>
      </c>
      <c r="C249" s="1" t="s">
        <v>34</v>
      </c>
      <c r="D249" t="s">
        <v>35</v>
      </c>
      <c r="E249" s="1" t="s">
        <v>386</v>
      </c>
      <c r="G249" s="31">
        <f t="shared" si="19"/>
        <v>6</v>
      </c>
    </row>
    <row r="250" spans="1:7" x14ac:dyDescent="0.35">
      <c r="A250">
        <v>249</v>
      </c>
      <c r="B250" s="1" t="s">
        <v>37</v>
      </c>
      <c r="C250" s="1" t="s">
        <v>38</v>
      </c>
      <c r="D250" t="s">
        <v>39</v>
      </c>
      <c r="E250" s="1" t="s">
        <v>170</v>
      </c>
      <c r="G250" s="31">
        <f t="shared" si="19"/>
        <v>6</v>
      </c>
    </row>
    <row r="251" spans="1:7" x14ac:dyDescent="0.35">
      <c r="A251">
        <v>250</v>
      </c>
      <c r="B251" s="1" t="s">
        <v>134</v>
      </c>
      <c r="C251" s="1" t="s">
        <v>42</v>
      </c>
      <c r="D251" t="s">
        <v>43</v>
      </c>
      <c r="E251" s="1" t="s">
        <v>387</v>
      </c>
      <c r="G251" s="31">
        <f t="shared" si="19"/>
        <v>6</v>
      </c>
    </row>
    <row r="252" spans="1:7" x14ac:dyDescent="0.35">
      <c r="A252">
        <v>251</v>
      </c>
      <c r="B252" s="1" t="s">
        <v>211</v>
      </c>
      <c r="C252" s="1" t="s">
        <v>46</v>
      </c>
      <c r="D252" t="s">
        <v>47</v>
      </c>
      <c r="E252" s="1" t="s">
        <v>212</v>
      </c>
      <c r="G252" s="31">
        <f t="shared" si="19"/>
        <v>6</v>
      </c>
    </row>
    <row r="253" spans="1:7" x14ac:dyDescent="0.35">
      <c r="A253">
        <v>252</v>
      </c>
      <c r="B253" s="1" t="s">
        <v>213</v>
      </c>
      <c r="C253" s="1" t="s">
        <v>50</v>
      </c>
      <c r="D253" t="s">
        <v>51</v>
      </c>
      <c r="E253" s="1" t="s">
        <v>388</v>
      </c>
      <c r="G253" s="31">
        <f t="shared" si="19"/>
        <v>6</v>
      </c>
    </row>
    <row r="254" spans="1:7" x14ac:dyDescent="0.35">
      <c r="A254">
        <v>253</v>
      </c>
      <c r="B254" s="1" t="s">
        <v>174</v>
      </c>
      <c r="C254" s="1" t="s">
        <v>54</v>
      </c>
      <c r="D254" t="s">
        <v>55</v>
      </c>
      <c r="E254" s="1" t="s">
        <v>389</v>
      </c>
      <c r="G254" s="31">
        <f t="shared" si="19"/>
        <v>6</v>
      </c>
    </row>
    <row r="255" spans="1:7" x14ac:dyDescent="0.35">
      <c r="A255">
        <v>254</v>
      </c>
      <c r="B255" s="1" t="s">
        <v>176</v>
      </c>
      <c r="C255" s="1" t="s">
        <v>58</v>
      </c>
      <c r="D255" t="s">
        <v>59</v>
      </c>
      <c r="E255" s="1" t="s">
        <v>390</v>
      </c>
      <c r="G255" s="31">
        <f t="shared" si="19"/>
        <v>6</v>
      </c>
    </row>
    <row r="256" spans="1:7" x14ac:dyDescent="0.35">
      <c r="A256">
        <v>255</v>
      </c>
      <c r="B256" s="1" t="s">
        <v>178</v>
      </c>
      <c r="C256" s="1" t="s">
        <v>62</v>
      </c>
      <c r="D256" t="s">
        <v>63</v>
      </c>
      <c r="E256" s="1" t="s">
        <v>391</v>
      </c>
      <c r="G256" s="31">
        <f t="shared" si="19"/>
        <v>6</v>
      </c>
    </row>
    <row r="257" spans="1:7" x14ac:dyDescent="0.35">
      <c r="A257">
        <v>256</v>
      </c>
      <c r="B257" s="1" t="s">
        <v>218</v>
      </c>
      <c r="C257" s="1" t="s">
        <v>66</v>
      </c>
      <c r="D257" t="s">
        <v>67</v>
      </c>
      <c r="E257" s="1" t="s">
        <v>219</v>
      </c>
      <c r="G257" s="31">
        <f t="shared" si="19"/>
        <v>6</v>
      </c>
    </row>
    <row r="258" spans="1:7" x14ac:dyDescent="0.35">
      <c r="A258">
        <v>257</v>
      </c>
      <c r="B258" s="1" t="s">
        <v>220</v>
      </c>
      <c r="C258" s="1" t="s">
        <v>70</v>
      </c>
      <c r="D258" t="s">
        <v>71</v>
      </c>
      <c r="E258" s="1" t="s">
        <v>392</v>
      </c>
      <c r="G258" s="31">
        <f t="shared" si="19"/>
        <v>6</v>
      </c>
    </row>
    <row r="259" spans="1:7" x14ac:dyDescent="0.35">
      <c r="A259">
        <v>258</v>
      </c>
      <c r="B259" s="1" t="s">
        <v>143</v>
      </c>
      <c r="C259" s="1" t="s">
        <v>74</v>
      </c>
      <c r="D259" t="s">
        <v>75</v>
      </c>
      <c r="E259" s="1" t="s">
        <v>393</v>
      </c>
      <c r="G259" s="31">
        <f t="shared" si="19"/>
        <v>6</v>
      </c>
    </row>
    <row r="260" spans="1:7" x14ac:dyDescent="0.35">
      <c r="A260">
        <v>259</v>
      </c>
      <c r="B260" s="1" t="s">
        <v>77</v>
      </c>
      <c r="C260" s="1" t="s">
        <v>78</v>
      </c>
      <c r="D260" t="s">
        <v>79</v>
      </c>
      <c r="E260" s="1" t="s">
        <v>223</v>
      </c>
      <c r="G260" s="31">
        <f t="shared" si="19"/>
        <v>6</v>
      </c>
    </row>
    <row r="261" spans="1:7" x14ac:dyDescent="0.35">
      <c r="A261">
        <v>260</v>
      </c>
      <c r="B261" s="1" t="s">
        <v>184</v>
      </c>
      <c r="C261" s="1" t="s">
        <v>82</v>
      </c>
      <c r="D261" t="s">
        <v>83</v>
      </c>
      <c r="E261" s="1" t="s">
        <v>185</v>
      </c>
      <c r="G261" s="31">
        <f t="shared" si="19"/>
        <v>6</v>
      </c>
    </row>
    <row r="262" spans="1:7" x14ac:dyDescent="0.35">
      <c r="A262">
        <v>261</v>
      </c>
      <c r="B262" s="1" t="s">
        <v>147</v>
      </c>
      <c r="C262" s="1" t="s">
        <v>86</v>
      </c>
      <c r="D262" t="s">
        <v>87</v>
      </c>
      <c r="E262" s="1" t="s">
        <v>394</v>
      </c>
      <c r="G262" s="31">
        <f t="shared" si="19"/>
        <v>6</v>
      </c>
    </row>
    <row r="263" spans="1:7" x14ac:dyDescent="0.35">
      <c r="A263">
        <v>262</v>
      </c>
      <c r="B263" s="1" t="s">
        <v>395</v>
      </c>
      <c r="C263" s="1" t="s">
        <v>90</v>
      </c>
      <c r="D263" t="s">
        <v>91</v>
      </c>
      <c r="E263" s="1" t="s">
        <v>396</v>
      </c>
      <c r="G263" s="31">
        <f t="shared" si="19"/>
        <v>6</v>
      </c>
    </row>
    <row r="264" spans="1:7" x14ac:dyDescent="0.35">
      <c r="A264">
        <v>263</v>
      </c>
      <c r="B264" s="1" t="s">
        <v>150</v>
      </c>
      <c r="C264" s="1" t="s">
        <v>94</v>
      </c>
      <c r="D264" t="s">
        <v>95</v>
      </c>
      <c r="E264" s="1" t="s">
        <v>227</v>
      </c>
      <c r="G264" s="31">
        <f t="shared" si="19"/>
        <v>6</v>
      </c>
    </row>
    <row r="265" spans="1:7" x14ac:dyDescent="0.35">
      <c r="A265">
        <v>264</v>
      </c>
      <c r="B265" s="1" t="s">
        <v>97</v>
      </c>
      <c r="C265" s="1" t="s">
        <v>98</v>
      </c>
      <c r="D265" t="s">
        <v>99</v>
      </c>
      <c r="E265" s="1" t="s">
        <v>228</v>
      </c>
      <c r="G265" s="31">
        <f t="shared" si="19"/>
        <v>6</v>
      </c>
    </row>
    <row r="266" spans="1:7" x14ac:dyDescent="0.35">
      <c r="A266">
        <v>265</v>
      </c>
      <c r="B266" s="1" t="s">
        <v>190</v>
      </c>
      <c r="C266" s="1" t="s">
        <v>102</v>
      </c>
      <c r="D266" t="s">
        <v>103</v>
      </c>
      <c r="E266" s="1" t="s">
        <v>229</v>
      </c>
      <c r="G266" s="31">
        <f t="shared" si="19"/>
        <v>6</v>
      </c>
    </row>
    <row r="267" spans="1:7" x14ac:dyDescent="0.35">
      <c r="A267">
        <v>266</v>
      </c>
      <c r="B267" s="1" t="s">
        <v>230</v>
      </c>
      <c r="C267" s="1" t="s">
        <v>106</v>
      </c>
      <c r="D267" t="s">
        <v>107</v>
      </c>
      <c r="E267" s="1" t="s">
        <v>397</v>
      </c>
      <c r="G267" s="31">
        <f t="shared" si="19"/>
        <v>6</v>
      </c>
    </row>
    <row r="268" spans="1:7" x14ac:dyDescent="0.35">
      <c r="A268">
        <v>267</v>
      </c>
      <c r="B268" s="1" t="s">
        <v>398</v>
      </c>
      <c r="C268" s="1" t="s">
        <v>110</v>
      </c>
      <c r="D268" t="s">
        <v>111</v>
      </c>
      <c r="E268" s="1" t="s">
        <v>399</v>
      </c>
      <c r="G268" s="31">
        <f t="shared" si="19"/>
        <v>6</v>
      </c>
    </row>
    <row r="269" spans="1:7" x14ac:dyDescent="0.35">
      <c r="A269">
        <v>268</v>
      </c>
      <c r="B269" s="1" t="s">
        <v>194</v>
      </c>
      <c r="C269" s="1" t="s">
        <v>114</v>
      </c>
      <c r="D269" t="s">
        <v>115</v>
      </c>
      <c r="E269" s="1" t="s">
        <v>233</v>
      </c>
      <c r="G269" s="31">
        <f t="shared" si="19"/>
        <v>6</v>
      </c>
    </row>
    <row r="270" spans="1:7" x14ac:dyDescent="0.35">
      <c r="A270">
        <v>269</v>
      </c>
      <c r="B270" s="1" t="s">
        <v>196</v>
      </c>
      <c r="C270" s="1" t="s">
        <v>118</v>
      </c>
      <c r="D270" t="s">
        <v>119</v>
      </c>
      <c r="E270" s="1" t="s">
        <v>400</v>
      </c>
      <c r="G270" s="31">
        <f t="shared" si="19"/>
        <v>6</v>
      </c>
    </row>
    <row r="271" spans="1:7" x14ac:dyDescent="0.35">
      <c r="A271">
        <v>270</v>
      </c>
      <c r="B271" s="1" t="s">
        <v>121</v>
      </c>
      <c r="C271" s="1" t="s">
        <v>122</v>
      </c>
      <c r="D271" t="s">
        <v>123</v>
      </c>
      <c r="E271" s="1" t="s">
        <v>235</v>
      </c>
      <c r="G271" s="31">
        <f t="shared" si="19"/>
        <v>6</v>
      </c>
    </row>
    <row r="272" spans="1:7" x14ac:dyDescent="0.35">
      <c r="A272">
        <v>271</v>
      </c>
      <c r="B272" s="1" t="s">
        <v>321</v>
      </c>
      <c r="C272" s="1" t="s">
        <v>6</v>
      </c>
      <c r="D272" t="s">
        <v>7</v>
      </c>
      <c r="E272" s="1" t="s">
        <v>401</v>
      </c>
      <c r="G272" s="31">
        <f t="shared" si="19"/>
        <v>6</v>
      </c>
    </row>
    <row r="273" spans="1:7" x14ac:dyDescent="0.35">
      <c r="A273">
        <v>272</v>
      </c>
      <c r="B273" s="1" t="s">
        <v>160</v>
      </c>
      <c r="C273" s="1" t="s">
        <v>10</v>
      </c>
      <c r="D273" t="s">
        <v>11</v>
      </c>
      <c r="E273" s="1" t="s">
        <v>200</v>
      </c>
      <c r="G273" s="31">
        <f t="shared" si="19"/>
        <v>6</v>
      </c>
    </row>
    <row r="274" spans="1:7" x14ac:dyDescent="0.35">
      <c r="A274">
        <v>273</v>
      </c>
      <c r="B274" s="1" t="s">
        <v>340</v>
      </c>
      <c r="C274" s="1" t="s">
        <v>14</v>
      </c>
      <c r="D274" t="s">
        <v>15</v>
      </c>
      <c r="E274" s="1" t="s">
        <v>402</v>
      </c>
      <c r="G274" s="31">
        <f t="shared" si="19"/>
        <v>6</v>
      </c>
    </row>
    <row r="275" spans="1:7" x14ac:dyDescent="0.35">
      <c r="A275">
        <v>274</v>
      </c>
      <c r="B275" s="1" t="s">
        <v>202</v>
      </c>
      <c r="C275" s="1" t="s">
        <v>18</v>
      </c>
      <c r="D275" t="s">
        <v>19</v>
      </c>
      <c r="E275" s="1" t="s">
        <v>403</v>
      </c>
      <c r="G275" s="31">
        <f t="shared" si="19"/>
        <v>6</v>
      </c>
    </row>
    <row r="276" spans="1:7" x14ac:dyDescent="0.35">
      <c r="A276">
        <v>275</v>
      </c>
      <c r="B276" s="1" t="s">
        <v>342</v>
      </c>
      <c r="C276" s="1" t="s">
        <v>22</v>
      </c>
      <c r="D276" t="s">
        <v>23</v>
      </c>
      <c r="E276" s="1" t="s">
        <v>404</v>
      </c>
      <c r="G276" s="31">
        <f t="shared" si="19"/>
        <v>6</v>
      </c>
    </row>
    <row r="277" spans="1:7" x14ac:dyDescent="0.35">
      <c r="A277">
        <v>276</v>
      </c>
      <c r="B277" s="1" t="s">
        <v>205</v>
      </c>
      <c r="C277" s="1" t="s">
        <v>26</v>
      </c>
      <c r="D277" t="s">
        <v>27</v>
      </c>
      <c r="E277" s="1" t="s">
        <v>405</v>
      </c>
      <c r="G277" s="31">
        <f t="shared" si="19"/>
        <v>6</v>
      </c>
    </row>
    <row r="278" spans="1:7" x14ac:dyDescent="0.35">
      <c r="A278">
        <v>277</v>
      </c>
      <c r="B278" s="1" t="s">
        <v>166</v>
      </c>
      <c r="C278" s="1" t="s">
        <v>30</v>
      </c>
      <c r="D278" t="s">
        <v>31</v>
      </c>
      <c r="E278" s="1" t="s">
        <v>406</v>
      </c>
      <c r="G278" s="31">
        <f t="shared" si="19"/>
        <v>6</v>
      </c>
    </row>
    <row r="279" spans="1:7" x14ac:dyDescent="0.35">
      <c r="A279">
        <v>278</v>
      </c>
      <c r="B279" s="1" t="s">
        <v>168</v>
      </c>
      <c r="C279" s="1" t="s">
        <v>34</v>
      </c>
      <c r="D279" t="s">
        <v>35</v>
      </c>
      <c r="E279" s="1" t="s">
        <v>407</v>
      </c>
      <c r="G279" s="31">
        <f t="shared" si="19"/>
        <v>6</v>
      </c>
    </row>
    <row r="280" spans="1:7" x14ac:dyDescent="0.35">
      <c r="A280">
        <v>279</v>
      </c>
      <c r="B280" s="1" t="s">
        <v>37</v>
      </c>
      <c r="C280" s="1" t="s">
        <v>38</v>
      </c>
      <c r="D280" t="s">
        <v>39</v>
      </c>
      <c r="E280" s="1" t="s">
        <v>209</v>
      </c>
      <c r="G280" s="31">
        <f t="shared" si="19"/>
        <v>6</v>
      </c>
    </row>
    <row r="281" spans="1:7" x14ac:dyDescent="0.35">
      <c r="A281">
        <v>280</v>
      </c>
      <c r="B281" s="1" t="s">
        <v>134</v>
      </c>
      <c r="C281" s="1" t="s">
        <v>42</v>
      </c>
      <c r="D281" t="s">
        <v>43</v>
      </c>
      <c r="E281" s="1" t="s">
        <v>408</v>
      </c>
      <c r="G281" s="31">
        <f t="shared" si="19"/>
        <v>6</v>
      </c>
    </row>
    <row r="282" spans="1:7" x14ac:dyDescent="0.35">
      <c r="A282">
        <v>281</v>
      </c>
      <c r="B282" s="1" t="s">
        <v>211</v>
      </c>
      <c r="C282" s="1" t="s">
        <v>46</v>
      </c>
      <c r="D282" t="s">
        <v>47</v>
      </c>
      <c r="E282" s="1" t="s">
        <v>409</v>
      </c>
      <c r="G282" s="31">
        <f t="shared" si="19"/>
        <v>6</v>
      </c>
    </row>
    <row r="283" spans="1:7" x14ac:dyDescent="0.35">
      <c r="A283">
        <v>282</v>
      </c>
      <c r="B283" s="1" t="s">
        <v>213</v>
      </c>
      <c r="C283" s="1" t="s">
        <v>50</v>
      </c>
      <c r="D283" t="s">
        <v>51</v>
      </c>
      <c r="E283" s="1" t="s">
        <v>410</v>
      </c>
      <c r="G283" s="31">
        <f t="shared" ref="G283:G300" si="20">6-F283</f>
        <v>6</v>
      </c>
    </row>
    <row r="284" spans="1:7" x14ac:dyDescent="0.35">
      <c r="A284">
        <v>283</v>
      </c>
      <c r="B284" s="1" t="s">
        <v>174</v>
      </c>
      <c r="C284" s="1" t="s">
        <v>54</v>
      </c>
      <c r="D284" t="s">
        <v>55</v>
      </c>
      <c r="E284" s="1" t="s">
        <v>215</v>
      </c>
      <c r="G284" s="31">
        <f t="shared" si="20"/>
        <v>6</v>
      </c>
    </row>
    <row r="285" spans="1:7" x14ac:dyDescent="0.35">
      <c r="A285">
        <v>284</v>
      </c>
      <c r="B285" s="1" t="s">
        <v>176</v>
      </c>
      <c r="C285" s="1" t="s">
        <v>58</v>
      </c>
      <c r="D285" t="s">
        <v>59</v>
      </c>
      <c r="E285" s="1" t="s">
        <v>216</v>
      </c>
      <c r="G285" s="31">
        <f t="shared" si="20"/>
        <v>6</v>
      </c>
    </row>
    <row r="286" spans="1:7" x14ac:dyDescent="0.35">
      <c r="A286">
        <v>285</v>
      </c>
      <c r="B286" s="1" t="s">
        <v>178</v>
      </c>
      <c r="C286" s="1" t="s">
        <v>62</v>
      </c>
      <c r="D286" t="s">
        <v>63</v>
      </c>
      <c r="E286" s="1" t="s">
        <v>411</v>
      </c>
      <c r="G286" s="31">
        <f t="shared" si="20"/>
        <v>6</v>
      </c>
    </row>
    <row r="287" spans="1:7" x14ac:dyDescent="0.35">
      <c r="A287">
        <v>286</v>
      </c>
      <c r="B287" s="1" t="s">
        <v>218</v>
      </c>
      <c r="C287" s="1" t="s">
        <v>66</v>
      </c>
      <c r="D287" t="s">
        <v>67</v>
      </c>
      <c r="E287" s="1" t="s">
        <v>412</v>
      </c>
      <c r="G287" s="31">
        <f t="shared" si="20"/>
        <v>6</v>
      </c>
    </row>
    <row r="288" spans="1:7" x14ac:dyDescent="0.35">
      <c r="A288">
        <v>287</v>
      </c>
      <c r="B288" s="1" t="s">
        <v>220</v>
      </c>
      <c r="C288" s="1" t="s">
        <v>70</v>
      </c>
      <c r="D288" t="s">
        <v>71</v>
      </c>
      <c r="E288" s="1" t="s">
        <v>413</v>
      </c>
      <c r="G288" s="31">
        <f t="shared" si="20"/>
        <v>6</v>
      </c>
    </row>
    <row r="289" spans="1:7" x14ac:dyDescent="0.35">
      <c r="A289">
        <v>288</v>
      </c>
      <c r="B289" s="1" t="s">
        <v>143</v>
      </c>
      <c r="C289" s="1" t="s">
        <v>74</v>
      </c>
      <c r="D289" t="s">
        <v>75</v>
      </c>
      <c r="E289" s="1" t="s">
        <v>222</v>
      </c>
      <c r="G289" s="31">
        <f t="shared" si="20"/>
        <v>6</v>
      </c>
    </row>
    <row r="290" spans="1:7" x14ac:dyDescent="0.35">
      <c r="A290">
        <v>289</v>
      </c>
      <c r="B290" s="1" t="s">
        <v>77</v>
      </c>
      <c r="C290" s="1" t="s">
        <v>78</v>
      </c>
      <c r="D290" t="s">
        <v>79</v>
      </c>
      <c r="E290" s="1" t="s">
        <v>414</v>
      </c>
      <c r="G290" s="31">
        <f t="shared" si="20"/>
        <v>6</v>
      </c>
    </row>
    <row r="291" spans="1:7" x14ac:dyDescent="0.35">
      <c r="A291">
        <v>290</v>
      </c>
      <c r="B291" s="1" t="s">
        <v>184</v>
      </c>
      <c r="C291" s="1" t="s">
        <v>82</v>
      </c>
      <c r="D291" t="s">
        <v>83</v>
      </c>
      <c r="E291" s="1" t="s">
        <v>224</v>
      </c>
      <c r="G291" s="31">
        <f t="shared" si="20"/>
        <v>6</v>
      </c>
    </row>
    <row r="292" spans="1:7" x14ac:dyDescent="0.35">
      <c r="A292">
        <v>291</v>
      </c>
      <c r="B292" s="1" t="s">
        <v>147</v>
      </c>
      <c r="C292" s="1" t="s">
        <v>86</v>
      </c>
      <c r="D292" t="s">
        <v>87</v>
      </c>
      <c r="E292" s="1" t="s">
        <v>415</v>
      </c>
      <c r="G292" s="31">
        <f t="shared" si="20"/>
        <v>6</v>
      </c>
    </row>
    <row r="293" spans="1:7" x14ac:dyDescent="0.35">
      <c r="A293">
        <v>292</v>
      </c>
      <c r="B293" s="1" t="s">
        <v>395</v>
      </c>
      <c r="C293" s="1" t="s">
        <v>90</v>
      </c>
      <c r="D293" t="s">
        <v>91</v>
      </c>
      <c r="E293" s="1" t="s">
        <v>416</v>
      </c>
      <c r="G293" s="31">
        <f t="shared" si="20"/>
        <v>6</v>
      </c>
    </row>
    <row r="294" spans="1:7" x14ac:dyDescent="0.35">
      <c r="A294">
        <v>293</v>
      </c>
      <c r="B294" s="1" t="s">
        <v>150</v>
      </c>
      <c r="C294" s="1" t="s">
        <v>94</v>
      </c>
      <c r="D294" t="s">
        <v>95</v>
      </c>
      <c r="E294" s="1" t="s">
        <v>417</v>
      </c>
      <c r="G294" s="31">
        <f t="shared" si="20"/>
        <v>6</v>
      </c>
    </row>
    <row r="295" spans="1:7" x14ac:dyDescent="0.35">
      <c r="A295">
        <v>294</v>
      </c>
      <c r="B295" s="1" t="s">
        <v>97</v>
      </c>
      <c r="C295" s="1" t="s">
        <v>98</v>
      </c>
      <c r="D295" t="s">
        <v>99</v>
      </c>
      <c r="E295" s="1" t="s">
        <v>418</v>
      </c>
      <c r="G295" s="31">
        <f t="shared" si="20"/>
        <v>6</v>
      </c>
    </row>
    <row r="296" spans="1:7" x14ac:dyDescent="0.35">
      <c r="A296">
        <v>295</v>
      </c>
      <c r="B296" s="1" t="s">
        <v>190</v>
      </c>
      <c r="C296" s="1" t="s">
        <v>102</v>
      </c>
      <c r="D296" t="s">
        <v>103</v>
      </c>
      <c r="E296" s="1" t="s">
        <v>419</v>
      </c>
      <c r="G296" s="31">
        <f t="shared" si="20"/>
        <v>6</v>
      </c>
    </row>
    <row r="297" spans="1:7" x14ac:dyDescent="0.35">
      <c r="A297">
        <v>296</v>
      </c>
      <c r="B297" s="1" t="s">
        <v>230</v>
      </c>
      <c r="C297" s="1" t="s">
        <v>106</v>
      </c>
      <c r="D297" t="s">
        <v>107</v>
      </c>
      <c r="E297" s="1" t="s">
        <v>420</v>
      </c>
      <c r="G297" s="31">
        <f t="shared" si="20"/>
        <v>6</v>
      </c>
    </row>
    <row r="298" spans="1:7" x14ac:dyDescent="0.35">
      <c r="A298">
        <v>297</v>
      </c>
      <c r="B298" s="1" t="s">
        <v>398</v>
      </c>
      <c r="C298" s="1" t="s">
        <v>110</v>
      </c>
      <c r="D298" t="s">
        <v>111</v>
      </c>
      <c r="E298" s="1" t="s">
        <v>421</v>
      </c>
      <c r="G298" s="31">
        <f t="shared" si="20"/>
        <v>6</v>
      </c>
    </row>
    <row r="299" spans="1:7" x14ac:dyDescent="0.35">
      <c r="A299">
        <v>298</v>
      </c>
      <c r="B299" s="1" t="s">
        <v>194</v>
      </c>
      <c r="C299" s="1" t="s">
        <v>114</v>
      </c>
      <c r="D299" t="s">
        <v>115</v>
      </c>
      <c r="E299" s="1" t="s">
        <v>422</v>
      </c>
      <c r="G299" s="31">
        <f t="shared" si="20"/>
        <v>6</v>
      </c>
    </row>
    <row r="300" spans="1:7" x14ac:dyDescent="0.35">
      <c r="A300">
        <v>299</v>
      </c>
      <c r="B300" s="1" t="s">
        <v>196</v>
      </c>
      <c r="C300" s="1" t="s">
        <v>118</v>
      </c>
      <c r="D300" t="s">
        <v>119</v>
      </c>
      <c r="E300" s="1" t="s">
        <v>423</v>
      </c>
      <c r="G300" s="31">
        <f t="shared" si="20"/>
        <v>6</v>
      </c>
    </row>
    <row r="301" spans="1:7" x14ac:dyDescent="0.35">
      <c r="A301">
        <v>300</v>
      </c>
      <c r="B301" s="1" t="s">
        <v>121</v>
      </c>
      <c r="C301" s="1" t="s">
        <v>122</v>
      </c>
      <c r="D301" t="s">
        <v>123</v>
      </c>
      <c r="E301" s="1" t="s">
        <v>424</v>
      </c>
      <c r="G301" s="31">
        <f>6-F301</f>
        <v>6</v>
      </c>
    </row>
  </sheetData>
  <sortState xmlns:xlrd2="http://schemas.microsoft.com/office/spreadsheetml/2017/richdata2" ref="A2:F301">
    <sortCondition ref="A2:A30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9"/>
  <sheetViews>
    <sheetView workbookViewId="0">
      <selection activeCell="P13" sqref="P13"/>
    </sheetView>
  </sheetViews>
  <sheetFormatPr defaultRowHeight="12.5" x14ac:dyDescent="0.25"/>
  <cols>
    <col min="1" max="1" width="20.26953125" style="7" customWidth="1"/>
    <col min="2" max="2" width="8.7265625" style="7" customWidth="1"/>
    <col min="3" max="3" width="9.1796875" style="7"/>
    <col min="4" max="5" width="3.7265625" style="7" customWidth="1"/>
    <col min="6" max="6" width="7.54296875" style="7" customWidth="1"/>
    <col min="7" max="8" width="3.7265625" style="7" customWidth="1"/>
    <col min="9" max="9" width="11" style="7" customWidth="1"/>
    <col min="10" max="10" width="6" style="7" customWidth="1"/>
    <col min="11" max="12" width="9.1796875" style="9"/>
    <col min="13" max="13" width="10.26953125" style="7" customWidth="1"/>
    <col min="14" max="14" width="9.7265625" style="7" customWidth="1"/>
    <col min="15" max="256" width="9.1796875" style="7"/>
    <col min="257" max="257" width="20.26953125" style="7" customWidth="1"/>
    <col min="258" max="258" width="7.1796875" style="7" customWidth="1"/>
    <col min="259" max="259" width="9.1796875" style="7"/>
    <col min="260" max="261" width="3.7265625" style="7" customWidth="1"/>
    <col min="262" max="262" width="5.7265625" style="7" customWidth="1"/>
    <col min="263" max="264" width="3.7265625" style="7" customWidth="1"/>
    <col min="265" max="265" width="11" style="7" customWidth="1"/>
    <col min="266" max="266" width="6" style="7" customWidth="1"/>
    <col min="267" max="269" width="9.1796875" style="7"/>
    <col min="270" max="270" width="9.7265625" style="7" customWidth="1"/>
    <col min="271" max="512" width="9.1796875" style="7"/>
    <col min="513" max="513" width="20.26953125" style="7" customWidth="1"/>
    <col min="514" max="514" width="7.1796875" style="7" customWidth="1"/>
    <col min="515" max="515" width="9.1796875" style="7"/>
    <col min="516" max="517" width="3.7265625" style="7" customWidth="1"/>
    <col min="518" max="518" width="5.7265625" style="7" customWidth="1"/>
    <col min="519" max="520" width="3.7265625" style="7" customWidth="1"/>
    <col min="521" max="521" width="11" style="7" customWidth="1"/>
    <col min="522" max="522" width="6" style="7" customWidth="1"/>
    <col min="523" max="525" width="9.1796875" style="7"/>
    <col min="526" max="526" width="9.7265625" style="7" customWidth="1"/>
    <col min="527" max="768" width="9.1796875" style="7"/>
    <col min="769" max="769" width="20.26953125" style="7" customWidth="1"/>
    <col min="770" max="770" width="7.1796875" style="7" customWidth="1"/>
    <col min="771" max="771" width="9.1796875" style="7"/>
    <col min="772" max="773" width="3.7265625" style="7" customWidth="1"/>
    <col min="774" max="774" width="5.7265625" style="7" customWidth="1"/>
    <col min="775" max="776" width="3.7265625" style="7" customWidth="1"/>
    <col min="777" max="777" width="11" style="7" customWidth="1"/>
    <col min="778" max="778" width="6" style="7" customWidth="1"/>
    <col min="779" max="781" width="9.1796875" style="7"/>
    <col min="782" max="782" width="9.7265625" style="7" customWidth="1"/>
    <col min="783" max="1024" width="9.1796875" style="7"/>
    <col min="1025" max="1025" width="20.26953125" style="7" customWidth="1"/>
    <col min="1026" max="1026" width="7.1796875" style="7" customWidth="1"/>
    <col min="1027" max="1027" width="9.1796875" style="7"/>
    <col min="1028" max="1029" width="3.7265625" style="7" customWidth="1"/>
    <col min="1030" max="1030" width="5.7265625" style="7" customWidth="1"/>
    <col min="1031" max="1032" width="3.7265625" style="7" customWidth="1"/>
    <col min="1033" max="1033" width="11" style="7" customWidth="1"/>
    <col min="1034" max="1034" width="6" style="7" customWidth="1"/>
    <col min="1035" max="1037" width="9.1796875" style="7"/>
    <col min="1038" max="1038" width="9.7265625" style="7" customWidth="1"/>
    <col min="1039" max="1280" width="9.1796875" style="7"/>
    <col min="1281" max="1281" width="20.26953125" style="7" customWidth="1"/>
    <col min="1282" max="1282" width="7.1796875" style="7" customWidth="1"/>
    <col min="1283" max="1283" width="9.1796875" style="7"/>
    <col min="1284" max="1285" width="3.7265625" style="7" customWidth="1"/>
    <col min="1286" max="1286" width="5.7265625" style="7" customWidth="1"/>
    <col min="1287" max="1288" width="3.7265625" style="7" customWidth="1"/>
    <col min="1289" max="1289" width="11" style="7" customWidth="1"/>
    <col min="1290" max="1290" width="6" style="7" customWidth="1"/>
    <col min="1291" max="1293" width="9.1796875" style="7"/>
    <col min="1294" max="1294" width="9.7265625" style="7" customWidth="1"/>
    <col min="1295" max="1536" width="9.1796875" style="7"/>
    <col min="1537" max="1537" width="20.26953125" style="7" customWidth="1"/>
    <col min="1538" max="1538" width="7.1796875" style="7" customWidth="1"/>
    <col min="1539" max="1539" width="9.1796875" style="7"/>
    <col min="1540" max="1541" width="3.7265625" style="7" customWidth="1"/>
    <col min="1542" max="1542" width="5.7265625" style="7" customWidth="1"/>
    <col min="1543" max="1544" width="3.7265625" style="7" customWidth="1"/>
    <col min="1545" max="1545" width="11" style="7" customWidth="1"/>
    <col min="1546" max="1546" width="6" style="7" customWidth="1"/>
    <col min="1547" max="1549" width="9.1796875" style="7"/>
    <col min="1550" max="1550" width="9.7265625" style="7" customWidth="1"/>
    <col min="1551" max="1792" width="9.1796875" style="7"/>
    <col min="1793" max="1793" width="20.26953125" style="7" customWidth="1"/>
    <col min="1794" max="1794" width="7.1796875" style="7" customWidth="1"/>
    <col min="1795" max="1795" width="9.1796875" style="7"/>
    <col min="1796" max="1797" width="3.7265625" style="7" customWidth="1"/>
    <col min="1798" max="1798" width="5.7265625" style="7" customWidth="1"/>
    <col min="1799" max="1800" width="3.7265625" style="7" customWidth="1"/>
    <col min="1801" max="1801" width="11" style="7" customWidth="1"/>
    <col min="1802" max="1802" width="6" style="7" customWidth="1"/>
    <col min="1803" max="1805" width="9.1796875" style="7"/>
    <col min="1806" max="1806" width="9.7265625" style="7" customWidth="1"/>
    <col min="1807" max="2048" width="9.1796875" style="7"/>
    <col min="2049" max="2049" width="20.26953125" style="7" customWidth="1"/>
    <col min="2050" max="2050" width="7.1796875" style="7" customWidth="1"/>
    <col min="2051" max="2051" width="9.1796875" style="7"/>
    <col min="2052" max="2053" width="3.7265625" style="7" customWidth="1"/>
    <col min="2054" max="2054" width="5.7265625" style="7" customWidth="1"/>
    <col min="2055" max="2056" width="3.7265625" style="7" customWidth="1"/>
    <col min="2057" max="2057" width="11" style="7" customWidth="1"/>
    <col min="2058" max="2058" width="6" style="7" customWidth="1"/>
    <col min="2059" max="2061" width="9.1796875" style="7"/>
    <col min="2062" max="2062" width="9.7265625" style="7" customWidth="1"/>
    <col min="2063" max="2304" width="9.1796875" style="7"/>
    <col min="2305" max="2305" width="20.26953125" style="7" customWidth="1"/>
    <col min="2306" max="2306" width="7.1796875" style="7" customWidth="1"/>
    <col min="2307" max="2307" width="9.1796875" style="7"/>
    <col min="2308" max="2309" width="3.7265625" style="7" customWidth="1"/>
    <col min="2310" max="2310" width="5.7265625" style="7" customWidth="1"/>
    <col min="2311" max="2312" width="3.7265625" style="7" customWidth="1"/>
    <col min="2313" max="2313" width="11" style="7" customWidth="1"/>
    <col min="2314" max="2314" width="6" style="7" customWidth="1"/>
    <col min="2315" max="2317" width="9.1796875" style="7"/>
    <col min="2318" max="2318" width="9.7265625" style="7" customWidth="1"/>
    <col min="2319" max="2560" width="9.1796875" style="7"/>
    <col min="2561" max="2561" width="20.26953125" style="7" customWidth="1"/>
    <col min="2562" max="2562" width="7.1796875" style="7" customWidth="1"/>
    <col min="2563" max="2563" width="9.1796875" style="7"/>
    <col min="2564" max="2565" width="3.7265625" style="7" customWidth="1"/>
    <col min="2566" max="2566" width="5.7265625" style="7" customWidth="1"/>
    <col min="2567" max="2568" width="3.7265625" style="7" customWidth="1"/>
    <col min="2569" max="2569" width="11" style="7" customWidth="1"/>
    <col min="2570" max="2570" width="6" style="7" customWidth="1"/>
    <col min="2571" max="2573" width="9.1796875" style="7"/>
    <col min="2574" max="2574" width="9.7265625" style="7" customWidth="1"/>
    <col min="2575" max="2816" width="9.1796875" style="7"/>
    <col min="2817" max="2817" width="20.26953125" style="7" customWidth="1"/>
    <col min="2818" max="2818" width="7.1796875" style="7" customWidth="1"/>
    <col min="2819" max="2819" width="9.1796875" style="7"/>
    <col min="2820" max="2821" width="3.7265625" style="7" customWidth="1"/>
    <col min="2822" max="2822" width="5.7265625" style="7" customWidth="1"/>
    <col min="2823" max="2824" width="3.7265625" style="7" customWidth="1"/>
    <col min="2825" max="2825" width="11" style="7" customWidth="1"/>
    <col min="2826" max="2826" width="6" style="7" customWidth="1"/>
    <col min="2827" max="2829" width="9.1796875" style="7"/>
    <col min="2830" max="2830" width="9.7265625" style="7" customWidth="1"/>
    <col min="2831" max="3072" width="9.1796875" style="7"/>
    <col min="3073" max="3073" width="20.26953125" style="7" customWidth="1"/>
    <col min="3074" max="3074" width="7.1796875" style="7" customWidth="1"/>
    <col min="3075" max="3075" width="9.1796875" style="7"/>
    <col min="3076" max="3077" width="3.7265625" style="7" customWidth="1"/>
    <col min="3078" max="3078" width="5.7265625" style="7" customWidth="1"/>
    <col min="3079" max="3080" width="3.7265625" style="7" customWidth="1"/>
    <col min="3081" max="3081" width="11" style="7" customWidth="1"/>
    <col min="3082" max="3082" width="6" style="7" customWidth="1"/>
    <col min="3083" max="3085" width="9.1796875" style="7"/>
    <col min="3086" max="3086" width="9.7265625" style="7" customWidth="1"/>
    <col min="3087" max="3328" width="9.1796875" style="7"/>
    <col min="3329" max="3329" width="20.26953125" style="7" customWidth="1"/>
    <col min="3330" max="3330" width="7.1796875" style="7" customWidth="1"/>
    <col min="3331" max="3331" width="9.1796875" style="7"/>
    <col min="3332" max="3333" width="3.7265625" style="7" customWidth="1"/>
    <col min="3334" max="3334" width="5.7265625" style="7" customWidth="1"/>
    <col min="3335" max="3336" width="3.7265625" style="7" customWidth="1"/>
    <col min="3337" max="3337" width="11" style="7" customWidth="1"/>
    <col min="3338" max="3338" width="6" style="7" customWidth="1"/>
    <col min="3339" max="3341" width="9.1796875" style="7"/>
    <col min="3342" max="3342" width="9.7265625" style="7" customWidth="1"/>
    <col min="3343" max="3584" width="9.1796875" style="7"/>
    <col min="3585" max="3585" width="20.26953125" style="7" customWidth="1"/>
    <col min="3586" max="3586" width="7.1796875" style="7" customWidth="1"/>
    <col min="3587" max="3587" width="9.1796875" style="7"/>
    <col min="3588" max="3589" width="3.7265625" style="7" customWidth="1"/>
    <col min="3590" max="3590" width="5.7265625" style="7" customWidth="1"/>
    <col min="3591" max="3592" width="3.7265625" style="7" customWidth="1"/>
    <col min="3593" max="3593" width="11" style="7" customWidth="1"/>
    <col min="3594" max="3594" width="6" style="7" customWidth="1"/>
    <col min="3595" max="3597" width="9.1796875" style="7"/>
    <col min="3598" max="3598" width="9.7265625" style="7" customWidth="1"/>
    <col min="3599" max="3840" width="9.1796875" style="7"/>
    <col min="3841" max="3841" width="20.26953125" style="7" customWidth="1"/>
    <col min="3842" max="3842" width="7.1796875" style="7" customWidth="1"/>
    <col min="3843" max="3843" width="9.1796875" style="7"/>
    <col min="3844" max="3845" width="3.7265625" style="7" customWidth="1"/>
    <col min="3846" max="3846" width="5.7265625" style="7" customWidth="1"/>
    <col min="3847" max="3848" width="3.7265625" style="7" customWidth="1"/>
    <col min="3849" max="3849" width="11" style="7" customWidth="1"/>
    <col min="3850" max="3850" width="6" style="7" customWidth="1"/>
    <col min="3851" max="3853" width="9.1796875" style="7"/>
    <col min="3854" max="3854" width="9.7265625" style="7" customWidth="1"/>
    <col min="3855" max="4096" width="9.1796875" style="7"/>
    <col min="4097" max="4097" width="20.26953125" style="7" customWidth="1"/>
    <col min="4098" max="4098" width="7.1796875" style="7" customWidth="1"/>
    <col min="4099" max="4099" width="9.1796875" style="7"/>
    <col min="4100" max="4101" width="3.7265625" style="7" customWidth="1"/>
    <col min="4102" max="4102" width="5.7265625" style="7" customWidth="1"/>
    <col min="4103" max="4104" width="3.7265625" style="7" customWidth="1"/>
    <col min="4105" max="4105" width="11" style="7" customWidth="1"/>
    <col min="4106" max="4106" width="6" style="7" customWidth="1"/>
    <col min="4107" max="4109" width="9.1796875" style="7"/>
    <col min="4110" max="4110" width="9.7265625" style="7" customWidth="1"/>
    <col min="4111" max="4352" width="9.1796875" style="7"/>
    <col min="4353" max="4353" width="20.26953125" style="7" customWidth="1"/>
    <col min="4354" max="4354" width="7.1796875" style="7" customWidth="1"/>
    <col min="4355" max="4355" width="9.1796875" style="7"/>
    <col min="4356" max="4357" width="3.7265625" style="7" customWidth="1"/>
    <col min="4358" max="4358" width="5.7265625" style="7" customWidth="1"/>
    <col min="4359" max="4360" width="3.7265625" style="7" customWidth="1"/>
    <col min="4361" max="4361" width="11" style="7" customWidth="1"/>
    <col min="4362" max="4362" width="6" style="7" customWidth="1"/>
    <col min="4363" max="4365" width="9.1796875" style="7"/>
    <col min="4366" max="4366" width="9.7265625" style="7" customWidth="1"/>
    <col min="4367" max="4608" width="9.1796875" style="7"/>
    <col min="4609" max="4609" width="20.26953125" style="7" customWidth="1"/>
    <col min="4610" max="4610" width="7.1796875" style="7" customWidth="1"/>
    <col min="4611" max="4611" width="9.1796875" style="7"/>
    <col min="4612" max="4613" width="3.7265625" style="7" customWidth="1"/>
    <col min="4614" max="4614" width="5.7265625" style="7" customWidth="1"/>
    <col min="4615" max="4616" width="3.7265625" style="7" customWidth="1"/>
    <col min="4617" max="4617" width="11" style="7" customWidth="1"/>
    <col min="4618" max="4618" width="6" style="7" customWidth="1"/>
    <col min="4619" max="4621" width="9.1796875" style="7"/>
    <col min="4622" max="4622" width="9.7265625" style="7" customWidth="1"/>
    <col min="4623" max="4864" width="9.1796875" style="7"/>
    <col min="4865" max="4865" width="20.26953125" style="7" customWidth="1"/>
    <col min="4866" max="4866" width="7.1796875" style="7" customWidth="1"/>
    <col min="4867" max="4867" width="9.1796875" style="7"/>
    <col min="4868" max="4869" width="3.7265625" style="7" customWidth="1"/>
    <col min="4870" max="4870" width="5.7265625" style="7" customWidth="1"/>
    <col min="4871" max="4872" width="3.7265625" style="7" customWidth="1"/>
    <col min="4873" max="4873" width="11" style="7" customWidth="1"/>
    <col min="4874" max="4874" width="6" style="7" customWidth="1"/>
    <col min="4875" max="4877" width="9.1796875" style="7"/>
    <col min="4878" max="4878" width="9.7265625" style="7" customWidth="1"/>
    <col min="4879" max="5120" width="9.1796875" style="7"/>
    <col min="5121" max="5121" width="20.26953125" style="7" customWidth="1"/>
    <col min="5122" max="5122" width="7.1796875" style="7" customWidth="1"/>
    <col min="5123" max="5123" width="9.1796875" style="7"/>
    <col min="5124" max="5125" width="3.7265625" style="7" customWidth="1"/>
    <col min="5126" max="5126" width="5.7265625" style="7" customWidth="1"/>
    <col min="5127" max="5128" width="3.7265625" style="7" customWidth="1"/>
    <col min="5129" max="5129" width="11" style="7" customWidth="1"/>
    <col min="5130" max="5130" width="6" style="7" customWidth="1"/>
    <col min="5131" max="5133" width="9.1796875" style="7"/>
    <col min="5134" max="5134" width="9.7265625" style="7" customWidth="1"/>
    <col min="5135" max="5376" width="9.1796875" style="7"/>
    <col min="5377" max="5377" width="20.26953125" style="7" customWidth="1"/>
    <col min="5378" max="5378" width="7.1796875" style="7" customWidth="1"/>
    <col min="5379" max="5379" width="9.1796875" style="7"/>
    <col min="5380" max="5381" width="3.7265625" style="7" customWidth="1"/>
    <col min="5382" max="5382" width="5.7265625" style="7" customWidth="1"/>
    <col min="5383" max="5384" width="3.7265625" style="7" customWidth="1"/>
    <col min="5385" max="5385" width="11" style="7" customWidth="1"/>
    <col min="5386" max="5386" width="6" style="7" customWidth="1"/>
    <col min="5387" max="5389" width="9.1796875" style="7"/>
    <col min="5390" max="5390" width="9.7265625" style="7" customWidth="1"/>
    <col min="5391" max="5632" width="9.1796875" style="7"/>
    <col min="5633" max="5633" width="20.26953125" style="7" customWidth="1"/>
    <col min="5634" max="5634" width="7.1796875" style="7" customWidth="1"/>
    <col min="5635" max="5635" width="9.1796875" style="7"/>
    <col min="5636" max="5637" width="3.7265625" style="7" customWidth="1"/>
    <col min="5638" max="5638" width="5.7265625" style="7" customWidth="1"/>
    <col min="5639" max="5640" width="3.7265625" style="7" customWidth="1"/>
    <col min="5641" max="5641" width="11" style="7" customWidth="1"/>
    <col min="5642" max="5642" width="6" style="7" customWidth="1"/>
    <col min="5643" max="5645" width="9.1796875" style="7"/>
    <col min="5646" max="5646" width="9.7265625" style="7" customWidth="1"/>
    <col min="5647" max="5888" width="9.1796875" style="7"/>
    <col min="5889" max="5889" width="20.26953125" style="7" customWidth="1"/>
    <col min="5890" max="5890" width="7.1796875" style="7" customWidth="1"/>
    <col min="5891" max="5891" width="9.1796875" style="7"/>
    <col min="5892" max="5893" width="3.7265625" style="7" customWidth="1"/>
    <col min="5894" max="5894" width="5.7265625" style="7" customWidth="1"/>
    <col min="5895" max="5896" width="3.7265625" style="7" customWidth="1"/>
    <col min="5897" max="5897" width="11" style="7" customWidth="1"/>
    <col min="5898" max="5898" width="6" style="7" customWidth="1"/>
    <col min="5899" max="5901" width="9.1796875" style="7"/>
    <col min="5902" max="5902" width="9.7265625" style="7" customWidth="1"/>
    <col min="5903" max="6144" width="9.1796875" style="7"/>
    <col min="6145" max="6145" width="20.26953125" style="7" customWidth="1"/>
    <col min="6146" max="6146" width="7.1796875" style="7" customWidth="1"/>
    <col min="6147" max="6147" width="9.1796875" style="7"/>
    <col min="6148" max="6149" width="3.7265625" style="7" customWidth="1"/>
    <col min="6150" max="6150" width="5.7265625" style="7" customWidth="1"/>
    <col min="6151" max="6152" width="3.7265625" style="7" customWidth="1"/>
    <col min="6153" max="6153" width="11" style="7" customWidth="1"/>
    <col min="6154" max="6154" width="6" style="7" customWidth="1"/>
    <col min="6155" max="6157" width="9.1796875" style="7"/>
    <col min="6158" max="6158" width="9.7265625" style="7" customWidth="1"/>
    <col min="6159" max="6400" width="9.1796875" style="7"/>
    <col min="6401" max="6401" width="20.26953125" style="7" customWidth="1"/>
    <col min="6402" max="6402" width="7.1796875" style="7" customWidth="1"/>
    <col min="6403" max="6403" width="9.1796875" style="7"/>
    <col min="6404" max="6405" width="3.7265625" style="7" customWidth="1"/>
    <col min="6406" max="6406" width="5.7265625" style="7" customWidth="1"/>
    <col min="6407" max="6408" width="3.7265625" style="7" customWidth="1"/>
    <col min="6409" max="6409" width="11" style="7" customWidth="1"/>
    <col min="6410" max="6410" width="6" style="7" customWidth="1"/>
    <col min="6411" max="6413" width="9.1796875" style="7"/>
    <col min="6414" max="6414" width="9.7265625" style="7" customWidth="1"/>
    <col min="6415" max="6656" width="9.1796875" style="7"/>
    <col min="6657" max="6657" width="20.26953125" style="7" customWidth="1"/>
    <col min="6658" max="6658" width="7.1796875" style="7" customWidth="1"/>
    <col min="6659" max="6659" width="9.1796875" style="7"/>
    <col min="6660" max="6661" width="3.7265625" style="7" customWidth="1"/>
    <col min="6662" max="6662" width="5.7265625" style="7" customWidth="1"/>
    <col min="6663" max="6664" width="3.7265625" style="7" customWidth="1"/>
    <col min="6665" max="6665" width="11" style="7" customWidth="1"/>
    <col min="6666" max="6666" width="6" style="7" customWidth="1"/>
    <col min="6667" max="6669" width="9.1796875" style="7"/>
    <col min="6670" max="6670" width="9.7265625" style="7" customWidth="1"/>
    <col min="6671" max="6912" width="9.1796875" style="7"/>
    <col min="6913" max="6913" width="20.26953125" style="7" customWidth="1"/>
    <col min="6914" max="6914" width="7.1796875" style="7" customWidth="1"/>
    <col min="6915" max="6915" width="9.1796875" style="7"/>
    <col min="6916" max="6917" width="3.7265625" style="7" customWidth="1"/>
    <col min="6918" max="6918" width="5.7265625" style="7" customWidth="1"/>
    <col min="6919" max="6920" width="3.7265625" style="7" customWidth="1"/>
    <col min="6921" max="6921" width="11" style="7" customWidth="1"/>
    <col min="6922" max="6922" width="6" style="7" customWidth="1"/>
    <col min="6923" max="6925" width="9.1796875" style="7"/>
    <col min="6926" max="6926" width="9.7265625" style="7" customWidth="1"/>
    <col min="6927" max="7168" width="9.1796875" style="7"/>
    <col min="7169" max="7169" width="20.26953125" style="7" customWidth="1"/>
    <col min="7170" max="7170" width="7.1796875" style="7" customWidth="1"/>
    <col min="7171" max="7171" width="9.1796875" style="7"/>
    <col min="7172" max="7173" width="3.7265625" style="7" customWidth="1"/>
    <col min="7174" max="7174" width="5.7265625" style="7" customWidth="1"/>
    <col min="7175" max="7176" width="3.7265625" style="7" customWidth="1"/>
    <col min="7177" max="7177" width="11" style="7" customWidth="1"/>
    <col min="7178" max="7178" width="6" style="7" customWidth="1"/>
    <col min="7179" max="7181" width="9.1796875" style="7"/>
    <col min="7182" max="7182" width="9.7265625" style="7" customWidth="1"/>
    <col min="7183" max="7424" width="9.1796875" style="7"/>
    <col min="7425" max="7425" width="20.26953125" style="7" customWidth="1"/>
    <col min="7426" max="7426" width="7.1796875" style="7" customWidth="1"/>
    <col min="7427" max="7427" width="9.1796875" style="7"/>
    <col min="7428" max="7429" width="3.7265625" style="7" customWidth="1"/>
    <col min="7430" max="7430" width="5.7265625" style="7" customWidth="1"/>
    <col min="7431" max="7432" width="3.7265625" style="7" customWidth="1"/>
    <col min="7433" max="7433" width="11" style="7" customWidth="1"/>
    <col min="7434" max="7434" width="6" style="7" customWidth="1"/>
    <col min="7435" max="7437" width="9.1796875" style="7"/>
    <col min="7438" max="7438" width="9.7265625" style="7" customWidth="1"/>
    <col min="7439" max="7680" width="9.1796875" style="7"/>
    <col min="7681" max="7681" width="20.26953125" style="7" customWidth="1"/>
    <col min="7682" max="7682" width="7.1796875" style="7" customWidth="1"/>
    <col min="7683" max="7683" width="9.1796875" style="7"/>
    <col min="7684" max="7685" width="3.7265625" style="7" customWidth="1"/>
    <col min="7686" max="7686" width="5.7265625" style="7" customWidth="1"/>
    <col min="7687" max="7688" width="3.7265625" style="7" customWidth="1"/>
    <col min="7689" max="7689" width="11" style="7" customWidth="1"/>
    <col min="7690" max="7690" width="6" style="7" customWidth="1"/>
    <col min="7691" max="7693" width="9.1796875" style="7"/>
    <col min="7694" max="7694" width="9.7265625" style="7" customWidth="1"/>
    <col min="7695" max="7936" width="9.1796875" style="7"/>
    <col min="7937" max="7937" width="20.26953125" style="7" customWidth="1"/>
    <col min="7938" max="7938" width="7.1796875" style="7" customWidth="1"/>
    <col min="7939" max="7939" width="9.1796875" style="7"/>
    <col min="7940" max="7941" width="3.7265625" style="7" customWidth="1"/>
    <col min="7942" max="7942" width="5.7265625" style="7" customWidth="1"/>
    <col min="7943" max="7944" width="3.7265625" style="7" customWidth="1"/>
    <col min="7945" max="7945" width="11" style="7" customWidth="1"/>
    <col min="7946" max="7946" width="6" style="7" customWidth="1"/>
    <col min="7947" max="7949" width="9.1796875" style="7"/>
    <col min="7950" max="7950" width="9.7265625" style="7" customWidth="1"/>
    <col min="7951" max="8192" width="9.1796875" style="7"/>
    <col min="8193" max="8193" width="20.26953125" style="7" customWidth="1"/>
    <col min="8194" max="8194" width="7.1796875" style="7" customWidth="1"/>
    <col min="8195" max="8195" width="9.1796875" style="7"/>
    <col min="8196" max="8197" width="3.7265625" style="7" customWidth="1"/>
    <col min="8198" max="8198" width="5.7265625" style="7" customWidth="1"/>
    <col min="8199" max="8200" width="3.7265625" style="7" customWidth="1"/>
    <col min="8201" max="8201" width="11" style="7" customWidth="1"/>
    <col min="8202" max="8202" width="6" style="7" customWidth="1"/>
    <col min="8203" max="8205" width="9.1796875" style="7"/>
    <col min="8206" max="8206" width="9.7265625" style="7" customWidth="1"/>
    <col min="8207" max="8448" width="9.1796875" style="7"/>
    <col min="8449" max="8449" width="20.26953125" style="7" customWidth="1"/>
    <col min="8450" max="8450" width="7.1796875" style="7" customWidth="1"/>
    <col min="8451" max="8451" width="9.1796875" style="7"/>
    <col min="8452" max="8453" width="3.7265625" style="7" customWidth="1"/>
    <col min="8454" max="8454" width="5.7265625" style="7" customWidth="1"/>
    <col min="8455" max="8456" width="3.7265625" style="7" customWidth="1"/>
    <col min="8457" max="8457" width="11" style="7" customWidth="1"/>
    <col min="8458" max="8458" width="6" style="7" customWidth="1"/>
    <col min="8459" max="8461" width="9.1796875" style="7"/>
    <col min="8462" max="8462" width="9.7265625" style="7" customWidth="1"/>
    <col min="8463" max="8704" width="9.1796875" style="7"/>
    <col min="8705" max="8705" width="20.26953125" style="7" customWidth="1"/>
    <col min="8706" max="8706" width="7.1796875" style="7" customWidth="1"/>
    <col min="8707" max="8707" width="9.1796875" style="7"/>
    <col min="8708" max="8709" width="3.7265625" style="7" customWidth="1"/>
    <col min="8710" max="8710" width="5.7265625" style="7" customWidth="1"/>
    <col min="8711" max="8712" width="3.7265625" style="7" customWidth="1"/>
    <col min="8713" max="8713" width="11" style="7" customWidth="1"/>
    <col min="8714" max="8714" width="6" style="7" customWidth="1"/>
    <col min="8715" max="8717" width="9.1796875" style="7"/>
    <col min="8718" max="8718" width="9.7265625" style="7" customWidth="1"/>
    <col min="8719" max="8960" width="9.1796875" style="7"/>
    <col min="8961" max="8961" width="20.26953125" style="7" customWidth="1"/>
    <col min="8962" max="8962" width="7.1796875" style="7" customWidth="1"/>
    <col min="8963" max="8963" width="9.1796875" style="7"/>
    <col min="8964" max="8965" width="3.7265625" style="7" customWidth="1"/>
    <col min="8966" max="8966" width="5.7265625" style="7" customWidth="1"/>
    <col min="8967" max="8968" width="3.7265625" style="7" customWidth="1"/>
    <col min="8969" max="8969" width="11" style="7" customWidth="1"/>
    <col min="8970" max="8970" width="6" style="7" customWidth="1"/>
    <col min="8971" max="8973" width="9.1796875" style="7"/>
    <col min="8974" max="8974" width="9.7265625" style="7" customWidth="1"/>
    <col min="8975" max="9216" width="9.1796875" style="7"/>
    <col min="9217" max="9217" width="20.26953125" style="7" customWidth="1"/>
    <col min="9218" max="9218" width="7.1796875" style="7" customWidth="1"/>
    <col min="9219" max="9219" width="9.1796875" style="7"/>
    <col min="9220" max="9221" width="3.7265625" style="7" customWidth="1"/>
    <col min="9222" max="9222" width="5.7265625" style="7" customWidth="1"/>
    <col min="9223" max="9224" width="3.7265625" style="7" customWidth="1"/>
    <col min="9225" max="9225" width="11" style="7" customWidth="1"/>
    <col min="9226" max="9226" width="6" style="7" customWidth="1"/>
    <col min="9227" max="9229" width="9.1796875" style="7"/>
    <col min="9230" max="9230" width="9.7265625" style="7" customWidth="1"/>
    <col min="9231" max="9472" width="9.1796875" style="7"/>
    <col min="9473" max="9473" width="20.26953125" style="7" customWidth="1"/>
    <col min="9474" max="9474" width="7.1796875" style="7" customWidth="1"/>
    <col min="9475" max="9475" width="9.1796875" style="7"/>
    <col min="9476" max="9477" width="3.7265625" style="7" customWidth="1"/>
    <col min="9478" max="9478" width="5.7265625" style="7" customWidth="1"/>
    <col min="9479" max="9480" width="3.7265625" style="7" customWidth="1"/>
    <col min="9481" max="9481" width="11" style="7" customWidth="1"/>
    <col min="9482" max="9482" width="6" style="7" customWidth="1"/>
    <col min="9483" max="9485" width="9.1796875" style="7"/>
    <col min="9486" max="9486" width="9.7265625" style="7" customWidth="1"/>
    <col min="9487" max="9728" width="9.1796875" style="7"/>
    <col min="9729" max="9729" width="20.26953125" style="7" customWidth="1"/>
    <col min="9730" max="9730" width="7.1796875" style="7" customWidth="1"/>
    <col min="9731" max="9731" width="9.1796875" style="7"/>
    <col min="9732" max="9733" width="3.7265625" style="7" customWidth="1"/>
    <col min="9734" max="9734" width="5.7265625" style="7" customWidth="1"/>
    <col min="9735" max="9736" width="3.7265625" style="7" customWidth="1"/>
    <col min="9737" max="9737" width="11" style="7" customWidth="1"/>
    <col min="9738" max="9738" width="6" style="7" customWidth="1"/>
    <col min="9739" max="9741" width="9.1796875" style="7"/>
    <col min="9742" max="9742" width="9.7265625" style="7" customWidth="1"/>
    <col min="9743" max="9984" width="9.1796875" style="7"/>
    <col min="9985" max="9985" width="20.26953125" style="7" customWidth="1"/>
    <col min="9986" max="9986" width="7.1796875" style="7" customWidth="1"/>
    <col min="9987" max="9987" width="9.1796875" style="7"/>
    <col min="9988" max="9989" width="3.7265625" style="7" customWidth="1"/>
    <col min="9990" max="9990" width="5.7265625" style="7" customWidth="1"/>
    <col min="9991" max="9992" width="3.7265625" style="7" customWidth="1"/>
    <col min="9993" max="9993" width="11" style="7" customWidth="1"/>
    <col min="9994" max="9994" width="6" style="7" customWidth="1"/>
    <col min="9995" max="9997" width="9.1796875" style="7"/>
    <col min="9998" max="9998" width="9.7265625" style="7" customWidth="1"/>
    <col min="9999" max="10240" width="9.1796875" style="7"/>
    <col min="10241" max="10241" width="20.26953125" style="7" customWidth="1"/>
    <col min="10242" max="10242" width="7.1796875" style="7" customWidth="1"/>
    <col min="10243" max="10243" width="9.1796875" style="7"/>
    <col min="10244" max="10245" width="3.7265625" style="7" customWidth="1"/>
    <col min="10246" max="10246" width="5.7265625" style="7" customWidth="1"/>
    <col min="10247" max="10248" width="3.7265625" style="7" customWidth="1"/>
    <col min="10249" max="10249" width="11" style="7" customWidth="1"/>
    <col min="10250" max="10250" width="6" style="7" customWidth="1"/>
    <col min="10251" max="10253" width="9.1796875" style="7"/>
    <col min="10254" max="10254" width="9.7265625" style="7" customWidth="1"/>
    <col min="10255" max="10496" width="9.1796875" style="7"/>
    <col min="10497" max="10497" width="20.26953125" style="7" customWidth="1"/>
    <col min="10498" max="10498" width="7.1796875" style="7" customWidth="1"/>
    <col min="10499" max="10499" width="9.1796875" style="7"/>
    <col min="10500" max="10501" width="3.7265625" style="7" customWidth="1"/>
    <col min="10502" max="10502" width="5.7265625" style="7" customWidth="1"/>
    <col min="10503" max="10504" width="3.7265625" style="7" customWidth="1"/>
    <col min="10505" max="10505" width="11" style="7" customWidth="1"/>
    <col min="10506" max="10506" width="6" style="7" customWidth="1"/>
    <col min="10507" max="10509" width="9.1796875" style="7"/>
    <col min="10510" max="10510" width="9.7265625" style="7" customWidth="1"/>
    <col min="10511" max="10752" width="9.1796875" style="7"/>
    <col min="10753" max="10753" width="20.26953125" style="7" customWidth="1"/>
    <col min="10754" max="10754" width="7.1796875" style="7" customWidth="1"/>
    <col min="10755" max="10755" width="9.1796875" style="7"/>
    <col min="10756" max="10757" width="3.7265625" style="7" customWidth="1"/>
    <col min="10758" max="10758" width="5.7265625" style="7" customWidth="1"/>
    <col min="10759" max="10760" width="3.7265625" style="7" customWidth="1"/>
    <col min="10761" max="10761" width="11" style="7" customWidth="1"/>
    <col min="10762" max="10762" width="6" style="7" customWidth="1"/>
    <col min="10763" max="10765" width="9.1796875" style="7"/>
    <col min="10766" max="10766" width="9.7265625" style="7" customWidth="1"/>
    <col min="10767" max="11008" width="9.1796875" style="7"/>
    <col min="11009" max="11009" width="20.26953125" style="7" customWidth="1"/>
    <col min="11010" max="11010" width="7.1796875" style="7" customWidth="1"/>
    <col min="11011" max="11011" width="9.1796875" style="7"/>
    <col min="11012" max="11013" width="3.7265625" style="7" customWidth="1"/>
    <col min="11014" max="11014" width="5.7265625" style="7" customWidth="1"/>
    <col min="11015" max="11016" width="3.7265625" style="7" customWidth="1"/>
    <col min="11017" max="11017" width="11" style="7" customWidth="1"/>
    <col min="11018" max="11018" width="6" style="7" customWidth="1"/>
    <col min="11019" max="11021" width="9.1796875" style="7"/>
    <col min="11022" max="11022" width="9.7265625" style="7" customWidth="1"/>
    <col min="11023" max="11264" width="9.1796875" style="7"/>
    <col min="11265" max="11265" width="20.26953125" style="7" customWidth="1"/>
    <col min="11266" max="11266" width="7.1796875" style="7" customWidth="1"/>
    <col min="11267" max="11267" width="9.1796875" style="7"/>
    <col min="11268" max="11269" width="3.7265625" style="7" customWidth="1"/>
    <col min="11270" max="11270" width="5.7265625" style="7" customWidth="1"/>
    <col min="11271" max="11272" width="3.7265625" style="7" customWidth="1"/>
    <col min="11273" max="11273" width="11" style="7" customWidth="1"/>
    <col min="11274" max="11274" width="6" style="7" customWidth="1"/>
    <col min="11275" max="11277" width="9.1796875" style="7"/>
    <col min="11278" max="11278" width="9.7265625" style="7" customWidth="1"/>
    <col min="11279" max="11520" width="9.1796875" style="7"/>
    <col min="11521" max="11521" width="20.26953125" style="7" customWidth="1"/>
    <col min="11522" max="11522" width="7.1796875" style="7" customWidth="1"/>
    <col min="11523" max="11523" width="9.1796875" style="7"/>
    <col min="11524" max="11525" width="3.7265625" style="7" customWidth="1"/>
    <col min="11526" max="11526" width="5.7265625" style="7" customWidth="1"/>
    <col min="11527" max="11528" width="3.7265625" style="7" customWidth="1"/>
    <col min="11529" max="11529" width="11" style="7" customWidth="1"/>
    <col min="11530" max="11530" width="6" style="7" customWidth="1"/>
    <col min="11531" max="11533" width="9.1796875" style="7"/>
    <col min="11534" max="11534" width="9.7265625" style="7" customWidth="1"/>
    <col min="11535" max="11776" width="9.1796875" style="7"/>
    <col min="11777" max="11777" width="20.26953125" style="7" customWidth="1"/>
    <col min="11778" max="11778" width="7.1796875" style="7" customWidth="1"/>
    <col min="11779" max="11779" width="9.1796875" style="7"/>
    <col min="11780" max="11781" width="3.7265625" style="7" customWidth="1"/>
    <col min="11782" max="11782" width="5.7265625" style="7" customWidth="1"/>
    <col min="11783" max="11784" width="3.7265625" style="7" customWidth="1"/>
    <col min="11785" max="11785" width="11" style="7" customWidth="1"/>
    <col min="11786" max="11786" width="6" style="7" customWidth="1"/>
    <col min="11787" max="11789" width="9.1796875" style="7"/>
    <col min="11790" max="11790" width="9.7265625" style="7" customWidth="1"/>
    <col min="11791" max="12032" width="9.1796875" style="7"/>
    <col min="12033" max="12033" width="20.26953125" style="7" customWidth="1"/>
    <col min="12034" max="12034" width="7.1796875" style="7" customWidth="1"/>
    <col min="12035" max="12035" width="9.1796875" style="7"/>
    <col min="12036" max="12037" width="3.7265625" style="7" customWidth="1"/>
    <col min="12038" max="12038" width="5.7265625" style="7" customWidth="1"/>
    <col min="12039" max="12040" width="3.7265625" style="7" customWidth="1"/>
    <col min="12041" max="12041" width="11" style="7" customWidth="1"/>
    <col min="12042" max="12042" width="6" style="7" customWidth="1"/>
    <col min="12043" max="12045" width="9.1796875" style="7"/>
    <col min="12046" max="12046" width="9.7265625" style="7" customWidth="1"/>
    <col min="12047" max="12288" width="9.1796875" style="7"/>
    <col min="12289" max="12289" width="20.26953125" style="7" customWidth="1"/>
    <col min="12290" max="12290" width="7.1796875" style="7" customWidth="1"/>
    <col min="12291" max="12291" width="9.1796875" style="7"/>
    <col min="12292" max="12293" width="3.7265625" style="7" customWidth="1"/>
    <col min="12294" max="12294" width="5.7265625" style="7" customWidth="1"/>
    <col min="12295" max="12296" width="3.7265625" style="7" customWidth="1"/>
    <col min="12297" max="12297" width="11" style="7" customWidth="1"/>
    <col min="12298" max="12298" width="6" style="7" customWidth="1"/>
    <col min="12299" max="12301" width="9.1796875" style="7"/>
    <col min="12302" max="12302" width="9.7265625" style="7" customWidth="1"/>
    <col min="12303" max="12544" width="9.1796875" style="7"/>
    <col min="12545" max="12545" width="20.26953125" style="7" customWidth="1"/>
    <col min="12546" max="12546" width="7.1796875" style="7" customWidth="1"/>
    <col min="12547" max="12547" width="9.1796875" style="7"/>
    <col min="12548" max="12549" width="3.7265625" style="7" customWidth="1"/>
    <col min="12550" max="12550" width="5.7265625" style="7" customWidth="1"/>
    <col min="12551" max="12552" width="3.7265625" style="7" customWidth="1"/>
    <col min="12553" max="12553" width="11" style="7" customWidth="1"/>
    <col min="12554" max="12554" width="6" style="7" customWidth="1"/>
    <col min="12555" max="12557" width="9.1796875" style="7"/>
    <col min="12558" max="12558" width="9.7265625" style="7" customWidth="1"/>
    <col min="12559" max="12800" width="9.1796875" style="7"/>
    <col min="12801" max="12801" width="20.26953125" style="7" customWidth="1"/>
    <col min="12802" max="12802" width="7.1796875" style="7" customWidth="1"/>
    <col min="12803" max="12803" width="9.1796875" style="7"/>
    <col min="12804" max="12805" width="3.7265625" style="7" customWidth="1"/>
    <col min="12806" max="12806" width="5.7265625" style="7" customWidth="1"/>
    <col min="12807" max="12808" width="3.7265625" style="7" customWidth="1"/>
    <col min="12809" max="12809" width="11" style="7" customWidth="1"/>
    <col min="12810" max="12810" width="6" style="7" customWidth="1"/>
    <col min="12811" max="12813" width="9.1796875" style="7"/>
    <col min="12814" max="12814" width="9.7265625" style="7" customWidth="1"/>
    <col min="12815" max="13056" width="9.1796875" style="7"/>
    <col min="13057" max="13057" width="20.26953125" style="7" customWidth="1"/>
    <col min="13058" max="13058" width="7.1796875" style="7" customWidth="1"/>
    <col min="13059" max="13059" width="9.1796875" style="7"/>
    <col min="13060" max="13061" width="3.7265625" style="7" customWidth="1"/>
    <col min="13062" max="13062" width="5.7265625" style="7" customWidth="1"/>
    <col min="13063" max="13064" width="3.7265625" style="7" customWidth="1"/>
    <col min="13065" max="13065" width="11" style="7" customWidth="1"/>
    <col min="13066" max="13066" width="6" style="7" customWidth="1"/>
    <col min="13067" max="13069" width="9.1796875" style="7"/>
    <col min="13070" max="13070" width="9.7265625" style="7" customWidth="1"/>
    <col min="13071" max="13312" width="9.1796875" style="7"/>
    <col min="13313" max="13313" width="20.26953125" style="7" customWidth="1"/>
    <col min="13314" max="13314" width="7.1796875" style="7" customWidth="1"/>
    <col min="13315" max="13315" width="9.1796875" style="7"/>
    <col min="13316" max="13317" width="3.7265625" style="7" customWidth="1"/>
    <col min="13318" max="13318" width="5.7265625" style="7" customWidth="1"/>
    <col min="13319" max="13320" width="3.7265625" style="7" customWidth="1"/>
    <col min="13321" max="13321" width="11" style="7" customWidth="1"/>
    <col min="13322" max="13322" width="6" style="7" customWidth="1"/>
    <col min="13323" max="13325" width="9.1796875" style="7"/>
    <col min="13326" max="13326" width="9.7265625" style="7" customWidth="1"/>
    <col min="13327" max="13568" width="9.1796875" style="7"/>
    <col min="13569" max="13569" width="20.26953125" style="7" customWidth="1"/>
    <col min="13570" max="13570" width="7.1796875" style="7" customWidth="1"/>
    <col min="13571" max="13571" width="9.1796875" style="7"/>
    <col min="13572" max="13573" width="3.7265625" style="7" customWidth="1"/>
    <col min="13574" max="13574" width="5.7265625" style="7" customWidth="1"/>
    <col min="13575" max="13576" width="3.7265625" style="7" customWidth="1"/>
    <col min="13577" max="13577" width="11" style="7" customWidth="1"/>
    <col min="13578" max="13578" width="6" style="7" customWidth="1"/>
    <col min="13579" max="13581" width="9.1796875" style="7"/>
    <col min="13582" max="13582" width="9.7265625" style="7" customWidth="1"/>
    <col min="13583" max="13824" width="9.1796875" style="7"/>
    <col min="13825" max="13825" width="20.26953125" style="7" customWidth="1"/>
    <col min="13826" max="13826" width="7.1796875" style="7" customWidth="1"/>
    <col min="13827" max="13827" width="9.1796875" style="7"/>
    <col min="13828" max="13829" width="3.7265625" style="7" customWidth="1"/>
    <col min="13830" max="13830" width="5.7265625" style="7" customWidth="1"/>
    <col min="13831" max="13832" width="3.7265625" style="7" customWidth="1"/>
    <col min="13833" max="13833" width="11" style="7" customWidth="1"/>
    <col min="13834" max="13834" width="6" style="7" customWidth="1"/>
    <col min="13835" max="13837" width="9.1796875" style="7"/>
    <col min="13838" max="13838" width="9.7265625" style="7" customWidth="1"/>
    <col min="13839" max="14080" width="9.1796875" style="7"/>
    <col min="14081" max="14081" width="20.26953125" style="7" customWidth="1"/>
    <col min="14082" max="14082" width="7.1796875" style="7" customWidth="1"/>
    <col min="14083" max="14083" width="9.1796875" style="7"/>
    <col min="14084" max="14085" width="3.7265625" style="7" customWidth="1"/>
    <col min="14086" max="14086" width="5.7265625" style="7" customWidth="1"/>
    <col min="14087" max="14088" width="3.7265625" style="7" customWidth="1"/>
    <col min="14089" max="14089" width="11" style="7" customWidth="1"/>
    <col min="14090" max="14090" width="6" style="7" customWidth="1"/>
    <col min="14091" max="14093" width="9.1796875" style="7"/>
    <col min="14094" max="14094" width="9.7265625" style="7" customWidth="1"/>
    <col min="14095" max="14336" width="9.1796875" style="7"/>
    <col min="14337" max="14337" width="20.26953125" style="7" customWidth="1"/>
    <col min="14338" max="14338" width="7.1796875" style="7" customWidth="1"/>
    <col min="14339" max="14339" width="9.1796875" style="7"/>
    <col min="14340" max="14341" width="3.7265625" style="7" customWidth="1"/>
    <col min="14342" max="14342" width="5.7265625" style="7" customWidth="1"/>
    <col min="14343" max="14344" width="3.7265625" style="7" customWidth="1"/>
    <col min="14345" max="14345" width="11" style="7" customWidth="1"/>
    <col min="14346" max="14346" width="6" style="7" customWidth="1"/>
    <col min="14347" max="14349" width="9.1796875" style="7"/>
    <col min="14350" max="14350" width="9.7265625" style="7" customWidth="1"/>
    <col min="14351" max="14592" width="9.1796875" style="7"/>
    <col min="14593" max="14593" width="20.26953125" style="7" customWidth="1"/>
    <col min="14594" max="14594" width="7.1796875" style="7" customWidth="1"/>
    <col min="14595" max="14595" width="9.1796875" style="7"/>
    <col min="14596" max="14597" width="3.7265625" style="7" customWidth="1"/>
    <col min="14598" max="14598" width="5.7265625" style="7" customWidth="1"/>
    <col min="14599" max="14600" width="3.7265625" style="7" customWidth="1"/>
    <col min="14601" max="14601" width="11" style="7" customWidth="1"/>
    <col min="14602" max="14602" width="6" style="7" customWidth="1"/>
    <col min="14603" max="14605" width="9.1796875" style="7"/>
    <col min="14606" max="14606" width="9.7265625" style="7" customWidth="1"/>
    <col min="14607" max="14848" width="9.1796875" style="7"/>
    <col min="14849" max="14849" width="20.26953125" style="7" customWidth="1"/>
    <col min="14850" max="14850" width="7.1796875" style="7" customWidth="1"/>
    <col min="14851" max="14851" width="9.1796875" style="7"/>
    <col min="14852" max="14853" width="3.7265625" style="7" customWidth="1"/>
    <col min="14854" max="14854" width="5.7265625" style="7" customWidth="1"/>
    <col min="14855" max="14856" width="3.7265625" style="7" customWidth="1"/>
    <col min="14857" max="14857" width="11" style="7" customWidth="1"/>
    <col min="14858" max="14858" width="6" style="7" customWidth="1"/>
    <col min="14859" max="14861" width="9.1796875" style="7"/>
    <col min="14862" max="14862" width="9.7265625" style="7" customWidth="1"/>
    <col min="14863" max="15104" width="9.1796875" style="7"/>
    <col min="15105" max="15105" width="20.26953125" style="7" customWidth="1"/>
    <col min="15106" max="15106" width="7.1796875" style="7" customWidth="1"/>
    <col min="15107" max="15107" width="9.1796875" style="7"/>
    <col min="15108" max="15109" width="3.7265625" style="7" customWidth="1"/>
    <col min="15110" max="15110" width="5.7265625" style="7" customWidth="1"/>
    <col min="15111" max="15112" width="3.7265625" style="7" customWidth="1"/>
    <col min="15113" max="15113" width="11" style="7" customWidth="1"/>
    <col min="15114" max="15114" width="6" style="7" customWidth="1"/>
    <col min="15115" max="15117" width="9.1796875" style="7"/>
    <col min="15118" max="15118" width="9.7265625" style="7" customWidth="1"/>
    <col min="15119" max="15360" width="9.1796875" style="7"/>
    <col min="15361" max="15361" width="20.26953125" style="7" customWidth="1"/>
    <col min="15362" max="15362" width="7.1796875" style="7" customWidth="1"/>
    <col min="15363" max="15363" width="9.1796875" style="7"/>
    <col min="15364" max="15365" width="3.7265625" style="7" customWidth="1"/>
    <col min="15366" max="15366" width="5.7265625" style="7" customWidth="1"/>
    <col min="15367" max="15368" width="3.7265625" style="7" customWidth="1"/>
    <col min="15369" max="15369" width="11" style="7" customWidth="1"/>
    <col min="15370" max="15370" width="6" style="7" customWidth="1"/>
    <col min="15371" max="15373" width="9.1796875" style="7"/>
    <col min="15374" max="15374" width="9.7265625" style="7" customWidth="1"/>
    <col min="15375" max="15616" width="9.1796875" style="7"/>
    <col min="15617" max="15617" width="20.26953125" style="7" customWidth="1"/>
    <col min="15618" max="15618" width="7.1796875" style="7" customWidth="1"/>
    <col min="15619" max="15619" width="9.1796875" style="7"/>
    <col min="15620" max="15621" width="3.7265625" style="7" customWidth="1"/>
    <col min="15622" max="15622" width="5.7265625" style="7" customWidth="1"/>
    <col min="15623" max="15624" width="3.7265625" style="7" customWidth="1"/>
    <col min="15625" max="15625" width="11" style="7" customWidth="1"/>
    <col min="15626" max="15626" width="6" style="7" customWidth="1"/>
    <col min="15627" max="15629" width="9.1796875" style="7"/>
    <col min="15630" max="15630" width="9.7265625" style="7" customWidth="1"/>
    <col min="15631" max="15872" width="9.1796875" style="7"/>
    <col min="15873" max="15873" width="20.26953125" style="7" customWidth="1"/>
    <col min="15874" max="15874" width="7.1796875" style="7" customWidth="1"/>
    <col min="15875" max="15875" width="9.1796875" style="7"/>
    <col min="15876" max="15877" width="3.7265625" style="7" customWidth="1"/>
    <col min="15878" max="15878" width="5.7265625" style="7" customWidth="1"/>
    <col min="15879" max="15880" width="3.7265625" style="7" customWidth="1"/>
    <col min="15881" max="15881" width="11" style="7" customWidth="1"/>
    <col min="15882" max="15882" width="6" style="7" customWidth="1"/>
    <col min="15883" max="15885" width="9.1796875" style="7"/>
    <col min="15886" max="15886" width="9.7265625" style="7" customWidth="1"/>
    <col min="15887" max="16128" width="9.1796875" style="7"/>
    <col min="16129" max="16129" width="20.26953125" style="7" customWidth="1"/>
    <col min="16130" max="16130" width="7.1796875" style="7" customWidth="1"/>
    <col min="16131" max="16131" width="9.1796875" style="7"/>
    <col min="16132" max="16133" width="3.7265625" style="7" customWidth="1"/>
    <col min="16134" max="16134" width="5.7265625" style="7" customWidth="1"/>
    <col min="16135" max="16136" width="3.7265625" style="7" customWidth="1"/>
    <col min="16137" max="16137" width="11" style="7" customWidth="1"/>
    <col min="16138" max="16138" width="6" style="7" customWidth="1"/>
    <col min="16139" max="16141" width="9.1796875" style="7"/>
    <col min="16142" max="16142" width="9.7265625" style="7" customWidth="1"/>
    <col min="16143" max="16384" width="9.1796875" style="7"/>
  </cols>
  <sheetData>
    <row r="1" spans="1:15" ht="13" x14ac:dyDescent="0.3">
      <c r="A1" s="12" t="s">
        <v>425</v>
      </c>
      <c r="B1" s="27" t="s">
        <v>426</v>
      </c>
      <c r="C1" s="13"/>
      <c r="D1" s="14"/>
      <c r="E1" s="14"/>
      <c r="F1" s="14"/>
      <c r="G1" s="14"/>
      <c r="H1" s="15"/>
      <c r="I1" s="15"/>
      <c r="J1" s="7" t="s">
        <v>427</v>
      </c>
    </row>
    <row r="2" spans="1:15" ht="12.75" customHeight="1" x14ac:dyDescent="0.25">
      <c r="A2" s="16" t="s">
        <v>428</v>
      </c>
      <c r="B2" s="27" t="s">
        <v>490</v>
      </c>
      <c r="C2" s="13"/>
      <c r="D2" s="14"/>
      <c r="E2" s="14"/>
      <c r="F2" s="14"/>
      <c r="G2" s="14"/>
      <c r="K2" s="34" t="s">
        <v>429</v>
      </c>
      <c r="L2" s="34"/>
    </row>
    <row r="3" spans="1:15" x14ac:dyDescent="0.25">
      <c r="K3" s="34"/>
      <c r="L3" s="34"/>
    </row>
    <row r="4" spans="1:15" ht="13" x14ac:dyDescent="0.3">
      <c r="A4" s="15" t="s">
        <v>430</v>
      </c>
      <c r="B4" s="17" t="s">
        <v>431</v>
      </c>
      <c r="C4" s="17" t="s">
        <v>432</v>
      </c>
      <c r="D4" s="18" t="s">
        <v>433</v>
      </c>
      <c r="E4" s="18" t="s">
        <v>434</v>
      </c>
      <c r="F4" s="18" t="s">
        <v>489</v>
      </c>
      <c r="G4" s="18" t="s">
        <v>435</v>
      </c>
      <c r="H4" s="18" t="s">
        <v>436</v>
      </c>
      <c r="K4" s="10" t="s">
        <v>437</v>
      </c>
      <c r="L4" s="10" t="s">
        <v>438</v>
      </c>
      <c r="N4" s="9"/>
      <c r="O4" s="9"/>
    </row>
    <row r="5" spans="1:15" ht="14.5" x14ac:dyDescent="0.35">
      <c r="A5" s="7" t="s">
        <v>439</v>
      </c>
      <c r="B5" s="7">
        <f>SUM(Input!G3,Input!G33,Input!G63,Input!G93,Input!G123,Input!G153,Input!G183,Input!G213,Input!G243,Input!G273)</f>
        <v>30</v>
      </c>
      <c r="C5" s="19">
        <f t="shared" ref="C5:C38" si="0">(10*((B5-K5)/L5)) +50</f>
        <v>44.164550974384866</v>
      </c>
      <c r="D5" s="20" t="str">
        <f>IF(C5&lt;35, "&lt;&lt;", "" )</f>
        <v/>
      </c>
      <c r="E5" s="20" t="str">
        <f>IF(AND(C5&lt;45, C5&gt;=35),  "&lt;&lt;", "" )</f>
        <v>&lt;&lt;</v>
      </c>
      <c r="F5" s="21" t="str">
        <f>IF(AND(C5&gt;=45, C5&lt;56), "-----", "")</f>
        <v/>
      </c>
      <c r="G5" s="22" t="str">
        <f>IF(AND(C5&gt;55, C5&lt;=65),"&gt;&gt;","" )</f>
        <v/>
      </c>
      <c r="H5" s="22" t="str">
        <f>IF(C5&gt;65, "&gt;&gt;","" )</f>
        <v/>
      </c>
      <c r="K5" s="8">
        <v>34.669359999999998</v>
      </c>
      <c r="L5" s="8">
        <v>8.0017150000000008</v>
      </c>
      <c r="N5" s="33"/>
      <c r="O5" s="9"/>
    </row>
    <row r="6" spans="1:15" ht="14.5" x14ac:dyDescent="0.35">
      <c r="A6" s="7" t="s">
        <v>440</v>
      </c>
      <c r="B6" s="7">
        <f>SUM(Input!G8,Input!G38,Input!G68,Input!G98,Input!G128,Input!G158,Input!G188,Input!G218,Input!G248,Input!G278)</f>
        <v>30</v>
      </c>
      <c r="C6" s="19">
        <f t="shared" si="0"/>
        <v>47.451944766238363</v>
      </c>
      <c r="D6" s="20" t="str">
        <f t="shared" ref="D6:D38" si="1">IF(C6&lt;35, "&lt;&lt;", "" )</f>
        <v/>
      </c>
      <c r="E6" s="20" t="str">
        <f t="shared" ref="E6:E38" si="2">IF(AND(C6&lt;45, C6&gt;=35),  "&lt;&lt;", "" )</f>
        <v/>
      </c>
      <c r="F6" s="21" t="str">
        <f t="shared" ref="F6:F38" si="3">IF(AND(C6&gt;=45, C6&lt;56), "-----", "")</f>
        <v>-----</v>
      </c>
      <c r="G6" s="22" t="str">
        <f t="shared" ref="G6:G38" si="4">IF(AND(C6&gt;55, C6&lt;=65),"&gt;&gt;","" )</f>
        <v/>
      </c>
      <c r="H6" s="22" t="str">
        <f t="shared" ref="H6:H38" si="5">IF(C6&gt;65, "&gt;&gt;","" )</f>
        <v/>
      </c>
      <c r="K6" s="8">
        <v>32.305540000000001</v>
      </c>
      <c r="L6" s="8">
        <v>9.0482340000000008</v>
      </c>
      <c r="N6" s="33"/>
      <c r="O6" s="9"/>
    </row>
    <row r="7" spans="1:15" ht="14.5" x14ac:dyDescent="0.35">
      <c r="A7" s="7" t="s">
        <v>441</v>
      </c>
      <c r="B7" s="7">
        <f>SUM(Input!G13,Input!G43,Input!G73,Input!G103,Input!G133,Input!G163,Input!G193,Input!G223,Input!G253,Input!G283)</f>
        <v>30</v>
      </c>
      <c r="C7" s="19">
        <f t="shared" si="0"/>
        <v>46.428235716334143</v>
      </c>
      <c r="D7" s="20" t="str">
        <f t="shared" si="1"/>
        <v/>
      </c>
      <c r="E7" s="20" t="str">
        <f t="shared" si="2"/>
        <v/>
      </c>
      <c r="F7" s="21" t="str">
        <f t="shared" si="3"/>
        <v>-----</v>
      </c>
      <c r="G7" s="22" t="str">
        <f t="shared" si="4"/>
        <v/>
      </c>
      <c r="H7" s="22" t="str">
        <f t="shared" si="5"/>
        <v/>
      </c>
      <c r="K7" s="8">
        <v>32.838430000000002</v>
      </c>
      <c r="L7" s="8">
        <v>7.9468569999999996</v>
      </c>
      <c r="N7" s="33"/>
      <c r="O7" s="9"/>
    </row>
    <row r="8" spans="1:15" ht="14.5" x14ac:dyDescent="0.35">
      <c r="A8" s="7" t="s">
        <v>442</v>
      </c>
      <c r="B8" s="7">
        <f>SUM(Input!G18,Input!G48,Input!G78,Input!G108,Input!G138,Input!G168,Input!G198,Input!G228,Input!G258,Input!G288)</f>
        <v>30</v>
      </c>
      <c r="C8" s="19">
        <f t="shared" si="0"/>
        <v>51.478796431756315</v>
      </c>
      <c r="D8" s="20" t="str">
        <f t="shared" si="1"/>
        <v/>
      </c>
      <c r="E8" s="20" t="str">
        <f t="shared" si="2"/>
        <v/>
      </c>
      <c r="F8" s="21" t="str">
        <f t="shared" si="3"/>
        <v>-----</v>
      </c>
      <c r="G8" s="22" t="str">
        <f t="shared" si="4"/>
        <v/>
      </c>
      <c r="H8" s="22" t="str">
        <f t="shared" si="5"/>
        <v/>
      </c>
      <c r="K8" s="8">
        <v>29.188110000000002</v>
      </c>
      <c r="L8" s="8">
        <v>5.490208</v>
      </c>
    </row>
    <row r="9" spans="1:15" ht="14.5" x14ac:dyDescent="0.35">
      <c r="A9" s="7" t="s">
        <v>443</v>
      </c>
      <c r="B9" s="7">
        <f>SUM(Input!G23,Input!G53,Input!G83,Input!G113,Input!G143,Input!G173,Input!G203,Input!G233,Input!G263,Input!G293)</f>
        <v>12</v>
      </c>
      <c r="C9" s="19">
        <f t="shared" si="0"/>
        <v>17.502106677343491</v>
      </c>
      <c r="D9" s="20" t="str">
        <f t="shared" si="1"/>
        <v>&lt;&lt;</v>
      </c>
      <c r="E9" s="20" t="str">
        <f t="shared" si="2"/>
        <v/>
      </c>
      <c r="F9" s="21" t="str">
        <f t="shared" si="3"/>
        <v/>
      </c>
      <c r="G9" s="22" t="str">
        <f t="shared" si="4"/>
        <v/>
      </c>
      <c r="H9" s="22" t="str">
        <f t="shared" si="5"/>
        <v/>
      </c>
      <c r="K9" s="8">
        <v>36.658679999999997</v>
      </c>
      <c r="L9" s="8">
        <v>7.5877780000000001</v>
      </c>
    </row>
    <row r="10" spans="1:15" ht="14.5" x14ac:dyDescent="0.35">
      <c r="A10" s="7" t="s">
        <v>444</v>
      </c>
      <c r="B10" s="7">
        <f>SUM(Input!G28,Input!G58,Input!G88,Input!G118,Input!G148,Input!G178,Input!G208,Input!G238,Input!G268,Input!G298)</f>
        <v>12</v>
      </c>
      <c r="C10" s="19">
        <f t="shared" si="0"/>
        <v>15.363923684526569</v>
      </c>
      <c r="D10" s="20" t="str">
        <f t="shared" si="1"/>
        <v>&lt;&lt;</v>
      </c>
      <c r="E10" s="20" t="str">
        <f t="shared" si="2"/>
        <v/>
      </c>
      <c r="F10" s="21" t="str">
        <f t="shared" si="3"/>
        <v/>
      </c>
      <c r="G10" s="22" t="str">
        <f t="shared" si="4"/>
        <v/>
      </c>
      <c r="H10" s="22" t="str">
        <f t="shared" si="5"/>
        <v/>
      </c>
      <c r="K10" s="8">
        <v>37.148589999999999</v>
      </c>
      <c r="L10" s="8">
        <v>7.2608079999999999</v>
      </c>
    </row>
    <row r="11" spans="1:15" x14ac:dyDescent="0.25">
      <c r="C11" s="19"/>
      <c r="D11" s="23"/>
      <c r="E11" s="23"/>
      <c r="F11" s="24"/>
      <c r="G11" s="23"/>
      <c r="H11" s="25"/>
    </row>
    <row r="12" spans="1:15" ht="14.5" x14ac:dyDescent="0.35">
      <c r="A12" s="7" t="s">
        <v>445</v>
      </c>
      <c r="B12" s="7">
        <f>SUM(Input!G5,Input!G35,Input!G65,Input!G95,Input!G125,Input!G155,Input!G185,Input!G215,Input!G245,Input!G275)</f>
        <v>24</v>
      </c>
      <c r="C12" s="19">
        <f t="shared" si="0"/>
        <v>40.28250436856694</v>
      </c>
      <c r="D12" s="20" t="str">
        <f t="shared" si="1"/>
        <v/>
      </c>
      <c r="E12" s="20" t="str">
        <f t="shared" si="2"/>
        <v>&lt;&lt;</v>
      </c>
      <c r="F12" s="21" t="str">
        <f t="shared" si="3"/>
        <v/>
      </c>
      <c r="G12" s="22" t="str">
        <f t="shared" si="4"/>
        <v/>
      </c>
      <c r="H12" s="22" t="str">
        <f t="shared" si="5"/>
        <v/>
      </c>
      <c r="K12" s="8">
        <v>31.427869999999999</v>
      </c>
      <c r="L12" s="8">
        <v>7.6438110000000004</v>
      </c>
    </row>
    <row r="13" spans="1:15" ht="14.5" x14ac:dyDescent="0.35">
      <c r="A13" s="7" t="s">
        <v>446</v>
      </c>
      <c r="B13" s="7">
        <f>SUM(Input!G10,Input!G40,Input!G70,Input!G100,Input!G130,Input!G160,Input!G190,Input!G220,Input!G250,Input!G280)</f>
        <v>48</v>
      </c>
      <c r="C13" s="19">
        <f t="shared" si="0"/>
        <v>70.111124322651307</v>
      </c>
      <c r="D13" s="20" t="str">
        <f t="shared" si="1"/>
        <v/>
      </c>
      <c r="E13" s="20" t="str">
        <f t="shared" si="2"/>
        <v/>
      </c>
      <c r="F13" s="21" t="str">
        <f t="shared" si="3"/>
        <v/>
      </c>
      <c r="G13" s="22" t="str">
        <f t="shared" si="4"/>
        <v/>
      </c>
      <c r="H13" s="22" t="str">
        <f t="shared" si="5"/>
        <v>&gt;&gt;</v>
      </c>
      <c r="K13" s="8">
        <v>34.536639999999998</v>
      </c>
      <c r="L13" s="8">
        <v>6.6944840000000001</v>
      </c>
    </row>
    <row r="14" spans="1:15" ht="14.5" x14ac:dyDescent="0.35">
      <c r="A14" s="7" t="s">
        <v>447</v>
      </c>
      <c r="B14" s="7">
        <f>SUM(Input!G15,Input!G45,Input!G75,Input!G105,Input!G135,Input!G165,Input!G195,Input!G225,Input!G255,Input!G285)</f>
        <v>30</v>
      </c>
      <c r="C14" s="19">
        <f t="shared" si="0"/>
        <v>37.92089660760476</v>
      </c>
      <c r="D14" s="20" t="str">
        <f t="shared" si="1"/>
        <v/>
      </c>
      <c r="E14" s="20" t="str">
        <f t="shared" si="2"/>
        <v>&lt;&lt;</v>
      </c>
      <c r="F14" s="21" t="str">
        <f t="shared" si="3"/>
        <v/>
      </c>
      <c r="G14" s="22" t="str">
        <f t="shared" si="4"/>
        <v/>
      </c>
      <c r="H14" s="22" t="str">
        <f t="shared" si="5"/>
        <v/>
      </c>
      <c r="K14" s="8">
        <v>38.045589999999997</v>
      </c>
      <c r="L14" s="8">
        <v>6.6607510000000003</v>
      </c>
    </row>
    <row r="15" spans="1:15" ht="14.5" x14ac:dyDescent="0.35">
      <c r="A15" s="7" t="s">
        <v>448</v>
      </c>
      <c r="B15" s="7">
        <f>SUM(Input!G20,Input!G50,Input!G80,Input!G110,Input!G140,Input!G170,Input!G200,Input!G230,Input!G260,Input!G290)</f>
        <v>42</v>
      </c>
      <c r="C15" s="19">
        <f t="shared" si="0"/>
        <v>64.981434376126401</v>
      </c>
      <c r="D15" s="20" t="str">
        <f t="shared" si="1"/>
        <v/>
      </c>
      <c r="E15" s="20" t="str">
        <f t="shared" si="2"/>
        <v/>
      </c>
      <c r="F15" s="21" t="str">
        <f t="shared" si="3"/>
        <v/>
      </c>
      <c r="G15" s="22" t="str">
        <f t="shared" si="4"/>
        <v>&gt;&gt;</v>
      </c>
      <c r="H15" s="22" t="str">
        <f t="shared" si="5"/>
        <v/>
      </c>
      <c r="K15" s="8">
        <v>31.218409999999999</v>
      </c>
      <c r="L15" s="8">
        <v>7.1966340000000004</v>
      </c>
    </row>
    <row r="16" spans="1:15" ht="14.5" x14ac:dyDescent="0.35">
      <c r="A16" s="7" t="s">
        <v>449</v>
      </c>
      <c r="B16" s="7">
        <f>SUM(Input!G25,Input!G55,Input!G85,Input!G115,Input!G145,Input!G175,Input!G205,Input!G235,Input!G265,Input!G295)</f>
        <v>36</v>
      </c>
      <c r="C16" s="19">
        <f t="shared" si="0"/>
        <v>55.69271640751019</v>
      </c>
      <c r="D16" s="20" t="str">
        <f t="shared" si="1"/>
        <v/>
      </c>
      <c r="E16" s="20" t="str">
        <f t="shared" si="2"/>
        <v/>
      </c>
      <c r="F16" s="21" t="str">
        <f t="shared" si="3"/>
        <v>-----</v>
      </c>
      <c r="G16" s="22" t="str">
        <f t="shared" si="4"/>
        <v>&gt;&gt;</v>
      </c>
      <c r="H16" s="22" t="str">
        <f t="shared" si="5"/>
        <v/>
      </c>
      <c r="K16" s="8">
        <v>31.79429</v>
      </c>
      <c r="L16" s="8">
        <v>7.3878789999999999</v>
      </c>
    </row>
    <row r="17" spans="1:12" ht="14.5" x14ac:dyDescent="0.35">
      <c r="A17" s="7" t="s">
        <v>450</v>
      </c>
      <c r="B17" s="7">
        <f>SUM(Input!G30,Input!G60,Input!G90,Input!G120,Input!G150,Input!G180,Input!G210,Input!G240,Input!G270,Input!G300)</f>
        <v>36</v>
      </c>
      <c r="C17" s="19">
        <f t="shared" si="0"/>
        <v>52.170424386808037</v>
      </c>
      <c r="D17" s="20" t="str">
        <f t="shared" si="1"/>
        <v/>
      </c>
      <c r="E17" s="20" t="str">
        <f t="shared" si="2"/>
        <v/>
      </c>
      <c r="F17" s="21" t="str">
        <f t="shared" si="3"/>
        <v>-----</v>
      </c>
      <c r="G17" s="22" t="str">
        <f t="shared" si="4"/>
        <v/>
      </c>
      <c r="H17" s="22" t="str">
        <f t="shared" si="5"/>
        <v/>
      </c>
      <c r="K17" s="8">
        <v>34.52337</v>
      </c>
      <c r="L17" s="8">
        <v>6.8034160000000004</v>
      </c>
    </row>
    <row r="18" spans="1:12" x14ac:dyDescent="0.25">
      <c r="C18" s="19"/>
      <c r="D18" s="23"/>
      <c r="E18" s="23"/>
      <c r="F18" s="24"/>
      <c r="G18" s="23"/>
      <c r="H18" s="25"/>
    </row>
    <row r="19" spans="1:12" ht="14.5" x14ac:dyDescent="0.35">
      <c r="A19" s="7" t="s">
        <v>451</v>
      </c>
      <c r="B19" s="7">
        <f>SUM(Input!G6,Input!G36,Input!G66,Input!G96,Input!G126,Input!G156,Input!G186,Input!G216,Input!G246,Input!G276)</f>
        <v>24</v>
      </c>
      <c r="C19" s="19">
        <f t="shared" si="0"/>
        <v>29.71370483584387</v>
      </c>
      <c r="D19" s="20" t="str">
        <f t="shared" si="1"/>
        <v>&lt;&lt;</v>
      </c>
      <c r="E19" s="20" t="str">
        <f t="shared" si="2"/>
        <v/>
      </c>
      <c r="F19" s="21" t="str">
        <f t="shared" si="3"/>
        <v/>
      </c>
      <c r="G19" s="22" t="str">
        <f t="shared" si="4"/>
        <v/>
      </c>
      <c r="H19" s="22" t="str">
        <f t="shared" si="5"/>
        <v/>
      </c>
      <c r="K19" s="8">
        <v>35.747259999999997</v>
      </c>
      <c r="L19" s="8">
        <v>5.790737</v>
      </c>
    </row>
    <row r="20" spans="1:12" ht="14.5" x14ac:dyDescent="0.35">
      <c r="A20" s="7" t="s">
        <v>452</v>
      </c>
      <c r="B20" s="7">
        <f>SUM(Input!G11,Input!G41,Input!G71,Input!G101,Input!G131,Input!G161,Input!G191,Input!G221,Input!G251,Input!G281)</f>
        <v>30</v>
      </c>
      <c r="C20" s="19">
        <f t="shared" si="0"/>
        <v>52.452931196318957</v>
      </c>
      <c r="D20" s="20" t="str">
        <f t="shared" si="1"/>
        <v/>
      </c>
      <c r="E20" s="20" t="str">
        <f t="shared" si="2"/>
        <v/>
      </c>
      <c r="F20" s="21" t="str">
        <f t="shared" si="3"/>
        <v>-----</v>
      </c>
      <c r="G20" s="22" t="str">
        <f t="shared" si="4"/>
        <v/>
      </c>
      <c r="H20" s="22" t="str">
        <f t="shared" si="5"/>
        <v/>
      </c>
      <c r="K20" s="8">
        <v>28.164449999999999</v>
      </c>
      <c r="L20" s="8">
        <v>7.4830880000000004</v>
      </c>
    </row>
    <row r="21" spans="1:12" ht="14.5" x14ac:dyDescent="0.35">
      <c r="A21" s="7" t="s">
        <v>453</v>
      </c>
      <c r="B21" s="7">
        <f>SUM(Input!G16,Input!G46,Input!G76,Input!G106,Input!G136,Input!G166,Input!G196,Input!G226,Input!G256,Input!G286)</f>
        <v>30</v>
      </c>
      <c r="C21" s="19">
        <f t="shared" si="0"/>
        <v>40.110299945873187</v>
      </c>
      <c r="D21" s="20" t="str">
        <f t="shared" si="1"/>
        <v/>
      </c>
      <c r="E21" s="20" t="str">
        <f t="shared" si="2"/>
        <v>&lt;&lt;</v>
      </c>
      <c r="F21" s="21" t="str">
        <f t="shared" si="3"/>
        <v/>
      </c>
      <c r="G21" s="22" t="str">
        <f t="shared" si="4"/>
        <v/>
      </c>
      <c r="H21" s="22" t="str">
        <f t="shared" si="5"/>
        <v/>
      </c>
      <c r="K21" s="8">
        <v>36.263420000000004</v>
      </c>
      <c r="L21" s="8">
        <v>6.3332759999999997</v>
      </c>
    </row>
    <row r="22" spans="1:12" ht="14.5" x14ac:dyDescent="0.35">
      <c r="A22" s="7" t="s">
        <v>454</v>
      </c>
      <c r="B22" s="7">
        <f>SUM(Input!G21,Input!G51,Input!G81,Input!G111,Input!G141,Input!G171,Input!G201,Input!G231,Input!G261,Input!G291)</f>
        <v>18</v>
      </c>
      <c r="C22" s="19">
        <f t="shared" si="0"/>
        <v>28.206459018911101</v>
      </c>
      <c r="D22" s="20" t="str">
        <f t="shared" si="1"/>
        <v>&lt;&lt;</v>
      </c>
      <c r="E22" s="20" t="str">
        <f t="shared" si="2"/>
        <v/>
      </c>
      <c r="F22" s="21" t="str">
        <f t="shared" si="3"/>
        <v/>
      </c>
      <c r="G22" s="22" t="str">
        <f t="shared" si="4"/>
        <v/>
      </c>
      <c r="H22" s="22" t="str">
        <f t="shared" si="5"/>
        <v/>
      </c>
      <c r="K22" s="8">
        <v>33.666469999999997</v>
      </c>
      <c r="L22" s="8">
        <v>7.1885839999999996</v>
      </c>
    </row>
    <row r="23" spans="1:12" ht="14.5" x14ac:dyDescent="0.35">
      <c r="A23" s="7" t="s">
        <v>455</v>
      </c>
      <c r="B23" s="7">
        <f>SUM(Input!G26,Input!G56,Input!G86,Input!G116,Input!G146,Input!G176,Input!G206,Input!G236,Input!G266,Input!G296)</f>
        <v>30</v>
      </c>
      <c r="C23" s="19">
        <f t="shared" si="0"/>
        <v>53.809879446529166</v>
      </c>
      <c r="D23" s="20" t="str">
        <f t="shared" si="1"/>
        <v/>
      </c>
      <c r="E23" s="20" t="str">
        <f t="shared" si="2"/>
        <v/>
      </c>
      <c r="F23" s="21" t="str">
        <f t="shared" si="3"/>
        <v>-----</v>
      </c>
      <c r="G23" s="22" t="str">
        <f t="shared" si="4"/>
        <v/>
      </c>
      <c r="H23" s="22" t="str">
        <f t="shared" si="5"/>
        <v/>
      </c>
      <c r="K23" s="8">
        <v>27.087129999999998</v>
      </c>
      <c r="L23" s="8">
        <v>7.6455700000000002</v>
      </c>
    </row>
    <row r="24" spans="1:12" ht="14.5" x14ac:dyDescent="0.35">
      <c r="A24" s="7" t="s">
        <v>456</v>
      </c>
      <c r="B24" s="7">
        <f>SUM(Input!G31,Input!G61,Input!G91,Input!G121,Input!G151,Input!G181,Input!G211,Input!G241,Input!G271,Input!G301)</f>
        <v>42</v>
      </c>
      <c r="C24" s="19">
        <f t="shared" si="0"/>
        <v>68.977154896914186</v>
      </c>
      <c r="D24" s="20" t="str">
        <f t="shared" si="1"/>
        <v/>
      </c>
      <c r="E24" s="20" t="str">
        <f t="shared" si="2"/>
        <v/>
      </c>
      <c r="F24" s="21" t="str">
        <f t="shared" si="3"/>
        <v/>
      </c>
      <c r="G24" s="22" t="str">
        <f t="shared" si="4"/>
        <v/>
      </c>
      <c r="H24" s="22" t="str">
        <f t="shared" si="5"/>
        <v>&gt;&gt;</v>
      </c>
      <c r="K24" s="8">
        <v>28.25909</v>
      </c>
      <c r="L24" s="8">
        <v>7.2407640000000004</v>
      </c>
    </row>
    <row r="25" spans="1:12" x14ac:dyDescent="0.25">
      <c r="C25" s="19"/>
      <c r="D25" s="23"/>
      <c r="E25" s="23"/>
      <c r="F25" s="24"/>
      <c r="G25" s="23"/>
      <c r="H25" s="25"/>
    </row>
    <row r="26" spans="1:12" ht="14.5" x14ac:dyDescent="0.35">
      <c r="A26" s="7" t="s">
        <v>457</v>
      </c>
      <c r="B26" s="7">
        <f>SUM(Input!G2,Input!G32,Input!G62,Input!G92,Input!G122,Input!G152,Input!G182,Input!G212,Input!G242,Input!G272)</f>
        <v>30</v>
      </c>
      <c r="C26" s="19">
        <f t="shared" si="0"/>
        <v>48.260473336447703</v>
      </c>
      <c r="D26" s="20" t="str">
        <f t="shared" si="1"/>
        <v/>
      </c>
      <c r="E26" s="20" t="str">
        <f t="shared" si="2"/>
        <v/>
      </c>
      <c r="F26" s="21" t="str">
        <f t="shared" si="3"/>
        <v>-----</v>
      </c>
      <c r="G26" s="22" t="str">
        <f t="shared" si="4"/>
        <v/>
      </c>
      <c r="H26" s="22" t="str">
        <f t="shared" si="5"/>
        <v/>
      </c>
      <c r="K26" s="8">
        <v>31.377379999999999</v>
      </c>
      <c r="L26" s="8">
        <v>7.9181309999999998</v>
      </c>
    </row>
    <row r="27" spans="1:12" ht="14.5" x14ac:dyDescent="0.35">
      <c r="A27" s="7" t="s">
        <v>458</v>
      </c>
      <c r="B27" s="7">
        <f>SUM(Input!G7,Input!G37,Input!G67,Input!G97,Input!G127,Input!G157,Input!G187,Input!G217,Input!G247,Input!G277)</f>
        <v>30</v>
      </c>
      <c r="C27" s="19">
        <f t="shared" si="0"/>
        <v>49.201563735036594</v>
      </c>
      <c r="D27" s="20" t="str">
        <f t="shared" si="1"/>
        <v/>
      </c>
      <c r="E27" s="20" t="str">
        <f t="shared" si="2"/>
        <v/>
      </c>
      <c r="F27" s="21" t="str">
        <f t="shared" si="3"/>
        <v>-----</v>
      </c>
      <c r="G27" s="22" t="str">
        <f t="shared" si="4"/>
        <v/>
      </c>
      <c r="H27" s="22" t="str">
        <f t="shared" si="5"/>
        <v/>
      </c>
      <c r="K27" s="8">
        <v>30.72043</v>
      </c>
      <c r="L27" s="8">
        <v>9.0230119999999996</v>
      </c>
    </row>
    <row r="28" spans="1:12" ht="14.5" x14ac:dyDescent="0.35">
      <c r="A28" s="7" t="s">
        <v>459</v>
      </c>
      <c r="B28" s="7">
        <f>SUM(Input!G12,Input!G42,Input!G72,Input!G102,Input!G132,Input!G162,Input!G192,Input!G222,Input!G252,Input!G282)</f>
        <v>18</v>
      </c>
      <c r="C28" s="19">
        <f t="shared" si="0"/>
        <v>36.401628228070479</v>
      </c>
      <c r="D28" s="20" t="str">
        <f t="shared" si="1"/>
        <v/>
      </c>
      <c r="E28" s="20" t="str">
        <f t="shared" si="2"/>
        <v>&lt;&lt;</v>
      </c>
      <c r="F28" s="21" t="str">
        <f t="shared" si="3"/>
        <v/>
      </c>
      <c r="G28" s="22" t="str">
        <f t="shared" si="4"/>
        <v/>
      </c>
      <c r="H28" s="22" t="str">
        <f t="shared" si="5"/>
        <v/>
      </c>
      <c r="K28" s="8">
        <v>31.30583</v>
      </c>
      <c r="L28" s="8">
        <v>9.7848699999999997</v>
      </c>
    </row>
    <row r="29" spans="1:12" ht="14.5" x14ac:dyDescent="0.35">
      <c r="A29" s="7" t="s">
        <v>460</v>
      </c>
      <c r="B29" s="7">
        <f>SUM(Input!G17,Input!G47,Input!G77,Input!G107,Input!G137,Input!G167,Input!G197,Input!G227,Input!G257,Input!G287)</f>
        <v>24</v>
      </c>
      <c r="C29" s="19">
        <f t="shared" si="0"/>
        <v>41.120590428012292</v>
      </c>
      <c r="D29" s="20" t="str">
        <f t="shared" si="1"/>
        <v/>
      </c>
      <c r="E29" s="20" t="str">
        <f t="shared" si="2"/>
        <v>&lt;&lt;</v>
      </c>
      <c r="F29" s="21" t="str">
        <f t="shared" si="3"/>
        <v/>
      </c>
      <c r="G29" s="22" t="str">
        <f t="shared" si="4"/>
        <v/>
      </c>
      <c r="H29" s="22" t="str">
        <f t="shared" si="5"/>
        <v/>
      </c>
      <c r="K29" s="8">
        <v>30.805540000000001</v>
      </c>
      <c r="L29" s="8">
        <v>7.6644059999999996</v>
      </c>
    </row>
    <row r="30" spans="1:12" ht="14.5" x14ac:dyDescent="0.35">
      <c r="A30" s="7" t="s">
        <v>461</v>
      </c>
      <c r="B30" s="7">
        <f>SUM(Input!G22,Input!G52,Input!G82,Input!G112,Input!G142,Input!G172,Input!G202,Input!G232,Input!G262,Input!G292)</f>
        <v>30</v>
      </c>
      <c r="C30" s="19">
        <f t="shared" si="0"/>
        <v>44.4968889417501</v>
      </c>
      <c r="D30" s="20" t="str">
        <f t="shared" si="1"/>
        <v/>
      </c>
      <c r="E30" s="20" t="str">
        <f t="shared" si="2"/>
        <v>&lt;&lt;</v>
      </c>
      <c r="F30" s="21" t="str">
        <f t="shared" si="3"/>
        <v/>
      </c>
      <c r="G30" s="22" t="str">
        <f t="shared" si="4"/>
        <v/>
      </c>
      <c r="H30" s="22" t="str">
        <f t="shared" si="5"/>
        <v/>
      </c>
      <c r="K30" s="8">
        <v>33.683</v>
      </c>
      <c r="L30" s="8">
        <v>6.6925780000000001</v>
      </c>
    </row>
    <row r="31" spans="1:12" ht="14.5" x14ac:dyDescent="0.35">
      <c r="A31" s="7" t="s">
        <v>462</v>
      </c>
      <c r="B31" s="7">
        <f>SUM(Input!G27,Input!G57,Input!G87,Input!G117,Input!G147,Input!G177,Input!G207,Input!G237,Input!G267,Input!G297)</f>
        <v>30</v>
      </c>
      <c r="C31" s="19">
        <f t="shared" si="0"/>
        <v>52.577707271851374</v>
      </c>
      <c r="D31" s="20" t="str">
        <f t="shared" si="1"/>
        <v/>
      </c>
      <c r="E31" s="20" t="str">
        <f t="shared" si="2"/>
        <v/>
      </c>
      <c r="F31" s="21" t="str">
        <f t="shared" si="3"/>
        <v>-----</v>
      </c>
      <c r="G31" s="22" t="str">
        <f t="shared" si="4"/>
        <v/>
      </c>
      <c r="H31" s="22" t="str">
        <f t="shared" si="5"/>
        <v/>
      </c>
      <c r="K31" s="8">
        <v>28.055</v>
      </c>
      <c r="L31" s="8">
        <v>7.5454650000000001</v>
      </c>
    </row>
    <row r="32" spans="1:12" x14ac:dyDescent="0.25">
      <c r="C32" s="19"/>
      <c r="D32" s="23"/>
      <c r="E32" s="23"/>
      <c r="F32" s="24"/>
      <c r="G32" s="23"/>
      <c r="H32" s="25" t="str">
        <f>IF(C32&gt;65, "&gt;&gt;", IF(C32&gt;55,"&gt;","" ))</f>
        <v/>
      </c>
    </row>
    <row r="33" spans="1:12" ht="14.5" x14ac:dyDescent="0.35">
      <c r="A33" s="7" t="s">
        <v>463</v>
      </c>
      <c r="B33" s="7">
        <f>SUM(Input!G4,Input!G34,Input!G64,Input!G94,Input!G124,Input!G154,Input!G184,Input!G214,Input!G244,Input!G274)</f>
        <v>24</v>
      </c>
      <c r="C33" s="19">
        <f t="shared" si="0"/>
        <v>22.205669859623569</v>
      </c>
      <c r="D33" s="20" t="str">
        <f t="shared" si="1"/>
        <v>&lt;&lt;</v>
      </c>
      <c r="E33" s="20" t="str">
        <f t="shared" si="2"/>
        <v/>
      </c>
      <c r="F33" s="21" t="str">
        <f t="shared" si="3"/>
        <v/>
      </c>
      <c r="G33" s="22" t="str">
        <f t="shared" si="4"/>
        <v/>
      </c>
      <c r="H33" s="22" t="str">
        <f t="shared" si="5"/>
        <v/>
      </c>
      <c r="K33" s="8">
        <v>41.294580000000003</v>
      </c>
      <c r="L33" s="8">
        <v>6.2223410000000001</v>
      </c>
    </row>
    <row r="34" spans="1:12" ht="14.5" x14ac:dyDescent="0.35">
      <c r="A34" s="7" t="s">
        <v>464</v>
      </c>
      <c r="B34" s="7">
        <f>SUM(Input!G9,Input!G39,Input!G69,Input!G99,Input!G129,Input!G159,Input!G189,Input!G219,Input!G249,Input!G279)</f>
        <v>30</v>
      </c>
      <c r="C34" s="19">
        <f t="shared" si="0"/>
        <v>40.911768183892647</v>
      </c>
      <c r="D34" s="20" t="str">
        <f t="shared" si="1"/>
        <v/>
      </c>
      <c r="E34" s="20" t="str">
        <f t="shared" si="2"/>
        <v>&lt;&lt;</v>
      </c>
      <c r="F34" s="21" t="str">
        <f t="shared" si="3"/>
        <v/>
      </c>
      <c r="G34" s="22" t="str">
        <f t="shared" si="4"/>
        <v/>
      </c>
      <c r="H34" s="22" t="str">
        <f t="shared" si="5"/>
        <v/>
      </c>
      <c r="K34" s="8">
        <v>36.832369999999997</v>
      </c>
      <c r="L34" s="8">
        <v>7.5178209999999996</v>
      </c>
    </row>
    <row r="35" spans="1:12" ht="14.5" x14ac:dyDescent="0.35">
      <c r="A35" s="7" t="s">
        <v>465</v>
      </c>
      <c r="B35" s="7">
        <f>SUM(Input!G14,Input!G44,Input!G74,Input!G104,Input!G134,Input!G164,Input!G194,Input!G224,Input!G254,Input!G284)</f>
        <v>30</v>
      </c>
      <c r="C35" s="19">
        <f t="shared" si="0"/>
        <v>39.397953388852457</v>
      </c>
      <c r="D35" s="20" t="str">
        <f t="shared" si="1"/>
        <v/>
      </c>
      <c r="E35" s="20" t="str">
        <f t="shared" si="2"/>
        <v>&lt;&lt;</v>
      </c>
      <c r="F35" s="21" t="str">
        <f t="shared" si="3"/>
        <v/>
      </c>
      <c r="G35" s="22" t="str">
        <f t="shared" si="4"/>
        <v/>
      </c>
      <c r="H35" s="22" t="str">
        <f t="shared" si="5"/>
        <v/>
      </c>
      <c r="K35" s="8">
        <v>37.234279999999998</v>
      </c>
      <c r="L35" s="8">
        <v>6.8234750000000002</v>
      </c>
    </row>
    <row r="36" spans="1:12" ht="14.5" x14ac:dyDescent="0.35">
      <c r="A36" s="7" t="s">
        <v>466</v>
      </c>
      <c r="B36" s="7">
        <f>SUM(Input!G19,Input!G49,Input!G79,Input!G109,Input!G139,Input!G169,Input!G199,Input!G229,Input!G259,Input!G289)</f>
        <v>36</v>
      </c>
      <c r="C36" s="19">
        <f t="shared" si="0"/>
        <v>51.452209668432808</v>
      </c>
      <c r="D36" s="20" t="str">
        <f t="shared" si="1"/>
        <v/>
      </c>
      <c r="E36" s="20" t="str">
        <f t="shared" si="2"/>
        <v/>
      </c>
      <c r="F36" s="21" t="str">
        <f t="shared" si="3"/>
        <v>-----</v>
      </c>
      <c r="G36" s="22" t="str">
        <f t="shared" si="4"/>
        <v/>
      </c>
      <c r="H36" s="22" t="str">
        <f t="shared" si="5"/>
        <v/>
      </c>
      <c r="K36" s="8">
        <v>35.115119999999997</v>
      </c>
      <c r="L36" s="8">
        <v>6.0933349999999997</v>
      </c>
    </row>
    <row r="37" spans="1:12" ht="14.5" x14ac:dyDescent="0.35">
      <c r="A37" s="7" t="s">
        <v>467</v>
      </c>
      <c r="B37" s="7">
        <f>SUM(Input!G24,Input!G54,Input!G84,Input!G114,Input!G144,Input!G174,Input!G204,Input!G234,Input!G264,Input!G294)</f>
        <v>30</v>
      </c>
      <c r="C37" s="19">
        <f t="shared" si="0"/>
        <v>37.681994056120125</v>
      </c>
      <c r="D37" s="20" t="str">
        <f t="shared" si="1"/>
        <v/>
      </c>
      <c r="E37" s="20" t="str">
        <f t="shared" si="2"/>
        <v>&lt;&lt;</v>
      </c>
      <c r="F37" s="21" t="str">
        <f t="shared" si="3"/>
        <v/>
      </c>
      <c r="G37" s="22" t="str">
        <f t="shared" si="4"/>
        <v/>
      </c>
      <c r="H37" s="22" t="str">
        <f t="shared" si="5"/>
        <v/>
      </c>
      <c r="K37" s="8">
        <v>38.387770000000003</v>
      </c>
      <c r="L37" s="8">
        <v>6.8093570000000003</v>
      </c>
    </row>
    <row r="38" spans="1:12" ht="14.5" x14ac:dyDescent="0.35">
      <c r="A38" s="7" t="s">
        <v>468</v>
      </c>
      <c r="B38" s="7">
        <f>SUM(Input!G29,Input!G59,Input!G89,Input!G119,Input!G149,Input!G179,Input!G209,Input!G239,Input!G269,Input!G299)</f>
        <v>42</v>
      </c>
      <c r="C38" s="19">
        <f t="shared" si="0"/>
        <v>67.189315518478395</v>
      </c>
      <c r="D38" s="20" t="str">
        <f t="shared" si="1"/>
        <v/>
      </c>
      <c r="E38" s="20" t="str">
        <f t="shared" si="2"/>
        <v/>
      </c>
      <c r="F38" s="21" t="str">
        <f t="shared" si="3"/>
        <v/>
      </c>
      <c r="G38" s="22" t="str">
        <f t="shared" si="4"/>
        <v/>
      </c>
      <c r="H38" s="22" t="str">
        <f t="shared" si="5"/>
        <v>&gt;&gt;</v>
      </c>
      <c r="K38" s="8">
        <v>31.60444</v>
      </c>
      <c r="L38" s="8">
        <v>6.0476869999999998</v>
      </c>
    </row>
    <row r="39" spans="1:12" x14ac:dyDescent="0.25">
      <c r="C39" s="19"/>
      <c r="D39" s="23"/>
      <c r="E39" s="23"/>
      <c r="F39" s="24"/>
      <c r="G39" s="23"/>
      <c r="H39" s="25"/>
    </row>
    <row r="40" spans="1:12" ht="13" x14ac:dyDescent="0.3">
      <c r="A40" s="15" t="s">
        <v>469</v>
      </c>
      <c r="C40" s="19"/>
      <c r="D40" s="23"/>
      <c r="E40" s="23"/>
      <c r="F40" s="24"/>
      <c r="G40" s="23"/>
      <c r="H40" s="25"/>
    </row>
    <row r="41" spans="1:12" ht="14.5" x14ac:dyDescent="0.35">
      <c r="A41" s="26" t="s">
        <v>470</v>
      </c>
      <c r="B41" s="7">
        <f>SUM(B5:B10)</f>
        <v>144</v>
      </c>
      <c r="C41" s="19">
        <f>(10*((B41-K41)/L41)) +50</f>
        <v>32.558202645481778</v>
      </c>
      <c r="D41" s="20" t="str">
        <f>IF(C41&lt;35, "&lt;&lt;", "" )</f>
        <v>&lt;&lt;</v>
      </c>
      <c r="E41" s="20" t="str">
        <f>IF(AND(C41&lt;45, C41&gt;=35),  "&lt;&lt;", "" )</f>
        <v/>
      </c>
      <c r="F41" s="21" t="str">
        <f>IF(AND(C41&gt;=45, C41&lt;56), "-----", "")</f>
        <v/>
      </c>
      <c r="G41" s="22" t="str">
        <f>IF(AND(C41&gt;55, C41&lt;=65),"&gt;&gt;","" )</f>
        <v/>
      </c>
      <c r="H41" s="22" t="str">
        <f>IF(C41&gt;65, "&gt;&gt;","" )</f>
        <v/>
      </c>
      <c r="K41" s="8">
        <v>202.80869999999999</v>
      </c>
      <c r="L41" s="8">
        <v>33.717109999999998</v>
      </c>
    </row>
    <row r="42" spans="1:12" ht="14.5" x14ac:dyDescent="0.35">
      <c r="A42" s="26" t="s">
        <v>471</v>
      </c>
      <c r="B42" s="7">
        <f>SUM(B12:B17)</f>
        <v>216</v>
      </c>
      <c r="C42" s="19">
        <f>(10*((B42-K42)/L42)) +50</f>
        <v>54.800593589288823</v>
      </c>
      <c r="D42" s="20" t="str">
        <f>IF(C42&lt;35, "&lt;&lt;", "" )</f>
        <v/>
      </c>
      <c r="E42" s="20" t="str">
        <f>IF(AND(C42&lt;45, C42&gt;=35),  "&lt;&lt;", "" )</f>
        <v/>
      </c>
      <c r="F42" s="21" t="str">
        <f>IF(AND(C42&gt;=45, C42&lt;56), "-----", "")</f>
        <v>-----</v>
      </c>
      <c r="G42" s="22" t="str">
        <f>IF(AND(C42&gt;55, C42&lt;=65),"&gt;&gt;","" )</f>
        <v/>
      </c>
      <c r="H42" s="22" t="str">
        <f>IF(C42&gt;65, "&gt;&gt;","" )</f>
        <v/>
      </c>
      <c r="K42" s="8">
        <v>201.5462</v>
      </c>
      <c r="L42" s="8">
        <v>30.108360000000001</v>
      </c>
    </row>
    <row r="43" spans="1:12" ht="14.5" x14ac:dyDescent="0.35">
      <c r="A43" s="26" t="s">
        <v>472</v>
      </c>
      <c r="B43" s="7">
        <f>SUM(B19:B24)</f>
        <v>174</v>
      </c>
      <c r="C43" s="19">
        <f>(10*((B43-K43)/L43)) +50</f>
        <v>45.077894926515839</v>
      </c>
      <c r="D43" s="20" t="str">
        <f>IF(C43&lt;35, "&lt;&lt;", "" )</f>
        <v/>
      </c>
      <c r="E43" s="20" t="str">
        <f>IF(AND(C43&lt;45, C43&gt;=35),  "&lt;&lt;", "" )</f>
        <v/>
      </c>
      <c r="F43" s="21" t="str">
        <f>IF(AND(C43&gt;=45, C43&lt;56), "-----", "")</f>
        <v>-----</v>
      </c>
      <c r="G43" s="22" t="str">
        <f>IF(AND(C43&gt;55, C43&lt;=65),"&gt;&gt;","" )</f>
        <v/>
      </c>
      <c r="H43" s="22" t="str">
        <f>IF(C43&gt;65, "&gt;&gt;","" )</f>
        <v/>
      </c>
      <c r="K43" s="8">
        <v>189.18780000000001</v>
      </c>
      <c r="L43" s="8">
        <v>30.856310000000001</v>
      </c>
    </row>
    <row r="44" spans="1:12" ht="14.5" x14ac:dyDescent="0.35">
      <c r="A44" s="26" t="s">
        <v>473</v>
      </c>
      <c r="B44" s="7">
        <f>SUM(B26:B31)</f>
        <v>162</v>
      </c>
      <c r="C44" s="19">
        <f>(10*((B44-K44)/L44)) +50</f>
        <v>43.528709662862198</v>
      </c>
      <c r="D44" s="20" t="str">
        <f>IF(C44&lt;35, "&lt;&lt;", "" )</f>
        <v/>
      </c>
      <c r="E44" s="20" t="str">
        <f>IF(AND(C44&lt;45, C44&gt;=35),  "&lt;&lt;", "" )</f>
        <v>&lt;&lt;</v>
      </c>
      <c r="F44" s="21" t="str">
        <f>IF(AND(C44&gt;=45, C44&lt;56), "-----", "")</f>
        <v/>
      </c>
      <c r="G44" s="22" t="str">
        <f>IF(AND(C44&gt;55, C44&lt;=65),"&gt;&gt;","" )</f>
        <v/>
      </c>
      <c r="H44" s="22" t="str">
        <f>IF(C44&gt;65, "&gt;&gt;","" )</f>
        <v/>
      </c>
      <c r="K44" s="8">
        <v>185.94800000000001</v>
      </c>
      <c r="L44" s="8">
        <v>37.006529999999998</v>
      </c>
    </row>
    <row r="45" spans="1:12" ht="14.5" x14ac:dyDescent="0.35">
      <c r="A45" s="26" t="s">
        <v>474</v>
      </c>
      <c r="B45" s="7">
        <f>SUM(B33:B38)</f>
        <v>192</v>
      </c>
      <c r="C45" s="19">
        <f>(10*((B45-K45)/L45)) +50</f>
        <v>39.126626980277237</v>
      </c>
      <c r="D45" s="20" t="str">
        <f>IF(C45&lt;35, "&lt;&lt;", "" )</f>
        <v/>
      </c>
      <c r="E45" s="20" t="str">
        <f>IF(AND(C45&lt;45, C45&gt;=35),  "&lt;&lt;", "" )</f>
        <v>&lt;&lt;</v>
      </c>
      <c r="F45" s="21" t="str">
        <f>IF(AND(C45&gt;=45, C45&lt;56), "-----", "")</f>
        <v/>
      </c>
      <c r="G45" s="22" t="str">
        <f>IF(AND(C45&gt;55, C45&lt;=65),"&gt;&gt;","" )</f>
        <v/>
      </c>
      <c r="H45" s="22" t="str">
        <f>IF(C45&gt;65, "&gt;&gt;","" )</f>
        <v/>
      </c>
      <c r="K45" s="8">
        <v>220.46860000000001</v>
      </c>
      <c r="L45" s="8">
        <v>26.181940000000001</v>
      </c>
    </row>
    <row r="46" spans="1:12" x14ac:dyDescent="0.25">
      <c r="C46" s="19"/>
      <c r="D46" s="9"/>
      <c r="E46" s="9"/>
      <c r="F46" s="9"/>
      <c r="G46" s="9"/>
      <c r="H46" s="9"/>
    </row>
    <row r="47" spans="1:12" ht="13" x14ac:dyDescent="0.3">
      <c r="A47" s="15"/>
      <c r="C47" s="19"/>
      <c r="D47" s="9"/>
      <c r="E47" s="9"/>
      <c r="F47" s="9"/>
      <c r="G47" s="9"/>
      <c r="H47" s="9"/>
    </row>
    <row r="48" spans="1:12" x14ac:dyDescent="0.25">
      <c r="C48" s="19"/>
      <c r="D48" s="9"/>
      <c r="E48" s="9"/>
      <c r="F48" s="9"/>
      <c r="G48" s="9"/>
      <c r="H48" s="9"/>
    </row>
    <row r="49" spans="1:8" x14ac:dyDescent="0.25">
      <c r="C49" s="19"/>
      <c r="D49" s="9"/>
      <c r="E49" s="9"/>
      <c r="F49" s="9"/>
      <c r="G49" s="9"/>
      <c r="H49" s="9"/>
    </row>
    <row r="50" spans="1:8" x14ac:dyDescent="0.25">
      <c r="C50" s="19"/>
      <c r="D50" s="9"/>
      <c r="E50" s="9"/>
      <c r="F50" s="9"/>
      <c r="G50" s="9"/>
      <c r="H50" s="9"/>
    </row>
    <row r="51" spans="1:8" x14ac:dyDescent="0.25">
      <c r="C51" s="19"/>
      <c r="D51" s="9"/>
      <c r="E51" s="9"/>
      <c r="F51" s="9"/>
      <c r="G51" s="9"/>
      <c r="H51" s="9"/>
    </row>
    <row r="52" spans="1:8" x14ac:dyDescent="0.25">
      <c r="C52" s="19"/>
      <c r="D52" s="9"/>
      <c r="E52" s="9"/>
      <c r="F52" s="9"/>
      <c r="G52" s="9"/>
      <c r="H52" s="9"/>
    </row>
    <row r="53" spans="1:8" x14ac:dyDescent="0.25">
      <c r="C53" s="19"/>
      <c r="D53" s="9"/>
      <c r="E53" s="9"/>
      <c r="F53" s="9"/>
      <c r="G53" s="9"/>
      <c r="H53" s="9"/>
    </row>
    <row r="54" spans="1:8" ht="13" x14ac:dyDescent="0.3">
      <c r="A54" s="15"/>
      <c r="C54" s="19"/>
      <c r="D54" s="9"/>
      <c r="E54" s="9"/>
      <c r="F54" s="9"/>
      <c r="G54" s="9"/>
      <c r="H54" s="9"/>
    </row>
    <row r="55" spans="1:8" x14ac:dyDescent="0.25">
      <c r="C55" s="19"/>
      <c r="D55" s="9"/>
      <c r="E55" s="9"/>
      <c r="F55" s="9"/>
      <c r="G55" s="9"/>
      <c r="H55" s="9"/>
    </row>
    <row r="56" spans="1:8" x14ac:dyDescent="0.25">
      <c r="C56" s="19"/>
      <c r="D56" s="9"/>
      <c r="E56" s="9"/>
      <c r="F56" s="9"/>
      <c r="G56" s="9"/>
      <c r="H56" s="9"/>
    </row>
    <row r="57" spans="1:8" x14ac:dyDescent="0.25">
      <c r="C57" s="19"/>
      <c r="D57" s="9"/>
      <c r="E57" s="9"/>
      <c r="F57" s="9"/>
      <c r="G57" s="9"/>
      <c r="H57" s="9"/>
    </row>
    <row r="58" spans="1:8" x14ac:dyDescent="0.25">
      <c r="C58" s="19"/>
      <c r="D58" s="9"/>
      <c r="E58" s="9"/>
      <c r="F58" s="9"/>
      <c r="G58" s="9"/>
      <c r="H58" s="9"/>
    </row>
    <row r="59" spans="1:8" x14ac:dyDescent="0.25">
      <c r="C59" s="19"/>
      <c r="D59" s="9"/>
      <c r="E59" s="9"/>
      <c r="F59" s="9"/>
      <c r="G59" s="9"/>
      <c r="H59" s="9"/>
    </row>
  </sheetData>
  <mergeCells count="1">
    <mergeCell ref="K2:L3"/>
  </mergeCells>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59"/>
  <sheetViews>
    <sheetView workbookViewId="0">
      <selection activeCell="O18" sqref="O18"/>
    </sheetView>
  </sheetViews>
  <sheetFormatPr defaultRowHeight="12.5" x14ac:dyDescent="0.25"/>
  <cols>
    <col min="1" max="1" width="20.26953125" style="7" customWidth="1"/>
    <col min="2" max="2" width="8.7265625" style="7" customWidth="1"/>
    <col min="3" max="3" width="9.1796875" style="7"/>
    <col min="4" max="5" width="3.7265625" style="7" customWidth="1"/>
    <col min="6" max="6" width="7.54296875" style="7" customWidth="1"/>
    <col min="7" max="8" width="3.7265625" style="7" customWidth="1"/>
    <col min="9" max="9" width="11" style="7" customWidth="1"/>
    <col min="10" max="10" width="6" style="7" customWidth="1"/>
    <col min="11" max="12" width="9.1796875" style="9"/>
    <col min="13" max="13" width="10.26953125" style="7" customWidth="1"/>
    <col min="14" max="14" width="9.7265625" style="7" customWidth="1"/>
    <col min="15" max="256" width="9.1796875" style="7"/>
    <col min="257" max="257" width="20.26953125" style="7" customWidth="1"/>
    <col min="258" max="258" width="7.1796875" style="7" customWidth="1"/>
    <col min="259" max="259" width="9.1796875" style="7"/>
    <col min="260" max="261" width="3.7265625" style="7" customWidth="1"/>
    <col min="262" max="262" width="5.7265625" style="7" customWidth="1"/>
    <col min="263" max="264" width="3.7265625" style="7" customWidth="1"/>
    <col min="265" max="265" width="11" style="7" customWidth="1"/>
    <col min="266" max="266" width="6" style="7" customWidth="1"/>
    <col min="267" max="269" width="9.1796875" style="7"/>
    <col min="270" max="270" width="9.7265625" style="7" customWidth="1"/>
    <col min="271" max="512" width="9.1796875" style="7"/>
    <col min="513" max="513" width="20.26953125" style="7" customWidth="1"/>
    <col min="514" max="514" width="7.1796875" style="7" customWidth="1"/>
    <col min="515" max="515" width="9.1796875" style="7"/>
    <col min="516" max="517" width="3.7265625" style="7" customWidth="1"/>
    <col min="518" max="518" width="5.7265625" style="7" customWidth="1"/>
    <col min="519" max="520" width="3.7265625" style="7" customWidth="1"/>
    <col min="521" max="521" width="11" style="7" customWidth="1"/>
    <col min="522" max="522" width="6" style="7" customWidth="1"/>
    <col min="523" max="525" width="9.1796875" style="7"/>
    <col min="526" max="526" width="9.7265625" style="7" customWidth="1"/>
    <col min="527" max="768" width="9.1796875" style="7"/>
    <col min="769" max="769" width="20.26953125" style="7" customWidth="1"/>
    <col min="770" max="770" width="7.1796875" style="7" customWidth="1"/>
    <col min="771" max="771" width="9.1796875" style="7"/>
    <col min="772" max="773" width="3.7265625" style="7" customWidth="1"/>
    <col min="774" max="774" width="5.7265625" style="7" customWidth="1"/>
    <col min="775" max="776" width="3.7265625" style="7" customWidth="1"/>
    <col min="777" max="777" width="11" style="7" customWidth="1"/>
    <col min="778" max="778" width="6" style="7" customWidth="1"/>
    <col min="779" max="781" width="9.1796875" style="7"/>
    <col min="782" max="782" width="9.7265625" style="7" customWidth="1"/>
    <col min="783" max="1024" width="9.1796875" style="7"/>
    <col min="1025" max="1025" width="20.26953125" style="7" customWidth="1"/>
    <col min="1026" max="1026" width="7.1796875" style="7" customWidth="1"/>
    <col min="1027" max="1027" width="9.1796875" style="7"/>
    <col min="1028" max="1029" width="3.7265625" style="7" customWidth="1"/>
    <col min="1030" max="1030" width="5.7265625" style="7" customWidth="1"/>
    <col min="1031" max="1032" width="3.7265625" style="7" customWidth="1"/>
    <col min="1033" max="1033" width="11" style="7" customWidth="1"/>
    <col min="1034" max="1034" width="6" style="7" customWidth="1"/>
    <col min="1035" max="1037" width="9.1796875" style="7"/>
    <col min="1038" max="1038" width="9.7265625" style="7" customWidth="1"/>
    <col min="1039" max="1280" width="9.1796875" style="7"/>
    <col min="1281" max="1281" width="20.26953125" style="7" customWidth="1"/>
    <col min="1282" max="1282" width="7.1796875" style="7" customWidth="1"/>
    <col min="1283" max="1283" width="9.1796875" style="7"/>
    <col min="1284" max="1285" width="3.7265625" style="7" customWidth="1"/>
    <col min="1286" max="1286" width="5.7265625" style="7" customWidth="1"/>
    <col min="1287" max="1288" width="3.7265625" style="7" customWidth="1"/>
    <col min="1289" max="1289" width="11" style="7" customWidth="1"/>
    <col min="1290" max="1290" width="6" style="7" customWidth="1"/>
    <col min="1291" max="1293" width="9.1796875" style="7"/>
    <col min="1294" max="1294" width="9.7265625" style="7" customWidth="1"/>
    <col min="1295" max="1536" width="9.1796875" style="7"/>
    <col min="1537" max="1537" width="20.26953125" style="7" customWidth="1"/>
    <col min="1538" max="1538" width="7.1796875" style="7" customWidth="1"/>
    <col min="1539" max="1539" width="9.1796875" style="7"/>
    <col min="1540" max="1541" width="3.7265625" style="7" customWidth="1"/>
    <col min="1542" max="1542" width="5.7265625" style="7" customWidth="1"/>
    <col min="1543" max="1544" width="3.7265625" style="7" customWidth="1"/>
    <col min="1545" max="1545" width="11" style="7" customWidth="1"/>
    <col min="1546" max="1546" width="6" style="7" customWidth="1"/>
    <col min="1547" max="1549" width="9.1796875" style="7"/>
    <col min="1550" max="1550" width="9.7265625" style="7" customWidth="1"/>
    <col min="1551" max="1792" width="9.1796875" style="7"/>
    <col min="1793" max="1793" width="20.26953125" style="7" customWidth="1"/>
    <col min="1794" max="1794" width="7.1796875" style="7" customWidth="1"/>
    <col min="1795" max="1795" width="9.1796875" style="7"/>
    <col min="1796" max="1797" width="3.7265625" style="7" customWidth="1"/>
    <col min="1798" max="1798" width="5.7265625" style="7" customWidth="1"/>
    <col min="1799" max="1800" width="3.7265625" style="7" customWidth="1"/>
    <col min="1801" max="1801" width="11" style="7" customWidth="1"/>
    <col min="1802" max="1802" width="6" style="7" customWidth="1"/>
    <col min="1803" max="1805" width="9.1796875" style="7"/>
    <col min="1806" max="1806" width="9.7265625" style="7" customWidth="1"/>
    <col min="1807" max="2048" width="9.1796875" style="7"/>
    <col min="2049" max="2049" width="20.26953125" style="7" customWidth="1"/>
    <col min="2050" max="2050" width="7.1796875" style="7" customWidth="1"/>
    <col min="2051" max="2051" width="9.1796875" style="7"/>
    <col min="2052" max="2053" width="3.7265625" style="7" customWidth="1"/>
    <col min="2054" max="2054" width="5.7265625" style="7" customWidth="1"/>
    <col min="2055" max="2056" width="3.7265625" style="7" customWidth="1"/>
    <col min="2057" max="2057" width="11" style="7" customWidth="1"/>
    <col min="2058" max="2058" width="6" style="7" customWidth="1"/>
    <col min="2059" max="2061" width="9.1796875" style="7"/>
    <col min="2062" max="2062" width="9.7265625" style="7" customWidth="1"/>
    <col min="2063" max="2304" width="9.1796875" style="7"/>
    <col min="2305" max="2305" width="20.26953125" style="7" customWidth="1"/>
    <col min="2306" max="2306" width="7.1796875" style="7" customWidth="1"/>
    <col min="2307" max="2307" width="9.1796875" style="7"/>
    <col min="2308" max="2309" width="3.7265625" style="7" customWidth="1"/>
    <col min="2310" max="2310" width="5.7265625" style="7" customWidth="1"/>
    <col min="2311" max="2312" width="3.7265625" style="7" customWidth="1"/>
    <col min="2313" max="2313" width="11" style="7" customWidth="1"/>
    <col min="2314" max="2314" width="6" style="7" customWidth="1"/>
    <col min="2315" max="2317" width="9.1796875" style="7"/>
    <col min="2318" max="2318" width="9.7265625" style="7" customWidth="1"/>
    <col min="2319" max="2560" width="9.1796875" style="7"/>
    <col min="2561" max="2561" width="20.26953125" style="7" customWidth="1"/>
    <col min="2562" max="2562" width="7.1796875" style="7" customWidth="1"/>
    <col min="2563" max="2563" width="9.1796875" style="7"/>
    <col min="2564" max="2565" width="3.7265625" style="7" customWidth="1"/>
    <col min="2566" max="2566" width="5.7265625" style="7" customWidth="1"/>
    <col min="2567" max="2568" width="3.7265625" style="7" customWidth="1"/>
    <col min="2569" max="2569" width="11" style="7" customWidth="1"/>
    <col min="2570" max="2570" width="6" style="7" customWidth="1"/>
    <col min="2571" max="2573" width="9.1796875" style="7"/>
    <col min="2574" max="2574" width="9.7265625" style="7" customWidth="1"/>
    <col min="2575" max="2816" width="9.1796875" style="7"/>
    <col min="2817" max="2817" width="20.26953125" style="7" customWidth="1"/>
    <col min="2818" max="2818" width="7.1796875" style="7" customWidth="1"/>
    <col min="2819" max="2819" width="9.1796875" style="7"/>
    <col min="2820" max="2821" width="3.7265625" style="7" customWidth="1"/>
    <col min="2822" max="2822" width="5.7265625" style="7" customWidth="1"/>
    <col min="2823" max="2824" width="3.7265625" style="7" customWidth="1"/>
    <col min="2825" max="2825" width="11" style="7" customWidth="1"/>
    <col min="2826" max="2826" width="6" style="7" customWidth="1"/>
    <col min="2827" max="2829" width="9.1796875" style="7"/>
    <col min="2830" max="2830" width="9.7265625" style="7" customWidth="1"/>
    <col min="2831" max="3072" width="9.1796875" style="7"/>
    <col min="3073" max="3073" width="20.26953125" style="7" customWidth="1"/>
    <col min="3074" max="3074" width="7.1796875" style="7" customWidth="1"/>
    <col min="3075" max="3075" width="9.1796875" style="7"/>
    <col min="3076" max="3077" width="3.7265625" style="7" customWidth="1"/>
    <col min="3078" max="3078" width="5.7265625" style="7" customWidth="1"/>
    <col min="3079" max="3080" width="3.7265625" style="7" customWidth="1"/>
    <col min="3081" max="3081" width="11" style="7" customWidth="1"/>
    <col min="3082" max="3082" width="6" style="7" customWidth="1"/>
    <col min="3083" max="3085" width="9.1796875" style="7"/>
    <col min="3086" max="3086" width="9.7265625" style="7" customWidth="1"/>
    <col min="3087" max="3328" width="9.1796875" style="7"/>
    <col min="3329" max="3329" width="20.26953125" style="7" customWidth="1"/>
    <col min="3330" max="3330" width="7.1796875" style="7" customWidth="1"/>
    <col min="3331" max="3331" width="9.1796875" style="7"/>
    <col min="3332" max="3333" width="3.7265625" style="7" customWidth="1"/>
    <col min="3334" max="3334" width="5.7265625" style="7" customWidth="1"/>
    <col min="3335" max="3336" width="3.7265625" style="7" customWidth="1"/>
    <col min="3337" max="3337" width="11" style="7" customWidth="1"/>
    <col min="3338" max="3338" width="6" style="7" customWidth="1"/>
    <col min="3339" max="3341" width="9.1796875" style="7"/>
    <col min="3342" max="3342" width="9.7265625" style="7" customWidth="1"/>
    <col min="3343" max="3584" width="9.1796875" style="7"/>
    <col min="3585" max="3585" width="20.26953125" style="7" customWidth="1"/>
    <col min="3586" max="3586" width="7.1796875" style="7" customWidth="1"/>
    <col min="3587" max="3587" width="9.1796875" style="7"/>
    <col min="3588" max="3589" width="3.7265625" style="7" customWidth="1"/>
    <col min="3590" max="3590" width="5.7265625" style="7" customWidth="1"/>
    <col min="3591" max="3592" width="3.7265625" style="7" customWidth="1"/>
    <col min="3593" max="3593" width="11" style="7" customWidth="1"/>
    <col min="3594" max="3594" width="6" style="7" customWidth="1"/>
    <col min="3595" max="3597" width="9.1796875" style="7"/>
    <col min="3598" max="3598" width="9.7265625" style="7" customWidth="1"/>
    <col min="3599" max="3840" width="9.1796875" style="7"/>
    <col min="3841" max="3841" width="20.26953125" style="7" customWidth="1"/>
    <col min="3842" max="3842" width="7.1796875" style="7" customWidth="1"/>
    <col min="3843" max="3843" width="9.1796875" style="7"/>
    <col min="3844" max="3845" width="3.7265625" style="7" customWidth="1"/>
    <col min="3846" max="3846" width="5.7265625" style="7" customWidth="1"/>
    <col min="3847" max="3848" width="3.7265625" style="7" customWidth="1"/>
    <col min="3849" max="3849" width="11" style="7" customWidth="1"/>
    <col min="3850" max="3850" width="6" style="7" customWidth="1"/>
    <col min="3851" max="3853" width="9.1796875" style="7"/>
    <col min="3854" max="3854" width="9.7265625" style="7" customWidth="1"/>
    <col min="3855" max="4096" width="9.1796875" style="7"/>
    <col min="4097" max="4097" width="20.26953125" style="7" customWidth="1"/>
    <col min="4098" max="4098" width="7.1796875" style="7" customWidth="1"/>
    <col min="4099" max="4099" width="9.1796875" style="7"/>
    <col min="4100" max="4101" width="3.7265625" style="7" customWidth="1"/>
    <col min="4102" max="4102" width="5.7265625" style="7" customWidth="1"/>
    <col min="4103" max="4104" width="3.7265625" style="7" customWidth="1"/>
    <col min="4105" max="4105" width="11" style="7" customWidth="1"/>
    <col min="4106" max="4106" width="6" style="7" customWidth="1"/>
    <col min="4107" max="4109" width="9.1796875" style="7"/>
    <col min="4110" max="4110" width="9.7265625" style="7" customWidth="1"/>
    <col min="4111" max="4352" width="9.1796875" style="7"/>
    <col min="4353" max="4353" width="20.26953125" style="7" customWidth="1"/>
    <col min="4354" max="4354" width="7.1796875" style="7" customWidth="1"/>
    <col min="4355" max="4355" width="9.1796875" style="7"/>
    <col min="4356" max="4357" width="3.7265625" style="7" customWidth="1"/>
    <col min="4358" max="4358" width="5.7265625" style="7" customWidth="1"/>
    <col min="4359" max="4360" width="3.7265625" style="7" customWidth="1"/>
    <col min="4361" max="4361" width="11" style="7" customWidth="1"/>
    <col min="4362" max="4362" width="6" style="7" customWidth="1"/>
    <col min="4363" max="4365" width="9.1796875" style="7"/>
    <col min="4366" max="4366" width="9.7265625" style="7" customWidth="1"/>
    <col min="4367" max="4608" width="9.1796875" style="7"/>
    <col min="4609" max="4609" width="20.26953125" style="7" customWidth="1"/>
    <col min="4610" max="4610" width="7.1796875" style="7" customWidth="1"/>
    <col min="4611" max="4611" width="9.1796875" style="7"/>
    <col min="4612" max="4613" width="3.7265625" style="7" customWidth="1"/>
    <col min="4614" max="4614" width="5.7265625" style="7" customWidth="1"/>
    <col min="4615" max="4616" width="3.7265625" style="7" customWidth="1"/>
    <col min="4617" max="4617" width="11" style="7" customWidth="1"/>
    <col min="4618" max="4618" width="6" style="7" customWidth="1"/>
    <col min="4619" max="4621" width="9.1796875" style="7"/>
    <col min="4622" max="4622" width="9.7265625" style="7" customWidth="1"/>
    <col min="4623" max="4864" width="9.1796875" style="7"/>
    <col min="4865" max="4865" width="20.26953125" style="7" customWidth="1"/>
    <col min="4866" max="4866" width="7.1796875" style="7" customWidth="1"/>
    <col min="4867" max="4867" width="9.1796875" style="7"/>
    <col min="4868" max="4869" width="3.7265625" style="7" customWidth="1"/>
    <col min="4870" max="4870" width="5.7265625" style="7" customWidth="1"/>
    <col min="4871" max="4872" width="3.7265625" style="7" customWidth="1"/>
    <col min="4873" max="4873" width="11" style="7" customWidth="1"/>
    <col min="4874" max="4874" width="6" style="7" customWidth="1"/>
    <col min="4875" max="4877" width="9.1796875" style="7"/>
    <col min="4878" max="4878" width="9.7265625" style="7" customWidth="1"/>
    <col min="4879" max="5120" width="9.1796875" style="7"/>
    <col min="5121" max="5121" width="20.26953125" style="7" customWidth="1"/>
    <col min="5122" max="5122" width="7.1796875" style="7" customWidth="1"/>
    <col min="5123" max="5123" width="9.1796875" style="7"/>
    <col min="5124" max="5125" width="3.7265625" style="7" customWidth="1"/>
    <col min="5126" max="5126" width="5.7265625" style="7" customWidth="1"/>
    <col min="5127" max="5128" width="3.7265625" style="7" customWidth="1"/>
    <col min="5129" max="5129" width="11" style="7" customWidth="1"/>
    <col min="5130" max="5130" width="6" style="7" customWidth="1"/>
    <col min="5131" max="5133" width="9.1796875" style="7"/>
    <col min="5134" max="5134" width="9.7265625" style="7" customWidth="1"/>
    <col min="5135" max="5376" width="9.1796875" style="7"/>
    <col min="5377" max="5377" width="20.26953125" style="7" customWidth="1"/>
    <col min="5378" max="5378" width="7.1796875" style="7" customWidth="1"/>
    <col min="5379" max="5379" width="9.1796875" style="7"/>
    <col min="5380" max="5381" width="3.7265625" style="7" customWidth="1"/>
    <col min="5382" max="5382" width="5.7265625" style="7" customWidth="1"/>
    <col min="5383" max="5384" width="3.7265625" style="7" customWidth="1"/>
    <col min="5385" max="5385" width="11" style="7" customWidth="1"/>
    <col min="5386" max="5386" width="6" style="7" customWidth="1"/>
    <col min="5387" max="5389" width="9.1796875" style="7"/>
    <col min="5390" max="5390" width="9.7265625" style="7" customWidth="1"/>
    <col min="5391" max="5632" width="9.1796875" style="7"/>
    <col min="5633" max="5633" width="20.26953125" style="7" customWidth="1"/>
    <col min="5634" max="5634" width="7.1796875" style="7" customWidth="1"/>
    <col min="5635" max="5635" width="9.1796875" style="7"/>
    <col min="5636" max="5637" width="3.7265625" style="7" customWidth="1"/>
    <col min="5638" max="5638" width="5.7265625" style="7" customWidth="1"/>
    <col min="5639" max="5640" width="3.7265625" style="7" customWidth="1"/>
    <col min="5641" max="5641" width="11" style="7" customWidth="1"/>
    <col min="5642" max="5642" width="6" style="7" customWidth="1"/>
    <col min="5643" max="5645" width="9.1796875" style="7"/>
    <col min="5646" max="5646" width="9.7265625" style="7" customWidth="1"/>
    <col min="5647" max="5888" width="9.1796875" style="7"/>
    <col min="5889" max="5889" width="20.26953125" style="7" customWidth="1"/>
    <col min="5890" max="5890" width="7.1796875" style="7" customWidth="1"/>
    <col min="5891" max="5891" width="9.1796875" style="7"/>
    <col min="5892" max="5893" width="3.7265625" style="7" customWidth="1"/>
    <col min="5894" max="5894" width="5.7265625" style="7" customWidth="1"/>
    <col min="5895" max="5896" width="3.7265625" style="7" customWidth="1"/>
    <col min="5897" max="5897" width="11" style="7" customWidth="1"/>
    <col min="5898" max="5898" width="6" style="7" customWidth="1"/>
    <col min="5899" max="5901" width="9.1796875" style="7"/>
    <col min="5902" max="5902" width="9.7265625" style="7" customWidth="1"/>
    <col min="5903" max="6144" width="9.1796875" style="7"/>
    <col min="6145" max="6145" width="20.26953125" style="7" customWidth="1"/>
    <col min="6146" max="6146" width="7.1796875" style="7" customWidth="1"/>
    <col min="6147" max="6147" width="9.1796875" style="7"/>
    <col min="6148" max="6149" width="3.7265625" style="7" customWidth="1"/>
    <col min="6150" max="6150" width="5.7265625" style="7" customWidth="1"/>
    <col min="6151" max="6152" width="3.7265625" style="7" customWidth="1"/>
    <col min="6153" max="6153" width="11" style="7" customWidth="1"/>
    <col min="6154" max="6154" width="6" style="7" customWidth="1"/>
    <col min="6155" max="6157" width="9.1796875" style="7"/>
    <col min="6158" max="6158" width="9.7265625" style="7" customWidth="1"/>
    <col min="6159" max="6400" width="9.1796875" style="7"/>
    <col min="6401" max="6401" width="20.26953125" style="7" customWidth="1"/>
    <col min="6402" max="6402" width="7.1796875" style="7" customWidth="1"/>
    <col min="6403" max="6403" width="9.1796875" style="7"/>
    <col min="6404" max="6405" width="3.7265625" style="7" customWidth="1"/>
    <col min="6406" max="6406" width="5.7265625" style="7" customWidth="1"/>
    <col min="6407" max="6408" width="3.7265625" style="7" customWidth="1"/>
    <col min="6409" max="6409" width="11" style="7" customWidth="1"/>
    <col min="6410" max="6410" width="6" style="7" customWidth="1"/>
    <col min="6411" max="6413" width="9.1796875" style="7"/>
    <col min="6414" max="6414" width="9.7265625" style="7" customWidth="1"/>
    <col min="6415" max="6656" width="9.1796875" style="7"/>
    <col min="6657" max="6657" width="20.26953125" style="7" customWidth="1"/>
    <col min="6658" max="6658" width="7.1796875" style="7" customWidth="1"/>
    <col min="6659" max="6659" width="9.1796875" style="7"/>
    <col min="6660" max="6661" width="3.7265625" style="7" customWidth="1"/>
    <col min="6662" max="6662" width="5.7265625" style="7" customWidth="1"/>
    <col min="6663" max="6664" width="3.7265625" style="7" customWidth="1"/>
    <col min="6665" max="6665" width="11" style="7" customWidth="1"/>
    <col min="6666" max="6666" width="6" style="7" customWidth="1"/>
    <col min="6667" max="6669" width="9.1796875" style="7"/>
    <col min="6670" max="6670" width="9.7265625" style="7" customWidth="1"/>
    <col min="6671" max="6912" width="9.1796875" style="7"/>
    <col min="6913" max="6913" width="20.26953125" style="7" customWidth="1"/>
    <col min="6914" max="6914" width="7.1796875" style="7" customWidth="1"/>
    <col min="6915" max="6915" width="9.1796875" style="7"/>
    <col min="6916" max="6917" width="3.7265625" style="7" customWidth="1"/>
    <col min="6918" max="6918" width="5.7265625" style="7" customWidth="1"/>
    <col min="6919" max="6920" width="3.7265625" style="7" customWidth="1"/>
    <col min="6921" max="6921" width="11" style="7" customWidth="1"/>
    <col min="6922" max="6922" width="6" style="7" customWidth="1"/>
    <col min="6923" max="6925" width="9.1796875" style="7"/>
    <col min="6926" max="6926" width="9.7265625" style="7" customWidth="1"/>
    <col min="6927" max="7168" width="9.1796875" style="7"/>
    <col min="7169" max="7169" width="20.26953125" style="7" customWidth="1"/>
    <col min="7170" max="7170" width="7.1796875" style="7" customWidth="1"/>
    <col min="7171" max="7171" width="9.1796875" style="7"/>
    <col min="7172" max="7173" width="3.7265625" style="7" customWidth="1"/>
    <col min="7174" max="7174" width="5.7265625" style="7" customWidth="1"/>
    <col min="7175" max="7176" width="3.7265625" style="7" customWidth="1"/>
    <col min="7177" max="7177" width="11" style="7" customWidth="1"/>
    <col min="7178" max="7178" width="6" style="7" customWidth="1"/>
    <col min="7179" max="7181" width="9.1796875" style="7"/>
    <col min="7182" max="7182" width="9.7265625" style="7" customWidth="1"/>
    <col min="7183" max="7424" width="9.1796875" style="7"/>
    <col min="7425" max="7425" width="20.26953125" style="7" customWidth="1"/>
    <col min="7426" max="7426" width="7.1796875" style="7" customWidth="1"/>
    <col min="7427" max="7427" width="9.1796875" style="7"/>
    <col min="7428" max="7429" width="3.7265625" style="7" customWidth="1"/>
    <col min="7430" max="7430" width="5.7265625" style="7" customWidth="1"/>
    <col min="7431" max="7432" width="3.7265625" style="7" customWidth="1"/>
    <col min="7433" max="7433" width="11" style="7" customWidth="1"/>
    <col min="7434" max="7434" width="6" style="7" customWidth="1"/>
    <col min="7435" max="7437" width="9.1796875" style="7"/>
    <col min="7438" max="7438" width="9.7265625" style="7" customWidth="1"/>
    <col min="7439" max="7680" width="9.1796875" style="7"/>
    <col min="7681" max="7681" width="20.26953125" style="7" customWidth="1"/>
    <col min="7682" max="7682" width="7.1796875" style="7" customWidth="1"/>
    <col min="7683" max="7683" width="9.1796875" style="7"/>
    <col min="7684" max="7685" width="3.7265625" style="7" customWidth="1"/>
    <col min="7686" max="7686" width="5.7265625" style="7" customWidth="1"/>
    <col min="7687" max="7688" width="3.7265625" style="7" customWidth="1"/>
    <col min="7689" max="7689" width="11" style="7" customWidth="1"/>
    <col min="7690" max="7690" width="6" style="7" customWidth="1"/>
    <col min="7691" max="7693" width="9.1796875" style="7"/>
    <col min="7694" max="7694" width="9.7265625" style="7" customWidth="1"/>
    <col min="7695" max="7936" width="9.1796875" style="7"/>
    <col min="7937" max="7937" width="20.26953125" style="7" customWidth="1"/>
    <col min="7938" max="7938" width="7.1796875" style="7" customWidth="1"/>
    <col min="7939" max="7939" width="9.1796875" style="7"/>
    <col min="7940" max="7941" width="3.7265625" style="7" customWidth="1"/>
    <col min="7942" max="7942" width="5.7265625" style="7" customWidth="1"/>
    <col min="7943" max="7944" width="3.7265625" style="7" customWidth="1"/>
    <col min="7945" max="7945" width="11" style="7" customWidth="1"/>
    <col min="7946" max="7946" width="6" style="7" customWidth="1"/>
    <col min="7947" max="7949" width="9.1796875" style="7"/>
    <col min="7950" max="7950" width="9.7265625" style="7" customWidth="1"/>
    <col min="7951" max="8192" width="9.1796875" style="7"/>
    <col min="8193" max="8193" width="20.26953125" style="7" customWidth="1"/>
    <col min="8194" max="8194" width="7.1796875" style="7" customWidth="1"/>
    <col min="8195" max="8195" width="9.1796875" style="7"/>
    <col min="8196" max="8197" width="3.7265625" style="7" customWidth="1"/>
    <col min="8198" max="8198" width="5.7265625" style="7" customWidth="1"/>
    <col min="8199" max="8200" width="3.7265625" style="7" customWidth="1"/>
    <col min="8201" max="8201" width="11" style="7" customWidth="1"/>
    <col min="8202" max="8202" width="6" style="7" customWidth="1"/>
    <col min="8203" max="8205" width="9.1796875" style="7"/>
    <col min="8206" max="8206" width="9.7265625" style="7" customWidth="1"/>
    <col min="8207" max="8448" width="9.1796875" style="7"/>
    <col min="8449" max="8449" width="20.26953125" style="7" customWidth="1"/>
    <col min="8450" max="8450" width="7.1796875" style="7" customWidth="1"/>
    <col min="8451" max="8451" width="9.1796875" style="7"/>
    <col min="8452" max="8453" width="3.7265625" style="7" customWidth="1"/>
    <col min="8454" max="8454" width="5.7265625" style="7" customWidth="1"/>
    <col min="8455" max="8456" width="3.7265625" style="7" customWidth="1"/>
    <col min="8457" max="8457" width="11" style="7" customWidth="1"/>
    <col min="8458" max="8458" width="6" style="7" customWidth="1"/>
    <col min="8459" max="8461" width="9.1796875" style="7"/>
    <col min="8462" max="8462" width="9.7265625" style="7" customWidth="1"/>
    <col min="8463" max="8704" width="9.1796875" style="7"/>
    <col min="8705" max="8705" width="20.26953125" style="7" customWidth="1"/>
    <col min="8706" max="8706" width="7.1796875" style="7" customWidth="1"/>
    <col min="8707" max="8707" width="9.1796875" style="7"/>
    <col min="8708" max="8709" width="3.7265625" style="7" customWidth="1"/>
    <col min="8710" max="8710" width="5.7265625" style="7" customWidth="1"/>
    <col min="8711" max="8712" width="3.7265625" style="7" customWidth="1"/>
    <col min="8713" max="8713" width="11" style="7" customWidth="1"/>
    <col min="8714" max="8714" width="6" style="7" customWidth="1"/>
    <col min="8715" max="8717" width="9.1796875" style="7"/>
    <col min="8718" max="8718" width="9.7265625" style="7" customWidth="1"/>
    <col min="8719" max="8960" width="9.1796875" style="7"/>
    <col min="8961" max="8961" width="20.26953125" style="7" customWidth="1"/>
    <col min="8962" max="8962" width="7.1796875" style="7" customWidth="1"/>
    <col min="8963" max="8963" width="9.1796875" style="7"/>
    <col min="8964" max="8965" width="3.7265625" style="7" customWidth="1"/>
    <col min="8966" max="8966" width="5.7265625" style="7" customWidth="1"/>
    <col min="8967" max="8968" width="3.7265625" style="7" customWidth="1"/>
    <col min="8969" max="8969" width="11" style="7" customWidth="1"/>
    <col min="8970" max="8970" width="6" style="7" customWidth="1"/>
    <col min="8971" max="8973" width="9.1796875" style="7"/>
    <col min="8974" max="8974" width="9.7265625" style="7" customWidth="1"/>
    <col min="8975" max="9216" width="9.1796875" style="7"/>
    <col min="9217" max="9217" width="20.26953125" style="7" customWidth="1"/>
    <col min="9218" max="9218" width="7.1796875" style="7" customWidth="1"/>
    <col min="9219" max="9219" width="9.1796875" style="7"/>
    <col min="9220" max="9221" width="3.7265625" style="7" customWidth="1"/>
    <col min="9222" max="9222" width="5.7265625" style="7" customWidth="1"/>
    <col min="9223" max="9224" width="3.7265625" style="7" customWidth="1"/>
    <col min="9225" max="9225" width="11" style="7" customWidth="1"/>
    <col min="9226" max="9226" width="6" style="7" customWidth="1"/>
    <col min="9227" max="9229" width="9.1796875" style="7"/>
    <col min="9230" max="9230" width="9.7265625" style="7" customWidth="1"/>
    <col min="9231" max="9472" width="9.1796875" style="7"/>
    <col min="9473" max="9473" width="20.26953125" style="7" customWidth="1"/>
    <col min="9474" max="9474" width="7.1796875" style="7" customWidth="1"/>
    <col min="9475" max="9475" width="9.1796875" style="7"/>
    <col min="9476" max="9477" width="3.7265625" style="7" customWidth="1"/>
    <col min="9478" max="9478" width="5.7265625" style="7" customWidth="1"/>
    <col min="9479" max="9480" width="3.7265625" style="7" customWidth="1"/>
    <col min="9481" max="9481" width="11" style="7" customWidth="1"/>
    <col min="9482" max="9482" width="6" style="7" customWidth="1"/>
    <col min="9483" max="9485" width="9.1796875" style="7"/>
    <col min="9486" max="9486" width="9.7265625" style="7" customWidth="1"/>
    <col min="9487" max="9728" width="9.1796875" style="7"/>
    <col min="9729" max="9729" width="20.26953125" style="7" customWidth="1"/>
    <col min="9730" max="9730" width="7.1796875" style="7" customWidth="1"/>
    <col min="9731" max="9731" width="9.1796875" style="7"/>
    <col min="9732" max="9733" width="3.7265625" style="7" customWidth="1"/>
    <col min="9734" max="9734" width="5.7265625" style="7" customWidth="1"/>
    <col min="9735" max="9736" width="3.7265625" style="7" customWidth="1"/>
    <col min="9737" max="9737" width="11" style="7" customWidth="1"/>
    <col min="9738" max="9738" width="6" style="7" customWidth="1"/>
    <col min="9739" max="9741" width="9.1796875" style="7"/>
    <col min="9742" max="9742" width="9.7265625" style="7" customWidth="1"/>
    <col min="9743" max="9984" width="9.1796875" style="7"/>
    <col min="9985" max="9985" width="20.26953125" style="7" customWidth="1"/>
    <col min="9986" max="9986" width="7.1796875" style="7" customWidth="1"/>
    <col min="9987" max="9987" width="9.1796875" style="7"/>
    <col min="9988" max="9989" width="3.7265625" style="7" customWidth="1"/>
    <col min="9990" max="9990" width="5.7265625" style="7" customWidth="1"/>
    <col min="9991" max="9992" width="3.7265625" style="7" customWidth="1"/>
    <col min="9993" max="9993" width="11" style="7" customWidth="1"/>
    <col min="9994" max="9994" width="6" style="7" customWidth="1"/>
    <col min="9995" max="9997" width="9.1796875" style="7"/>
    <col min="9998" max="9998" width="9.7265625" style="7" customWidth="1"/>
    <col min="9999" max="10240" width="9.1796875" style="7"/>
    <col min="10241" max="10241" width="20.26953125" style="7" customWidth="1"/>
    <col min="10242" max="10242" width="7.1796875" style="7" customWidth="1"/>
    <col min="10243" max="10243" width="9.1796875" style="7"/>
    <col min="10244" max="10245" width="3.7265625" style="7" customWidth="1"/>
    <col min="10246" max="10246" width="5.7265625" style="7" customWidth="1"/>
    <col min="10247" max="10248" width="3.7265625" style="7" customWidth="1"/>
    <col min="10249" max="10249" width="11" style="7" customWidth="1"/>
    <col min="10250" max="10250" width="6" style="7" customWidth="1"/>
    <col min="10251" max="10253" width="9.1796875" style="7"/>
    <col min="10254" max="10254" width="9.7265625" style="7" customWidth="1"/>
    <col min="10255" max="10496" width="9.1796875" style="7"/>
    <col min="10497" max="10497" width="20.26953125" style="7" customWidth="1"/>
    <col min="10498" max="10498" width="7.1796875" style="7" customWidth="1"/>
    <col min="10499" max="10499" width="9.1796875" style="7"/>
    <col min="10500" max="10501" width="3.7265625" style="7" customWidth="1"/>
    <col min="10502" max="10502" width="5.7265625" style="7" customWidth="1"/>
    <col min="10503" max="10504" width="3.7265625" style="7" customWidth="1"/>
    <col min="10505" max="10505" width="11" style="7" customWidth="1"/>
    <col min="10506" max="10506" width="6" style="7" customWidth="1"/>
    <col min="10507" max="10509" width="9.1796875" style="7"/>
    <col min="10510" max="10510" width="9.7265625" style="7" customWidth="1"/>
    <col min="10511" max="10752" width="9.1796875" style="7"/>
    <col min="10753" max="10753" width="20.26953125" style="7" customWidth="1"/>
    <col min="10754" max="10754" width="7.1796875" style="7" customWidth="1"/>
    <col min="10755" max="10755" width="9.1796875" style="7"/>
    <col min="10756" max="10757" width="3.7265625" style="7" customWidth="1"/>
    <col min="10758" max="10758" width="5.7265625" style="7" customWidth="1"/>
    <col min="10759" max="10760" width="3.7265625" style="7" customWidth="1"/>
    <col min="10761" max="10761" width="11" style="7" customWidth="1"/>
    <col min="10762" max="10762" width="6" style="7" customWidth="1"/>
    <col min="10763" max="10765" width="9.1796875" style="7"/>
    <col min="10766" max="10766" width="9.7265625" style="7" customWidth="1"/>
    <col min="10767" max="11008" width="9.1796875" style="7"/>
    <col min="11009" max="11009" width="20.26953125" style="7" customWidth="1"/>
    <col min="11010" max="11010" width="7.1796875" style="7" customWidth="1"/>
    <col min="11011" max="11011" width="9.1796875" style="7"/>
    <col min="11012" max="11013" width="3.7265625" style="7" customWidth="1"/>
    <col min="11014" max="11014" width="5.7265625" style="7" customWidth="1"/>
    <col min="11015" max="11016" width="3.7265625" style="7" customWidth="1"/>
    <col min="11017" max="11017" width="11" style="7" customWidth="1"/>
    <col min="11018" max="11018" width="6" style="7" customWidth="1"/>
    <col min="11019" max="11021" width="9.1796875" style="7"/>
    <col min="11022" max="11022" width="9.7265625" style="7" customWidth="1"/>
    <col min="11023" max="11264" width="9.1796875" style="7"/>
    <col min="11265" max="11265" width="20.26953125" style="7" customWidth="1"/>
    <col min="11266" max="11266" width="7.1796875" style="7" customWidth="1"/>
    <col min="11267" max="11267" width="9.1796875" style="7"/>
    <col min="11268" max="11269" width="3.7265625" style="7" customWidth="1"/>
    <col min="11270" max="11270" width="5.7265625" style="7" customWidth="1"/>
    <col min="11271" max="11272" width="3.7265625" style="7" customWidth="1"/>
    <col min="11273" max="11273" width="11" style="7" customWidth="1"/>
    <col min="11274" max="11274" width="6" style="7" customWidth="1"/>
    <col min="11275" max="11277" width="9.1796875" style="7"/>
    <col min="11278" max="11278" width="9.7265625" style="7" customWidth="1"/>
    <col min="11279" max="11520" width="9.1796875" style="7"/>
    <col min="11521" max="11521" width="20.26953125" style="7" customWidth="1"/>
    <col min="11522" max="11522" width="7.1796875" style="7" customWidth="1"/>
    <col min="11523" max="11523" width="9.1796875" style="7"/>
    <col min="11524" max="11525" width="3.7265625" style="7" customWidth="1"/>
    <col min="11526" max="11526" width="5.7265625" style="7" customWidth="1"/>
    <col min="11527" max="11528" width="3.7265625" style="7" customWidth="1"/>
    <col min="11529" max="11529" width="11" style="7" customWidth="1"/>
    <col min="11530" max="11530" width="6" style="7" customWidth="1"/>
    <col min="11531" max="11533" width="9.1796875" style="7"/>
    <col min="11534" max="11534" width="9.7265625" style="7" customWidth="1"/>
    <col min="11535" max="11776" width="9.1796875" style="7"/>
    <col min="11777" max="11777" width="20.26953125" style="7" customWidth="1"/>
    <col min="11778" max="11778" width="7.1796875" style="7" customWidth="1"/>
    <col min="11779" max="11779" width="9.1796875" style="7"/>
    <col min="11780" max="11781" width="3.7265625" style="7" customWidth="1"/>
    <col min="11782" max="11782" width="5.7265625" style="7" customWidth="1"/>
    <col min="11783" max="11784" width="3.7265625" style="7" customWidth="1"/>
    <col min="11785" max="11785" width="11" style="7" customWidth="1"/>
    <col min="11786" max="11786" width="6" style="7" customWidth="1"/>
    <col min="11787" max="11789" width="9.1796875" style="7"/>
    <col min="11790" max="11790" width="9.7265625" style="7" customWidth="1"/>
    <col min="11791" max="12032" width="9.1796875" style="7"/>
    <col min="12033" max="12033" width="20.26953125" style="7" customWidth="1"/>
    <col min="12034" max="12034" width="7.1796875" style="7" customWidth="1"/>
    <col min="12035" max="12035" width="9.1796875" style="7"/>
    <col min="12036" max="12037" width="3.7265625" style="7" customWidth="1"/>
    <col min="12038" max="12038" width="5.7265625" style="7" customWidth="1"/>
    <col min="12039" max="12040" width="3.7265625" style="7" customWidth="1"/>
    <col min="12041" max="12041" width="11" style="7" customWidth="1"/>
    <col min="12042" max="12042" width="6" style="7" customWidth="1"/>
    <col min="12043" max="12045" width="9.1796875" style="7"/>
    <col min="12046" max="12046" width="9.7265625" style="7" customWidth="1"/>
    <col min="12047" max="12288" width="9.1796875" style="7"/>
    <col min="12289" max="12289" width="20.26953125" style="7" customWidth="1"/>
    <col min="12290" max="12290" width="7.1796875" style="7" customWidth="1"/>
    <col min="12291" max="12291" width="9.1796875" style="7"/>
    <col min="12292" max="12293" width="3.7265625" style="7" customWidth="1"/>
    <col min="12294" max="12294" width="5.7265625" style="7" customWidth="1"/>
    <col min="12295" max="12296" width="3.7265625" style="7" customWidth="1"/>
    <col min="12297" max="12297" width="11" style="7" customWidth="1"/>
    <col min="12298" max="12298" width="6" style="7" customWidth="1"/>
    <col min="12299" max="12301" width="9.1796875" style="7"/>
    <col min="12302" max="12302" width="9.7265625" style="7" customWidth="1"/>
    <col min="12303" max="12544" width="9.1796875" style="7"/>
    <col min="12545" max="12545" width="20.26953125" style="7" customWidth="1"/>
    <col min="12546" max="12546" width="7.1796875" style="7" customWidth="1"/>
    <col min="12547" max="12547" width="9.1796875" style="7"/>
    <col min="12548" max="12549" width="3.7265625" style="7" customWidth="1"/>
    <col min="12550" max="12550" width="5.7265625" style="7" customWidth="1"/>
    <col min="12551" max="12552" width="3.7265625" style="7" customWidth="1"/>
    <col min="12553" max="12553" width="11" style="7" customWidth="1"/>
    <col min="12554" max="12554" width="6" style="7" customWidth="1"/>
    <col min="12555" max="12557" width="9.1796875" style="7"/>
    <col min="12558" max="12558" width="9.7265625" style="7" customWidth="1"/>
    <col min="12559" max="12800" width="9.1796875" style="7"/>
    <col min="12801" max="12801" width="20.26953125" style="7" customWidth="1"/>
    <col min="12802" max="12802" width="7.1796875" style="7" customWidth="1"/>
    <col min="12803" max="12803" width="9.1796875" style="7"/>
    <col min="12804" max="12805" width="3.7265625" style="7" customWidth="1"/>
    <col min="12806" max="12806" width="5.7265625" style="7" customWidth="1"/>
    <col min="12807" max="12808" width="3.7265625" style="7" customWidth="1"/>
    <col min="12809" max="12809" width="11" style="7" customWidth="1"/>
    <col min="12810" max="12810" width="6" style="7" customWidth="1"/>
    <col min="12811" max="12813" width="9.1796875" style="7"/>
    <col min="12814" max="12814" width="9.7265625" style="7" customWidth="1"/>
    <col min="12815" max="13056" width="9.1796875" style="7"/>
    <col min="13057" max="13057" width="20.26953125" style="7" customWidth="1"/>
    <col min="13058" max="13058" width="7.1796875" style="7" customWidth="1"/>
    <col min="13059" max="13059" width="9.1796875" style="7"/>
    <col min="13060" max="13061" width="3.7265625" style="7" customWidth="1"/>
    <col min="13062" max="13062" width="5.7265625" style="7" customWidth="1"/>
    <col min="13063" max="13064" width="3.7265625" style="7" customWidth="1"/>
    <col min="13065" max="13065" width="11" style="7" customWidth="1"/>
    <col min="13066" max="13066" width="6" style="7" customWidth="1"/>
    <col min="13067" max="13069" width="9.1796875" style="7"/>
    <col min="13070" max="13070" width="9.7265625" style="7" customWidth="1"/>
    <col min="13071" max="13312" width="9.1796875" style="7"/>
    <col min="13313" max="13313" width="20.26953125" style="7" customWidth="1"/>
    <col min="13314" max="13314" width="7.1796875" style="7" customWidth="1"/>
    <col min="13315" max="13315" width="9.1796875" style="7"/>
    <col min="13316" max="13317" width="3.7265625" style="7" customWidth="1"/>
    <col min="13318" max="13318" width="5.7265625" style="7" customWidth="1"/>
    <col min="13319" max="13320" width="3.7265625" style="7" customWidth="1"/>
    <col min="13321" max="13321" width="11" style="7" customWidth="1"/>
    <col min="13322" max="13322" width="6" style="7" customWidth="1"/>
    <col min="13323" max="13325" width="9.1796875" style="7"/>
    <col min="13326" max="13326" width="9.7265625" style="7" customWidth="1"/>
    <col min="13327" max="13568" width="9.1796875" style="7"/>
    <col min="13569" max="13569" width="20.26953125" style="7" customWidth="1"/>
    <col min="13570" max="13570" width="7.1796875" style="7" customWidth="1"/>
    <col min="13571" max="13571" width="9.1796875" style="7"/>
    <col min="13572" max="13573" width="3.7265625" style="7" customWidth="1"/>
    <col min="13574" max="13574" width="5.7265625" style="7" customWidth="1"/>
    <col min="13575" max="13576" width="3.7265625" style="7" customWidth="1"/>
    <col min="13577" max="13577" width="11" style="7" customWidth="1"/>
    <col min="13578" max="13578" width="6" style="7" customWidth="1"/>
    <col min="13579" max="13581" width="9.1796875" style="7"/>
    <col min="13582" max="13582" width="9.7265625" style="7" customWidth="1"/>
    <col min="13583" max="13824" width="9.1796875" style="7"/>
    <col min="13825" max="13825" width="20.26953125" style="7" customWidth="1"/>
    <col min="13826" max="13826" width="7.1796875" style="7" customWidth="1"/>
    <col min="13827" max="13827" width="9.1796875" style="7"/>
    <col min="13828" max="13829" width="3.7265625" style="7" customWidth="1"/>
    <col min="13830" max="13830" width="5.7265625" style="7" customWidth="1"/>
    <col min="13831" max="13832" width="3.7265625" style="7" customWidth="1"/>
    <col min="13833" max="13833" width="11" style="7" customWidth="1"/>
    <col min="13834" max="13834" width="6" style="7" customWidth="1"/>
    <col min="13835" max="13837" width="9.1796875" style="7"/>
    <col min="13838" max="13838" width="9.7265625" style="7" customWidth="1"/>
    <col min="13839" max="14080" width="9.1796875" style="7"/>
    <col min="14081" max="14081" width="20.26953125" style="7" customWidth="1"/>
    <col min="14082" max="14082" width="7.1796875" style="7" customWidth="1"/>
    <col min="14083" max="14083" width="9.1796875" style="7"/>
    <col min="14084" max="14085" width="3.7265625" style="7" customWidth="1"/>
    <col min="14086" max="14086" width="5.7265625" style="7" customWidth="1"/>
    <col min="14087" max="14088" width="3.7265625" style="7" customWidth="1"/>
    <col min="14089" max="14089" width="11" style="7" customWidth="1"/>
    <col min="14090" max="14090" width="6" style="7" customWidth="1"/>
    <col min="14091" max="14093" width="9.1796875" style="7"/>
    <col min="14094" max="14094" width="9.7265625" style="7" customWidth="1"/>
    <col min="14095" max="14336" width="9.1796875" style="7"/>
    <col min="14337" max="14337" width="20.26953125" style="7" customWidth="1"/>
    <col min="14338" max="14338" width="7.1796875" style="7" customWidth="1"/>
    <col min="14339" max="14339" width="9.1796875" style="7"/>
    <col min="14340" max="14341" width="3.7265625" style="7" customWidth="1"/>
    <col min="14342" max="14342" width="5.7265625" style="7" customWidth="1"/>
    <col min="14343" max="14344" width="3.7265625" style="7" customWidth="1"/>
    <col min="14345" max="14345" width="11" style="7" customWidth="1"/>
    <col min="14346" max="14346" width="6" style="7" customWidth="1"/>
    <col min="14347" max="14349" width="9.1796875" style="7"/>
    <col min="14350" max="14350" width="9.7265625" style="7" customWidth="1"/>
    <col min="14351" max="14592" width="9.1796875" style="7"/>
    <col min="14593" max="14593" width="20.26953125" style="7" customWidth="1"/>
    <col min="14594" max="14594" width="7.1796875" style="7" customWidth="1"/>
    <col min="14595" max="14595" width="9.1796875" style="7"/>
    <col min="14596" max="14597" width="3.7265625" style="7" customWidth="1"/>
    <col min="14598" max="14598" width="5.7265625" style="7" customWidth="1"/>
    <col min="14599" max="14600" width="3.7265625" style="7" customWidth="1"/>
    <col min="14601" max="14601" width="11" style="7" customWidth="1"/>
    <col min="14602" max="14602" width="6" style="7" customWidth="1"/>
    <col min="14603" max="14605" width="9.1796875" style="7"/>
    <col min="14606" max="14606" width="9.7265625" style="7" customWidth="1"/>
    <col min="14607" max="14848" width="9.1796875" style="7"/>
    <col min="14849" max="14849" width="20.26953125" style="7" customWidth="1"/>
    <col min="14850" max="14850" width="7.1796875" style="7" customWidth="1"/>
    <col min="14851" max="14851" width="9.1796875" style="7"/>
    <col min="14852" max="14853" width="3.7265625" style="7" customWidth="1"/>
    <col min="14854" max="14854" width="5.7265625" style="7" customWidth="1"/>
    <col min="14855" max="14856" width="3.7265625" style="7" customWidth="1"/>
    <col min="14857" max="14857" width="11" style="7" customWidth="1"/>
    <col min="14858" max="14858" width="6" style="7" customWidth="1"/>
    <col min="14859" max="14861" width="9.1796875" style="7"/>
    <col min="14862" max="14862" width="9.7265625" style="7" customWidth="1"/>
    <col min="14863" max="15104" width="9.1796875" style="7"/>
    <col min="15105" max="15105" width="20.26953125" style="7" customWidth="1"/>
    <col min="15106" max="15106" width="7.1796875" style="7" customWidth="1"/>
    <col min="15107" max="15107" width="9.1796875" style="7"/>
    <col min="15108" max="15109" width="3.7265625" style="7" customWidth="1"/>
    <col min="15110" max="15110" width="5.7265625" style="7" customWidth="1"/>
    <col min="15111" max="15112" width="3.7265625" style="7" customWidth="1"/>
    <col min="15113" max="15113" width="11" style="7" customWidth="1"/>
    <col min="15114" max="15114" width="6" style="7" customWidth="1"/>
    <col min="15115" max="15117" width="9.1796875" style="7"/>
    <col min="15118" max="15118" width="9.7265625" style="7" customWidth="1"/>
    <col min="15119" max="15360" width="9.1796875" style="7"/>
    <col min="15361" max="15361" width="20.26953125" style="7" customWidth="1"/>
    <col min="15362" max="15362" width="7.1796875" style="7" customWidth="1"/>
    <col min="15363" max="15363" width="9.1796875" style="7"/>
    <col min="15364" max="15365" width="3.7265625" style="7" customWidth="1"/>
    <col min="15366" max="15366" width="5.7265625" style="7" customWidth="1"/>
    <col min="15367" max="15368" width="3.7265625" style="7" customWidth="1"/>
    <col min="15369" max="15369" width="11" style="7" customWidth="1"/>
    <col min="15370" max="15370" width="6" style="7" customWidth="1"/>
    <col min="15371" max="15373" width="9.1796875" style="7"/>
    <col min="15374" max="15374" width="9.7265625" style="7" customWidth="1"/>
    <col min="15375" max="15616" width="9.1796875" style="7"/>
    <col min="15617" max="15617" width="20.26953125" style="7" customWidth="1"/>
    <col min="15618" max="15618" width="7.1796875" style="7" customWidth="1"/>
    <col min="15619" max="15619" width="9.1796875" style="7"/>
    <col min="15620" max="15621" width="3.7265625" style="7" customWidth="1"/>
    <col min="15622" max="15622" width="5.7265625" style="7" customWidth="1"/>
    <col min="15623" max="15624" width="3.7265625" style="7" customWidth="1"/>
    <col min="15625" max="15625" width="11" style="7" customWidth="1"/>
    <col min="15626" max="15626" width="6" style="7" customWidth="1"/>
    <col min="15627" max="15629" width="9.1796875" style="7"/>
    <col min="15630" max="15630" width="9.7265625" style="7" customWidth="1"/>
    <col min="15631" max="15872" width="9.1796875" style="7"/>
    <col min="15873" max="15873" width="20.26953125" style="7" customWidth="1"/>
    <col min="15874" max="15874" width="7.1796875" style="7" customWidth="1"/>
    <col min="15875" max="15875" width="9.1796875" style="7"/>
    <col min="15876" max="15877" width="3.7265625" style="7" customWidth="1"/>
    <col min="15878" max="15878" width="5.7265625" style="7" customWidth="1"/>
    <col min="15879" max="15880" width="3.7265625" style="7" customWidth="1"/>
    <col min="15881" max="15881" width="11" style="7" customWidth="1"/>
    <col min="15882" max="15882" width="6" style="7" customWidth="1"/>
    <col min="15883" max="15885" width="9.1796875" style="7"/>
    <col min="15886" max="15886" width="9.7265625" style="7" customWidth="1"/>
    <col min="15887" max="16128" width="9.1796875" style="7"/>
    <col min="16129" max="16129" width="20.26953125" style="7" customWidth="1"/>
    <col min="16130" max="16130" width="7.1796875" style="7" customWidth="1"/>
    <col min="16131" max="16131" width="9.1796875" style="7"/>
    <col min="16132" max="16133" width="3.7265625" style="7" customWidth="1"/>
    <col min="16134" max="16134" width="5.7265625" style="7" customWidth="1"/>
    <col min="16135" max="16136" width="3.7265625" style="7" customWidth="1"/>
    <col min="16137" max="16137" width="11" style="7" customWidth="1"/>
    <col min="16138" max="16138" width="6" style="7" customWidth="1"/>
    <col min="16139" max="16141" width="9.1796875" style="7"/>
    <col min="16142" max="16142" width="9.7265625" style="7" customWidth="1"/>
    <col min="16143" max="16384" width="9.1796875" style="7"/>
  </cols>
  <sheetData>
    <row r="1" spans="1:15" ht="13" x14ac:dyDescent="0.3">
      <c r="A1" s="12" t="s">
        <v>425</v>
      </c>
      <c r="B1" s="27" t="s">
        <v>426</v>
      </c>
      <c r="C1" s="13"/>
      <c r="D1" s="14"/>
      <c r="E1" s="14"/>
      <c r="F1" s="14"/>
      <c r="G1" s="14"/>
      <c r="H1" s="15"/>
      <c r="I1" s="15"/>
      <c r="J1" s="7" t="s">
        <v>427</v>
      </c>
    </row>
    <row r="2" spans="1:15" ht="12.75" customHeight="1" x14ac:dyDescent="0.25">
      <c r="A2" s="16" t="s">
        <v>428</v>
      </c>
      <c r="B2" s="27" t="s">
        <v>490</v>
      </c>
      <c r="C2" s="13"/>
      <c r="D2" s="14"/>
      <c r="E2" s="14"/>
      <c r="F2" s="14"/>
      <c r="G2" s="14"/>
      <c r="K2" s="34" t="s">
        <v>429</v>
      </c>
      <c r="L2" s="34"/>
    </row>
    <row r="3" spans="1:15" x14ac:dyDescent="0.25">
      <c r="K3" s="34"/>
      <c r="L3" s="34"/>
    </row>
    <row r="4" spans="1:15" ht="13" x14ac:dyDescent="0.3">
      <c r="A4" s="15" t="s">
        <v>430</v>
      </c>
      <c r="B4" s="17" t="s">
        <v>431</v>
      </c>
      <c r="C4" s="17" t="s">
        <v>432</v>
      </c>
      <c r="D4" s="18" t="s">
        <v>433</v>
      </c>
      <c r="E4" s="18" t="s">
        <v>434</v>
      </c>
      <c r="F4" s="18" t="s">
        <v>489</v>
      </c>
      <c r="G4" s="18" t="s">
        <v>435</v>
      </c>
      <c r="H4" s="18" t="s">
        <v>436</v>
      </c>
      <c r="K4" s="10" t="s">
        <v>437</v>
      </c>
      <c r="L4" s="10" t="s">
        <v>438</v>
      </c>
      <c r="N4" s="9"/>
      <c r="O4" s="9"/>
    </row>
    <row r="5" spans="1:15" ht="14.5" x14ac:dyDescent="0.35">
      <c r="A5" s="7" t="s">
        <v>439</v>
      </c>
      <c r="B5" s="7">
        <f>SUM(Input!G3,Input!G33,Input!G63,Input!G93,Input!G123,Input!G153,Input!G183,Input!G213,Input!G243,Input!G273)</f>
        <v>30</v>
      </c>
      <c r="C5" s="19">
        <f t="shared" ref="C5:C38" si="0">(10*((B5-K5)/L5)) +50</f>
        <v>43.698390421141212</v>
      </c>
      <c r="D5" s="20" t="str">
        <f>IF(C5&lt;35, "&lt;&lt;", "" )</f>
        <v/>
      </c>
      <c r="E5" s="20" t="str">
        <f>IF(AND(C5&lt;45, C5&gt;=35),  "&lt;&lt;", "" )</f>
        <v>&lt;&lt;</v>
      </c>
      <c r="F5" s="21" t="str">
        <f>IF(AND(C5&gt;=45, C5&lt;56), "-----", "")</f>
        <v/>
      </c>
      <c r="G5" s="22" t="str">
        <f>IF(AND(C5&gt;55, C5&lt;=65),"&gt;&gt;","" )</f>
        <v/>
      </c>
      <c r="H5" s="22" t="str">
        <f>IF(C5&gt;65, "&gt;&gt;","" )</f>
        <v/>
      </c>
      <c r="K5" s="8">
        <v>35.001890000000003</v>
      </c>
      <c r="L5" s="8">
        <v>7.9374799999999999</v>
      </c>
      <c r="N5" s="33"/>
      <c r="O5" s="9"/>
    </row>
    <row r="6" spans="1:15" ht="14.5" x14ac:dyDescent="0.35">
      <c r="A6" s="7" t="s">
        <v>440</v>
      </c>
      <c r="B6" s="7">
        <f>SUM(Input!G8,Input!G38,Input!G68,Input!G98,Input!G128,Input!G158,Input!G188,Input!G218,Input!G248,Input!G278)</f>
        <v>30</v>
      </c>
      <c r="C6" s="19">
        <f t="shared" si="0"/>
        <v>47.472044507540843</v>
      </c>
      <c r="D6" s="20" t="str">
        <f t="shared" ref="D6:D38" si="1">IF(C6&lt;35, "&lt;&lt;", "" )</f>
        <v/>
      </c>
      <c r="E6" s="20" t="str">
        <f t="shared" ref="E6:E38" si="2">IF(AND(C6&lt;45, C6&gt;=35),  "&lt;&lt;", "" )</f>
        <v/>
      </c>
      <c r="F6" s="21" t="str">
        <f t="shared" ref="F6:F38" si="3">IF(AND(C6&gt;=45, C6&lt;56), "-----", "")</f>
        <v>-----</v>
      </c>
      <c r="G6" s="22" t="str">
        <f t="shared" ref="G6:G38" si="4">IF(AND(C6&gt;55, C6&lt;=65),"&gt;&gt;","" )</f>
        <v/>
      </c>
      <c r="H6" s="22" t="str">
        <f t="shared" ref="H6:H38" si="5">IF(C6&gt;65, "&gt;&gt;","" )</f>
        <v/>
      </c>
      <c r="K6" s="8">
        <v>32.193779999999997</v>
      </c>
      <c r="L6" s="8">
        <v>8.6780799999999996</v>
      </c>
      <c r="N6" s="33"/>
      <c r="O6" s="9"/>
    </row>
    <row r="7" spans="1:15" ht="14.5" x14ac:dyDescent="0.35">
      <c r="A7" s="7" t="s">
        <v>441</v>
      </c>
      <c r="B7" s="7">
        <f>SUM(Input!G13,Input!G43,Input!G73,Input!G103,Input!G133,Input!G163,Input!G193,Input!G223,Input!G253,Input!G283)</f>
        <v>30</v>
      </c>
      <c r="C7" s="19">
        <f t="shared" si="0"/>
        <v>46.096421746168772</v>
      </c>
      <c r="D7" s="20" t="str">
        <f t="shared" si="1"/>
        <v/>
      </c>
      <c r="E7" s="20" t="str">
        <f t="shared" si="2"/>
        <v/>
      </c>
      <c r="F7" s="21" t="str">
        <f t="shared" si="3"/>
        <v>-----</v>
      </c>
      <c r="G7" s="22" t="str">
        <f t="shared" si="4"/>
        <v/>
      </c>
      <c r="H7" s="22" t="str">
        <f t="shared" si="5"/>
        <v/>
      </c>
      <c r="K7" s="8">
        <v>32.975879999999997</v>
      </c>
      <c r="L7" s="8">
        <v>7.6234669999999998</v>
      </c>
      <c r="N7" s="33"/>
      <c r="O7" s="9"/>
    </row>
    <row r="8" spans="1:15" ht="14.5" x14ac:dyDescent="0.35">
      <c r="A8" s="7" t="s">
        <v>442</v>
      </c>
      <c r="B8" s="7">
        <f>SUM(Input!G18,Input!G48,Input!G78,Input!G108,Input!G138,Input!G168,Input!G198,Input!G228,Input!G258,Input!G288)</f>
        <v>30</v>
      </c>
      <c r="C8" s="19">
        <f t="shared" si="0"/>
        <v>50.576405575931311</v>
      </c>
      <c r="D8" s="20" t="str">
        <f t="shared" si="1"/>
        <v/>
      </c>
      <c r="E8" s="20" t="str">
        <f t="shared" si="2"/>
        <v/>
      </c>
      <c r="F8" s="21" t="str">
        <f t="shared" si="3"/>
        <v>-----</v>
      </c>
      <c r="G8" s="22" t="str">
        <f t="shared" si="4"/>
        <v/>
      </c>
      <c r="H8" s="22" t="str">
        <f t="shared" si="5"/>
        <v/>
      </c>
      <c r="K8" s="8">
        <v>29.671849999999999</v>
      </c>
      <c r="L8" s="8">
        <v>5.6930399999999999</v>
      </c>
      <c r="N8" s="9"/>
      <c r="O8" s="9"/>
    </row>
    <row r="9" spans="1:15" ht="14.5" x14ac:dyDescent="0.35">
      <c r="A9" s="7" t="s">
        <v>443</v>
      </c>
      <c r="B9" s="7">
        <f>SUM(Input!G23,Input!G53,Input!G83,Input!G113,Input!G143,Input!G173,Input!G203,Input!G233,Input!G263,Input!G293)</f>
        <v>12</v>
      </c>
      <c r="C9" s="19">
        <f t="shared" si="0"/>
        <v>19.221638007079875</v>
      </c>
      <c r="D9" s="20" t="str">
        <f t="shared" si="1"/>
        <v>&lt;&lt;</v>
      </c>
      <c r="E9" s="20" t="str">
        <f t="shared" si="2"/>
        <v/>
      </c>
      <c r="F9" s="21" t="str">
        <f t="shared" si="3"/>
        <v/>
      </c>
      <c r="G9" s="22" t="str">
        <f t="shared" si="4"/>
        <v/>
      </c>
      <c r="H9" s="22" t="str">
        <f t="shared" si="5"/>
        <v/>
      </c>
      <c r="K9" s="8">
        <v>34.892049999999998</v>
      </c>
      <c r="L9" s="8">
        <v>7.4377089999999999</v>
      </c>
      <c r="N9" s="9"/>
      <c r="O9" s="9"/>
    </row>
    <row r="10" spans="1:15" ht="14.5" x14ac:dyDescent="0.35">
      <c r="A10" s="7" t="s">
        <v>444</v>
      </c>
      <c r="B10" s="7">
        <f>SUM(Input!G28,Input!G58,Input!G88,Input!G118,Input!G148,Input!G178,Input!G208,Input!G238,Input!G268,Input!G298)</f>
        <v>12</v>
      </c>
      <c r="C10" s="19">
        <f t="shared" si="0"/>
        <v>13.71068320427603</v>
      </c>
      <c r="D10" s="20" t="str">
        <f t="shared" si="1"/>
        <v>&lt;&lt;</v>
      </c>
      <c r="E10" s="20" t="str">
        <f t="shared" si="2"/>
        <v/>
      </c>
      <c r="F10" s="21" t="str">
        <f t="shared" si="3"/>
        <v/>
      </c>
      <c r="G10" s="22" t="str">
        <f t="shared" si="4"/>
        <v/>
      </c>
      <c r="H10" s="22" t="str">
        <f t="shared" si="5"/>
        <v/>
      </c>
      <c r="K10" s="8">
        <v>37.419359999999998</v>
      </c>
      <c r="L10" s="8">
        <v>7.0046400000000002</v>
      </c>
    </row>
    <row r="11" spans="1:15" x14ac:dyDescent="0.25">
      <c r="C11" s="19"/>
      <c r="D11" s="23"/>
      <c r="E11" s="23"/>
      <c r="F11" s="24"/>
      <c r="G11" s="23"/>
      <c r="H11" s="25"/>
    </row>
    <row r="12" spans="1:15" ht="14.5" x14ac:dyDescent="0.35">
      <c r="A12" s="7" t="s">
        <v>445</v>
      </c>
      <c r="B12" s="7">
        <f>SUM(Input!G5,Input!G35,Input!G65,Input!G95,Input!G125,Input!G155,Input!G185,Input!G215,Input!G245,Input!G275)</f>
        <v>24</v>
      </c>
      <c r="C12" s="19">
        <f t="shared" si="0"/>
        <v>38.252190487641201</v>
      </c>
      <c r="D12" s="20" t="str">
        <f t="shared" si="1"/>
        <v/>
      </c>
      <c r="E12" s="20" t="str">
        <f t="shared" si="2"/>
        <v>&lt;&lt;</v>
      </c>
      <c r="F12" s="21" t="str">
        <f t="shared" si="3"/>
        <v/>
      </c>
      <c r="G12" s="22" t="str">
        <f t="shared" si="4"/>
        <v/>
      </c>
      <c r="H12" s="22" t="str">
        <f t="shared" si="5"/>
        <v/>
      </c>
      <c r="K12" s="8">
        <v>32.989229999999999</v>
      </c>
      <c r="L12" s="8">
        <v>7.6518350000000002</v>
      </c>
    </row>
    <row r="13" spans="1:15" ht="14.5" x14ac:dyDescent="0.35">
      <c r="A13" s="7" t="s">
        <v>446</v>
      </c>
      <c r="B13" s="7">
        <f>SUM(Input!G10,Input!G40,Input!G70,Input!G100,Input!G130,Input!G160,Input!G190,Input!G220,Input!G250,Input!G280)</f>
        <v>48</v>
      </c>
      <c r="C13" s="19">
        <f t="shared" si="0"/>
        <v>68.320060915735482</v>
      </c>
      <c r="D13" s="20" t="str">
        <f t="shared" si="1"/>
        <v/>
      </c>
      <c r="E13" s="20" t="str">
        <f t="shared" si="2"/>
        <v/>
      </c>
      <c r="F13" s="21" t="str">
        <f t="shared" si="3"/>
        <v/>
      </c>
      <c r="G13" s="22" t="str">
        <f t="shared" si="4"/>
        <v/>
      </c>
      <c r="H13" s="22" t="str">
        <f t="shared" si="5"/>
        <v>&gt;&gt;</v>
      </c>
      <c r="K13" s="8">
        <v>36.052030000000002</v>
      </c>
      <c r="L13" s="8">
        <v>6.5217960000000001</v>
      </c>
    </row>
    <row r="14" spans="1:15" ht="14.5" x14ac:dyDescent="0.35">
      <c r="A14" s="7" t="s">
        <v>447</v>
      </c>
      <c r="B14" s="7">
        <f>SUM(Input!G15,Input!G45,Input!G75,Input!G105,Input!G135,Input!G165,Input!G195,Input!G225,Input!G255,Input!G285)</f>
        <v>30</v>
      </c>
      <c r="C14" s="19">
        <f t="shared" si="0"/>
        <v>35.251331321107543</v>
      </c>
      <c r="D14" s="20" t="str">
        <f t="shared" si="1"/>
        <v/>
      </c>
      <c r="E14" s="20" t="str">
        <f t="shared" si="2"/>
        <v>&lt;&lt;</v>
      </c>
      <c r="F14" s="21" t="str">
        <f t="shared" si="3"/>
        <v/>
      </c>
      <c r="G14" s="22" t="str">
        <f t="shared" si="4"/>
        <v/>
      </c>
      <c r="H14" s="22" t="str">
        <f t="shared" si="5"/>
        <v/>
      </c>
      <c r="K14" s="8">
        <v>39.287979999999997</v>
      </c>
      <c r="L14" s="8">
        <v>6.297504</v>
      </c>
    </row>
    <row r="15" spans="1:15" ht="14.5" x14ac:dyDescent="0.35">
      <c r="A15" s="7" t="s">
        <v>448</v>
      </c>
      <c r="B15" s="7">
        <f>SUM(Input!G20,Input!G50,Input!G80,Input!G110,Input!G140,Input!G170,Input!G200,Input!G230,Input!G260,Input!G290)</f>
        <v>42</v>
      </c>
      <c r="C15" s="19">
        <f t="shared" si="0"/>
        <v>61.671077190117693</v>
      </c>
      <c r="D15" s="20" t="str">
        <f t="shared" si="1"/>
        <v/>
      </c>
      <c r="E15" s="20" t="str">
        <f t="shared" si="2"/>
        <v/>
      </c>
      <c r="F15" s="21" t="str">
        <f t="shared" si="3"/>
        <v/>
      </c>
      <c r="G15" s="22" t="str">
        <f t="shared" si="4"/>
        <v>&gt;&gt;</v>
      </c>
      <c r="H15" s="22" t="str">
        <f t="shared" si="5"/>
        <v/>
      </c>
      <c r="K15" s="8">
        <v>33.739040000000003</v>
      </c>
      <c r="L15" s="8">
        <v>7.0781470000000004</v>
      </c>
    </row>
    <row r="16" spans="1:15" ht="14.5" x14ac:dyDescent="0.35">
      <c r="A16" s="7" t="s">
        <v>449</v>
      </c>
      <c r="B16" s="7">
        <f>SUM(Input!G25,Input!G55,Input!G85,Input!G115,Input!G145,Input!G175,Input!G205,Input!G235,Input!G265,Input!G295)</f>
        <v>36</v>
      </c>
      <c r="C16" s="19">
        <f t="shared" si="0"/>
        <v>56.106623839705854</v>
      </c>
      <c r="D16" s="20" t="str">
        <f t="shared" si="1"/>
        <v/>
      </c>
      <c r="E16" s="20" t="str">
        <f t="shared" si="2"/>
        <v/>
      </c>
      <c r="F16" s="21" t="str">
        <f t="shared" si="3"/>
        <v/>
      </c>
      <c r="G16" s="22" t="str">
        <f t="shared" si="4"/>
        <v>&gt;&gt;</v>
      </c>
      <c r="H16" s="22" t="str">
        <f t="shared" si="5"/>
        <v/>
      </c>
      <c r="K16" s="8">
        <v>31.559609999999999</v>
      </c>
      <c r="L16" s="8">
        <v>7.2714319999999999</v>
      </c>
    </row>
    <row r="17" spans="1:12" ht="14.5" x14ac:dyDescent="0.35">
      <c r="A17" s="7" t="s">
        <v>450</v>
      </c>
      <c r="B17" s="7">
        <f>SUM(Input!G30,Input!G60,Input!G90,Input!G120,Input!G150,Input!G180,Input!G210,Input!G240,Input!G270,Input!G300)</f>
        <v>36</v>
      </c>
      <c r="C17" s="19">
        <f t="shared" si="0"/>
        <v>51.129681263029731</v>
      </c>
      <c r="D17" s="20" t="str">
        <f t="shared" si="1"/>
        <v/>
      </c>
      <c r="E17" s="20" t="str">
        <f t="shared" si="2"/>
        <v/>
      </c>
      <c r="F17" s="21" t="str">
        <f t="shared" si="3"/>
        <v>-----</v>
      </c>
      <c r="G17" s="22" t="str">
        <f t="shared" si="4"/>
        <v/>
      </c>
      <c r="H17" s="22" t="str">
        <f t="shared" si="5"/>
        <v/>
      </c>
      <c r="K17" s="8">
        <v>35.262560000000001</v>
      </c>
      <c r="L17" s="8">
        <v>6.5278590000000003</v>
      </c>
    </row>
    <row r="18" spans="1:12" x14ac:dyDescent="0.25">
      <c r="C18" s="19"/>
      <c r="D18" s="23"/>
      <c r="E18" s="23"/>
      <c r="F18" s="24"/>
      <c r="G18" s="23"/>
      <c r="H18" s="25"/>
    </row>
    <row r="19" spans="1:12" ht="14.5" x14ac:dyDescent="0.35">
      <c r="A19" s="7" t="s">
        <v>451</v>
      </c>
      <c r="B19" s="7">
        <f>SUM(Input!G6,Input!G36,Input!G66,Input!G96,Input!G126,Input!G156,Input!G186,Input!G216,Input!G246,Input!G276)</f>
        <v>24</v>
      </c>
      <c r="C19" s="19">
        <f t="shared" si="0"/>
        <v>26.625228753733484</v>
      </c>
      <c r="D19" s="20" t="str">
        <f t="shared" si="1"/>
        <v>&lt;&lt;</v>
      </c>
      <c r="E19" s="20" t="str">
        <f t="shared" si="2"/>
        <v/>
      </c>
      <c r="F19" s="21" t="str">
        <f t="shared" si="3"/>
        <v/>
      </c>
      <c r="G19" s="22" t="str">
        <f t="shared" si="4"/>
        <v/>
      </c>
      <c r="H19" s="22" t="str">
        <f t="shared" si="5"/>
        <v/>
      </c>
      <c r="K19" s="8">
        <v>37.154800000000002</v>
      </c>
      <c r="L19" s="8">
        <v>5.627777</v>
      </c>
    </row>
    <row r="20" spans="1:12" ht="14.5" x14ac:dyDescent="0.35">
      <c r="A20" s="7" t="s">
        <v>452</v>
      </c>
      <c r="B20" s="7">
        <f>SUM(Input!G11,Input!G41,Input!G71,Input!G101,Input!G131,Input!G161,Input!G191,Input!G221,Input!G251,Input!G281)</f>
        <v>30</v>
      </c>
      <c r="C20" s="19">
        <f t="shared" si="0"/>
        <v>49.3510815886399</v>
      </c>
      <c r="D20" s="20" t="str">
        <f t="shared" si="1"/>
        <v/>
      </c>
      <c r="E20" s="20" t="str">
        <f t="shared" si="2"/>
        <v/>
      </c>
      <c r="F20" s="21" t="str">
        <f t="shared" si="3"/>
        <v>-----</v>
      </c>
      <c r="G20" s="22" t="str">
        <f t="shared" si="4"/>
        <v/>
      </c>
      <c r="H20" s="22" t="str">
        <f t="shared" si="5"/>
        <v/>
      </c>
      <c r="K20" s="8">
        <v>30.52253</v>
      </c>
      <c r="L20" s="8">
        <v>8.0523220000000002</v>
      </c>
    </row>
    <row r="21" spans="1:12" ht="14.5" x14ac:dyDescent="0.35">
      <c r="A21" s="7" t="s">
        <v>453</v>
      </c>
      <c r="B21" s="7">
        <f>SUM(Input!G16,Input!G46,Input!G76,Input!G106,Input!G136,Input!G166,Input!G196,Input!G226,Input!G256,Input!G286)</f>
        <v>30</v>
      </c>
      <c r="C21" s="19">
        <f t="shared" si="0"/>
        <v>36.79491883832285</v>
      </c>
      <c r="D21" s="20" t="str">
        <f t="shared" si="1"/>
        <v/>
      </c>
      <c r="E21" s="20" t="str">
        <f t="shared" si="2"/>
        <v>&lt;&lt;</v>
      </c>
      <c r="F21" s="21" t="str">
        <f t="shared" si="3"/>
        <v/>
      </c>
      <c r="G21" s="22" t="str">
        <f t="shared" si="4"/>
        <v/>
      </c>
      <c r="H21" s="22" t="str">
        <f t="shared" si="5"/>
        <v/>
      </c>
      <c r="K21" s="8">
        <v>38.057519999999997</v>
      </c>
      <c r="L21" s="8">
        <v>6.1018330000000001</v>
      </c>
    </row>
    <row r="22" spans="1:12" ht="14.5" x14ac:dyDescent="0.35">
      <c r="A22" s="7" t="s">
        <v>454</v>
      </c>
      <c r="B22" s="7">
        <f>SUM(Input!G21,Input!G51,Input!G81,Input!G111,Input!G141,Input!G171,Input!G201,Input!G231,Input!G261,Input!G291)</f>
        <v>18</v>
      </c>
      <c r="C22" s="19">
        <f t="shared" si="0"/>
        <v>25.908133722174895</v>
      </c>
      <c r="D22" s="20" t="str">
        <f t="shared" si="1"/>
        <v>&lt;&lt;</v>
      </c>
      <c r="E22" s="20" t="str">
        <f t="shared" si="2"/>
        <v/>
      </c>
      <c r="F22" s="21" t="str">
        <f t="shared" si="3"/>
        <v/>
      </c>
      <c r="G22" s="22" t="str">
        <f t="shared" si="4"/>
        <v/>
      </c>
      <c r="H22" s="22" t="str">
        <f t="shared" si="5"/>
        <v/>
      </c>
      <c r="K22" s="8">
        <v>35.139249999999997</v>
      </c>
      <c r="L22" s="8">
        <v>7.1141230000000002</v>
      </c>
    </row>
    <row r="23" spans="1:12" ht="14.5" x14ac:dyDescent="0.35">
      <c r="A23" s="7" t="s">
        <v>455</v>
      </c>
      <c r="B23" s="7">
        <f>SUM(Input!G26,Input!G56,Input!G86,Input!G116,Input!G146,Input!G176,Input!G206,Input!G236,Input!G266,Input!G296)</f>
        <v>30</v>
      </c>
      <c r="C23" s="19">
        <f t="shared" si="0"/>
        <v>52.267261988468569</v>
      </c>
      <c r="D23" s="20" t="str">
        <f t="shared" si="1"/>
        <v/>
      </c>
      <c r="E23" s="20" t="str">
        <f t="shared" si="2"/>
        <v/>
      </c>
      <c r="F23" s="21" t="str">
        <f t="shared" si="3"/>
        <v>-----</v>
      </c>
      <c r="G23" s="22" t="str">
        <f t="shared" si="4"/>
        <v/>
      </c>
      <c r="H23" s="22" t="str">
        <f t="shared" si="5"/>
        <v/>
      </c>
      <c r="K23" s="8">
        <v>28.194279999999999</v>
      </c>
      <c r="L23" s="8">
        <v>7.9643199999999998</v>
      </c>
    </row>
    <row r="24" spans="1:12" ht="14.5" x14ac:dyDescent="0.35">
      <c r="A24" s="7" t="s">
        <v>456</v>
      </c>
      <c r="B24" s="7">
        <f>SUM(Input!G31,Input!G61,Input!G91,Input!G121,Input!G151,Input!G181,Input!G211,Input!G241,Input!G271,Input!G301)</f>
        <v>42</v>
      </c>
      <c r="C24" s="19">
        <f t="shared" si="0"/>
        <v>66.319121550340896</v>
      </c>
      <c r="D24" s="20" t="str">
        <f t="shared" si="1"/>
        <v/>
      </c>
      <c r="E24" s="20" t="str">
        <f t="shared" si="2"/>
        <v/>
      </c>
      <c r="F24" s="21" t="str">
        <f t="shared" si="3"/>
        <v/>
      </c>
      <c r="G24" s="22" t="str">
        <f t="shared" si="4"/>
        <v/>
      </c>
      <c r="H24" s="22" t="str">
        <f t="shared" si="5"/>
        <v>&gt;&gt;</v>
      </c>
      <c r="K24" s="8">
        <v>29.938800000000001</v>
      </c>
      <c r="L24" s="8">
        <v>7.3908389999999997</v>
      </c>
    </row>
    <row r="25" spans="1:12" x14ac:dyDescent="0.25">
      <c r="C25" s="19"/>
      <c r="D25" s="23"/>
      <c r="E25" s="23"/>
      <c r="F25" s="24"/>
      <c r="G25" s="23"/>
      <c r="H25" s="25"/>
    </row>
    <row r="26" spans="1:12" ht="14.5" x14ac:dyDescent="0.35">
      <c r="A26" s="7" t="s">
        <v>457</v>
      </c>
      <c r="B26" s="7">
        <f>SUM(Input!G2,Input!G32,Input!G62,Input!G92,Input!G122,Input!G152,Input!G182,Input!G212,Input!G242,Input!G272)</f>
        <v>30</v>
      </c>
      <c r="C26" s="19">
        <f t="shared" si="0"/>
        <v>48.91952897325902</v>
      </c>
      <c r="D26" s="20" t="str">
        <f t="shared" si="1"/>
        <v/>
      </c>
      <c r="E26" s="20" t="str">
        <f t="shared" si="2"/>
        <v/>
      </c>
      <c r="F26" s="21" t="str">
        <f t="shared" si="3"/>
        <v>-----</v>
      </c>
      <c r="G26" s="22" t="str">
        <f t="shared" si="4"/>
        <v/>
      </c>
      <c r="H26" s="22" t="str">
        <f t="shared" si="5"/>
        <v/>
      </c>
      <c r="K26" s="8">
        <v>30.87799</v>
      </c>
      <c r="L26" s="8">
        <v>8.1259929999999994</v>
      </c>
    </row>
    <row r="27" spans="1:12" ht="14.5" x14ac:dyDescent="0.35">
      <c r="A27" s="7" t="s">
        <v>458</v>
      </c>
      <c r="B27" s="7">
        <f>SUM(Input!G7,Input!G37,Input!G67,Input!G97,Input!G127,Input!G157,Input!G187,Input!G217,Input!G247,Input!G277)</f>
        <v>30</v>
      </c>
      <c r="C27" s="19">
        <f t="shared" si="0"/>
        <v>51.186596813463304</v>
      </c>
      <c r="D27" s="20" t="str">
        <f t="shared" si="1"/>
        <v/>
      </c>
      <c r="E27" s="20" t="str">
        <f t="shared" si="2"/>
        <v/>
      </c>
      <c r="F27" s="21" t="str">
        <f t="shared" si="3"/>
        <v>-----</v>
      </c>
      <c r="G27" s="22" t="str">
        <f t="shared" si="4"/>
        <v/>
      </c>
      <c r="H27" s="22" t="str">
        <f t="shared" si="5"/>
        <v/>
      </c>
      <c r="K27" s="8">
        <v>28.92624</v>
      </c>
      <c r="L27" s="8">
        <v>9.0490720000000007</v>
      </c>
    </row>
    <row r="28" spans="1:12" ht="14.5" x14ac:dyDescent="0.35">
      <c r="A28" s="7" t="s">
        <v>459</v>
      </c>
      <c r="B28" s="7">
        <f>SUM(Input!G12,Input!G42,Input!G72,Input!G102,Input!G132,Input!G162,Input!G192,Input!G222,Input!G252,Input!G282)</f>
        <v>18</v>
      </c>
      <c r="C28" s="19">
        <f t="shared" si="0"/>
        <v>37.866262893365032</v>
      </c>
      <c r="D28" s="20" t="str">
        <f t="shared" si="1"/>
        <v/>
      </c>
      <c r="E28" s="20" t="str">
        <f t="shared" si="2"/>
        <v>&lt;&lt;</v>
      </c>
      <c r="F28" s="21" t="str">
        <f t="shared" si="3"/>
        <v/>
      </c>
      <c r="G28" s="22" t="str">
        <f t="shared" si="4"/>
        <v/>
      </c>
      <c r="H28" s="22" t="str">
        <f t="shared" si="5"/>
        <v/>
      </c>
      <c r="K28" s="8">
        <v>29.691790000000001</v>
      </c>
      <c r="L28" s="8">
        <v>9.6357700000000008</v>
      </c>
    </row>
    <row r="29" spans="1:12" ht="14.5" x14ac:dyDescent="0.35">
      <c r="A29" s="7" t="s">
        <v>460</v>
      </c>
      <c r="B29" s="7">
        <f>SUM(Input!G17,Input!G47,Input!G77,Input!G107,Input!G137,Input!G167,Input!G197,Input!G227,Input!G257,Input!G287)</f>
        <v>24</v>
      </c>
      <c r="C29" s="19">
        <f t="shared" si="0"/>
        <v>42.178982320265696</v>
      </c>
      <c r="D29" s="20" t="str">
        <f t="shared" si="1"/>
        <v/>
      </c>
      <c r="E29" s="20" t="str">
        <f t="shared" si="2"/>
        <v>&lt;&lt;</v>
      </c>
      <c r="F29" s="21" t="str">
        <f t="shared" si="3"/>
        <v/>
      </c>
      <c r="G29" s="22" t="str">
        <f t="shared" si="4"/>
        <v/>
      </c>
      <c r="H29" s="22" t="str">
        <f t="shared" si="5"/>
        <v/>
      </c>
      <c r="K29" s="8">
        <v>30.044260000000001</v>
      </c>
      <c r="L29" s="8">
        <v>7.7282270000000004</v>
      </c>
    </row>
    <row r="30" spans="1:12" ht="14.5" x14ac:dyDescent="0.35">
      <c r="A30" s="7" t="s">
        <v>461</v>
      </c>
      <c r="B30" s="7">
        <f>SUM(Input!G22,Input!G52,Input!G82,Input!G112,Input!G142,Input!G172,Input!G202,Input!G232,Input!G262,Input!G292)</f>
        <v>30</v>
      </c>
      <c r="C30" s="19">
        <f t="shared" si="0"/>
        <v>43.756889635362128</v>
      </c>
      <c r="D30" s="20" t="str">
        <f t="shared" si="1"/>
        <v/>
      </c>
      <c r="E30" s="20" t="str">
        <f t="shared" si="2"/>
        <v>&lt;&lt;</v>
      </c>
      <c r="F30" s="21" t="str">
        <f t="shared" si="3"/>
        <v/>
      </c>
      <c r="G30" s="22" t="str">
        <f t="shared" si="4"/>
        <v/>
      </c>
      <c r="H30" s="22" t="str">
        <f t="shared" si="5"/>
        <v/>
      </c>
      <c r="K30" s="8">
        <v>34.445279999999997</v>
      </c>
      <c r="L30" s="8">
        <v>7.1202969999999999</v>
      </c>
    </row>
    <row r="31" spans="1:12" ht="14.5" x14ac:dyDescent="0.35">
      <c r="A31" s="7" t="s">
        <v>462</v>
      </c>
      <c r="B31" s="7">
        <f>SUM(Input!G27,Input!G57,Input!G87,Input!G117,Input!G147,Input!G177,Input!G207,Input!G237,Input!G267,Input!G297)</f>
        <v>30</v>
      </c>
      <c r="C31" s="19">
        <f t="shared" si="0"/>
        <v>54.083041552132435</v>
      </c>
      <c r="D31" s="20" t="str">
        <f t="shared" si="1"/>
        <v/>
      </c>
      <c r="E31" s="20" t="str">
        <f t="shared" si="2"/>
        <v/>
      </c>
      <c r="F31" s="21" t="str">
        <f t="shared" si="3"/>
        <v>-----</v>
      </c>
      <c r="G31" s="22" t="str">
        <f t="shared" si="4"/>
        <v/>
      </c>
      <c r="H31" s="22" t="str">
        <f t="shared" si="5"/>
        <v/>
      </c>
      <c r="K31" s="8">
        <v>26.861840000000001</v>
      </c>
      <c r="L31" s="8">
        <v>7.6858389999999996</v>
      </c>
    </row>
    <row r="32" spans="1:12" x14ac:dyDescent="0.25">
      <c r="C32" s="19"/>
      <c r="D32" s="23"/>
      <c r="E32" s="23"/>
      <c r="F32" s="24"/>
      <c r="G32" s="23"/>
      <c r="H32" s="25" t="str">
        <f>IF(C32&gt;65, "&gt;&gt;", IF(C32&gt;55,"&gt;","" ))</f>
        <v/>
      </c>
    </row>
    <row r="33" spans="1:12" ht="14.5" x14ac:dyDescent="0.35">
      <c r="A33" s="7" t="s">
        <v>463</v>
      </c>
      <c r="B33" s="7">
        <f>SUM(Input!G4,Input!G34,Input!G64,Input!G94,Input!G124,Input!G154,Input!G184,Input!G214,Input!G244,Input!G274)</f>
        <v>24</v>
      </c>
      <c r="C33" s="19">
        <f t="shared" si="0"/>
        <v>24.918489522674406</v>
      </c>
      <c r="D33" s="20" t="str">
        <f t="shared" si="1"/>
        <v>&lt;&lt;</v>
      </c>
      <c r="E33" s="20" t="str">
        <f t="shared" si="2"/>
        <v/>
      </c>
      <c r="F33" s="21" t="str">
        <f t="shared" si="3"/>
        <v/>
      </c>
      <c r="G33" s="22" t="str">
        <f t="shared" si="4"/>
        <v/>
      </c>
      <c r="H33" s="22" t="str">
        <f t="shared" si="5"/>
        <v/>
      </c>
      <c r="K33" s="8">
        <v>40.582439999999998</v>
      </c>
      <c r="L33" s="8">
        <v>6.6114199999999999</v>
      </c>
    </row>
    <row r="34" spans="1:12" ht="14.5" x14ac:dyDescent="0.35">
      <c r="A34" s="7" t="s">
        <v>464</v>
      </c>
      <c r="B34" s="7">
        <f>SUM(Input!G9,Input!G39,Input!G69,Input!G99,Input!G129,Input!G159,Input!G189,Input!G219,Input!G249,Input!G279)</f>
        <v>30</v>
      </c>
      <c r="C34" s="19">
        <f t="shared" si="0"/>
        <v>37.588514844192566</v>
      </c>
      <c r="D34" s="20" t="str">
        <f t="shared" si="1"/>
        <v/>
      </c>
      <c r="E34" s="20" t="str">
        <f t="shared" si="2"/>
        <v>&lt;&lt;</v>
      </c>
      <c r="F34" s="21" t="str">
        <f t="shared" si="3"/>
        <v/>
      </c>
      <c r="G34" s="22" t="str">
        <f t="shared" si="4"/>
        <v/>
      </c>
      <c r="H34" s="22" t="str">
        <f t="shared" si="5"/>
        <v/>
      </c>
      <c r="K34" s="8">
        <v>38.560209999999998</v>
      </c>
      <c r="L34" s="8">
        <v>6.8970070000000003</v>
      </c>
    </row>
    <row r="35" spans="1:12" ht="14.5" x14ac:dyDescent="0.35">
      <c r="A35" s="7" t="s">
        <v>465</v>
      </c>
      <c r="B35" s="7">
        <f>SUM(Input!G14,Input!G44,Input!G74,Input!G104,Input!G134,Input!G164,Input!G194,Input!G224,Input!G254,Input!G284)</f>
        <v>30</v>
      </c>
      <c r="C35" s="19">
        <f t="shared" si="0"/>
        <v>38.241051705797418</v>
      </c>
      <c r="D35" s="20" t="str">
        <f t="shared" si="1"/>
        <v/>
      </c>
      <c r="E35" s="20" t="str">
        <f t="shared" si="2"/>
        <v>&lt;&lt;</v>
      </c>
      <c r="F35" s="21" t="str">
        <f t="shared" si="3"/>
        <v/>
      </c>
      <c r="G35" s="22" t="str">
        <f t="shared" si="4"/>
        <v/>
      </c>
      <c r="H35" s="22" t="str">
        <f t="shared" si="5"/>
        <v/>
      </c>
      <c r="K35" s="8">
        <v>37.709229999999998</v>
      </c>
      <c r="L35" s="8">
        <v>6.5560539999999996</v>
      </c>
    </row>
    <row r="36" spans="1:12" ht="14.5" x14ac:dyDescent="0.35">
      <c r="A36" s="7" t="s">
        <v>466</v>
      </c>
      <c r="B36" s="7">
        <f>SUM(Input!G19,Input!G49,Input!G79,Input!G109,Input!G139,Input!G169,Input!G199,Input!G229,Input!G259,Input!G289)</f>
        <v>36</v>
      </c>
      <c r="C36" s="19">
        <f t="shared" si="0"/>
        <v>50.110811836497547</v>
      </c>
      <c r="D36" s="20" t="str">
        <f t="shared" si="1"/>
        <v/>
      </c>
      <c r="E36" s="20" t="str">
        <f t="shared" si="2"/>
        <v/>
      </c>
      <c r="F36" s="21" t="str">
        <f t="shared" si="3"/>
        <v>-----</v>
      </c>
      <c r="G36" s="22" t="str">
        <f t="shared" si="4"/>
        <v/>
      </c>
      <c r="H36" s="22" t="str">
        <f t="shared" si="5"/>
        <v/>
      </c>
      <c r="K36" s="8">
        <v>35.934010000000001</v>
      </c>
      <c r="L36" s="8">
        <v>5.9551400000000001</v>
      </c>
    </row>
    <row r="37" spans="1:12" ht="14.5" x14ac:dyDescent="0.35">
      <c r="A37" s="7" t="s">
        <v>467</v>
      </c>
      <c r="B37" s="7">
        <f>SUM(Input!G24,Input!G54,Input!G84,Input!G114,Input!G144,Input!G174,Input!G204,Input!G234,Input!G264,Input!G294)</f>
        <v>30</v>
      </c>
      <c r="C37" s="19">
        <f t="shared" si="0"/>
        <v>36.118784199982059</v>
      </c>
      <c r="D37" s="20" t="str">
        <f t="shared" si="1"/>
        <v/>
      </c>
      <c r="E37" s="20" t="str">
        <f t="shared" si="2"/>
        <v>&lt;&lt;</v>
      </c>
      <c r="F37" s="21" t="str">
        <f t="shared" si="3"/>
        <v/>
      </c>
      <c r="G37" s="22" t="str">
        <f t="shared" si="4"/>
        <v/>
      </c>
      <c r="H37" s="22" t="str">
        <f t="shared" si="5"/>
        <v/>
      </c>
      <c r="K37" s="8">
        <v>39.284590000000001</v>
      </c>
      <c r="L37" s="8">
        <v>6.6886000000000001</v>
      </c>
    </row>
    <row r="38" spans="1:12" ht="14.5" x14ac:dyDescent="0.35">
      <c r="A38" s="7" t="s">
        <v>468</v>
      </c>
      <c r="B38" s="7">
        <f>SUM(Input!G29,Input!G59,Input!G89,Input!G119,Input!G149,Input!G179,Input!G209,Input!G239,Input!G269,Input!G299)</f>
        <v>42</v>
      </c>
      <c r="C38" s="19">
        <f t="shared" si="0"/>
        <v>64.686091560223886</v>
      </c>
      <c r="D38" s="20" t="str">
        <f t="shared" si="1"/>
        <v/>
      </c>
      <c r="E38" s="20" t="str">
        <f t="shared" si="2"/>
        <v/>
      </c>
      <c r="F38" s="21" t="str">
        <f t="shared" si="3"/>
        <v/>
      </c>
      <c r="G38" s="22" t="str">
        <f t="shared" si="4"/>
        <v>&gt;&gt;</v>
      </c>
      <c r="H38" s="22" t="str">
        <f t="shared" si="5"/>
        <v/>
      </c>
      <c r="K38" s="8">
        <v>32.299439999999997</v>
      </c>
      <c r="L38" s="8">
        <v>6.60527</v>
      </c>
    </row>
    <row r="39" spans="1:12" x14ac:dyDescent="0.25">
      <c r="C39" s="19"/>
      <c r="D39" s="23"/>
      <c r="E39" s="23"/>
      <c r="F39" s="24"/>
      <c r="G39" s="23"/>
      <c r="H39" s="25"/>
    </row>
    <row r="40" spans="1:12" ht="13" x14ac:dyDescent="0.3">
      <c r="A40" s="15" t="s">
        <v>469</v>
      </c>
      <c r="C40" s="19"/>
      <c r="D40" s="23"/>
      <c r="E40" s="23"/>
      <c r="F40" s="24"/>
      <c r="G40" s="23"/>
      <c r="H40" s="25"/>
    </row>
    <row r="41" spans="1:12" ht="14.5" x14ac:dyDescent="0.35">
      <c r="A41" s="26" t="s">
        <v>470</v>
      </c>
      <c r="B41" s="7">
        <f>SUM(B5:B10)</f>
        <v>144</v>
      </c>
      <c r="C41" s="19">
        <f>(10*((B41-K41)/L41)) +50</f>
        <v>32.338971438567171</v>
      </c>
      <c r="D41" s="20" t="str">
        <f>IF(C41&lt;35, "&lt;&lt;", "" )</f>
        <v>&lt;&lt;</v>
      </c>
      <c r="E41" s="20" t="str">
        <f>IF(AND(C41&lt;45, C41&gt;=35),  "&lt;&lt;", "" )</f>
        <v/>
      </c>
      <c r="F41" s="21" t="str">
        <f>IF(AND(C41&gt;=45, C41&lt;56), "-----", "")</f>
        <v/>
      </c>
      <c r="G41" s="22" t="str">
        <f>IF(AND(C41&gt;55, C41&lt;=65),"&gt;&gt;","" )</f>
        <v/>
      </c>
      <c r="H41" s="22" t="str">
        <f>IF(C41&gt;65, "&gt;&gt;","" )</f>
        <v/>
      </c>
      <c r="K41" s="8">
        <v>202.15479999999999</v>
      </c>
      <c r="L41" s="8">
        <v>32.928319999999999</v>
      </c>
    </row>
    <row r="42" spans="1:12" ht="14.5" x14ac:dyDescent="0.35">
      <c r="A42" s="26" t="s">
        <v>471</v>
      </c>
      <c r="B42" s="7">
        <f>SUM(B12:B17)</f>
        <v>216</v>
      </c>
      <c r="C42" s="19">
        <f>(10*((B42-K42)/L42)) +50</f>
        <v>52.463088320225388</v>
      </c>
      <c r="D42" s="20" t="str">
        <f>IF(C42&lt;35, "&lt;&lt;", "" )</f>
        <v/>
      </c>
      <c r="E42" s="20" t="str">
        <f>IF(AND(C42&lt;45, C42&gt;=35),  "&lt;&lt;", "" )</f>
        <v/>
      </c>
      <c r="F42" s="21" t="str">
        <f>IF(AND(C42&gt;=45, C42&lt;56), "-----", "")</f>
        <v>-----</v>
      </c>
      <c r="G42" s="22" t="str">
        <f>IF(AND(C42&gt;55, C42&lt;=65),"&gt;&gt;","" )</f>
        <v/>
      </c>
      <c r="H42" s="22" t="str">
        <f>IF(C42&gt;65, "&gt;&gt;","" )</f>
        <v/>
      </c>
      <c r="K42" s="8">
        <v>208.8905</v>
      </c>
      <c r="L42" s="8">
        <v>28.864170000000001</v>
      </c>
    </row>
    <row r="43" spans="1:12" ht="14.5" x14ac:dyDescent="0.35">
      <c r="A43" s="26" t="s">
        <v>472</v>
      </c>
      <c r="B43" s="7">
        <f>SUM(B19:B24)</f>
        <v>174</v>
      </c>
      <c r="C43" s="19">
        <f>(10*((B43-K43)/L43)) +50</f>
        <v>41.859733460241522</v>
      </c>
      <c r="D43" s="20" t="str">
        <f>IF(C43&lt;35, "&lt;&lt;", "" )</f>
        <v/>
      </c>
      <c r="E43" s="20" t="str">
        <f>IF(AND(C43&lt;45, C43&gt;=35),  "&lt;&lt;", "" )</f>
        <v>&lt;&lt;</v>
      </c>
      <c r="F43" s="21" t="str">
        <f>IF(AND(C43&gt;=45, C43&lt;56), "-----", "")</f>
        <v/>
      </c>
      <c r="G43" s="22" t="str">
        <f>IF(AND(C43&gt;55, C43&lt;=65),"&gt;&gt;","" )</f>
        <v/>
      </c>
      <c r="H43" s="22" t="str">
        <f>IF(C43&gt;65, "&gt;&gt;","" )</f>
        <v/>
      </c>
      <c r="K43" s="8">
        <v>199.00720000000001</v>
      </c>
      <c r="L43" s="8">
        <v>30.720369999999999</v>
      </c>
    </row>
    <row r="44" spans="1:12" ht="14.5" x14ac:dyDescent="0.35">
      <c r="A44" s="26" t="s">
        <v>473</v>
      </c>
      <c r="B44" s="7">
        <f>SUM(B26:B31)</f>
        <v>162</v>
      </c>
      <c r="C44" s="19">
        <f>(10*((B44-K44)/L44)) +50</f>
        <v>44.978598150910081</v>
      </c>
      <c r="D44" s="20" t="str">
        <f>IF(C44&lt;35, "&lt;&lt;", "" )</f>
        <v/>
      </c>
      <c r="E44" s="20" t="str">
        <f>IF(AND(C44&lt;45, C44&gt;=35),  "&lt;&lt;", "" )</f>
        <v>&lt;&lt;</v>
      </c>
      <c r="F44" s="21" t="str">
        <f>IF(AND(C44&gt;=45, C44&lt;56), "-----", "")</f>
        <v/>
      </c>
      <c r="G44" s="22" t="str">
        <f>IF(AND(C44&gt;55, C44&lt;=65),"&gt;&gt;","" )</f>
        <v/>
      </c>
      <c r="H44" s="22" t="str">
        <f>IF(C44&gt;65, "&gt;&gt;","" )</f>
        <v/>
      </c>
      <c r="K44" s="8">
        <v>180.84739999999999</v>
      </c>
      <c r="L44" s="8">
        <v>37.534140000000001</v>
      </c>
    </row>
    <row r="45" spans="1:12" ht="14.5" x14ac:dyDescent="0.35">
      <c r="A45" s="26" t="s">
        <v>474</v>
      </c>
      <c r="B45" s="7">
        <f>SUM(B33:B38)</f>
        <v>192</v>
      </c>
      <c r="C45" s="19">
        <f>(10*((B45-K45)/L45)) +50</f>
        <v>37.334307620372378</v>
      </c>
      <c r="D45" s="20" t="str">
        <f>IF(C45&lt;35, "&lt;&lt;", "" )</f>
        <v/>
      </c>
      <c r="E45" s="20" t="str">
        <f>IF(AND(C45&lt;45, C45&gt;=35),  "&lt;&lt;", "" )</f>
        <v>&lt;&lt;</v>
      </c>
      <c r="F45" s="21" t="str">
        <f>IF(AND(C45&gt;=45, C45&lt;56), "-----", "")</f>
        <v/>
      </c>
      <c r="G45" s="22" t="str">
        <f>IF(AND(C45&gt;55, C45&lt;=65),"&gt;&gt;","" )</f>
        <v/>
      </c>
      <c r="H45" s="22" t="str">
        <f>IF(C45&gt;65, "&gt;&gt;","" )</f>
        <v/>
      </c>
      <c r="K45" s="8">
        <v>224.3699</v>
      </c>
      <c r="L45" s="8">
        <v>25.55715</v>
      </c>
    </row>
    <row r="46" spans="1:12" x14ac:dyDescent="0.25">
      <c r="C46" s="19"/>
      <c r="D46" s="9"/>
      <c r="E46" s="9"/>
      <c r="F46" s="9"/>
      <c r="G46" s="9"/>
      <c r="H46" s="9"/>
    </row>
    <row r="47" spans="1:12" ht="13" x14ac:dyDescent="0.3">
      <c r="A47" s="15"/>
      <c r="C47" s="19"/>
      <c r="D47" s="9"/>
      <c r="E47" s="9"/>
      <c r="F47" s="9"/>
      <c r="G47" s="9"/>
      <c r="H47" s="9"/>
    </row>
    <row r="48" spans="1:12" x14ac:dyDescent="0.25">
      <c r="C48" s="19"/>
      <c r="D48" s="9"/>
      <c r="E48" s="9"/>
      <c r="F48" s="9"/>
      <c r="G48" s="9"/>
      <c r="H48" s="9"/>
    </row>
    <row r="49" spans="1:8" x14ac:dyDescent="0.25">
      <c r="C49" s="19"/>
      <c r="D49" s="9"/>
      <c r="E49" s="9"/>
      <c r="F49" s="9"/>
      <c r="G49" s="9"/>
      <c r="H49" s="9"/>
    </row>
    <row r="50" spans="1:8" x14ac:dyDescent="0.25">
      <c r="C50" s="19"/>
      <c r="D50" s="9"/>
      <c r="E50" s="9"/>
      <c r="F50" s="9"/>
      <c r="G50" s="9"/>
      <c r="H50" s="9"/>
    </row>
    <row r="51" spans="1:8" x14ac:dyDescent="0.25">
      <c r="C51" s="19"/>
      <c r="D51" s="9"/>
      <c r="E51" s="9"/>
      <c r="F51" s="9"/>
      <c r="G51" s="9"/>
      <c r="H51" s="9"/>
    </row>
    <row r="52" spans="1:8" x14ac:dyDescent="0.25">
      <c r="C52" s="19"/>
      <c r="D52" s="9"/>
      <c r="E52" s="9"/>
      <c r="F52" s="9"/>
      <c r="G52" s="9"/>
      <c r="H52" s="9"/>
    </row>
    <row r="53" spans="1:8" x14ac:dyDescent="0.25">
      <c r="C53" s="19"/>
      <c r="D53" s="9"/>
      <c r="E53" s="9"/>
      <c r="F53" s="9"/>
      <c r="G53" s="9"/>
      <c r="H53" s="9"/>
    </row>
    <row r="54" spans="1:8" ht="13" x14ac:dyDescent="0.3">
      <c r="A54" s="15"/>
      <c r="C54" s="19"/>
      <c r="D54" s="9"/>
      <c r="E54" s="9"/>
      <c r="F54" s="9"/>
      <c r="G54" s="9"/>
      <c r="H54" s="9"/>
    </row>
    <row r="55" spans="1:8" x14ac:dyDescent="0.25">
      <c r="C55" s="19"/>
      <c r="D55" s="9"/>
      <c r="E55" s="9"/>
      <c r="F55" s="9"/>
      <c r="G55" s="9"/>
      <c r="H55" s="9"/>
    </row>
    <row r="56" spans="1:8" x14ac:dyDescent="0.25">
      <c r="C56" s="19"/>
      <c r="D56" s="9"/>
      <c r="E56" s="9"/>
      <c r="F56" s="9"/>
      <c r="G56" s="9"/>
      <c r="H56" s="9"/>
    </row>
    <row r="57" spans="1:8" x14ac:dyDescent="0.25">
      <c r="C57" s="19"/>
      <c r="D57" s="9"/>
      <c r="E57" s="9"/>
      <c r="F57" s="9"/>
      <c r="G57" s="9"/>
      <c r="H57" s="9"/>
    </row>
    <row r="58" spans="1:8" x14ac:dyDescent="0.25">
      <c r="C58" s="19"/>
      <c r="D58" s="9"/>
      <c r="E58" s="9"/>
      <c r="F58" s="9"/>
      <c r="G58" s="9"/>
      <c r="H58" s="9"/>
    </row>
    <row r="59" spans="1:8" x14ac:dyDescent="0.25">
      <c r="C59" s="19"/>
      <c r="D59" s="9"/>
      <c r="E59" s="9"/>
      <c r="F59" s="9"/>
      <c r="G59" s="9"/>
      <c r="H59" s="9"/>
    </row>
  </sheetData>
  <mergeCells count="1">
    <mergeCell ref="K2:L3"/>
  </mergeCells>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59"/>
  <sheetViews>
    <sheetView workbookViewId="0">
      <selection activeCell="O25" sqref="O25"/>
    </sheetView>
  </sheetViews>
  <sheetFormatPr defaultRowHeight="12.5" x14ac:dyDescent="0.25"/>
  <cols>
    <col min="1" max="1" width="20.26953125" style="7" customWidth="1"/>
    <col min="2" max="2" width="8.7265625" style="7" customWidth="1"/>
    <col min="3" max="3" width="9.1796875" style="7"/>
    <col min="4" max="5" width="3.7265625" style="7" customWidth="1"/>
    <col min="6" max="6" width="7.54296875" style="7" customWidth="1"/>
    <col min="7" max="8" width="3.7265625" style="7" customWidth="1"/>
    <col min="9" max="9" width="11" style="7" customWidth="1"/>
    <col min="10" max="10" width="6" style="7" customWidth="1"/>
    <col min="11" max="12" width="9.1796875" style="9"/>
    <col min="13" max="13" width="10.26953125" style="7" customWidth="1"/>
    <col min="14" max="14" width="9.7265625" style="7" customWidth="1"/>
    <col min="15" max="256" width="9.1796875" style="7"/>
    <col min="257" max="257" width="20.26953125" style="7" customWidth="1"/>
    <col min="258" max="258" width="7.1796875" style="7" customWidth="1"/>
    <col min="259" max="259" width="9.1796875" style="7"/>
    <col min="260" max="261" width="3.7265625" style="7" customWidth="1"/>
    <col min="262" max="262" width="5.7265625" style="7" customWidth="1"/>
    <col min="263" max="264" width="3.7265625" style="7" customWidth="1"/>
    <col min="265" max="265" width="11" style="7" customWidth="1"/>
    <col min="266" max="266" width="6" style="7" customWidth="1"/>
    <col min="267" max="269" width="9.1796875" style="7"/>
    <col min="270" max="270" width="9.7265625" style="7" customWidth="1"/>
    <col min="271" max="512" width="9.1796875" style="7"/>
    <col min="513" max="513" width="20.26953125" style="7" customWidth="1"/>
    <col min="514" max="514" width="7.1796875" style="7" customWidth="1"/>
    <col min="515" max="515" width="9.1796875" style="7"/>
    <col min="516" max="517" width="3.7265625" style="7" customWidth="1"/>
    <col min="518" max="518" width="5.7265625" style="7" customWidth="1"/>
    <col min="519" max="520" width="3.7265625" style="7" customWidth="1"/>
    <col min="521" max="521" width="11" style="7" customWidth="1"/>
    <col min="522" max="522" width="6" style="7" customWidth="1"/>
    <col min="523" max="525" width="9.1796875" style="7"/>
    <col min="526" max="526" width="9.7265625" style="7" customWidth="1"/>
    <col min="527" max="768" width="9.1796875" style="7"/>
    <col min="769" max="769" width="20.26953125" style="7" customWidth="1"/>
    <col min="770" max="770" width="7.1796875" style="7" customWidth="1"/>
    <col min="771" max="771" width="9.1796875" style="7"/>
    <col min="772" max="773" width="3.7265625" style="7" customWidth="1"/>
    <col min="774" max="774" width="5.7265625" style="7" customWidth="1"/>
    <col min="775" max="776" width="3.7265625" style="7" customWidth="1"/>
    <col min="777" max="777" width="11" style="7" customWidth="1"/>
    <col min="778" max="778" width="6" style="7" customWidth="1"/>
    <col min="779" max="781" width="9.1796875" style="7"/>
    <col min="782" max="782" width="9.7265625" style="7" customWidth="1"/>
    <col min="783" max="1024" width="9.1796875" style="7"/>
    <col min="1025" max="1025" width="20.26953125" style="7" customWidth="1"/>
    <col min="1026" max="1026" width="7.1796875" style="7" customWidth="1"/>
    <col min="1027" max="1027" width="9.1796875" style="7"/>
    <col min="1028" max="1029" width="3.7265625" style="7" customWidth="1"/>
    <col min="1030" max="1030" width="5.7265625" style="7" customWidth="1"/>
    <col min="1031" max="1032" width="3.7265625" style="7" customWidth="1"/>
    <col min="1033" max="1033" width="11" style="7" customWidth="1"/>
    <col min="1034" max="1034" width="6" style="7" customWidth="1"/>
    <col min="1035" max="1037" width="9.1796875" style="7"/>
    <col min="1038" max="1038" width="9.7265625" style="7" customWidth="1"/>
    <col min="1039" max="1280" width="9.1796875" style="7"/>
    <col min="1281" max="1281" width="20.26953125" style="7" customWidth="1"/>
    <col min="1282" max="1282" width="7.1796875" style="7" customWidth="1"/>
    <col min="1283" max="1283" width="9.1796875" style="7"/>
    <col min="1284" max="1285" width="3.7265625" style="7" customWidth="1"/>
    <col min="1286" max="1286" width="5.7265625" style="7" customWidth="1"/>
    <col min="1287" max="1288" width="3.7265625" style="7" customWidth="1"/>
    <col min="1289" max="1289" width="11" style="7" customWidth="1"/>
    <col min="1290" max="1290" width="6" style="7" customWidth="1"/>
    <col min="1291" max="1293" width="9.1796875" style="7"/>
    <col min="1294" max="1294" width="9.7265625" style="7" customWidth="1"/>
    <col min="1295" max="1536" width="9.1796875" style="7"/>
    <col min="1537" max="1537" width="20.26953125" style="7" customWidth="1"/>
    <col min="1538" max="1538" width="7.1796875" style="7" customWidth="1"/>
    <col min="1539" max="1539" width="9.1796875" style="7"/>
    <col min="1540" max="1541" width="3.7265625" style="7" customWidth="1"/>
    <col min="1542" max="1542" width="5.7265625" style="7" customWidth="1"/>
    <col min="1543" max="1544" width="3.7265625" style="7" customWidth="1"/>
    <col min="1545" max="1545" width="11" style="7" customWidth="1"/>
    <col min="1546" max="1546" width="6" style="7" customWidth="1"/>
    <col min="1547" max="1549" width="9.1796875" style="7"/>
    <col min="1550" max="1550" width="9.7265625" style="7" customWidth="1"/>
    <col min="1551" max="1792" width="9.1796875" style="7"/>
    <col min="1793" max="1793" width="20.26953125" style="7" customWidth="1"/>
    <col min="1794" max="1794" width="7.1796875" style="7" customWidth="1"/>
    <col min="1795" max="1795" width="9.1796875" style="7"/>
    <col min="1796" max="1797" width="3.7265625" style="7" customWidth="1"/>
    <col min="1798" max="1798" width="5.7265625" style="7" customWidth="1"/>
    <col min="1799" max="1800" width="3.7265625" style="7" customWidth="1"/>
    <col min="1801" max="1801" width="11" style="7" customWidth="1"/>
    <col min="1802" max="1802" width="6" style="7" customWidth="1"/>
    <col min="1803" max="1805" width="9.1796875" style="7"/>
    <col min="1806" max="1806" width="9.7265625" style="7" customWidth="1"/>
    <col min="1807" max="2048" width="9.1796875" style="7"/>
    <col min="2049" max="2049" width="20.26953125" style="7" customWidth="1"/>
    <col min="2050" max="2050" width="7.1796875" style="7" customWidth="1"/>
    <col min="2051" max="2051" width="9.1796875" style="7"/>
    <col min="2052" max="2053" width="3.7265625" style="7" customWidth="1"/>
    <col min="2054" max="2054" width="5.7265625" style="7" customWidth="1"/>
    <col min="2055" max="2056" width="3.7265625" style="7" customWidth="1"/>
    <col min="2057" max="2057" width="11" style="7" customWidth="1"/>
    <col min="2058" max="2058" width="6" style="7" customWidth="1"/>
    <col min="2059" max="2061" width="9.1796875" style="7"/>
    <col min="2062" max="2062" width="9.7265625" style="7" customWidth="1"/>
    <col min="2063" max="2304" width="9.1796875" style="7"/>
    <col min="2305" max="2305" width="20.26953125" style="7" customWidth="1"/>
    <col min="2306" max="2306" width="7.1796875" style="7" customWidth="1"/>
    <col min="2307" max="2307" width="9.1796875" style="7"/>
    <col min="2308" max="2309" width="3.7265625" style="7" customWidth="1"/>
    <col min="2310" max="2310" width="5.7265625" style="7" customWidth="1"/>
    <col min="2311" max="2312" width="3.7265625" style="7" customWidth="1"/>
    <col min="2313" max="2313" width="11" style="7" customWidth="1"/>
    <col min="2314" max="2314" width="6" style="7" customWidth="1"/>
    <col min="2315" max="2317" width="9.1796875" style="7"/>
    <col min="2318" max="2318" width="9.7265625" style="7" customWidth="1"/>
    <col min="2319" max="2560" width="9.1796875" style="7"/>
    <col min="2561" max="2561" width="20.26953125" style="7" customWidth="1"/>
    <col min="2562" max="2562" width="7.1796875" style="7" customWidth="1"/>
    <col min="2563" max="2563" width="9.1796875" style="7"/>
    <col min="2564" max="2565" width="3.7265625" style="7" customWidth="1"/>
    <col min="2566" max="2566" width="5.7265625" style="7" customWidth="1"/>
    <col min="2567" max="2568" width="3.7265625" style="7" customWidth="1"/>
    <col min="2569" max="2569" width="11" style="7" customWidth="1"/>
    <col min="2570" max="2570" width="6" style="7" customWidth="1"/>
    <col min="2571" max="2573" width="9.1796875" style="7"/>
    <col min="2574" max="2574" width="9.7265625" style="7" customWidth="1"/>
    <col min="2575" max="2816" width="9.1796875" style="7"/>
    <col min="2817" max="2817" width="20.26953125" style="7" customWidth="1"/>
    <col min="2818" max="2818" width="7.1796875" style="7" customWidth="1"/>
    <col min="2819" max="2819" width="9.1796875" style="7"/>
    <col min="2820" max="2821" width="3.7265625" style="7" customWidth="1"/>
    <col min="2822" max="2822" width="5.7265625" style="7" customWidth="1"/>
    <col min="2823" max="2824" width="3.7265625" style="7" customWidth="1"/>
    <col min="2825" max="2825" width="11" style="7" customWidth="1"/>
    <col min="2826" max="2826" width="6" style="7" customWidth="1"/>
    <col min="2827" max="2829" width="9.1796875" style="7"/>
    <col min="2830" max="2830" width="9.7265625" style="7" customWidth="1"/>
    <col min="2831" max="3072" width="9.1796875" style="7"/>
    <col min="3073" max="3073" width="20.26953125" style="7" customWidth="1"/>
    <col min="3074" max="3074" width="7.1796875" style="7" customWidth="1"/>
    <col min="3075" max="3075" width="9.1796875" style="7"/>
    <col min="3076" max="3077" width="3.7265625" style="7" customWidth="1"/>
    <col min="3078" max="3078" width="5.7265625" style="7" customWidth="1"/>
    <col min="3079" max="3080" width="3.7265625" style="7" customWidth="1"/>
    <col min="3081" max="3081" width="11" style="7" customWidth="1"/>
    <col min="3082" max="3082" width="6" style="7" customWidth="1"/>
    <col min="3083" max="3085" width="9.1796875" style="7"/>
    <col min="3086" max="3086" width="9.7265625" style="7" customWidth="1"/>
    <col min="3087" max="3328" width="9.1796875" style="7"/>
    <col min="3329" max="3329" width="20.26953125" style="7" customWidth="1"/>
    <col min="3330" max="3330" width="7.1796875" style="7" customWidth="1"/>
    <col min="3331" max="3331" width="9.1796875" style="7"/>
    <col min="3332" max="3333" width="3.7265625" style="7" customWidth="1"/>
    <col min="3334" max="3334" width="5.7265625" style="7" customWidth="1"/>
    <col min="3335" max="3336" width="3.7265625" style="7" customWidth="1"/>
    <col min="3337" max="3337" width="11" style="7" customWidth="1"/>
    <col min="3338" max="3338" width="6" style="7" customWidth="1"/>
    <col min="3339" max="3341" width="9.1796875" style="7"/>
    <col min="3342" max="3342" width="9.7265625" style="7" customWidth="1"/>
    <col min="3343" max="3584" width="9.1796875" style="7"/>
    <col min="3585" max="3585" width="20.26953125" style="7" customWidth="1"/>
    <col min="3586" max="3586" width="7.1796875" style="7" customWidth="1"/>
    <col min="3587" max="3587" width="9.1796875" style="7"/>
    <col min="3588" max="3589" width="3.7265625" style="7" customWidth="1"/>
    <col min="3590" max="3590" width="5.7265625" style="7" customWidth="1"/>
    <col min="3591" max="3592" width="3.7265625" style="7" customWidth="1"/>
    <col min="3593" max="3593" width="11" style="7" customWidth="1"/>
    <col min="3594" max="3594" width="6" style="7" customWidth="1"/>
    <col min="3595" max="3597" width="9.1796875" style="7"/>
    <col min="3598" max="3598" width="9.7265625" style="7" customWidth="1"/>
    <col min="3599" max="3840" width="9.1796875" style="7"/>
    <col min="3841" max="3841" width="20.26953125" style="7" customWidth="1"/>
    <col min="3842" max="3842" width="7.1796875" style="7" customWidth="1"/>
    <col min="3843" max="3843" width="9.1796875" style="7"/>
    <col min="3844" max="3845" width="3.7265625" style="7" customWidth="1"/>
    <col min="3846" max="3846" width="5.7265625" style="7" customWidth="1"/>
    <col min="3847" max="3848" width="3.7265625" style="7" customWidth="1"/>
    <col min="3849" max="3849" width="11" style="7" customWidth="1"/>
    <col min="3850" max="3850" width="6" style="7" customWidth="1"/>
    <col min="3851" max="3853" width="9.1796875" style="7"/>
    <col min="3854" max="3854" width="9.7265625" style="7" customWidth="1"/>
    <col min="3855" max="4096" width="9.1796875" style="7"/>
    <col min="4097" max="4097" width="20.26953125" style="7" customWidth="1"/>
    <col min="4098" max="4098" width="7.1796875" style="7" customWidth="1"/>
    <col min="4099" max="4099" width="9.1796875" style="7"/>
    <col min="4100" max="4101" width="3.7265625" style="7" customWidth="1"/>
    <col min="4102" max="4102" width="5.7265625" style="7" customWidth="1"/>
    <col min="4103" max="4104" width="3.7265625" style="7" customWidth="1"/>
    <col min="4105" max="4105" width="11" style="7" customWidth="1"/>
    <col min="4106" max="4106" width="6" style="7" customWidth="1"/>
    <col min="4107" max="4109" width="9.1796875" style="7"/>
    <col min="4110" max="4110" width="9.7265625" style="7" customWidth="1"/>
    <col min="4111" max="4352" width="9.1796875" style="7"/>
    <col min="4353" max="4353" width="20.26953125" style="7" customWidth="1"/>
    <col min="4354" max="4354" width="7.1796875" style="7" customWidth="1"/>
    <col min="4355" max="4355" width="9.1796875" style="7"/>
    <col min="4356" max="4357" width="3.7265625" style="7" customWidth="1"/>
    <col min="4358" max="4358" width="5.7265625" style="7" customWidth="1"/>
    <col min="4359" max="4360" width="3.7265625" style="7" customWidth="1"/>
    <col min="4361" max="4361" width="11" style="7" customWidth="1"/>
    <col min="4362" max="4362" width="6" style="7" customWidth="1"/>
    <col min="4363" max="4365" width="9.1796875" style="7"/>
    <col min="4366" max="4366" width="9.7265625" style="7" customWidth="1"/>
    <col min="4367" max="4608" width="9.1796875" style="7"/>
    <col min="4609" max="4609" width="20.26953125" style="7" customWidth="1"/>
    <col min="4610" max="4610" width="7.1796875" style="7" customWidth="1"/>
    <col min="4611" max="4611" width="9.1796875" style="7"/>
    <col min="4612" max="4613" width="3.7265625" style="7" customWidth="1"/>
    <col min="4614" max="4614" width="5.7265625" style="7" customWidth="1"/>
    <col min="4615" max="4616" width="3.7265625" style="7" customWidth="1"/>
    <col min="4617" max="4617" width="11" style="7" customWidth="1"/>
    <col min="4618" max="4618" width="6" style="7" customWidth="1"/>
    <col min="4619" max="4621" width="9.1796875" style="7"/>
    <col min="4622" max="4622" width="9.7265625" style="7" customWidth="1"/>
    <col min="4623" max="4864" width="9.1796875" style="7"/>
    <col min="4865" max="4865" width="20.26953125" style="7" customWidth="1"/>
    <col min="4866" max="4866" width="7.1796875" style="7" customWidth="1"/>
    <col min="4867" max="4867" width="9.1796875" style="7"/>
    <col min="4868" max="4869" width="3.7265625" style="7" customWidth="1"/>
    <col min="4870" max="4870" width="5.7265625" style="7" customWidth="1"/>
    <col min="4871" max="4872" width="3.7265625" style="7" customWidth="1"/>
    <col min="4873" max="4873" width="11" style="7" customWidth="1"/>
    <col min="4874" max="4874" width="6" style="7" customWidth="1"/>
    <col min="4875" max="4877" width="9.1796875" style="7"/>
    <col min="4878" max="4878" width="9.7265625" style="7" customWidth="1"/>
    <col min="4879" max="5120" width="9.1796875" style="7"/>
    <col min="5121" max="5121" width="20.26953125" style="7" customWidth="1"/>
    <col min="5122" max="5122" width="7.1796875" style="7" customWidth="1"/>
    <col min="5123" max="5123" width="9.1796875" style="7"/>
    <col min="5124" max="5125" width="3.7265625" style="7" customWidth="1"/>
    <col min="5126" max="5126" width="5.7265625" style="7" customWidth="1"/>
    <col min="5127" max="5128" width="3.7265625" style="7" customWidth="1"/>
    <col min="5129" max="5129" width="11" style="7" customWidth="1"/>
    <col min="5130" max="5130" width="6" style="7" customWidth="1"/>
    <col min="5131" max="5133" width="9.1796875" style="7"/>
    <col min="5134" max="5134" width="9.7265625" style="7" customWidth="1"/>
    <col min="5135" max="5376" width="9.1796875" style="7"/>
    <col min="5377" max="5377" width="20.26953125" style="7" customWidth="1"/>
    <col min="5378" max="5378" width="7.1796875" style="7" customWidth="1"/>
    <col min="5379" max="5379" width="9.1796875" style="7"/>
    <col min="5380" max="5381" width="3.7265625" style="7" customWidth="1"/>
    <col min="5382" max="5382" width="5.7265625" style="7" customWidth="1"/>
    <col min="5383" max="5384" width="3.7265625" style="7" customWidth="1"/>
    <col min="5385" max="5385" width="11" style="7" customWidth="1"/>
    <col min="5386" max="5386" width="6" style="7" customWidth="1"/>
    <col min="5387" max="5389" width="9.1796875" style="7"/>
    <col min="5390" max="5390" width="9.7265625" style="7" customWidth="1"/>
    <col min="5391" max="5632" width="9.1796875" style="7"/>
    <col min="5633" max="5633" width="20.26953125" style="7" customWidth="1"/>
    <col min="5634" max="5634" width="7.1796875" style="7" customWidth="1"/>
    <col min="5635" max="5635" width="9.1796875" style="7"/>
    <col min="5636" max="5637" width="3.7265625" style="7" customWidth="1"/>
    <col min="5638" max="5638" width="5.7265625" style="7" customWidth="1"/>
    <col min="5639" max="5640" width="3.7265625" style="7" customWidth="1"/>
    <col min="5641" max="5641" width="11" style="7" customWidth="1"/>
    <col min="5642" max="5642" width="6" style="7" customWidth="1"/>
    <col min="5643" max="5645" width="9.1796875" style="7"/>
    <col min="5646" max="5646" width="9.7265625" style="7" customWidth="1"/>
    <col min="5647" max="5888" width="9.1796875" style="7"/>
    <col min="5889" max="5889" width="20.26953125" style="7" customWidth="1"/>
    <col min="5890" max="5890" width="7.1796875" style="7" customWidth="1"/>
    <col min="5891" max="5891" width="9.1796875" style="7"/>
    <col min="5892" max="5893" width="3.7265625" style="7" customWidth="1"/>
    <col min="5894" max="5894" width="5.7265625" style="7" customWidth="1"/>
    <col min="5895" max="5896" width="3.7265625" style="7" customWidth="1"/>
    <col min="5897" max="5897" width="11" style="7" customWidth="1"/>
    <col min="5898" max="5898" width="6" style="7" customWidth="1"/>
    <col min="5899" max="5901" width="9.1796875" style="7"/>
    <col min="5902" max="5902" width="9.7265625" style="7" customWidth="1"/>
    <col min="5903" max="6144" width="9.1796875" style="7"/>
    <col min="6145" max="6145" width="20.26953125" style="7" customWidth="1"/>
    <col min="6146" max="6146" width="7.1796875" style="7" customWidth="1"/>
    <col min="6147" max="6147" width="9.1796875" style="7"/>
    <col min="6148" max="6149" width="3.7265625" style="7" customWidth="1"/>
    <col min="6150" max="6150" width="5.7265625" style="7" customWidth="1"/>
    <col min="6151" max="6152" width="3.7265625" style="7" customWidth="1"/>
    <col min="6153" max="6153" width="11" style="7" customWidth="1"/>
    <col min="6154" max="6154" width="6" style="7" customWidth="1"/>
    <col min="6155" max="6157" width="9.1796875" style="7"/>
    <col min="6158" max="6158" width="9.7265625" style="7" customWidth="1"/>
    <col min="6159" max="6400" width="9.1796875" style="7"/>
    <col min="6401" max="6401" width="20.26953125" style="7" customWidth="1"/>
    <col min="6402" max="6402" width="7.1796875" style="7" customWidth="1"/>
    <col min="6403" max="6403" width="9.1796875" style="7"/>
    <col min="6404" max="6405" width="3.7265625" style="7" customWidth="1"/>
    <col min="6406" max="6406" width="5.7265625" style="7" customWidth="1"/>
    <col min="6407" max="6408" width="3.7265625" style="7" customWidth="1"/>
    <col min="6409" max="6409" width="11" style="7" customWidth="1"/>
    <col min="6410" max="6410" width="6" style="7" customWidth="1"/>
    <col min="6411" max="6413" width="9.1796875" style="7"/>
    <col min="6414" max="6414" width="9.7265625" style="7" customWidth="1"/>
    <col min="6415" max="6656" width="9.1796875" style="7"/>
    <col min="6657" max="6657" width="20.26953125" style="7" customWidth="1"/>
    <col min="6658" max="6658" width="7.1796875" style="7" customWidth="1"/>
    <col min="6659" max="6659" width="9.1796875" style="7"/>
    <col min="6660" max="6661" width="3.7265625" style="7" customWidth="1"/>
    <col min="6662" max="6662" width="5.7265625" style="7" customWidth="1"/>
    <col min="6663" max="6664" width="3.7265625" style="7" customWidth="1"/>
    <col min="6665" max="6665" width="11" style="7" customWidth="1"/>
    <col min="6666" max="6666" width="6" style="7" customWidth="1"/>
    <col min="6667" max="6669" width="9.1796875" style="7"/>
    <col min="6670" max="6670" width="9.7265625" style="7" customWidth="1"/>
    <col min="6671" max="6912" width="9.1796875" style="7"/>
    <col min="6913" max="6913" width="20.26953125" style="7" customWidth="1"/>
    <col min="6914" max="6914" width="7.1796875" style="7" customWidth="1"/>
    <col min="6915" max="6915" width="9.1796875" style="7"/>
    <col min="6916" max="6917" width="3.7265625" style="7" customWidth="1"/>
    <col min="6918" max="6918" width="5.7265625" style="7" customWidth="1"/>
    <col min="6919" max="6920" width="3.7265625" style="7" customWidth="1"/>
    <col min="6921" max="6921" width="11" style="7" customWidth="1"/>
    <col min="6922" max="6922" width="6" style="7" customWidth="1"/>
    <col min="6923" max="6925" width="9.1796875" style="7"/>
    <col min="6926" max="6926" width="9.7265625" style="7" customWidth="1"/>
    <col min="6927" max="7168" width="9.1796875" style="7"/>
    <col min="7169" max="7169" width="20.26953125" style="7" customWidth="1"/>
    <col min="7170" max="7170" width="7.1796875" style="7" customWidth="1"/>
    <col min="7171" max="7171" width="9.1796875" style="7"/>
    <col min="7172" max="7173" width="3.7265625" style="7" customWidth="1"/>
    <col min="7174" max="7174" width="5.7265625" style="7" customWidth="1"/>
    <col min="7175" max="7176" width="3.7265625" style="7" customWidth="1"/>
    <col min="7177" max="7177" width="11" style="7" customWidth="1"/>
    <col min="7178" max="7178" width="6" style="7" customWidth="1"/>
    <col min="7179" max="7181" width="9.1796875" style="7"/>
    <col min="7182" max="7182" width="9.7265625" style="7" customWidth="1"/>
    <col min="7183" max="7424" width="9.1796875" style="7"/>
    <col min="7425" max="7425" width="20.26953125" style="7" customWidth="1"/>
    <col min="7426" max="7426" width="7.1796875" style="7" customWidth="1"/>
    <col min="7427" max="7427" width="9.1796875" style="7"/>
    <col min="7428" max="7429" width="3.7265625" style="7" customWidth="1"/>
    <col min="7430" max="7430" width="5.7265625" style="7" customWidth="1"/>
    <col min="7431" max="7432" width="3.7265625" style="7" customWidth="1"/>
    <col min="7433" max="7433" width="11" style="7" customWidth="1"/>
    <col min="7434" max="7434" width="6" style="7" customWidth="1"/>
    <col min="7435" max="7437" width="9.1796875" style="7"/>
    <col min="7438" max="7438" width="9.7265625" style="7" customWidth="1"/>
    <col min="7439" max="7680" width="9.1796875" style="7"/>
    <col min="7681" max="7681" width="20.26953125" style="7" customWidth="1"/>
    <col min="7682" max="7682" width="7.1796875" style="7" customWidth="1"/>
    <col min="7683" max="7683" width="9.1796875" style="7"/>
    <col min="7684" max="7685" width="3.7265625" style="7" customWidth="1"/>
    <col min="7686" max="7686" width="5.7265625" style="7" customWidth="1"/>
    <col min="7687" max="7688" width="3.7265625" style="7" customWidth="1"/>
    <col min="7689" max="7689" width="11" style="7" customWidth="1"/>
    <col min="7690" max="7690" width="6" style="7" customWidth="1"/>
    <col min="7691" max="7693" width="9.1796875" style="7"/>
    <col min="7694" max="7694" width="9.7265625" style="7" customWidth="1"/>
    <col min="7695" max="7936" width="9.1796875" style="7"/>
    <col min="7937" max="7937" width="20.26953125" style="7" customWidth="1"/>
    <col min="7938" max="7938" width="7.1796875" style="7" customWidth="1"/>
    <col min="7939" max="7939" width="9.1796875" style="7"/>
    <col min="7940" max="7941" width="3.7265625" style="7" customWidth="1"/>
    <col min="7942" max="7942" width="5.7265625" style="7" customWidth="1"/>
    <col min="7943" max="7944" width="3.7265625" style="7" customWidth="1"/>
    <col min="7945" max="7945" width="11" style="7" customWidth="1"/>
    <col min="7946" max="7946" width="6" style="7" customWidth="1"/>
    <col min="7947" max="7949" width="9.1796875" style="7"/>
    <col min="7950" max="7950" width="9.7265625" style="7" customWidth="1"/>
    <col min="7951" max="8192" width="9.1796875" style="7"/>
    <col min="8193" max="8193" width="20.26953125" style="7" customWidth="1"/>
    <col min="8194" max="8194" width="7.1796875" style="7" customWidth="1"/>
    <col min="8195" max="8195" width="9.1796875" style="7"/>
    <col min="8196" max="8197" width="3.7265625" style="7" customWidth="1"/>
    <col min="8198" max="8198" width="5.7265625" style="7" customWidth="1"/>
    <col min="8199" max="8200" width="3.7265625" style="7" customWidth="1"/>
    <col min="8201" max="8201" width="11" style="7" customWidth="1"/>
    <col min="8202" max="8202" width="6" style="7" customWidth="1"/>
    <col min="8203" max="8205" width="9.1796875" style="7"/>
    <col min="8206" max="8206" width="9.7265625" style="7" customWidth="1"/>
    <col min="8207" max="8448" width="9.1796875" style="7"/>
    <col min="8449" max="8449" width="20.26953125" style="7" customWidth="1"/>
    <col min="8450" max="8450" width="7.1796875" style="7" customWidth="1"/>
    <col min="8451" max="8451" width="9.1796875" style="7"/>
    <col min="8452" max="8453" width="3.7265625" style="7" customWidth="1"/>
    <col min="8454" max="8454" width="5.7265625" style="7" customWidth="1"/>
    <col min="8455" max="8456" width="3.7265625" style="7" customWidth="1"/>
    <col min="8457" max="8457" width="11" style="7" customWidth="1"/>
    <col min="8458" max="8458" width="6" style="7" customWidth="1"/>
    <col min="8459" max="8461" width="9.1796875" style="7"/>
    <col min="8462" max="8462" width="9.7265625" style="7" customWidth="1"/>
    <col min="8463" max="8704" width="9.1796875" style="7"/>
    <col min="8705" max="8705" width="20.26953125" style="7" customWidth="1"/>
    <col min="8706" max="8706" width="7.1796875" style="7" customWidth="1"/>
    <col min="8707" max="8707" width="9.1796875" style="7"/>
    <col min="8708" max="8709" width="3.7265625" style="7" customWidth="1"/>
    <col min="8710" max="8710" width="5.7265625" style="7" customWidth="1"/>
    <col min="8711" max="8712" width="3.7265625" style="7" customWidth="1"/>
    <col min="8713" max="8713" width="11" style="7" customWidth="1"/>
    <col min="8714" max="8714" width="6" style="7" customWidth="1"/>
    <col min="8715" max="8717" width="9.1796875" style="7"/>
    <col min="8718" max="8718" width="9.7265625" style="7" customWidth="1"/>
    <col min="8719" max="8960" width="9.1796875" style="7"/>
    <col min="8961" max="8961" width="20.26953125" style="7" customWidth="1"/>
    <col min="8962" max="8962" width="7.1796875" style="7" customWidth="1"/>
    <col min="8963" max="8963" width="9.1796875" style="7"/>
    <col min="8964" max="8965" width="3.7265625" style="7" customWidth="1"/>
    <col min="8966" max="8966" width="5.7265625" style="7" customWidth="1"/>
    <col min="8967" max="8968" width="3.7265625" style="7" customWidth="1"/>
    <col min="8969" max="8969" width="11" style="7" customWidth="1"/>
    <col min="8970" max="8970" width="6" style="7" customWidth="1"/>
    <col min="8971" max="8973" width="9.1796875" style="7"/>
    <col min="8974" max="8974" width="9.7265625" style="7" customWidth="1"/>
    <col min="8975" max="9216" width="9.1796875" style="7"/>
    <col min="9217" max="9217" width="20.26953125" style="7" customWidth="1"/>
    <col min="9218" max="9218" width="7.1796875" style="7" customWidth="1"/>
    <col min="9219" max="9219" width="9.1796875" style="7"/>
    <col min="9220" max="9221" width="3.7265625" style="7" customWidth="1"/>
    <col min="9222" max="9222" width="5.7265625" style="7" customWidth="1"/>
    <col min="9223" max="9224" width="3.7265625" style="7" customWidth="1"/>
    <col min="9225" max="9225" width="11" style="7" customWidth="1"/>
    <col min="9226" max="9226" width="6" style="7" customWidth="1"/>
    <col min="9227" max="9229" width="9.1796875" style="7"/>
    <col min="9230" max="9230" width="9.7265625" style="7" customWidth="1"/>
    <col min="9231" max="9472" width="9.1796875" style="7"/>
    <col min="9473" max="9473" width="20.26953125" style="7" customWidth="1"/>
    <col min="9474" max="9474" width="7.1796875" style="7" customWidth="1"/>
    <col min="9475" max="9475" width="9.1796875" style="7"/>
    <col min="9476" max="9477" width="3.7265625" style="7" customWidth="1"/>
    <col min="9478" max="9478" width="5.7265625" style="7" customWidth="1"/>
    <col min="9479" max="9480" width="3.7265625" style="7" customWidth="1"/>
    <col min="9481" max="9481" width="11" style="7" customWidth="1"/>
    <col min="9482" max="9482" width="6" style="7" customWidth="1"/>
    <col min="9483" max="9485" width="9.1796875" style="7"/>
    <col min="9486" max="9486" width="9.7265625" style="7" customWidth="1"/>
    <col min="9487" max="9728" width="9.1796875" style="7"/>
    <col min="9729" max="9729" width="20.26953125" style="7" customWidth="1"/>
    <col min="9730" max="9730" width="7.1796875" style="7" customWidth="1"/>
    <col min="9731" max="9731" width="9.1796875" style="7"/>
    <col min="9732" max="9733" width="3.7265625" style="7" customWidth="1"/>
    <col min="9734" max="9734" width="5.7265625" style="7" customWidth="1"/>
    <col min="9735" max="9736" width="3.7265625" style="7" customWidth="1"/>
    <col min="9737" max="9737" width="11" style="7" customWidth="1"/>
    <col min="9738" max="9738" width="6" style="7" customWidth="1"/>
    <col min="9739" max="9741" width="9.1796875" style="7"/>
    <col min="9742" max="9742" width="9.7265625" style="7" customWidth="1"/>
    <col min="9743" max="9984" width="9.1796875" style="7"/>
    <col min="9985" max="9985" width="20.26953125" style="7" customWidth="1"/>
    <col min="9986" max="9986" width="7.1796875" style="7" customWidth="1"/>
    <col min="9987" max="9987" width="9.1796875" style="7"/>
    <col min="9988" max="9989" width="3.7265625" style="7" customWidth="1"/>
    <col min="9990" max="9990" width="5.7265625" style="7" customWidth="1"/>
    <col min="9991" max="9992" width="3.7265625" style="7" customWidth="1"/>
    <col min="9993" max="9993" width="11" style="7" customWidth="1"/>
    <col min="9994" max="9994" width="6" style="7" customWidth="1"/>
    <col min="9995" max="9997" width="9.1796875" style="7"/>
    <col min="9998" max="9998" width="9.7265625" style="7" customWidth="1"/>
    <col min="9999" max="10240" width="9.1796875" style="7"/>
    <col min="10241" max="10241" width="20.26953125" style="7" customWidth="1"/>
    <col min="10242" max="10242" width="7.1796875" style="7" customWidth="1"/>
    <col min="10243" max="10243" width="9.1796875" style="7"/>
    <col min="10244" max="10245" width="3.7265625" style="7" customWidth="1"/>
    <col min="10246" max="10246" width="5.7265625" style="7" customWidth="1"/>
    <col min="10247" max="10248" width="3.7265625" style="7" customWidth="1"/>
    <col min="10249" max="10249" width="11" style="7" customWidth="1"/>
    <col min="10250" max="10250" width="6" style="7" customWidth="1"/>
    <col min="10251" max="10253" width="9.1796875" style="7"/>
    <col min="10254" max="10254" width="9.7265625" style="7" customWidth="1"/>
    <col min="10255" max="10496" width="9.1796875" style="7"/>
    <col min="10497" max="10497" width="20.26953125" style="7" customWidth="1"/>
    <col min="10498" max="10498" width="7.1796875" style="7" customWidth="1"/>
    <col min="10499" max="10499" width="9.1796875" style="7"/>
    <col min="10500" max="10501" width="3.7265625" style="7" customWidth="1"/>
    <col min="10502" max="10502" width="5.7265625" style="7" customWidth="1"/>
    <col min="10503" max="10504" width="3.7265625" style="7" customWidth="1"/>
    <col min="10505" max="10505" width="11" style="7" customWidth="1"/>
    <col min="10506" max="10506" width="6" style="7" customWidth="1"/>
    <col min="10507" max="10509" width="9.1796875" style="7"/>
    <col min="10510" max="10510" width="9.7265625" style="7" customWidth="1"/>
    <col min="10511" max="10752" width="9.1796875" style="7"/>
    <col min="10753" max="10753" width="20.26953125" style="7" customWidth="1"/>
    <col min="10754" max="10754" width="7.1796875" style="7" customWidth="1"/>
    <col min="10755" max="10755" width="9.1796875" style="7"/>
    <col min="10756" max="10757" width="3.7265625" style="7" customWidth="1"/>
    <col min="10758" max="10758" width="5.7265625" style="7" customWidth="1"/>
    <col min="10759" max="10760" width="3.7265625" style="7" customWidth="1"/>
    <col min="10761" max="10761" width="11" style="7" customWidth="1"/>
    <col min="10762" max="10762" width="6" style="7" customWidth="1"/>
    <col min="10763" max="10765" width="9.1796875" style="7"/>
    <col min="10766" max="10766" width="9.7265625" style="7" customWidth="1"/>
    <col min="10767" max="11008" width="9.1796875" style="7"/>
    <col min="11009" max="11009" width="20.26953125" style="7" customWidth="1"/>
    <col min="11010" max="11010" width="7.1796875" style="7" customWidth="1"/>
    <col min="11011" max="11011" width="9.1796875" style="7"/>
    <col min="11012" max="11013" width="3.7265625" style="7" customWidth="1"/>
    <col min="11014" max="11014" width="5.7265625" style="7" customWidth="1"/>
    <col min="11015" max="11016" width="3.7265625" style="7" customWidth="1"/>
    <col min="11017" max="11017" width="11" style="7" customWidth="1"/>
    <col min="11018" max="11018" width="6" style="7" customWidth="1"/>
    <col min="11019" max="11021" width="9.1796875" style="7"/>
    <col min="11022" max="11022" width="9.7265625" style="7" customWidth="1"/>
    <col min="11023" max="11264" width="9.1796875" style="7"/>
    <col min="11265" max="11265" width="20.26953125" style="7" customWidth="1"/>
    <col min="11266" max="11266" width="7.1796875" style="7" customWidth="1"/>
    <col min="11267" max="11267" width="9.1796875" style="7"/>
    <col min="11268" max="11269" width="3.7265625" style="7" customWidth="1"/>
    <col min="11270" max="11270" width="5.7265625" style="7" customWidth="1"/>
    <col min="11271" max="11272" width="3.7265625" style="7" customWidth="1"/>
    <col min="11273" max="11273" width="11" style="7" customWidth="1"/>
    <col min="11274" max="11274" width="6" style="7" customWidth="1"/>
    <col min="11275" max="11277" width="9.1796875" style="7"/>
    <col min="11278" max="11278" width="9.7265625" style="7" customWidth="1"/>
    <col min="11279" max="11520" width="9.1796875" style="7"/>
    <col min="11521" max="11521" width="20.26953125" style="7" customWidth="1"/>
    <col min="11522" max="11522" width="7.1796875" style="7" customWidth="1"/>
    <col min="11523" max="11523" width="9.1796875" style="7"/>
    <col min="11524" max="11525" width="3.7265625" style="7" customWidth="1"/>
    <col min="11526" max="11526" width="5.7265625" style="7" customWidth="1"/>
    <col min="11527" max="11528" width="3.7265625" style="7" customWidth="1"/>
    <col min="11529" max="11529" width="11" style="7" customWidth="1"/>
    <col min="11530" max="11530" width="6" style="7" customWidth="1"/>
    <col min="11531" max="11533" width="9.1796875" style="7"/>
    <col min="11534" max="11534" width="9.7265625" style="7" customWidth="1"/>
    <col min="11535" max="11776" width="9.1796875" style="7"/>
    <col min="11777" max="11777" width="20.26953125" style="7" customWidth="1"/>
    <col min="11778" max="11778" width="7.1796875" style="7" customWidth="1"/>
    <col min="11779" max="11779" width="9.1796875" style="7"/>
    <col min="11780" max="11781" width="3.7265625" style="7" customWidth="1"/>
    <col min="11782" max="11782" width="5.7265625" style="7" customWidth="1"/>
    <col min="11783" max="11784" width="3.7265625" style="7" customWidth="1"/>
    <col min="11785" max="11785" width="11" style="7" customWidth="1"/>
    <col min="11786" max="11786" width="6" style="7" customWidth="1"/>
    <col min="11787" max="11789" width="9.1796875" style="7"/>
    <col min="11790" max="11790" width="9.7265625" style="7" customWidth="1"/>
    <col min="11791" max="12032" width="9.1796875" style="7"/>
    <col min="12033" max="12033" width="20.26953125" style="7" customWidth="1"/>
    <col min="12034" max="12034" width="7.1796875" style="7" customWidth="1"/>
    <col min="12035" max="12035" width="9.1796875" style="7"/>
    <col min="12036" max="12037" width="3.7265625" style="7" customWidth="1"/>
    <col min="12038" max="12038" width="5.7265625" style="7" customWidth="1"/>
    <col min="12039" max="12040" width="3.7265625" style="7" customWidth="1"/>
    <col min="12041" max="12041" width="11" style="7" customWidth="1"/>
    <col min="12042" max="12042" width="6" style="7" customWidth="1"/>
    <col min="12043" max="12045" width="9.1796875" style="7"/>
    <col min="12046" max="12046" width="9.7265625" style="7" customWidth="1"/>
    <col min="12047" max="12288" width="9.1796875" style="7"/>
    <col min="12289" max="12289" width="20.26953125" style="7" customWidth="1"/>
    <col min="12290" max="12290" width="7.1796875" style="7" customWidth="1"/>
    <col min="12291" max="12291" width="9.1796875" style="7"/>
    <col min="12292" max="12293" width="3.7265625" style="7" customWidth="1"/>
    <col min="12294" max="12294" width="5.7265625" style="7" customWidth="1"/>
    <col min="12295" max="12296" width="3.7265625" style="7" customWidth="1"/>
    <col min="12297" max="12297" width="11" style="7" customWidth="1"/>
    <col min="12298" max="12298" width="6" style="7" customWidth="1"/>
    <col min="12299" max="12301" width="9.1796875" style="7"/>
    <col min="12302" max="12302" width="9.7265625" style="7" customWidth="1"/>
    <col min="12303" max="12544" width="9.1796875" style="7"/>
    <col min="12545" max="12545" width="20.26953125" style="7" customWidth="1"/>
    <col min="12546" max="12546" width="7.1796875" style="7" customWidth="1"/>
    <col min="12547" max="12547" width="9.1796875" style="7"/>
    <col min="12548" max="12549" width="3.7265625" style="7" customWidth="1"/>
    <col min="12550" max="12550" width="5.7265625" style="7" customWidth="1"/>
    <col min="12551" max="12552" width="3.7265625" style="7" customWidth="1"/>
    <col min="12553" max="12553" width="11" style="7" customWidth="1"/>
    <col min="12554" max="12554" width="6" style="7" customWidth="1"/>
    <col min="12555" max="12557" width="9.1796875" style="7"/>
    <col min="12558" max="12558" width="9.7265625" style="7" customWidth="1"/>
    <col min="12559" max="12800" width="9.1796875" style="7"/>
    <col min="12801" max="12801" width="20.26953125" style="7" customWidth="1"/>
    <col min="12802" max="12802" width="7.1796875" style="7" customWidth="1"/>
    <col min="12803" max="12803" width="9.1796875" style="7"/>
    <col min="12804" max="12805" width="3.7265625" style="7" customWidth="1"/>
    <col min="12806" max="12806" width="5.7265625" style="7" customWidth="1"/>
    <col min="12807" max="12808" width="3.7265625" style="7" customWidth="1"/>
    <col min="12809" max="12809" width="11" style="7" customWidth="1"/>
    <col min="12810" max="12810" width="6" style="7" customWidth="1"/>
    <col min="12811" max="12813" width="9.1796875" style="7"/>
    <col min="12814" max="12814" width="9.7265625" style="7" customWidth="1"/>
    <col min="12815" max="13056" width="9.1796875" style="7"/>
    <col min="13057" max="13057" width="20.26953125" style="7" customWidth="1"/>
    <col min="13058" max="13058" width="7.1796875" style="7" customWidth="1"/>
    <col min="13059" max="13059" width="9.1796875" style="7"/>
    <col min="13060" max="13061" width="3.7265625" style="7" customWidth="1"/>
    <col min="13062" max="13062" width="5.7265625" style="7" customWidth="1"/>
    <col min="13063" max="13064" width="3.7265625" style="7" customWidth="1"/>
    <col min="13065" max="13065" width="11" style="7" customWidth="1"/>
    <col min="13066" max="13066" width="6" style="7" customWidth="1"/>
    <col min="13067" max="13069" width="9.1796875" style="7"/>
    <col min="13070" max="13070" width="9.7265625" style="7" customWidth="1"/>
    <col min="13071" max="13312" width="9.1796875" style="7"/>
    <col min="13313" max="13313" width="20.26953125" style="7" customWidth="1"/>
    <col min="13314" max="13314" width="7.1796875" style="7" customWidth="1"/>
    <col min="13315" max="13315" width="9.1796875" style="7"/>
    <col min="13316" max="13317" width="3.7265625" style="7" customWidth="1"/>
    <col min="13318" max="13318" width="5.7265625" style="7" customWidth="1"/>
    <col min="13319" max="13320" width="3.7265625" style="7" customWidth="1"/>
    <col min="13321" max="13321" width="11" style="7" customWidth="1"/>
    <col min="13322" max="13322" width="6" style="7" customWidth="1"/>
    <col min="13323" max="13325" width="9.1796875" style="7"/>
    <col min="13326" max="13326" width="9.7265625" style="7" customWidth="1"/>
    <col min="13327" max="13568" width="9.1796875" style="7"/>
    <col min="13569" max="13569" width="20.26953125" style="7" customWidth="1"/>
    <col min="13570" max="13570" width="7.1796875" style="7" customWidth="1"/>
    <col min="13571" max="13571" width="9.1796875" style="7"/>
    <col min="13572" max="13573" width="3.7265625" style="7" customWidth="1"/>
    <col min="13574" max="13574" width="5.7265625" style="7" customWidth="1"/>
    <col min="13575" max="13576" width="3.7265625" style="7" customWidth="1"/>
    <col min="13577" max="13577" width="11" style="7" customWidth="1"/>
    <col min="13578" max="13578" width="6" style="7" customWidth="1"/>
    <col min="13579" max="13581" width="9.1796875" style="7"/>
    <col min="13582" max="13582" width="9.7265625" style="7" customWidth="1"/>
    <col min="13583" max="13824" width="9.1796875" style="7"/>
    <col min="13825" max="13825" width="20.26953125" style="7" customWidth="1"/>
    <col min="13826" max="13826" width="7.1796875" style="7" customWidth="1"/>
    <col min="13827" max="13827" width="9.1796875" style="7"/>
    <col min="13828" max="13829" width="3.7265625" style="7" customWidth="1"/>
    <col min="13830" max="13830" width="5.7265625" style="7" customWidth="1"/>
    <col min="13831" max="13832" width="3.7265625" style="7" customWidth="1"/>
    <col min="13833" max="13833" width="11" style="7" customWidth="1"/>
    <col min="13834" max="13834" width="6" style="7" customWidth="1"/>
    <col min="13835" max="13837" width="9.1796875" style="7"/>
    <col min="13838" max="13838" width="9.7265625" style="7" customWidth="1"/>
    <col min="13839" max="14080" width="9.1796875" style="7"/>
    <col min="14081" max="14081" width="20.26953125" style="7" customWidth="1"/>
    <col min="14082" max="14082" width="7.1796875" style="7" customWidth="1"/>
    <col min="14083" max="14083" width="9.1796875" style="7"/>
    <col min="14084" max="14085" width="3.7265625" style="7" customWidth="1"/>
    <col min="14086" max="14086" width="5.7265625" style="7" customWidth="1"/>
    <col min="14087" max="14088" width="3.7265625" style="7" customWidth="1"/>
    <col min="14089" max="14089" width="11" style="7" customWidth="1"/>
    <col min="14090" max="14090" width="6" style="7" customWidth="1"/>
    <col min="14091" max="14093" width="9.1796875" style="7"/>
    <col min="14094" max="14094" width="9.7265625" style="7" customWidth="1"/>
    <col min="14095" max="14336" width="9.1796875" style="7"/>
    <col min="14337" max="14337" width="20.26953125" style="7" customWidth="1"/>
    <col min="14338" max="14338" width="7.1796875" style="7" customWidth="1"/>
    <col min="14339" max="14339" width="9.1796875" style="7"/>
    <col min="14340" max="14341" width="3.7265625" style="7" customWidth="1"/>
    <col min="14342" max="14342" width="5.7265625" style="7" customWidth="1"/>
    <col min="14343" max="14344" width="3.7265625" style="7" customWidth="1"/>
    <col min="14345" max="14345" width="11" style="7" customWidth="1"/>
    <col min="14346" max="14346" width="6" style="7" customWidth="1"/>
    <col min="14347" max="14349" width="9.1796875" style="7"/>
    <col min="14350" max="14350" width="9.7265625" style="7" customWidth="1"/>
    <col min="14351" max="14592" width="9.1796875" style="7"/>
    <col min="14593" max="14593" width="20.26953125" style="7" customWidth="1"/>
    <col min="14594" max="14594" width="7.1796875" style="7" customWidth="1"/>
    <col min="14595" max="14595" width="9.1796875" style="7"/>
    <col min="14596" max="14597" width="3.7265625" style="7" customWidth="1"/>
    <col min="14598" max="14598" width="5.7265625" style="7" customWidth="1"/>
    <col min="14599" max="14600" width="3.7265625" style="7" customWidth="1"/>
    <col min="14601" max="14601" width="11" style="7" customWidth="1"/>
    <col min="14602" max="14602" width="6" style="7" customWidth="1"/>
    <col min="14603" max="14605" width="9.1796875" style="7"/>
    <col min="14606" max="14606" width="9.7265625" style="7" customWidth="1"/>
    <col min="14607" max="14848" width="9.1796875" style="7"/>
    <col min="14849" max="14849" width="20.26953125" style="7" customWidth="1"/>
    <col min="14850" max="14850" width="7.1796875" style="7" customWidth="1"/>
    <col min="14851" max="14851" width="9.1796875" style="7"/>
    <col min="14852" max="14853" width="3.7265625" style="7" customWidth="1"/>
    <col min="14854" max="14854" width="5.7265625" style="7" customWidth="1"/>
    <col min="14855" max="14856" width="3.7265625" style="7" customWidth="1"/>
    <col min="14857" max="14857" width="11" style="7" customWidth="1"/>
    <col min="14858" max="14858" width="6" style="7" customWidth="1"/>
    <col min="14859" max="14861" width="9.1796875" style="7"/>
    <col min="14862" max="14862" width="9.7265625" style="7" customWidth="1"/>
    <col min="14863" max="15104" width="9.1796875" style="7"/>
    <col min="15105" max="15105" width="20.26953125" style="7" customWidth="1"/>
    <col min="15106" max="15106" width="7.1796875" style="7" customWidth="1"/>
    <col min="15107" max="15107" width="9.1796875" style="7"/>
    <col min="15108" max="15109" width="3.7265625" style="7" customWidth="1"/>
    <col min="15110" max="15110" width="5.7265625" style="7" customWidth="1"/>
    <col min="15111" max="15112" width="3.7265625" style="7" customWidth="1"/>
    <col min="15113" max="15113" width="11" style="7" customWidth="1"/>
    <col min="15114" max="15114" width="6" style="7" customWidth="1"/>
    <col min="15115" max="15117" width="9.1796875" style="7"/>
    <col min="15118" max="15118" width="9.7265625" style="7" customWidth="1"/>
    <col min="15119" max="15360" width="9.1796875" style="7"/>
    <col min="15361" max="15361" width="20.26953125" style="7" customWidth="1"/>
    <col min="15362" max="15362" width="7.1796875" style="7" customWidth="1"/>
    <col min="15363" max="15363" width="9.1796875" style="7"/>
    <col min="15364" max="15365" width="3.7265625" style="7" customWidth="1"/>
    <col min="15366" max="15366" width="5.7265625" style="7" customWidth="1"/>
    <col min="15367" max="15368" width="3.7265625" style="7" customWidth="1"/>
    <col min="15369" max="15369" width="11" style="7" customWidth="1"/>
    <col min="15370" max="15370" width="6" style="7" customWidth="1"/>
    <col min="15371" max="15373" width="9.1796875" style="7"/>
    <col min="15374" max="15374" width="9.7265625" style="7" customWidth="1"/>
    <col min="15375" max="15616" width="9.1796875" style="7"/>
    <col min="15617" max="15617" width="20.26953125" style="7" customWidth="1"/>
    <col min="15618" max="15618" width="7.1796875" style="7" customWidth="1"/>
    <col min="15619" max="15619" width="9.1796875" style="7"/>
    <col min="15620" max="15621" width="3.7265625" style="7" customWidth="1"/>
    <col min="15622" max="15622" width="5.7265625" style="7" customWidth="1"/>
    <col min="15623" max="15624" width="3.7265625" style="7" customWidth="1"/>
    <col min="15625" max="15625" width="11" style="7" customWidth="1"/>
    <col min="15626" max="15626" width="6" style="7" customWidth="1"/>
    <col min="15627" max="15629" width="9.1796875" style="7"/>
    <col min="15630" max="15630" width="9.7265625" style="7" customWidth="1"/>
    <col min="15631" max="15872" width="9.1796875" style="7"/>
    <col min="15873" max="15873" width="20.26953125" style="7" customWidth="1"/>
    <col min="15874" max="15874" width="7.1796875" style="7" customWidth="1"/>
    <col min="15875" max="15875" width="9.1796875" style="7"/>
    <col min="15876" max="15877" width="3.7265625" style="7" customWidth="1"/>
    <col min="15878" max="15878" width="5.7265625" style="7" customWidth="1"/>
    <col min="15879" max="15880" width="3.7265625" style="7" customWidth="1"/>
    <col min="15881" max="15881" width="11" style="7" customWidth="1"/>
    <col min="15882" max="15882" width="6" style="7" customWidth="1"/>
    <col min="15883" max="15885" width="9.1796875" style="7"/>
    <col min="15886" max="15886" width="9.7265625" style="7" customWidth="1"/>
    <col min="15887" max="16128" width="9.1796875" style="7"/>
    <col min="16129" max="16129" width="20.26953125" style="7" customWidth="1"/>
    <col min="16130" max="16130" width="7.1796875" style="7" customWidth="1"/>
    <col min="16131" max="16131" width="9.1796875" style="7"/>
    <col min="16132" max="16133" width="3.7265625" style="7" customWidth="1"/>
    <col min="16134" max="16134" width="5.7265625" style="7" customWidth="1"/>
    <col min="16135" max="16136" width="3.7265625" style="7" customWidth="1"/>
    <col min="16137" max="16137" width="11" style="7" customWidth="1"/>
    <col min="16138" max="16138" width="6" style="7" customWidth="1"/>
    <col min="16139" max="16141" width="9.1796875" style="7"/>
    <col min="16142" max="16142" width="9.7265625" style="7" customWidth="1"/>
    <col min="16143" max="16384" width="9.1796875" style="7"/>
  </cols>
  <sheetData>
    <row r="1" spans="1:15" ht="13" x14ac:dyDescent="0.3">
      <c r="A1" s="12" t="s">
        <v>425</v>
      </c>
      <c r="B1" s="27" t="s">
        <v>426</v>
      </c>
      <c r="C1" s="13"/>
      <c r="D1" s="14"/>
      <c r="E1" s="14"/>
      <c r="F1" s="14"/>
      <c r="G1" s="14"/>
      <c r="H1" s="15"/>
      <c r="I1" s="15"/>
      <c r="J1" s="7" t="s">
        <v>427</v>
      </c>
    </row>
    <row r="2" spans="1:15" ht="12.75" customHeight="1" x14ac:dyDescent="0.25">
      <c r="A2" s="16" t="s">
        <v>428</v>
      </c>
      <c r="B2" s="27" t="s">
        <v>490</v>
      </c>
      <c r="C2" s="13"/>
      <c r="D2" s="14"/>
      <c r="E2" s="14"/>
      <c r="F2" s="14"/>
      <c r="G2" s="14"/>
      <c r="K2" s="34" t="s">
        <v>429</v>
      </c>
      <c r="L2" s="34"/>
    </row>
    <row r="3" spans="1:15" x14ac:dyDescent="0.25">
      <c r="K3" s="34"/>
      <c r="L3" s="34"/>
    </row>
    <row r="4" spans="1:15" ht="13" x14ac:dyDescent="0.3">
      <c r="A4" s="15" t="s">
        <v>430</v>
      </c>
      <c r="B4" s="17" t="s">
        <v>431</v>
      </c>
      <c r="C4" s="17" t="s">
        <v>432</v>
      </c>
      <c r="D4" s="18" t="s">
        <v>433</v>
      </c>
      <c r="E4" s="18" t="s">
        <v>434</v>
      </c>
      <c r="F4" s="18" t="s">
        <v>489</v>
      </c>
      <c r="G4" s="18" t="s">
        <v>435</v>
      </c>
      <c r="H4" s="18" t="s">
        <v>436</v>
      </c>
      <c r="K4" s="10" t="s">
        <v>437</v>
      </c>
      <c r="L4" s="10" t="s">
        <v>438</v>
      </c>
      <c r="N4" s="9"/>
      <c r="O4" s="9"/>
    </row>
    <row r="5" spans="1:15" ht="14.5" x14ac:dyDescent="0.35">
      <c r="A5" s="7" t="s">
        <v>439</v>
      </c>
      <c r="B5" s="7">
        <f>SUM(Input!G3,Input!G33,Input!G63,Input!G93,Input!G123,Input!G153,Input!G183,Input!G213,Input!G243,Input!G273)</f>
        <v>30</v>
      </c>
      <c r="C5" s="19">
        <f t="shared" ref="C5:C38" si="0">(10*((B5-K5)/L5)) +50</f>
        <v>44.36005568493546</v>
      </c>
      <c r="D5" s="20" t="str">
        <f>IF(C5&lt;35, "&lt;&lt;", "" )</f>
        <v/>
      </c>
      <c r="E5" s="20" t="str">
        <f>IF(AND(C5&lt;45, C5&gt;=35),  "&lt;&lt;", "" )</f>
        <v>&lt;&lt;</v>
      </c>
      <c r="F5" s="21" t="str">
        <f>IF(AND(C5&gt;=45, C5&lt;56), "-----", "")</f>
        <v/>
      </c>
      <c r="G5" s="22" t="str">
        <f>IF(AND(C5&gt;55, C5&lt;=65),"&gt;&gt;","" )</f>
        <v/>
      </c>
      <c r="H5" s="22" t="str">
        <f>IF(C5&gt;65, "&gt;&gt;","" )</f>
        <v/>
      </c>
      <c r="K5" s="11">
        <v>34.616889999999998</v>
      </c>
      <c r="L5" s="11">
        <v>8.1860560000000007</v>
      </c>
      <c r="N5" s="33"/>
      <c r="O5" s="9"/>
    </row>
    <row r="6" spans="1:15" ht="14.5" x14ac:dyDescent="0.35">
      <c r="A6" s="7" t="s">
        <v>440</v>
      </c>
      <c r="B6" s="7">
        <f>SUM(Input!G8,Input!G38,Input!G68,Input!G98,Input!G128,Input!G158,Input!G188,Input!G218,Input!G248,Input!G278)</f>
        <v>30</v>
      </c>
      <c r="C6" s="19">
        <f t="shared" si="0"/>
        <v>51.10791615052004</v>
      </c>
      <c r="D6" s="20" t="str">
        <f t="shared" ref="D6:D38" si="1">IF(C6&lt;35, "&lt;&lt;", "" )</f>
        <v/>
      </c>
      <c r="E6" s="20" t="str">
        <f t="shared" ref="E6:E38" si="2">IF(AND(C6&lt;45, C6&gt;=35),  "&lt;&lt;", "" )</f>
        <v/>
      </c>
      <c r="F6" s="21" t="str">
        <f t="shared" ref="F6:F38" si="3">IF(AND(C6&gt;=45, C6&lt;56), "-----", "")</f>
        <v>-----</v>
      </c>
      <c r="G6" s="22" t="str">
        <f t="shared" ref="G6:G38" si="4">IF(AND(C6&gt;55, C6&lt;=65),"&gt;&gt;","" )</f>
        <v/>
      </c>
      <c r="H6" s="22" t="str">
        <f t="shared" ref="H6:H38" si="5">IF(C6&gt;65, "&gt;&gt;","" )</f>
        <v/>
      </c>
      <c r="K6" s="11">
        <v>29.037019999999998</v>
      </c>
      <c r="L6" s="11">
        <v>8.6918129999999998</v>
      </c>
      <c r="N6" s="33"/>
      <c r="O6" s="9"/>
    </row>
    <row r="7" spans="1:15" ht="14.5" x14ac:dyDescent="0.35">
      <c r="A7" s="7" t="s">
        <v>441</v>
      </c>
      <c r="B7" s="7">
        <f>SUM(Input!G13,Input!G43,Input!G73,Input!G103,Input!G133,Input!G163,Input!G193,Input!G223,Input!G253,Input!G283)</f>
        <v>30</v>
      </c>
      <c r="C7" s="19">
        <f t="shared" si="0"/>
        <v>44.077392559364029</v>
      </c>
      <c r="D7" s="20" t="str">
        <f t="shared" si="1"/>
        <v/>
      </c>
      <c r="E7" s="20" t="str">
        <f t="shared" si="2"/>
        <v>&lt;&lt;</v>
      </c>
      <c r="F7" s="21" t="str">
        <f t="shared" si="3"/>
        <v/>
      </c>
      <c r="G7" s="22" t="str">
        <f t="shared" si="4"/>
        <v/>
      </c>
      <c r="H7" s="22" t="str">
        <f t="shared" si="5"/>
        <v/>
      </c>
      <c r="K7" s="11">
        <v>34.51643</v>
      </c>
      <c r="L7" s="11">
        <v>7.6257460000000004</v>
      </c>
      <c r="N7" s="33"/>
      <c r="O7" s="9"/>
    </row>
    <row r="8" spans="1:15" ht="14.5" x14ac:dyDescent="0.35">
      <c r="A8" s="7" t="s">
        <v>442</v>
      </c>
      <c r="B8" s="7">
        <f>SUM(Input!G18,Input!G48,Input!G78,Input!G108,Input!G138,Input!G168,Input!G198,Input!G228,Input!G258,Input!G288)</f>
        <v>30</v>
      </c>
      <c r="C8" s="19">
        <f t="shared" si="0"/>
        <v>46.978135972406825</v>
      </c>
      <c r="D8" s="20" t="str">
        <f t="shared" si="1"/>
        <v/>
      </c>
      <c r="E8" s="20" t="str">
        <f t="shared" si="2"/>
        <v/>
      </c>
      <c r="F8" s="21" t="str">
        <f t="shared" si="3"/>
        <v>-----</v>
      </c>
      <c r="G8" s="22" t="str">
        <f t="shared" si="4"/>
        <v/>
      </c>
      <c r="H8" s="22" t="str">
        <f t="shared" si="5"/>
        <v/>
      </c>
      <c r="K8" s="11">
        <v>31.948840000000001</v>
      </c>
      <c r="L8" s="11">
        <v>6.4491319999999996</v>
      </c>
      <c r="N8" s="9"/>
      <c r="O8" s="9"/>
    </row>
    <row r="9" spans="1:15" ht="14.5" x14ac:dyDescent="0.35">
      <c r="A9" s="7" t="s">
        <v>443</v>
      </c>
      <c r="B9" s="7">
        <f>SUM(Input!G23,Input!G53,Input!G83,Input!G113,Input!G143,Input!G173,Input!G203,Input!G233,Input!G263,Input!G293)</f>
        <v>12</v>
      </c>
      <c r="C9" s="19">
        <f t="shared" si="0"/>
        <v>25.69752797079509</v>
      </c>
      <c r="D9" s="20" t="str">
        <f t="shared" si="1"/>
        <v>&lt;&lt;</v>
      </c>
      <c r="E9" s="20" t="str">
        <f t="shared" si="2"/>
        <v/>
      </c>
      <c r="F9" s="21" t="str">
        <f t="shared" si="3"/>
        <v/>
      </c>
      <c r="G9" s="22" t="str">
        <f t="shared" si="4"/>
        <v/>
      </c>
      <c r="H9" s="22" t="str">
        <f t="shared" si="5"/>
        <v/>
      </c>
      <c r="K9" s="11">
        <v>30.416180000000001</v>
      </c>
      <c r="L9" s="11">
        <v>7.5779040000000002</v>
      </c>
    </row>
    <row r="10" spans="1:15" ht="14.5" x14ac:dyDescent="0.35">
      <c r="A10" s="7" t="s">
        <v>444</v>
      </c>
      <c r="B10" s="7">
        <f>SUM(Input!G28,Input!G58,Input!G88,Input!G118,Input!G148,Input!G178,Input!G208,Input!G238,Input!G268,Input!G298)</f>
        <v>12</v>
      </c>
      <c r="C10" s="19">
        <f t="shared" si="0"/>
        <v>16.748745233434036</v>
      </c>
      <c r="D10" s="20" t="str">
        <f t="shared" si="1"/>
        <v>&lt;&lt;</v>
      </c>
      <c r="E10" s="20" t="str">
        <f t="shared" si="2"/>
        <v/>
      </c>
      <c r="F10" s="21" t="str">
        <f t="shared" si="3"/>
        <v/>
      </c>
      <c r="G10" s="22" t="str">
        <f t="shared" si="4"/>
        <v/>
      </c>
      <c r="H10" s="22" t="str">
        <f t="shared" si="5"/>
        <v/>
      </c>
      <c r="K10" s="11">
        <v>35.85857</v>
      </c>
      <c r="L10" s="11">
        <v>7.1752390000000004</v>
      </c>
    </row>
    <row r="11" spans="1:15" x14ac:dyDescent="0.25">
      <c r="C11" s="19"/>
      <c r="D11" s="23"/>
      <c r="E11" s="23"/>
      <c r="F11" s="24"/>
      <c r="G11" s="23"/>
      <c r="H11" s="25"/>
    </row>
    <row r="12" spans="1:15" ht="14.5" x14ac:dyDescent="0.35">
      <c r="A12" s="7" t="s">
        <v>445</v>
      </c>
      <c r="B12" s="7">
        <f>SUM(Input!G5,Input!G35,Input!G65,Input!G95,Input!G125,Input!G155,Input!G185,Input!G215,Input!G245,Input!G275)</f>
        <v>24</v>
      </c>
      <c r="C12" s="19">
        <f t="shared" si="0"/>
        <v>36.419404318888127</v>
      </c>
      <c r="D12" s="20" t="str">
        <f t="shared" si="1"/>
        <v/>
      </c>
      <c r="E12" s="20" t="str">
        <f t="shared" si="2"/>
        <v>&lt;&lt;</v>
      </c>
      <c r="F12" s="21" t="str">
        <f t="shared" si="3"/>
        <v/>
      </c>
      <c r="G12" s="22" t="str">
        <f t="shared" si="4"/>
        <v/>
      </c>
      <c r="H12" s="22" t="str">
        <f t="shared" si="5"/>
        <v/>
      </c>
      <c r="K12" s="11">
        <v>34.181780000000003</v>
      </c>
      <c r="L12" s="11">
        <v>7.4973000000000001</v>
      </c>
    </row>
    <row r="13" spans="1:15" ht="14.5" x14ac:dyDescent="0.35">
      <c r="A13" s="7" t="s">
        <v>446</v>
      </c>
      <c r="B13" s="7">
        <f>SUM(Input!G10,Input!G40,Input!G70,Input!G100,Input!G130,Input!G160,Input!G190,Input!G220,Input!G250,Input!G280)</f>
        <v>48</v>
      </c>
      <c r="C13" s="19">
        <f t="shared" si="0"/>
        <v>67.207655416467418</v>
      </c>
      <c r="D13" s="20" t="str">
        <f t="shared" si="1"/>
        <v/>
      </c>
      <c r="E13" s="20" t="str">
        <f t="shared" si="2"/>
        <v/>
      </c>
      <c r="F13" s="21" t="str">
        <f t="shared" si="3"/>
        <v/>
      </c>
      <c r="G13" s="22" t="str">
        <f t="shared" si="4"/>
        <v/>
      </c>
      <c r="H13" s="22" t="str">
        <f t="shared" si="5"/>
        <v>&gt;&gt;</v>
      </c>
      <c r="K13" s="11">
        <v>37.22983</v>
      </c>
      <c r="L13" s="11">
        <v>6.2589410000000001</v>
      </c>
    </row>
    <row r="14" spans="1:15" ht="14.5" x14ac:dyDescent="0.35">
      <c r="A14" s="7" t="s">
        <v>447</v>
      </c>
      <c r="B14" s="7">
        <f>SUM(Input!G15,Input!G45,Input!G75,Input!G105,Input!G135,Input!G165,Input!G195,Input!G225,Input!G255,Input!G285)</f>
        <v>30</v>
      </c>
      <c r="C14" s="19">
        <f t="shared" si="0"/>
        <v>34.661269119239108</v>
      </c>
      <c r="D14" s="20" t="str">
        <f t="shared" si="1"/>
        <v>&lt;&lt;</v>
      </c>
      <c r="E14" s="20" t="str">
        <f t="shared" si="2"/>
        <v/>
      </c>
      <c r="F14" s="21" t="str">
        <f t="shared" si="3"/>
        <v/>
      </c>
      <c r="G14" s="22" t="str">
        <f t="shared" si="4"/>
        <v/>
      </c>
      <c r="H14" s="22" t="str">
        <f t="shared" si="5"/>
        <v/>
      </c>
      <c r="K14" s="11">
        <v>39.467350000000003</v>
      </c>
      <c r="L14" s="11">
        <v>6.172186</v>
      </c>
    </row>
    <row r="15" spans="1:15" ht="14.5" x14ac:dyDescent="0.35">
      <c r="A15" s="7" t="s">
        <v>448</v>
      </c>
      <c r="B15" s="7">
        <f>SUM(Input!G20,Input!G50,Input!G80,Input!G110,Input!G140,Input!G170,Input!G200,Input!G230,Input!G260,Input!G290)</f>
        <v>42</v>
      </c>
      <c r="C15" s="19">
        <f t="shared" si="0"/>
        <v>60.2412989851791</v>
      </c>
      <c r="D15" s="20" t="str">
        <f t="shared" si="1"/>
        <v/>
      </c>
      <c r="E15" s="20" t="str">
        <f t="shared" si="2"/>
        <v/>
      </c>
      <c r="F15" s="21" t="str">
        <f t="shared" si="3"/>
        <v/>
      </c>
      <c r="G15" s="22" t="str">
        <f t="shared" si="4"/>
        <v>&gt;&gt;</v>
      </c>
      <c r="H15" s="22" t="str">
        <f t="shared" si="5"/>
        <v/>
      </c>
      <c r="K15" s="11">
        <v>35.186770000000003</v>
      </c>
      <c r="L15" s="11">
        <v>6.6527010000000004</v>
      </c>
    </row>
    <row r="16" spans="1:15" ht="14.5" x14ac:dyDescent="0.35">
      <c r="A16" s="7" t="s">
        <v>449</v>
      </c>
      <c r="B16" s="7">
        <f>SUM(Input!G25,Input!G55,Input!G85,Input!G115,Input!G145,Input!G175,Input!G205,Input!G235,Input!G265,Input!G295)</f>
        <v>36</v>
      </c>
      <c r="C16" s="19">
        <f t="shared" si="0"/>
        <v>56.697654413541983</v>
      </c>
      <c r="D16" s="20" t="str">
        <f t="shared" si="1"/>
        <v/>
      </c>
      <c r="E16" s="20" t="str">
        <f t="shared" si="2"/>
        <v/>
      </c>
      <c r="F16" s="21" t="str">
        <f t="shared" si="3"/>
        <v/>
      </c>
      <c r="G16" s="22" t="str">
        <f t="shared" si="4"/>
        <v>&gt;&gt;</v>
      </c>
      <c r="H16" s="22" t="str">
        <f t="shared" si="5"/>
        <v/>
      </c>
      <c r="K16" s="11">
        <v>31.200710000000001</v>
      </c>
      <c r="L16" s="11">
        <v>7.1656279999999999</v>
      </c>
    </row>
    <row r="17" spans="1:12" ht="14.5" x14ac:dyDescent="0.35">
      <c r="A17" s="7" t="s">
        <v>450</v>
      </c>
      <c r="B17" s="7">
        <f>SUM(Input!G30,Input!G60,Input!G90,Input!G120,Input!G150,Input!G180,Input!G210,Input!G240,Input!G270,Input!G300)</f>
        <v>36</v>
      </c>
      <c r="C17" s="19">
        <f t="shared" si="0"/>
        <v>49.880000429236411</v>
      </c>
      <c r="D17" s="20" t="str">
        <f t="shared" si="1"/>
        <v/>
      </c>
      <c r="E17" s="20" t="str">
        <f t="shared" si="2"/>
        <v/>
      </c>
      <c r="F17" s="21" t="str">
        <f t="shared" si="3"/>
        <v>-----</v>
      </c>
      <c r="G17" s="22" t="str">
        <f t="shared" si="4"/>
        <v/>
      </c>
      <c r="H17" s="22" t="str">
        <f t="shared" si="5"/>
        <v/>
      </c>
      <c r="K17" s="11">
        <v>36.077159999999999</v>
      </c>
      <c r="L17" s="11">
        <v>6.4300230000000003</v>
      </c>
    </row>
    <row r="18" spans="1:12" x14ac:dyDescent="0.25">
      <c r="C18" s="19"/>
      <c r="D18" s="23"/>
      <c r="E18" s="23"/>
      <c r="F18" s="24"/>
      <c r="G18" s="23"/>
      <c r="H18" s="25"/>
    </row>
    <row r="19" spans="1:12" ht="14.5" x14ac:dyDescent="0.35">
      <c r="A19" s="7" t="s">
        <v>451</v>
      </c>
      <c r="B19" s="7">
        <f>SUM(Input!G6,Input!G36,Input!G66,Input!G96,Input!G126,Input!G156,Input!G186,Input!G216,Input!G246,Input!G276)</f>
        <v>24</v>
      </c>
      <c r="C19" s="19">
        <f t="shared" si="0"/>
        <v>23.221309569630641</v>
      </c>
      <c r="D19" s="20" t="str">
        <f t="shared" si="1"/>
        <v>&lt;&lt;</v>
      </c>
      <c r="E19" s="20" t="str">
        <f t="shared" si="2"/>
        <v/>
      </c>
      <c r="F19" s="21" t="str">
        <f t="shared" si="3"/>
        <v/>
      </c>
      <c r="G19" s="22" t="str">
        <f t="shared" si="4"/>
        <v/>
      </c>
      <c r="H19" s="22" t="str">
        <f t="shared" si="5"/>
        <v/>
      </c>
      <c r="K19" s="11">
        <v>39.041809999999998</v>
      </c>
      <c r="L19" s="11">
        <v>5.6170819999999999</v>
      </c>
    </row>
    <row r="20" spans="1:12" ht="14.5" x14ac:dyDescent="0.35">
      <c r="A20" s="7" t="s">
        <v>452</v>
      </c>
      <c r="B20" s="7">
        <f>SUM(Input!G11,Input!G41,Input!G71,Input!G101,Input!G131,Input!G161,Input!G191,Input!G221,Input!G251,Input!G281)</f>
        <v>30</v>
      </c>
      <c r="C20" s="19">
        <f t="shared" si="0"/>
        <v>46.35502228570595</v>
      </c>
      <c r="D20" s="20" t="str">
        <f t="shared" si="1"/>
        <v/>
      </c>
      <c r="E20" s="20" t="str">
        <f t="shared" si="2"/>
        <v/>
      </c>
      <c r="F20" s="21" t="str">
        <f t="shared" si="3"/>
        <v>-----</v>
      </c>
      <c r="G20" s="22" t="str">
        <f t="shared" si="4"/>
        <v/>
      </c>
      <c r="H20" s="22" t="str">
        <f t="shared" si="5"/>
        <v/>
      </c>
      <c r="K20" s="11">
        <v>32.973379999999999</v>
      </c>
      <c r="L20" s="11">
        <v>8.1574709999999993</v>
      </c>
    </row>
    <row r="21" spans="1:12" ht="14.5" x14ac:dyDescent="0.35">
      <c r="A21" s="7" t="s">
        <v>453</v>
      </c>
      <c r="B21" s="7">
        <f>SUM(Input!G16,Input!G46,Input!G76,Input!G106,Input!G136,Input!G166,Input!G196,Input!G226,Input!G256,Input!G286)</f>
        <v>30</v>
      </c>
      <c r="C21" s="19">
        <f t="shared" si="0"/>
        <v>33.064411717382754</v>
      </c>
      <c r="D21" s="20" t="str">
        <f t="shared" si="1"/>
        <v>&lt;&lt;</v>
      </c>
      <c r="E21" s="20" t="str">
        <f t="shared" si="2"/>
        <v/>
      </c>
      <c r="F21" s="21" t="str">
        <f t="shared" si="3"/>
        <v/>
      </c>
      <c r="G21" s="22" t="str">
        <f t="shared" si="4"/>
        <v/>
      </c>
      <c r="H21" s="22" t="str">
        <f t="shared" si="5"/>
        <v/>
      </c>
      <c r="K21" s="11">
        <v>39.915140000000001</v>
      </c>
      <c r="L21" s="11">
        <v>5.8546180000000003</v>
      </c>
    </row>
    <row r="22" spans="1:12" ht="14.5" x14ac:dyDescent="0.35">
      <c r="A22" s="7" t="s">
        <v>454</v>
      </c>
      <c r="B22" s="7">
        <f>SUM(Input!G21,Input!G51,Input!G81,Input!G111,Input!G141,Input!G171,Input!G201,Input!G231,Input!G261,Input!G291)</f>
        <v>18</v>
      </c>
      <c r="C22" s="19">
        <f t="shared" si="0"/>
        <v>20.629754999640273</v>
      </c>
      <c r="D22" s="20" t="str">
        <f t="shared" si="1"/>
        <v>&lt;&lt;</v>
      </c>
      <c r="E22" s="20" t="str">
        <f t="shared" si="2"/>
        <v/>
      </c>
      <c r="F22" s="21" t="str">
        <f t="shared" si="3"/>
        <v/>
      </c>
      <c r="G22" s="22" t="str">
        <f t="shared" si="4"/>
        <v/>
      </c>
      <c r="H22" s="22" t="str">
        <f t="shared" si="5"/>
        <v/>
      </c>
      <c r="K22" s="11">
        <v>38.166179999999997</v>
      </c>
      <c r="L22" s="11">
        <v>6.8661940000000001</v>
      </c>
    </row>
    <row r="23" spans="1:12" ht="14.5" x14ac:dyDescent="0.35">
      <c r="A23" s="7" t="s">
        <v>455</v>
      </c>
      <c r="B23" s="7">
        <f>SUM(Input!G26,Input!G56,Input!G86,Input!G116,Input!G146,Input!G176,Input!G206,Input!G236,Input!G266,Input!G296)</f>
        <v>30</v>
      </c>
      <c r="C23" s="19">
        <f t="shared" si="0"/>
        <v>48.202381844056625</v>
      </c>
      <c r="D23" s="20" t="str">
        <f t="shared" si="1"/>
        <v/>
      </c>
      <c r="E23" s="20" t="str">
        <f t="shared" si="2"/>
        <v/>
      </c>
      <c r="F23" s="21" t="str">
        <f t="shared" si="3"/>
        <v>-----</v>
      </c>
      <c r="G23" s="22" t="str">
        <f t="shared" si="4"/>
        <v/>
      </c>
      <c r="H23" s="22" t="str">
        <f t="shared" si="5"/>
        <v/>
      </c>
      <c r="K23" s="11">
        <v>31.5624</v>
      </c>
      <c r="L23" s="11">
        <v>8.6915010000000006</v>
      </c>
    </row>
    <row r="24" spans="1:12" ht="14.5" x14ac:dyDescent="0.35">
      <c r="A24" s="7" t="s">
        <v>456</v>
      </c>
      <c r="B24" s="7">
        <f>SUM(Input!G31,Input!G61,Input!G91,Input!G121,Input!G151,Input!G181,Input!G211,Input!G241,Input!G271,Input!G301)</f>
        <v>42</v>
      </c>
      <c r="C24" s="19">
        <f t="shared" si="0"/>
        <v>61.888961868052334</v>
      </c>
      <c r="D24" s="20" t="str">
        <f t="shared" si="1"/>
        <v/>
      </c>
      <c r="E24" s="20" t="str">
        <f t="shared" si="2"/>
        <v/>
      </c>
      <c r="F24" s="21" t="str">
        <f t="shared" si="3"/>
        <v/>
      </c>
      <c r="G24" s="22" t="str">
        <f t="shared" si="4"/>
        <v>&gt;&gt;</v>
      </c>
      <c r="H24" s="22" t="str">
        <f t="shared" si="5"/>
        <v/>
      </c>
      <c r="K24" s="11">
        <v>33.121459999999999</v>
      </c>
      <c r="L24" s="11">
        <v>7.4678849999999999</v>
      </c>
    </row>
    <row r="25" spans="1:12" x14ac:dyDescent="0.25">
      <c r="C25" s="19"/>
      <c r="D25" s="23"/>
      <c r="E25" s="23"/>
      <c r="F25" s="24"/>
      <c r="G25" s="23"/>
      <c r="H25" s="25"/>
    </row>
    <row r="26" spans="1:12" ht="14.5" x14ac:dyDescent="0.35">
      <c r="A26" s="7" t="s">
        <v>457</v>
      </c>
      <c r="B26" s="7">
        <f>SUM(Input!G2,Input!G32,Input!G62,Input!G92,Input!G122,Input!G152,Input!G182,Input!G212,Input!G242,Input!G272)</f>
        <v>30</v>
      </c>
      <c r="C26" s="19">
        <f t="shared" si="0"/>
        <v>50.693188285872417</v>
      </c>
      <c r="D26" s="20" t="str">
        <f t="shared" si="1"/>
        <v/>
      </c>
      <c r="E26" s="20" t="str">
        <f t="shared" si="2"/>
        <v/>
      </c>
      <c r="F26" s="21" t="str">
        <f t="shared" si="3"/>
        <v>-----</v>
      </c>
      <c r="G26" s="22" t="str">
        <f t="shared" si="4"/>
        <v/>
      </c>
      <c r="H26" s="22" t="str">
        <f t="shared" si="5"/>
        <v/>
      </c>
      <c r="K26" s="11">
        <v>29.425750000000001</v>
      </c>
      <c r="L26" s="11">
        <v>8.2841850000000008</v>
      </c>
    </row>
    <row r="27" spans="1:12" ht="14.5" x14ac:dyDescent="0.35">
      <c r="A27" s="7" t="s">
        <v>458</v>
      </c>
      <c r="B27" s="7">
        <f>SUM(Input!G7,Input!G37,Input!G67,Input!G97,Input!G127,Input!G157,Input!G187,Input!G217,Input!G247,Input!G277)</f>
        <v>30</v>
      </c>
      <c r="C27" s="19">
        <f t="shared" si="0"/>
        <v>52.457923597980638</v>
      </c>
      <c r="D27" s="20" t="str">
        <f t="shared" si="1"/>
        <v/>
      </c>
      <c r="E27" s="20" t="str">
        <f t="shared" si="2"/>
        <v/>
      </c>
      <c r="F27" s="21" t="str">
        <f t="shared" si="3"/>
        <v>-----</v>
      </c>
      <c r="G27" s="22" t="str">
        <f t="shared" si="4"/>
        <v/>
      </c>
      <c r="H27" s="22" t="str">
        <f t="shared" si="5"/>
        <v/>
      </c>
      <c r="K27" s="11">
        <v>27.786190000000001</v>
      </c>
      <c r="L27" s="11">
        <v>9.0068300000000008</v>
      </c>
    </row>
    <row r="28" spans="1:12" ht="14.5" x14ac:dyDescent="0.35">
      <c r="A28" s="7" t="s">
        <v>459</v>
      </c>
      <c r="B28" s="7">
        <f>SUM(Input!G12,Input!G42,Input!G72,Input!G102,Input!G132,Input!G162,Input!G192,Input!G222,Input!G252,Input!G282)</f>
        <v>18</v>
      </c>
      <c r="C28" s="19">
        <f t="shared" si="0"/>
        <v>40.53699569446659</v>
      </c>
      <c r="D28" s="20" t="str">
        <f t="shared" si="1"/>
        <v/>
      </c>
      <c r="E28" s="20" t="str">
        <f t="shared" si="2"/>
        <v>&lt;&lt;</v>
      </c>
      <c r="F28" s="21" t="str">
        <f t="shared" si="3"/>
        <v/>
      </c>
      <c r="G28" s="22" t="str">
        <f t="shared" si="4"/>
        <v/>
      </c>
      <c r="H28" s="22" t="str">
        <f t="shared" si="5"/>
        <v/>
      </c>
      <c r="K28" s="11">
        <v>27.494800000000001</v>
      </c>
      <c r="L28" s="11">
        <v>10.0336</v>
      </c>
    </row>
    <row r="29" spans="1:12" ht="14.5" x14ac:dyDescent="0.35">
      <c r="A29" s="7" t="s">
        <v>460</v>
      </c>
      <c r="B29" s="7">
        <f>SUM(Input!G17,Input!G47,Input!G77,Input!G107,Input!G137,Input!G167,Input!G197,Input!G227,Input!G257,Input!G287)</f>
        <v>24</v>
      </c>
      <c r="C29" s="19">
        <f t="shared" si="0"/>
        <v>44.836510324341489</v>
      </c>
      <c r="D29" s="20" t="str">
        <f t="shared" si="1"/>
        <v/>
      </c>
      <c r="E29" s="20" t="str">
        <f t="shared" si="2"/>
        <v>&lt;&lt;</v>
      </c>
      <c r="F29" s="21" t="str">
        <f t="shared" si="3"/>
        <v/>
      </c>
      <c r="G29" s="22" t="str">
        <f t="shared" si="4"/>
        <v/>
      </c>
      <c r="H29" s="22" t="str">
        <f t="shared" si="5"/>
        <v/>
      </c>
      <c r="K29" s="11">
        <v>28.11065</v>
      </c>
      <c r="L29" s="11">
        <v>7.9609920000000001</v>
      </c>
    </row>
    <row r="30" spans="1:12" ht="14.5" x14ac:dyDescent="0.35">
      <c r="A30" s="7" t="s">
        <v>461</v>
      </c>
      <c r="B30" s="7">
        <f>SUM(Input!G22,Input!G52,Input!G82,Input!G112,Input!G142,Input!G172,Input!G202,Input!G232,Input!G262,Input!G292)</f>
        <v>30</v>
      </c>
      <c r="C30" s="19">
        <f t="shared" si="0"/>
        <v>47.568844160235024</v>
      </c>
      <c r="D30" s="20" t="str">
        <f t="shared" si="1"/>
        <v/>
      </c>
      <c r="E30" s="20" t="str">
        <f t="shared" si="2"/>
        <v/>
      </c>
      <c r="F30" s="21" t="str">
        <f t="shared" si="3"/>
        <v>-----</v>
      </c>
      <c r="G30" s="22" t="str">
        <f t="shared" si="4"/>
        <v/>
      </c>
      <c r="H30" s="22" t="str">
        <f t="shared" si="5"/>
        <v/>
      </c>
      <c r="K30" s="11">
        <v>31.902660000000001</v>
      </c>
      <c r="L30" s="11">
        <v>7.8261539999999998</v>
      </c>
    </row>
    <row r="31" spans="1:12" ht="14.5" x14ac:dyDescent="0.35">
      <c r="A31" s="7" t="s">
        <v>462</v>
      </c>
      <c r="B31" s="7">
        <f>SUM(Input!G27,Input!G57,Input!G87,Input!G117,Input!G147,Input!G177,Input!G207,Input!G237,Input!G267,Input!G297)</f>
        <v>30</v>
      </c>
      <c r="C31" s="19">
        <f t="shared" si="0"/>
        <v>57.459117558274755</v>
      </c>
      <c r="D31" s="20" t="str">
        <f t="shared" si="1"/>
        <v/>
      </c>
      <c r="E31" s="20" t="str">
        <f t="shared" si="2"/>
        <v/>
      </c>
      <c r="F31" s="21" t="str">
        <f t="shared" si="3"/>
        <v/>
      </c>
      <c r="G31" s="22" t="str">
        <f t="shared" si="4"/>
        <v>&gt;&gt;</v>
      </c>
      <c r="H31" s="22" t="str">
        <f t="shared" si="5"/>
        <v/>
      </c>
      <c r="K31" s="11">
        <v>24.143719999999998</v>
      </c>
      <c r="L31" s="11">
        <v>7.8511699999999998</v>
      </c>
    </row>
    <row r="32" spans="1:12" x14ac:dyDescent="0.25">
      <c r="C32" s="19"/>
      <c r="D32" s="23"/>
      <c r="E32" s="23"/>
      <c r="F32" s="24"/>
      <c r="G32" s="23"/>
      <c r="H32" s="25" t="str">
        <f>IF(C32&gt;65, "&gt;&gt;", IF(C32&gt;55,"&gt;","" ))</f>
        <v/>
      </c>
    </row>
    <row r="33" spans="1:12" ht="14.5" x14ac:dyDescent="0.35">
      <c r="A33" s="7" t="s">
        <v>463</v>
      </c>
      <c r="B33" s="7">
        <f>SUM(Input!G4,Input!G34,Input!G64,Input!G94,Input!G124,Input!G154,Input!G184,Input!G214,Input!G244,Input!G274)</f>
        <v>24</v>
      </c>
      <c r="C33" s="19">
        <f t="shared" si="0"/>
        <v>30.277447282484879</v>
      </c>
      <c r="D33" s="20" t="str">
        <f t="shared" si="1"/>
        <v>&lt;&lt;</v>
      </c>
      <c r="E33" s="20" t="str">
        <f t="shared" si="2"/>
        <v/>
      </c>
      <c r="F33" s="21" t="str">
        <f t="shared" si="3"/>
        <v/>
      </c>
      <c r="G33" s="22" t="str">
        <f t="shared" si="4"/>
        <v/>
      </c>
      <c r="H33" s="22" t="str">
        <f t="shared" si="5"/>
        <v/>
      </c>
      <c r="K33" s="11">
        <v>38.491259999999997</v>
      </c>
      <c r="L33" s="11">
        <v>7.3475580000000003</v>
      </c>
    </row>
    <row r="34" spans="1:12" ht="14.5" x14ac:dyDescent="0.35">
      <c r="A34" s="7" t="s">
        <v>464</v>
      </c>
      <c r="B34" s="7">
        <f>SUM(Input!G9,Input!G39,Input!G69,Input!G99,Input!G129,Input!G159,Input!G189,Input!G219,Input!G249,Input!G279)</f>
        <v>30</v>
      </c>
      <c r="C34" s="19">
        <f t="shared" si="0"/>
        <v>36.326084219341574</v>
      </c>
      <c r="D34" s="20" t="str">
        <f t="shared" si="1"/>
        <v/>
      </c>
      <c r="E34" s="20" t="str">
        <f t="shared" si="2"/>
        <v>&lt;&lt;</v>
      </c>
      <c r="F34" s="21" t="str">
        <f t="shared" si="3"/>
        <v/>
      </c>
      <c r="G34" s="22" t="str">
        <f t="shared" si="4"/>
        <v/>
      </c>
      <c r="H34" s="22" t="str">
        <f t="shared" si="5"/>
        <v/>
      </c>
      <c r="K34" s="11">
        <v>39.339640000000003</v>
      </c>
      <c r="L34" s="11">
        <v>6.83026</v>
      </c>
    </row>
    <row r="35" spans="1:12" ht="14.5" x14ac:dyDescent="0.35">
      <c r="A35" s="7" t="s">
        <v>465</v>
      </c>
      <c r="B35" s="7">
        <f>SUM(Input!G14,Input!G44,Input!G74,Input!G104,Input!G134,Input!G164,Input!G194,Input!G224,Input!G254,Input!G284)</f>
        <v>30</v>
      </c>
      <c r="C35" s="19">
        <f t="shared" si="0"/>
        <v>38.586990700857285</v>
      </c>
      <c r="D35" s="20" t="str">
        <f t="shared" si="1"/>
        <v/>
      </c>
      <c r="E35" s="20" t="str">
        <f t="shared" si="2"/>
        <v>&lt;&lt;</v>
      </c>
      <c r="F35" s="21" t="str">
        <f t="shared" si="3"/>
        <v/>
      </c>
      <c r="G35" s="22" t="str">
        <f t="shared" si="4"/>
        <v/>
      </c>
      <c r="H35" s="22" t="str">
        <f t="shared" si="5"/>
        <v/>
      </c>
      <c r="K35" s="11">
        <v>37.640180000000001</v>
      </c>
      <c r="L35" s="11">
        <v>6.6942729999999999</v>
      </c>
    </row>
    <row r="36" spans="1:12" ht="14.5" x14ac:dyDescent="0.35">
      <c r="A36" s="7" t="s">
        <v>466</v>
      </c>
      <c r="B36" s="7">
        <f>SUM(Input!G19,Input!G49,Input!G79,Input!G109,Input!G139,Input!G169,Input!G199,Input!G229,Input!G259,Input!G289)</f>
        <v>36</v>
      </c>
      <c r="C36" s="19">
        <f t="shared" si="0"/>
        <v>48.957933208843116</v>
      </c>
      <c r="D36" s="20" t="str">
        <f t="shared" si="1"/>
        <v/>
      </c>
      <c r="E36" s="20" t="str">
        <f t="shared" si="2"/>
        <v/>
      </c>
      <c r="F36" s="21" t="str">
        <f t="shared" si="3"/>
        <v>-----</v>
      </c>
      <c r="G36" s="22" t="str">
        <f t="shared" si="4"/>
        <v/>
      </c>
      <c r="H36" s="22" t="str">
        <f t="shared" si="5"/>
        <v/>
      </c>
      <c r="K36" s="11">
        <v>36.630200000000002</v>
      </c>
      <c r="L36" s="11">
        <v>6.0475969999999997</v>
      </c>
    </row>
    <row r="37" spans="1:12" ht="14.5" x14ac:dyDescent="0.35">
      <c r="A37" s="7" t="s">
        <v>467</v>
      </c>
      <c r="B37" s="7">
        <f>SUM(Input!G24,Input!G54,Input!G84,Input!G114,Input!G144,Input!G174,Input!G204,Input!G234,Input!G264,Input!G294)</f>
        <v>30</v>
      </c>
      <c r="C37" s="19">
        <f t="shared" si="0"/>
        <v>34.916201524297406</v>
      </c>
      <c r="D37" s="20" t="str">
        <f t="shared" si="1"/>
        <v>&lt;&lt;</v>
      </c>
      <c r="E37" s="20" t="str">
        <f t="shared" si="2"/>
        <v/>
      </c>
      <c r="F37" s="21" t="str">
        <f t="shared" si="3"/>
        <v/>
      </c>
      <c r="G37" s="22" t="str">
        <f t="shared" si="4"/>
        <v/>
      </c>
      <c r="H37" s="22" t="str">
        <f t="shared" si="5"/>
        <v/>
      </c>
      <c r="K37" s="11">
        <v>40.35275</v>
      </c>
      <c r="L37" s="11">
        <v>6.8634899999999996</v>
      </c>
    </row>
    <row r="38" spans="1:12" ht="14.5" x14ac:dyDescent="0.35">
      <c r="A38" s="7" t="s">
        <v>468</v>
      </c>
      <c r="B38" s="7">
        <f>SUM(Input!G29,Input!G59,Input!G89,Input!G119,Input!G149,Input!G179,Input!G209,Input!G239,Input!G269,Input!G299)</f>
        <v>42</v>
      </c>
      <c r="C38" s="19">
        <f t="shared" si="0"/>
        <v>63.008995270917588</v>
      </c>
      <c r="D38" s="20" t="str">
        <f t="shared" si="1"/>
        <v/>
      </c>
      <c r="E38" s="20" t="str">
        <f t="shared" si="2"/>
        <v/>
      </c>
      <c r="F38" s="21" t="str">
        <f t="shared" si="3"/>
        <v/>
      </c>
      <c r="G38" s="22" t="str">
        <f t="shared" si="4"/>
        <v>&gt;&gt;</v>
      </c>
      <c r="H38" s="22" t="str">
        <f t="shared" si="5"/>
        <v/>
      </c>
      <c r="K38" s="11">
        <v>32.919719999999998</v>
      </c>
      <c r="L38" s="11">
        <v>6.9800009999999997</v>
      </c>
    </row>
    <row r="39" spans="1:12" x14ac:dyDescent="0.25">
      <c r="C39" s="19"/>
      <c r="D39" s="23"/>
      <c r="E39" s="23"/>
      <c r="F39" s="24"/>
      <c r="G39" s="23"/>
      <c r="H39" s="25"/>
    </row>
    <row r="40" spans="1:12" ht="13" x14ac:dyDescent="0.3">
      <c r="A40" s="15" t="s">
        <v>469</v>
      </c>
      <c r="C40" s="19"/>
      <c r="D40" s="23"/>
      <c r="E40" s="23"/>
      <c r="F40" s="24"/>
      <c r="G40" s="23"/>
      <c r="H40" s="25"/>
    </row>
    <row r="41" spans="1:12" ht="14.5" x14ac:dyDescent="0.35">
      <c r="A41" s="26" t="s">
        <v>470</v>
      </c>
      <c r="B41" s="7">
        <f>SUM(B5:B10)</f>
        <v>144</v>
      </c>
      <c r="C41" s="19">
        <f>(10*((B41-K41)/L41)) +50</f>
        <v>34.605623010103884</v>
      </c>
      <c r="D41" s="20" t="str">
        <f>IF(C41&lt;35, "&lt;&lt;", "" )</f>
        <v>&lt;&lt;</v>
      </c>
      <c r="E41" s="20" t="str">
        <f>IF(AND(C41&lt;45, C41&gt;=35),  "&lt;&lt;", "" )</f>
        <v/>
      </c>
      <c r="F41" s="21" t="str">
        <f>IF(AND(C41&gt;=45, C41&lt;56), "-----", "")</f>
        <v/>
      </c>
      <c r="G41" s="22" t="str">
        <f>IF(AND(C41&gt;55, C41&lt;=65),"&gt;&gt;","" )</f>
        <v/>
      </c>
      <c r="H41" s="22" t="str">
        <f>IF(C41&gt;65, "&gt;&gt;","" )</f>
        <v/>
      </c>
      <c r="K41" s="11">
        <v>196.3939</v>
      </c>
      <c r="L41" s="11">
        <v>34.034439999999996</v>
      </c>
    </row>
    <row r="42" spans="1:12" ht="14.5" x14ac:dyDescent="0.35">
      <c r="A42" s="26" t="s">
        <v>471</v>
      </c>
      <c r="B42" s="7">
        <f>SUM(B12:B17)</f>
        <v>216</v>
      </c>
      <c r="C42" s="19">
        <f>(10*((B42-K42)/L42)) +50</f>
        <v>50.991155197277713</v>
      </c>
      <c r="D42" s="20" t="str">
        <f>IF(C42&lt;35, "&lt;&lt;", "" )</f>
        <v/>
      </c>
      <c r="E42" s="20" t="str">
        <f>IF(AND(C42&lt;45, C42&gt;=35),  "&lt;&lt;", "" )</f>
        <v/>
      </c>
      <c r="F42" s="21" t="str">
        <f>IF(AND(C42&gt;=45, C42&lt;56), "-----", "")</f>
        <v>-----</v>
      </c>
      <c r="G42" s="22" t="str">
        <f>IF(AND(C42&gt;55, C42&lt;=65),"&gt;&gt;","" )</f>
        <v/>
      </c>
      <c r="H42" s="22" t="str">
        <f>IF(C42&gt;65, "&gt;&gt;","" )</f>
        <v/>
      </c>
      <c r="K42" s="11">
        <v>213.34360000000001</v>
      </c>
      <c r="L42" s="11">
        <v>26.80105</v>
      </c>
    </row>
    <row r="43" spans="1:12" ht="14.5" x14ac:dyDescent="0.35">
      <c r="A43" s="26" t="s">
        <v>472</v>
      </c>
      <c r="B43" s="7">
        <f>SUM(B19:B24)</f>
        <v>174</v>
      </c>
      <c r="C43" s="19">
        <f>(10*((B43-K43)/L43)) +50</f>
        <v>36.737089278222442</v>
      </c>
      <c r="D43" s="20" t="str">
        <f>IF(C43&lt;35, "&lt;&lt;", "" )</f>
        <v/>
      </c>
      <c r="E43" s="20" t="str">
        <f>IF(AND(C43&lt;45, C43&gt;=35),  "&lt;&lt;", "" )</f>
        <v>&lt;&lt;</v>
      </c>
      <c r="F43" s="21" t="str">
        <f>IF(AND(C43&gt;=45, C43&lt;56), "-----", "")</f>
        <v/>
      </c>
      <c r="G43" s="22" t="str">
        <f>IF(AND(C43&gt;55, C43&lt;=65),"&gt;&gt;","" )</f>
        <v/>
      </c>
      <c r="H43" s="22" t="str">
        <f>IF(C43&gt;65, "&gt;&gt;","" )</f>
        <v/>
      </c>
      <c r="K43" s="11">
        <v>214.78039999999999</v>
      </c>
      <c r="L43" s="11">
        <v>30.747699999999998</v>
      </c>
    </row>
    <row r="44" spans="1:12" ht="14.5" x14ac:dyDescent="0.35">
      <c r="A44" s="26" t="s">
        <v>473</v>
      </c>
      <c r="B44" s="7">
        <f>SUM(B26:B31)</f>
        <v>162</v>
      </c>
      <c r="C44" s="19">
        <f>(10*((B44-K44)/L44)) +50</f>
        <v>48.307126406391276</v>
      </c>
      <c r="D44" s="20" t="str">
        <f>IF(C44&lt;35, "&lt;&lt;", "" )</f>
        <v/>
      </c>
      <c r="E44" s="20" t="str">
        <f>IF(AND(C44&lt;45, C44&gt;=35),  "&lt;&lt;", "" )</f>
        <v/>
      </c>
      <c r="F44" s="21" t="str">
        <f>IF(AND(C44&gt;=45, C44&lt;56), "-----", "")</f>
        <v>-----</v>
      </c>
      <c r="G44" s="22" t="str">
        <f>IF(AND(C44&gt;55, C44&lt;=65),"&gt;&gt;","" )</f>
        <v/>
      </c>
      <c r="H44" s="22" t="str">
        <f>IF(C44&gt;65, "&gt;&gt;","" )</f>
        <v/>
      </c>
      <c r="K44" s="11">
        <v>168.8638</v>
      </c>
      <c r="L44" s="11">
        <v>40.545259999999999</v>
      </c>
    </row>
    <row r="45" spans="1:12" ht="14.5" x14ac:dyDescent="0.35">
      <c r="A45" s="26" t="s">
        <v>474</v>
      </c>
      <c r="B45" s="7">
        <f>SUM(B33:B38)</f>
        <v>192</v>
      </c>
      <c r="C45" s="19">
        <f>(10*((B45-K45)/L45)) +50</f>
        <v>37.564327806790217</v>
      </c>
      <c r="D45" s="20" t="str">
        <f>IF(C45&lt;35, "&lt;&lt;", "" )</f>
        <v/>
      </c>
      <c r="E45" s="20" t="str">
        <f>IF(AND(C45&lt;45, C45&gt;=35),  "&lt;&lt;", "" )</f>
        <v>&lt;&lt;</v>
      </c>
      <c r="F45" s="21" t="str">
        <f>IF(AND(C45&gt;=45, C45&lt;56), "-----", "")</f>
        <v/>
      </c>
      <c r="G45" s="22" t="str">
        <f>IF(AND(C45&gt;55, C45&lt;=65),"&gt;&gt;","" )</f>
        <v/>
      </c>
      <c r="H45" s="22" t="str">
        <f>IF(C45&gt;65, "&gt;&gt;","" )</f>
        <v/>
      </c>
      <c r="K45" s="11">
        <v>225.37379999999999</v>
      </c>
      <c r="L45" s="11">
        <v>26.837150000000001</v>
      </c>
    </row>
    <row r="46" spans="1:12" x14ac:dyDescent="0.25">
      <c r="C46" s="19"/>
      <c r="D46" s="9"/>
      <c r="E46" s="9"/>
      <c r="F46" s="9"/>
      <c r="G46" s="9"/>
      <c r="H46" s="9"/>
    </row>
    <row r="47" spans="1:12" ht="13" x14ac:dyDescent="0.3">
      <c r="A47" s="15"/>
      <c r="C47" s="19"/>
      <c r="D47" s="9"/>
      <c r="E47" s="9"/>
      <c r="F47" s="9"/>
      <c r="G47" s="9"/>
      <c r="H47" s="9"/>
    </row>
    <row r="48" spans="1:12" x14ac:dyDescent="0.25">
      <c r="C48" s="19"/>
      <c r="D48" s="9"/>
      <c r="E48" s="9"/>
      <c r="F48" s="9"/>
      <c r="G48" s="9"/>
      <c r="H48" s="9"/>
    </row>
    <row r="49" spans="1:8" x14ac:dyDescent="0.25">
      <c r="C49" s="19"/>
      <c r="D49" s="9"/>
      <c r="E49" s="9"/>
      <c r="F49" s="9"/>
      <c r="G49" s="9"/>
      <c r="H49" s="9"/>
    </row>
    <row r="50" spans="1:8" x14ac:dyDescent="0.25">
      <c r="C50" s="19"/>
      <c r="D50" s="9"/>
      <c r="E50" s="9"/>
      <c r="F50" s="9"/>
      <c r="G50" s="9"/>
      <c r="H50" s="9"/>
    </row>
    <row r="51" spans="1:8" x14ac:dyDescent="0.25">
      <c r="C51" s="19"/>
      <c r="D51" s="9"/>
      <c r="E51" s="9"/>
      <c r="F51" s="9"/>
      <c r="G51" s="9"/>
      <c r="H51" s="9"/>
    </row>
    <row r="52" spans="1:8" x14ac:dyDescent="0.25">
      <c r="C52" s="19"/>
      <c r="D52" s="9"/>
      <c r="E52" s="9"/>
      <c r="F52" s="9"/>
      <c r="G52" s="9"/>
      <c r="H52" s="9"/>
    </row>
    <row r="53" spans="1:8" x14ac:dyDescent="0.25">
      <c r="C53" s="19"/>
      <c r="D53" s="9"/>
      <c r="E53" s="9"/>
      <c r="F53" s="9"/>
      <c r="G53" s="9"/>
      <c r="H53" s="9"/>
    </row>
    <row r="54" spans="1:8" ht="13" x14ac:dyDescent="0.3">
      <c r="A54" s="15"/>
      <c r="C54" s="19"/>
      <c r="D54" s="9"/>
      <c r="E54" s="9"/>
      <c r="F54" s="9"/>
      <c r="G54" s="9"/>
      <c r="H54" s="9"/>
    </row>
    <row r="55" spans="1:8" x14ac:dyDescent="0.25">
      <c r="C55" s="19"/>
      <c r="D55" s="9"/>
      <c r="E55" s="9"/>
      <c r="F55" s="9"/>
      <c r="G55" s="9"/>
      <c r="H55" s="9"/>
    </row>
    <row r="56" spans="1:8" x14ac:dyDescent="0.25">
      <c r="C56" s="19"/>
      <c r="D56" s="9"/>
      <c r="E56" s="9"/>
      <c r="F56" s="9"/>
      <c r="G56" s="9"/>
      <c r="H56" s="9"/>
    </row>
    <row r="57" spans="1:8" x14ac:dyDescent="0.25">
      <c r="C57" s="19"/>
      <c r="D57" s="9"/>
      <c r="E57" s="9"/>
      <c r="F57" s="9"/>
      <c r="G57" s="9"/>
      <c r="H57" s="9"/>
    </row>
    <row r="58" spans="1:8" x14ac:dyDescent="0.25">
      <c r="C58" s="19"/>
      <c r="D58" s="9"/>
      <c r="E58" s="9"/>
      <c r="F58" s="9"/>
      <c r="G58" s="9"/>
      <c r="H58" s="9"/>
    </row>
    <row r="59" spans="1:8" x14ac:dyDescent="0.25">
      <c r="C59" s="19"/>
      <c r="D59" s="9"/>
      <c r="E59" s="9"/>
      <c r="F59" s="9"/>
      <c r="G59" s="9"/>
      <c r="H59" s="9"/>
    </row>
  </sheetData>
  <mergeCells count="1">
    <mergeCell ref="K2:L3"/>
  </mergeCells>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5" x14ac:dyDescent="0.35"/>
  <cols>
    <col min="1" max="1" width="193.26953125" customWidth="1"/>
  </cols>
  <sheetData>
    <row r="1" spans="1:1" ht="58" x14ac:dyDescent="0.35">
      <c r="A1" s="29" t="s">
        <v>491</v>
      </c>
    </row>
    <row r="2" spans="1:1" x14ac:dyDescent="0.35">
      <c r="A2" s="28"/>
    </row>
    <row r="3" spans="1:1" x14ac:dyDescent="0.35">
      <c r="A3" t="s">
        <v>495</v>
      </c>
    </row>
    <row r="5" spans="1:1" x14ac:dyDescent="0.35">
      <c r="A5" t="s">
        <v>493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65FCE9-5D79-4EDA-B902-927227948F26}"/>
</file>

<file path=customXml/itemProps2.xml><?xml version="1.0" encoding="utf-8"?>
<ds:datastoreItem xmlns:ds="http://schemas.openxmlformats.org/officeDocument/2006/customXml" ds:itemID="{75DF0FE1-BE25-4A10-9FFA-0623C4B1CC4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John Johnson</cp:lastModifiedBy>
  <dcterms:created xsi:type="dcterms:W3CDTF">2019-12-21T21:51:20Z</dcterms:created>
  <dcterms:modified xsi:type="dcterms:W3CDTF">2021-06-28T14:00:32Z</dcterms:modified>
</cp:coreProperties>
</file>