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Desktop_0916\SRK\Code\Study2\DataClean_FAVEE_HPP\"/>
    </mc:Choice>
  </mc:AlternateContent>
  <xr:revisionPtr revIDLastSave="0" documentId="13_ncr:1_{A19394FD-F704-4843-9A12-EA8967EB6309}" xr6:coauthVersionLast="47" xr6:coauthVersionMax="47" xr10:uidLastSave="{00000000-0000-0000-0000-000000000000}"/>
  <bookViews>
    <workbookView xWindow="-120" yWindow="-120" windowWidth="29040" windowHeight="15840" tabRatio="567" xr2:uid="{00000000-000D-0000-FFFF-FFFF00000000}"/>
  </bookViews>
  <sheets>
    <sheet name="SUM" sheetId="9" r:id="rId1"/>
    <sheet name="Pilot&amp;Study1(education)" sheetId="10" r:id="rId2"/>
    <sheet name="S2(gender&amp;education)" sheetId="1" r:id="rId3"/>
    <sheet name="S2(age)" sheetId="7" r:id="rId4"/>
    <sheet name="S2(race)" sheetId="8" r:id="rId5"/>
  </sheets>
  <definedNames>
    <definedName name="_Hlk120287624" localSheetId="0">SUM!$X$2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9" l="1"/>
  <c r="B64" i="8"/>
  <c r="B18" i="8"/>
  <c r="B17" i="8"/>
  <c r="B16" i="8"/>
  <c r="B15" i="8"/>
  <c r="B14" i="8"/>
  <c r="B13" i="8"/>
  <c r="C22" i="8"/>
  <c r="C21" i="8"/>
</calcChain>
</file>

<file path=xl/sharedStrings.xml><?xml version="1.0" encoding="utf-8"?>
<sst xmlns="http://schemas.openxmlformats.org/spreadsheetml/2006/main" count="1027" uniqueCount="192">
  <si>
    <t>Gender</t>
  </si>
  <si>
    <t>Highest education</t>
  </si>
  <si>
    <t>Regions</t>
  </si>
  <si>
    <t>Raw sample size</t>
  </si>
  <si>
    <t>Excluding bad participants</t>
  </si>
  <si>
    <t>female</t>
  </si>
  <si>
    <t>male</t>
  </si>
  <si>
    <t>Early childhood education/ no education</t>
  </si>
  <si>
    <t>Primary education</t>
  </si>
  <si>
    <t>Lower secondary education</t>
  </si>
  <si>
    <t>Upper secondary education</t>
  </si>
  <si>
    <t>Post-secondary non-tertiary education</t>
  </si>
  <si>
    <t>Short-cycle tertiary education</t>
  </si>
  <si>
    <t>Bachelor or equivalent</t>
  </si>
  <si>
    <t>Master or equivalent</t>
  </si>
  <si>
    <t>Doctoral or equivalent</t>
  </si>
  <si>
    <t>Don't know/No answer</t>
  </si>
  <si>
    <t>Australia</t>
  </si>
  <si>
    <t>Brazil</t>
  </si>
  <si>
    <t>Chile</t>
  </si>
  <si>
    <t>CHN</t>
  </si>
  <si>
    <t>Egypt</t>
  </si>
  <si>
    <t>France</t>
  </si>
  <si>
    <t>Germany</t>
  </si>
  <si>
    <t>HK</t>
  </si>
  <si>
    <t>India</t>
  </si>
  <si>
    <t>Japan</t>
  </si>
  <si>
    <t>Mexico</t>
  </si>
  <si>
    <t>Portugal</t>
  </si>
  <si>
    <t>Qatar</t>
  </si>
  <si>
    <t>Russia</t>
  </si>
  <si>
    <t>South_africa</t>
  </si>
  <si>
    <t>Spain</t>
  </si>
  <si>
    <t>UK</t>
  </si>
  <si>
    <t>White</t>
  </si>
  <si>
    <t>Black</t>
  </si>
  <si>
    <t>South Asian Indian, Pakistani, etc.</t>
  </si>
  <si>
    <t>East Asian Chinese, Japanese, etc.</t>
  </si>
  <si>
    <t>Arabic, Central Asian</t>
  </si>
  <si>
    <t>Other (write in)</t>
  </si>
  <si>
    <t>Asian</t>
  </si>
  <si>
    <t>USA</t>
    <phoneticPr fontId="4" type="noConversion"/>
  </si>
  <si>
    <t>UK</t>
    <phoneticPr fontId="4" type="noConversion"/>
  </si>
  <si>
    <t>less than 18</t>
    <phoneticPr fontId="4" type="noConversion"/>
  </si>
  <si>
    <t>18-24</t>
    <phoneticPr fontId="4" type="noConversion"/>
  </si>
  <si>
    <t>25-34</t>
    <phoneticPr fontId="4" type="noConversion"/>
  </si>
  <si>
    <t>35-44</t>
    <phoneticPr fontId="4" type="noConversion"/>
  </si>
  <si>
    <t>45-54</t>
    <phoneticPr fontId="4" type="noConversion"/>
  </si>
  <si>
    <t>55-64</t>
    <phoneticPr fontId="4" type="noConversion"/>
  </si>
  <si>
    <t>65-74</t>
    <phoneticPr fontId="4" type="noConversion"/>
  </si>
  <si>
    <t>75-84</t>
    <phoneticPr fontId="4" type="noConversion"/>
  </si>
  <si>
    <t>greater than 85</t>
    <phoneticPr fontId="4" type="noConversion"/>
  </si>
  <si>
    <t>CHN</t>
    <phoneticPr fontId="4" type="noConversion"/>
  </si>
  <si>
    <t>Han</t>
  </si>
  <si>
    <t>HK</t>
    <phoneticPr fontId="4" type="noConversion"/>
  </si>
  <si>
    <t>Japan</t>
    <phoneticPr fontId="4" type="noConversion"/>
  </si>
  <si>
    <t>Yamato Ethnic Group</t>
    <phoneticPr fontId="6" type="noConversion"/>
  </si>
  <si>
    <t>Ryukyu Peoples</t>
    <phoneticPr fontId="6" type="noConversion"/>
  </si>
  <si>
    <t>Ainu Ethnicity</t>
    <phoneticPr fontId="6" type="noConversion"/>
  </si>
  <si>
    <t>Other (write in)</t>
    <phoneticPr fontId="6" type="noConversion"/>
  </si>
  <si>
    <t>Russia</t>
    <phoneticPr fontId="4" type="noConversion"/>
  </si>
  <si>
    <t>Russian</t>
  </si>
  <si>
    <t>Tatar</t>
  </si>
  <si>
    <t>Ukrainian</t>
  </si>
  <si>
    <t xml:space="preserve">Belorussian </t>
  </si>
  <si>
    <t>Jewish</t>
  </si>
  <si>
    <t>South_africa</t>
    <phoneticPr fontId="4" type="noConversion"/>
  </si>
  <si>
    <t>Germany</t>
    <phoneticPr fontId="4" type="noConversion"/>
  </si>
  <si>
    <t>German</t>
  </si>
  <si>
    <t>Dane</t>
  </si>
  <si>
    <t>Sorbian</t>
  </si>
  <si>
    <t>France</t>
    <phoneticPr fontId="4" type="noConversion"/>
  </si>
  <si>
    <t>Brazil</t>
    <phoneticPr fontId="4" type="noConversion"/>
  </si>
  <si>
    <t>Brown or mulatto</t>
  </si>
  <si>
    <t>Indigenous</t>
  </si>
  <si>
    <t>Portugal</t>
    <phoneticPr fontId="4" type="noConversion"/>
  </si>
  <si>
    <t>Portuguese</t>
  </si>
  <si>
    <t>Spain</t>
    <phoneticPr fontId="4" type="noConversion"/>
  </si>
  <si>
    <t>Latino</t>
  </si>
  <si>
    <t>Chile</t>
    <phoneticPr fontId="4" type="noConversion"/>
  </si>
  <si>
    <t>Mestizo</t>
  </si>
  <si>
    <t>Mulatto</t>
  </si>
  <si>
    <t>Qatar</t>
    <phoneticPr fontId="4" type="noConversion"/>
  </si>
  <si>
    <t>Egypt</t>
    <phoneticPr fontId="4" type="noConversion"/>
  </si>
  <si>
    <t>India</t>
    <phoneticPr fontId="4" type="noConversion"/>
  </si>
  <si>
    <t>Israel</t>
    <phoneticPr fontId="4" type="noConversion"/>
  </si>
  <si>
    <t>index</t>
    <phoneticPr fontId="4" type="noConversion"/>
  </si>
  <si>
    <t>age</t>
    <phoneticPr fontId="4" type="noConversion"/>
  </si>
  <si>
    <t>Demographic</t>
  </si>
  <si>
    <t>Levels</t>
  </si>
  <si>
    <t>Age</t>
  </si>
  <si>
    <t>25 - 34</t>
  </si>
  <si>
    <t>35 - 44</t>
  </si>
  <si>
    <t>45 - 54</t>
  </si>
  <si>
    <t>55 - 64</t>
  </si>
  <si>
    <t>65 - 74</t>
  </si>
  <si>
    <t>75 - 84</t>
  </si>
  <si>
    <t>Sex</t>
  </si>
  <si>
    <t>Female</t>
  </si>
  <si>
    <t>Male</t>
  </si>
  <si>
    <t>Prefer not to answer</t>
  </si>
  <si>
    <t>Education</t>
  </si>
  <si>
    <t>Pilot Study</t>
    <phoneticPr fontId="4" type="noConversion"/>
  </si>
  <si>
    <t>Don't know/No answer</t>
    <phoneticPr fontId="4" type="noConversion"/>
  </si>
  <si>
    <t>Other (write in)/No answer</t>
    <phoneticPr fontId="4" type="noConversion"/>
  </si>
  <si>
    <t>Asian</t>
    <phoneticPr fontId="4" type="noConversion"/>
  </si>
  <si>
    <t>Asian (in general)</t>
    <phoneticPr fontId="4" type="noConversion"/>
  </si>
  <si>
    <t>American Indian or Alaska Native</t>
    <phoneticPr fontId="4" type="noConversion"/>
  </si>
  <si>
    <t xml:space="preserve">Native Hawaiian or Pacific Islander </t>
    <phoneticPr fontId="4" type="noConversion"/>
  </si>
  <si>
    <t>—</t>
  </si>
  <si>
    <t>—</t>
    <phoneticPr fontId="4" type="noConversion"/>
  </si>
  <si>
    <t>4 year degree</t>
  </si>
  <si>
    <t xml:space="preserve">Some college </t>
  </si>
  <si>
    <t>Professional degree</t>
  </si>
  <si>
    <t xml:space="preserve">2 year degree  </t>
  </si>
  <si>
    <t xml:space="preserve">High school graduate  </t>
  </si>
  <si>
    <t xml:space="preserve">No response  </t>
  </si>
  <si>
    <t xml:space="preserve">Doctorate         </t>
  </si>
  <si>
    <t xml:space="preserve">Less than high school </t>
  </si>
  <si>
    <t>Early childhood education/no education</t>
    <phoneticPr fontId="6" type="noConversion"/>
  </si>
  <si>
    <t>Post-secondary non-tertiary education</t>
    <phoneticPr fontId="6" type="noConversion"/>
  </si>
  <si>
    <t>standard</t>
    <phoneticPr fontId="4" type="noConversion"/>
  </si>
  <si>
    <t>raw question</t>
    <phoneticPr fontId="4" type="noConversion"/>
  </si>
  <si>
    <t>Study2</t>
    <phoneticPr fontId="4" type="noConversion"/>
  </si>
  <si>
    <t>No response</t>
    <phoneticPr fontId="4" type="noConversion"/>
  </si>
  <si>
    <t>Category</t>
  </si>
  <si>
    <t>Survey</t>
  </si>
  <si>
    <t>AU</t>
  </si>
  <si>
    <t>US</t>
  </si>
  <si>
    <t>ZA</t>
  </si>
  <si>
    <t>FR</t>
  </si>
  <si>
    <t>ES</t>
  </si>
  <si>
    <t>QA</t>
  </si>
  <si>
    <t>EG</t>
  </si>
  <si>
    <t>IN</t>
  </si>
  <si>
    <t>IL</t>
  </si>
  <si>
    <t>CN</t>
  </si>
  <si>
    <t>JP</t>
  </si>
  <si>
    <t>RU</t>
  </si>
  <si>
    <t>DE</t>
  </si>
  <si>
    <t>BR</t>
  </si>
  <si>
    <t>MX</t>
  </si>
  <si>
    <t>CL</t>
  </si>
  <si>
    <t xml:space="preserve">Number of </t>
  </si>
  <si>
    <t>samples</t>
  </si>
  <si>
    <t>&lt; 18</t>
    <phoneticPr fontId="4" type="noConversion"/>
  </si>
  <si>
    <t>&gt; 85</t>
    <phoneticPr fontId="4" type="noConversion"/>
  </si>
  <si>
    <t>N</t>
    <phoneticPr fontId="4" type="noConversion"/>
  </si>
  <si>
    <t>N after data exclusion</t>
    <phoneticPr fontId="4" type="noConversion"/>
  </si>
  <si>
    <t>Yamato Ethnic Group</t>
    <phoneticPr fontId="4" type="noConversion"/>
  </si>
  <si>
    <t>Ryukyu Peoples</t>
    <phoneticPr fontId="4" type="noConversion"/>
  </si>
  <si>
    <t>Ainu Ethnicity</t>
    <phoneticPr fontId="4" type="noConversion"/>
  </si>
  <si>
    <t>Russian</t>
    <phoneticPr fontId="4" type="noConversion"/>
  </si>
  <si>
    <t>Tatar</t>
    <phoneticPr fontId="4" type="noConversion"/>
  </si>
  <si>
    <t>Ukrainian</t>
    <phoneticPr fontId="4" type="noConversion"/>
  </si>
  <si>
    <t>Jewish</t>
    <phoneticPr fontId="4" type="noConversion"/>
  </si>
  <si>
    <t>German</t>
    <phoneticPr fontId="4" type="noConversion"/>
  </si>
  <si>
    <t>Dane</t>
    <phoneticPr fontId="4" type="noConversion"/>
  </si>
  <si>
    <t>Sorbian</t>
    <phoneticPr fontId="4" type="noConversion"/>
  </si>
  <si>
    <t>White</t>
    <phoneticPr fontId="4" type="noConversion"/>
  </si>
  <si>
    <t>Black</t>
    <phoneticPr fontId="4" type="noConversion"/>
  </si>
  <si>
    <t>Arabic, Central Asian</t>
    <phoneticPr fontId="4" type="noConversion"/>
  </si>
  <si>
    <t>East Asian Chinese, Japanese, etc.</t>
    <phoneticPr fontId="4" type="noConversion"/>
  </si>
  <si>
    <t>Brown or mulatto</t>
    <phoneticPr fontId="4" type="noConversion"/>
  </si>
  <si>
    <t>Indigenous</t>
    <phoneticPr fontId="4" type="noConversion"/>
  </si>
  <si>
    <t>Latino</t>
    <phoneticPr fontId="4" type="noConversion"/>
  </si>
  <si>
    <t>PT</t>
    <phoneticPr fontId="4" type="noConversion"/>
  </si>
  <si>
    <t>Mestizo</t>
    <phoneticPr fontId="4" type="noConversion"/>
  </si>
  <si>
    <t>Mulatto</t>
    <phoneticPr fontId="4" type="noConversion"/>
  </si>
  <si>
    <t>Portuguese</t>
    <phoneticPr fontId="4" type="noConversion"/>
  </si>
  <si>
    <t>Ethnicity</t>
    <phoneticPr fontId="4" type="noConversion"/>
  </si>
  <si>
    <t>Merged into Asia</t>
    <phoneticPr fontId="4" type="noConversion"/>
  </si>
  <si>
    <t>1 pariticipant answered 'SUZANO SP'</t>
    <phoneticPr fontId="4" type="noConversion"/>
  </si>
  <si>
    <t>1 pariticipant answered '?ndern'(means changed)</t>
    <phoneticPr fontId="4" type="noConversion"/>
  </si>
  <si>
    <t>1 pariticipant answered "Porto"</t>
    <phoneticPr fontId="4" type="noConversion"/>
  </si>
  <si>
    <t>1 pariticipant answered 252</t>
    <phoneticPr fontId="6" type="noConversion"/>
  </si>
  <si>
    <t>CHN (258*35) has different exclusion criteria.
Standard:
judge color and size: 3.5 std
judge relationships: 2 std
familiarity: 3.5 std</t>
    <phoneticPr fontId="4" type="noConversion"/>
  </si>
  <si>
    <t>India for 2 standard deviations</t>
    <phoneticPr fontId="4" type="noConversion"/>
  </si>
  <si>
    <t>Mosuo</t>
    <phoneticPr fontId="4" type="noConversion"/>
  </si>
  <si>
    <t>—</t>
    <phoneticPr fontId="4" type="noConversion"/>
  </si>
  <si>
    <t>Mosuo(han)</t>
    <phoneticPr fontId="4" type="noConversion"/>
  </si>
  <si>
    <t>Group_CHN</t>
    <phoneticPr fontId="4" type="noConversion"/>
  </si>
  <si>
    <t>Triadic_CHN</t>
    <phoneticPr fontId="4" type="noConversion"/>
  </si>
  <si>
    <t>Group_USA</t>
    <phoneticPr fontId="4" type="noConversion"/>
  </si>
  <si>
    <t>Triadic_USA</t>
    <phoneticPr fontId="4" type="noConversion"/>
  </si>
  <si>
    <t>Group_Triadic_CHN</t>
    <phoneticPr fontId="4" type="noConversion"/>
  </si>
  <si>
    <t>Group_Triadic_USA</t>
    <phoneticPr fontId="4" type="noConversion"/>
  </si>
  <si>
    <t>Group&amp;Triadic: CHN</t>
    <phoneticPr fontId="4" type="noConversion"/>
  </si>
  <si>
    <t>Group&amp;Triadic: USA</t>
    <phoneticPr fontId="4" type="noConversion"/>
  </si>
  <si>
    <t>Ancient
Expert</t>
    <phoneticPr fontId="4" type="noConversion"/>
  </si>
  <si>
    <t>Study1
FAVEE
model</t>
    <phoneticPr fontId="4" type="noConversion"/>
  </si>
  <si>
    <t>Study1:Categorical model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</si>
</sst>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0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4AC-F9C2-4FDD-9692-083F8D73B903}">
  <dimension ref="A1:AH56"/>
  <sheetViews>
    <sheetView tabSelected="1" topLeftCell="B1" zoomScale="55" zoomScaleNormal="55" workbookViewId="0">
      <pane ySplit="2" topLeftCell="A8" activePane="bottomLeft" state="frozen"/>
      <selection pane="bottomLeft" activeCell="AA61" sqref="AA61"/>
    </sheetView>
  </sheetViews>
  <sheetFormatPr defaultColWidth="9" defaultRowHeight="15" x14ac:dyDescent="0.2"/>
  <cols>
    <col min="1" max="1" width="18" style="12" customWidth="1"/>
    <col min="2" max="2" width="37.75" style="12" customWidth="1"/>
    <col min="3" max="3" width="13.125" style="12" bestFit="1" customWidth="1"/>
    <col min="4" max="4" width="8.5" style="12" bestFit="1" customWidth="1"/>
    <col min="5" max="5" width="11.25" style="12" customWidth="1"/>
    <col min="6" max="6" width="8.875" style="12" customWidth="1"/>
    <col min="7" max="7" width="10.875" style="12" customWidth="1"/>
    <col min="8" max="9" width="9" style="12" customWidth="1"/>
    <col min="10" max="10" width="15.375" style="12" customWidth="1"/>
    <col min="11" max="20" width="9" style="12" customWidth="1"/>
    <col min="21" max="21" width="11.125" style="12" customWidth="1"/>
    <col min="22" max="22" width="9" style="12" customWidth="1"/>
    <col min="23" max="23" width="10.625" style="12" customWidth="1"/>
    <col min="24" max="25" width="5.125" style="12" bestFit="1" customWidth="1"/>
    <col min="26" max="26" width="9" style="12"/>
    <col min="27" max="27" width="15.625" style="12" bestFit="1" customWidth="1"/>
    <col min="28" max="28" width="16.25" style="12" bestFit="1" customWidth="1"/>
    <col min="29" max="29" width="16.75" style="12" bestFit="1" customWidth="1"/>
    <col min="30" max="30" width="26" style="12" bestFit="1" customWidth="1"/>
    <col min="31" max="31" width="15.375" style="12" bestFit="1" customWidth="1"/>
    <col min="32" max="32" width="15.75" style="12" bestFit="1" customWidth="1"/>
    <col min="33" max="33" width="25.375" style="12" bestFit="1" customWidth="1"/>
    <col min="34" max="34" width="10.75" bestFit="1" customWidth="1"/>
    <col min="35" max="16384" width="9" style="12"/>
  </cols>
  <sheetData>
    <row r="1" spans="1:34" s="30" customFormat="1" ht="35.25" customHeight="1" x14ac:dyDescent="0.2">
      <c r="A1" s="34" t="s">
        <v>88</v>
      </c>
      <c r="B1" s="34" t="s">
        <v>89</v>
      </c>
      <c r="C1" s="34" t="s">
        <v>102</v>
      </c>
      <c r="D1" s="35" t="s">
        <v>190</v>
      </c>
      <c r="E1" s="33" t="s">
        <v>191</v>
      </c>
      <c r="F1" s="32"/>
      <c r="G1" s="32" t="s">
        <v>123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 t="s">
        <v>187</v>
      </c>
      <c r="AC1" s="32"/>
      <c r="AD1" s="32"/>
      <c r="AE1" s="32" t="s">
        <v>188</v>
      </c>
      <c r="AF1" s="32"/>
      <c r="AG1" s="32"/>
      <c r="AH1" s="31" t="s">
        <v>189</v>
      </c>
    </row>
    <row r="2" spans="1:34" s="29" customFormat="1" ht="36" customHeight="1" x14ac:dyDescent="0.2">
      <c r="A2" s="34"/>
      <c r="B2" s="34"/>
      <c r="C2" s="34"/>
      <c r="D2" s="34"/>
      <c r="E2" s="29" t="s">
        <v>125</v>
      </c>
      <c r="F2" s="29" t="s">
        <v>126</v>
      </c>
      <c r="G2" s="29" t="s">
        <v>127</v>
      </c>
      <c r="H2" s="29" t="s">
        <v>33</v>
      </c>
      <c r="I2" s="29" t="s">
        <v>128</v>
      </c>
      <c r="J2" s="29" t="s">
        <v>129</v>
      </c>
      <c r="K2" s="29" t="s">
        <v>130</v>
      </c>
      <c r="L2" s="29" t="s">
        <v>131</v>
      </c>
      <c r="M2" s="29" t="s">
        <v>132</v>
      </c>
      <c r="N2" s="29" t="s">
        <v>133</v>
      </c>
      <c r="O2" s="29" t="s">
        <v>134</v>
      </c>
      <c r="P2" s="29" t="s">
        <v>135</v>
      </c>
      <c r="Q2" s="29" t="s">
        <v>136</v>
      </c>
      <c r="R2" s="29" t="s">
        <v>24</v>
      </c>
      <c r="S2" s="29" t="s">
        <v>137</v>
      </c>
      <c r="T2" s="29" t="s">
        <v>138</v>
      </c>
      <c r="U2" s="29" t="s">
        <v>139</v>
      </c>
      <c r="V2" s="29" t="s">
        <v>140</v>
      </c>
      <c r="W2" s="29" t="s">
        <v>166</v>
      </c>
      <c r="X2" s="29" t="s">
        <v>141</v>
      </c>
      <c r="Y2" s="29" t="s">
        <v>142</v>
      </c>
      <c r="Z2" s="29" t="s">
        <v>178</v>
      </c>
      <c r="AA2" s="29" t="s">
        <v>180</v>
      </c>
      <c r="AB2" s="29" t="s">
        <v>181</v>
      </c>
      <c r="AC2" s="29" t="s">
        <v>182</v>
      </c>
      <c r="AD2" s="29" t="s">
        <v>185</v>
      </c>
      <c r="AE2" s="29" t="s">
        <v>183</v>
      </c>
      <c r="AF2" s="29" t="s">
        <v>184</v>
      </c>
      <c r="AG2" s="29" t="s">
        <v>186</v>
      </c>
    </row>
    <row r="3" spans="1:34" s="13" customFormat="1" x14ac:dyDescent="0.2">
      <c r="A3" s="13" t="s">
        <v>90</v>
      </c>
      <c r="B3" s="23" t="s">
        <v>145</v>
      </c>
      <c r="C3" s="13">
        <v>0</v>
      </c>
      <c r="D3" s="13">
        <v>0</v>
      </c>
      <c r="F3" s="13">
        <v>0</v>
      </c>
      <c r="G3" s="13">
        <v>1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28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5</v>
      </c>
      <c r="Z3" s="13">
        <v>17128</v>
      </c>
      <c r="AA3" s="13">
        <v>2</v>
      </c>
      <c r="AB3" s="13">
        <v>0</v>
      </c>
      <c r="AC3" s="13">
        <v>1</v>
      </c>
      <c r="AD3" s="13">
        <v>1</v>
      </c>
      <c r="AE3" s="13">
        <v>0</v>
      </c>
      <c r="AF3" s="13">
        <v>1</v>
      </c>
      <c r="AG3" s="13">
        <v>1</v>
      </c>
      <c r="AH3" s="13">
        <v>0</v>
      </c>
    </row>
    <row r="4" spans="1:34" s="13" customFormat="1" x14ac:dyDescent="0.2">
      <c r="B4" s="23" t="s">
        <v>44</v>
      </c>
      <c r="C4" s="13">
        <v>42</v>
      </c>
      <c r="D4" s="13">
        <v>108</v>
      </c>
      <c r="F4" s="13">
        <v>5</v>
      </c>
      <c r="G4" s="13">
        <v>87</v>
      </c>
      <c r="H4" s="13">
        <v>67</v>
      </c>
      <c r="I4" s="13">
        <v>42</v>
      </c>
      <c r="J4" s="13">
        <v>223</v>
      </c>
      <c r="K4" s="13">
        <v>156</v>
      </c>
      <c r="L4" s="13">
        <v>198</v>
      </c>
      <c r="M4" s="13">
        <v>81</v>
      </c>
      <c r="N4" s="13">
        <v>157</v>
      </c>
      <c r="O4" s="13">
        <v>8</v>
      </c>
      <c r="P4" s="13">
        <v>117</v>
      </c>
      <c r="Q4" s="13">
        <v>2025</v>
      </c>
      <c r="R4" s="13">
        <v>158</v>
      </c>
      <c r="S4" s="13">
        <v>11</v>
      </c>
      <c r="T4" s="13">
        <v>43</v>
      </c>
      <c r="U4" s="13">
        <v>126</v>
      </c>
      <c r="V4" s="13">
        <v>68</v>
      </c>
      <c r="W4" s="13">
        <v>240</v>
      </c>
      <c r="X4" s="13">
        <v>184</v>
      </c>
      <c r="Y4" s="13">
        <v>195</v>
      </c>
      <c r="Z4" s="13">
        <v>15767</v>
      </c>
      <c r="AA4" s="13">
        <v>189</v>
      </c>
      <c r="AB4" s="13">
        <v>70</v>
      </c>
      <c r="AC4" s="13">
        <v>76</v>
      </c>
      <c r="AD4" s="13">
        <v>146</v>
      </c>
      <c r="AE4" s="13">
        <v>7</v>
      </c>
      <c r="AF4" s="13">
        <v>11</v>
      </c>
      <c r="AG4" s="13">
        <v>18</v>
      </c>
      <c r="AH4" s="13">
        <v>25</v>
      </c>
    </row>
    <row r="5" spans="1:34" s="13" customFormat="1" x14ac:dyDescent="0.2">
      <c r="B5" s="23" t="s">
        <v>91</v>
      </c>
      <c r="C5" s="13">
        <v>226</v>
      </c>
      <c r="D5" s="13">
        <v>318</v>
      </c>
      <c r="F5" s="13">
        <v>9</v>
      </c>
      <c r="G5" s="13">
        <v>217</v>
      </c>
      <c r="H5" s="13">
        <v>196</v>
      </c>
      <c r="I5" s="13">
        <v>171</v>
      </c>
      <c r="J5" s="13">
        <v>404</v>
      </c>
      <c r="K5" s="13">
        <v>247</v>
      </c>
      <c r="L5" s="13">
        <v>191</v>
      </c>
      <c r="M5" s="13">
        <v>328</v>
      </c>
      <c r="N5" s="13">
        <v>204</v>
      </c>
      <c r="O5" s="13">
        <v>358</v>
      </c>
      <c r="P5" s="13">
        <v>256</v>
      </c>
      <c r="Q5" s="13">
        <v>2073</v>
      </c>
      <c r="R5" s="13">
        <v>332</v>
      </c>
      <c r="S5" s="13">
        <v>223</v>
      </c>
      <c r="T5" s="13">
        <v>111</v>
      </c>
      <c r="U5" s="13">
        <v>257</v>
      </c>
      <c r="V5" s="13">
        <v>313</v>
      </c>
      <c r="W5" s="13">
        <v>215</v>
      </c>
      <c r="X5" s="13">
        <v>297</v>
      </c>
      <c r="Y5" s="13">
        <v>276</v>
      </c>
      <c r="Z5" s="13">
        <v>11759</v>
      </c>
      <c r="AA5" s="13">
        <v>101</v>
      </c>
      <c r="AB5" s="13">
        <v>31</v>
      </c>
      <c r="AC5" s="13">
        <v>26</v>
      </c>
      <c r="AD5" s="13">
        <v>57</v>
      </c>
      <c r="AE5" s="13">
        <v>42</v>
      </c>
      <c r="AF5" s="13">
        <v>56</v>
      </c>
      <c r="AG5" s="13">
        <v>98</v>
      </c>
      <c r="AH5" s="13">
        <v>19</v>
      </c>
    </row>
    <row r="6" spans="1:34" s="13" customFormat="1" x14ac:dyDescent="0.2">
      <c r="B6" s="23" t="s">
        <v>92</v>
      </c>
      <c r="C6" s="13">
        <v>160</v>
      </c>
      <c r="D6" s="13">
        <v>186</v>
      </c>
      <c r="F6" s="13">
        <v>0</v>
      </c>
      <c r="G6" s="13">
        <v>134</v>
      </c>
      <c r="H6" s="13">
        <v>183</v>
      </c>
      <c r="I6" s="13">
        <v>138</v>
      </c>
      <c r="J6" s="13">
        <v>72</v>
      </c>
      <c r="K6" s="13">
        <v>92</v>
      </c>
      <c r="L6" s="13">
        <v>101</v>
      </c>
      <c r="M6" s="13">
        <v>181</v>
      </c>
      <c r="N6" s="13">
        <v>125</v>
      </c>
      <c r="O6" s="13">
        <v>139</v>
      </c>
      <c r="P6" s="13">
        <v>126</v>
      </c>
      <c r="Q6" s="13">
        <v>477</v>
      </c>
      <c r="R6" s="13">
        <v>102</v>
      </c>
      <c r="S6" s="13">
        <v>189</v>
      </c>
      <c r="T6" s="13">
        <v>171</v>
      </c>
      <c r="U6" s="13">
        <v>113</v>
      </c>
      <c r="V6" s="13">
        <v>146</v>
      </c>
      <c r="W6" s="13">
        <v>68</v>
      </c>
      <c r="X6" s="13">
        <v>47</v>
      </c>
      <c r="Y6" s="13">
        <v>46</v>
      </c>
      <c r="Z6" s="13">
        <v>8933</v>
      </c>
      <c r="AA6" s="13">
        <v>21</v>
      </c>
      <c r="AB6" s="13">
        <v>6</v>
      </c>
      <c r="AC6" s="13">
        <v>7</v>
      </c>
      <c r="AD6" s="13">
        <v>13</v>
      </c>
      <c r="AE6" s="13">
        <v>49</v>
      </c>
      <c r="AF6" s="13">
        <v>49</v>
      </c>
      <c r="AG6" s="13">
        <v>98</v>
      </c>
      <c r="AH6" s="13">
        <v>0</v>
      </c>
    </row>
    <row r="7" spans="1:34" s="13" customFormat="1" x14ac:dyDescent="0.2">
      <c r="B7" s="23" t="s">
        <v>93</v>
      </c>
      <c r="C7" s="13">
        <v>77</v>
      </c>
      <c r="D7" s="13">
        <v>97</v>
      </c>
      <c r="F7" s="13">
        <v>0</v>
      </c>
      <c r="G7" s="13">
        <v>67</v>
      </c>
      <c r="H7" s="13">
        <v>88</v>
      </c>
      <c r="I7" s="13">
        <v>95</v>
      </c>
      <c r="J7" s="13">
        <v>28</v>
      </c>
      <c r="K7" s="13">
        <v>41</v>
      </c>
      <c r="L7" s="13">
        <v>56</v>
      </c>
      <c r="M7" s="13">
        <v>53</v>
      </c>
      <c r="N7" s="13">
        <v>63</v>
      </c>
      <c r="O7" s="13">
        <v>39</v>
      </c>
      <c r="P7" s="13">
        <v>73</v>
      </c>
      <c r="Q7" s="13">
        <v>105</v>
      </c>
      <c r="R7" s="13">
        <v>25</v>
      </c>
      <c r="S7" s="13">
        <v>100</v>
      </c>
      <c r="T7" s="13">
        <v>177</v>
      </c>
      <c r="U7" s="13">
        <v>41</v>
      </c>
      <c r="V7" s="13">
        <v>50</v>
      </c>
      <c r="W7" s="13">
        <v>37</v>
      </c>
      <c r="X7" s="13">
        <v>20</v>
      </c>
      <c r="Y7" s="13">
        <v>14</v>
      </c>
      <c r="Z7" s="13">
        <v>15</v>
      </c>
      <c r="AA7" s="13">
        <v>2</v>
      </c>
      <c r="AB7" s="13">
        <v>0</v>
      </c>
      <c r="AC7" s="13">
        <v>0</v>
      </c>
      <c r="AD7" s="13">
        <v>0</v>
      </c>
      <c r="AE7" s="13">
        <v>35</v>
      </c>
      <c r="AF7" s="13">
        <v>29</v>
      </c>
      <c r="AG7" s="13">
        <v>64</v>
      </c>
      <c r="AH7" s="13">
        <v>0</v>
      </c>
    </row>
    <row r="8" spans="1:34" s="13" customFormat="1" x14ac:dyDescent="0.2">
      <c r="B8" s="23" t="s">
        <v>94</v>
      </c>
      <c r="C8" s="13">
        <v>54</v>
      </c>
      <c r="D8" s="13">
        <v>53</v>
      </c>
      <c r="F8" s="13">
        <v>0</v>
      </c>
      <c r="G8" s="13">
        <v>35</v>
      </c>
      <c r="H8" s="13">
        <v>44</v>
      </c>
      <c r="I8" s="13">
        <v>66</v>
      </c>
      <c r="J8" s="13">
        <v>9</v>
      </c>
      <c r="K8" s="13">
        <v>16</v>
      </c>
      <c r="L8" s="13">
        <v>13</v>
      </c>
      <c r="M8" s="13">
        <v>15</v>
      </c>
      <c r="N8" s="13">
        <v>12</v>
      </c>
      <c r="O8" s="13">
        <v>13</v>
      </c>
      <c r="P8" s="13">
        <v>22</v>
      </c>
      <c r="Q8" s="13">
        <v>39</v>
      </c>
      <c r="R8" s="13">
        <v>13</v>
      </c>
      <c r="S8" s="13">
        <v>35</v>
      </c>
      <c r="T8" s="13">
        <v>87</v>
      </c>
      <c r="U8" s="13">
        <v>14</v>
      </c>
      <c r="V8" s="13">
        <v>7</v>
      </c>
      <c r="W8" s="13">
        <v>3</v>
      </c>
      <c r="X8" s="13">
        <v>7</v>
      </c>
      <c r="Y8" s="13">
        <v>5</v>
      </c>
      <c r="Z8" s="13">
        <v>0</v>
      </c>
      <c r="AA8" s="13">
        <v>0</v>
      </c>
      <c r="AB8" s="13">
        <v>1</v>
      </c>
      <c r="AC8" s="13">
        <v>0</v>
      </c>
      <c r="AD8" s="13">
        <v>1</v>
      </c>
      <c r="AE8" s="13">
        <v>11</v>
      </c>
      <c r="AF8" s="13">
        <v>16</v>
      </c>
      <c r="AG8" s="13">
        <v>27</v>
      </c>
      <c r="AH8" s="13">
        <v>0</v>
      </c>
    </row>
    <row r="9" spans="1:34" s="13" customFormat="1" x14ac:dyDescent="0.2">
      <c r="B9" s="23" t="s">
        <v>95</v>
      </c>
      <c r="C9" s="13">
        <v>11</v>
      </c>
      <c r="D9" s="13">
        <v>20</v>
      </c>
      <c r="F9" s="13">
        <v>0</v>
      </c>
      <c r="G9" s="13">
        <v>11</v>
      </c>
      <c r="H9" s="13">
        <v>15</v>
      </c>
      <c r="I9" s="13">
        <v>49</v>
      </c>
      <c r="J9" s="13">
        <v>1</v>
      </c>
      <c r="K9" s="13">
        <v>4</v>
      </c>
      <c r="L9" s="13">
        <v>1</v>
      </c>
      <c r="M9" s="13">
        <v>0</v>
      </c>
      <c r="N9" s="13">
        <v>1</v>
      </c>
      <c r="O9" s="13">
        <v>6</v>
      </c>
      <c r="P9" s="13">
        <v>18</v>
      </c>
      <c r="Q9" s="13">
        <v>4</v>
      </c>
      <c r="R9" s="13">
        <v>0</v>
      </c>
      <c r="S9" s="13">
        <v>0</v>
      </c>
      <c r="T9" s="13">
        <v>11</v>
      </c>
      <c r="U9" s="13">
        <v>9</v>
      </c>
      <c r="V9" s="13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12</v>
      </c>
      <c r="AF9" s="13">
        <v>5</v>
      </c>
      <c r="AG9" s="13">
        <v>17</v>
      </c>
      <c r="AH9" s="13">
        <v>0</v>
      </c>
    </row>
    <row r="10" spans="1:34" s="13" customFormat="1" x14ac:dyDescent="0.2">
      <c r="B10" s="23" t="s">
        <v>96</v>
      </c>
      <c r="C10" s="13">
        <v>0</v>
      </c>
      <c r="D10" s="13">
        <v>2</v>
      </c>
      <c r="F10" s="13">
        <v>0</v>
      </c>
      <c r="G10" s="13">
        <v>1</v>
      </c>
      <c r="H10" s="13">
        <v>1</v>
      </c>
      <c r="I10" s="13">
        <v>4</v>
      </c>
      <c r="J10" s="13">
        <v>1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2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2</v>
      </c>
      <c r="AG10" s="13">
        <v>2</v>
      </c>
      <c r="AH10" s="13">
        <v>0</v>
      </c>
    </row>
    <row r="11" spans="1:34" s="13" customFormat="1" x14ac:dyDescent="0.2">
      <c r="B11" s="23" t="s">
        <v>146</v>
      </c>
      <c r="C11" s="13">
        <v>0</v>
      </c>
      <c r="D11" s="13">
        <v>0</v>
      </c>
      <c r="F11" s="13">
        <v>0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s="13" customFormat="1" x14ac:dyDescent="0.2">
      <c r="B12" s="23" t="s">
        <v>124</v>
      </c>
      <c r="C12" s="13">
        <v>22</v>
      </c>
      <c r="D12" s="13">
        <v>33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1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2</v>
      </c>
      <c r="AC12" s="13">
        <v>0</v>
      </c>
      <c r="AD12" s="13">
        <v>2</v>
      </c>
      <c r="AE12" s="13">
        <v>0</v>
      </c>
      <c r="AF12" s="13">
        <v>19</v>
      </c>
      <c r="AG12" s="13">
        <v>19</v>
      </c>
      <c r="AH12" s="13">
        <v>0</v>
      </c>
    </row>
    <row r="13" spans="1:34" s="14" customFormat="1" x14ac:dyDescent="0.2">
      <c r="A13" s="14" t="s">
        <v>97</v>
      </c>
      <c r="B13" s="24" t="s">
        <v>98</v>
      </c>
      <c r="C13" s="14">
        <v>291</v>
      </c>
      <c r="D13" s="14">
        <v>480</v>
      </c>
      <c r="F13" s="14">
        <v>9</v>
      </c>
      <c r="G13" s="14">
        <v>312</v>
      </c>
      <c r="H13" s="14">
        <v>406</v>
      </c>
      <c r="I13" s="21">
        <v>431</v>
      </c>
      <c r="J13" s="14">
        <v>488</v>
      </c>
      <c r="K13" s="14">
        <v>288</v>
      </c>
      <c r="L13" s="14">
        <v>261</v>
      </c>
      <c r="M13" s="14">
        <v>174</v>
      </c>
      <c r="N13" s="14">
        <v>176</v>
      </c>
      <c r="O13" s="14">
        <v>194</v>
      </c>
      <c r="P13" s="14">
        <v>332</v>
      </c>
      <c r="Q13" s="14">
        <v>2661</v>
      </c>
      <c r="R13" s="14">
        <v>337</v>
      </c>
      <c r="S13" s="14">
        <v>371</v>
      </c>
      <c r="T13" s="14">
        <v>275</v>
      </c>
      <c r="U13" s="14">
        <v>294</v>
      </c>
      <c r="V13" s="14">
        <v>399</v>
      </c>
      <c r="W13" s="14">
        <v>218</v>
      </c>
      <c r="X13" s="14">
        <v>248</v>
      </c>
      <c r="Y13" s="14">
        <v>180</v>
      </c>
      <c r="Z13" s="14">
        <v>30907</v>
      </c>
      <c r="AA13" s="14">
        <v>161</v>
      </c>
      <c r="AB13" s="14">
        <v>51</v>
      </c>
      <c r="AC13" s="14">
        <v>62</v>
      </c>
      <c r="AD13" s="14">
        <v>113</v>
      </c>
      <c r="AE13" s="14">
        <v>109</v>
      </c>
      <c r="AF13" s="14">
        <v>121</v>
      </c>
      <c r="AG13" s="14">
        <v>230</v>
      </c>
      <c r="AH13" s="14">
        <v>36</v>
      </c>
    </row>
    <row r="14" spans="1:34" s="14" customFormat="1" x14ac:dyDescent="0.2">
      <c r="B14" s="24" t="s">
        <v>99</v>
      </c>
      <c r="C14" s="14">
        <v>277</v>
      </c>
      <c r="D14" s="14">
        <v>300</v>
      </c>
      <c r="F14" s="14">
        <v>4</v>
      </c>
      <c r="G14" s="14">
        <v>243</v>
      </c>
      <c r="H14" s="14">
        <v>188</v>
      </c>
      <c r="I14" s="21">
        <v>136</v>
      </c>
      <c r="J14" s="14">
        <v>250</v>
      </c>
      <c r="K14" s="14">
        <v>268</v>
      </c>
      <c r="L14" s="14">
        <v>299</v>
      </c>
      <c r="M14" s="14">
        <v>484</v>
      </c>
      <c r="N14" s="14">
        <v>387</v>
      </c>
      <c r="O14" s="14">
        <v>369</v>
      </c>
      <c r="P14" s="14">
        <v>282</v>
      </c>
      <c r="Q14" s="14">
        <v>2090</v>
      </c>
      <c r="R14" s="14">
        <v>294</v>
      </c>
      <c r="S14" s="14">
        <v>187</v>
      </c>
      <c r="T14" s="14">
        <v>325</v>
      </c>
      <c r="U14" s="14">
        <v>267</v>
      </c>
      <c r="V14" s="14">
        <v>187</v>
      </c>
      <c r="W14" s="14">
        <v>346</v>
      </c>
      <c r="X14" s="14">
        <v>307</v>
      </c>
      <c r="Y14" s="14">
        <v>361</v>
      </c>
      <c r="Z14" s="14">
        <v>22593</v>
      </c>
      <c r="AA14" s="14">
        <v>154</v>
      </c>
      <c r="AB14" s="14">
        <v>58</v>
      </c>
      <c r="AC14" s="14">
        <v>48</v>
      </c>
      <c r="AD14" s="14">
        <v>106</v>
      </c>
      <c r="AE14" s="14">
        <v>45</v>
      </c>
      <c r="AF14" s="14">
        <v>46</v>
      </c>
      <c r="AG14" s="14">
        <v>91</v>
      </c>
      <c r="AH14" s="14">
        <v>8</v>
      </c>
    </row>
    <row r="15" spans="1:34" s="14" customFormat="1" x14ac:dyDescent="0.2">
      <c r="B15" s="24" t="s">
        <v>100</v>
      </c>
      <c r="C15" s="14">
        <v>2</v>
      </c>
      <c r="D15" s="14">
        <v>4</v>
      </c>
      <c r="F15" s="14">
        <v>1</v>
      </c>
      <c r="G15" s="14" t="s">
        <v>110</v>
      </c>
      <c r="H15" s="14" t="s">
        <v>109</v>
      </c>
      <c r="I15" s="14" t="s">
        <v>109</v>
      </c>
      <c r="J15" s="14" t="s">
        <v>109</v>
      </c>
      <c r="K15" s="14" t="s">
        <v>109</v>
      </c>
      <c r="L15" s="14" t="s">
        <v>109</v>
      </c>
      <c r="M15" s="14" t="s">
        <v>109</v>
      </c>
      <c r="N15" s="14" t="s">
        <v>109</v>
      </c>
      <c r="O15" s="14" t="s">
        <v>109</v>
      </c>
      <c r="P15" s="14" t="s">
        <v>109</v>
      </c>
      <c r="Q15" s="14" t="s">
        <v>109</v>
      </c>
      <c r="R15" s="14" t="s">
        <v>109</v>
      </c>
      <c r="S15" s="14" t="s">
        <v>109</v>
      </c>
      <c r="T15" s="14" t="s">
        <v>109</v>
      </c>
      <c r="U15" s="14" t="s">
        <v>109</v>
      </c>
      <c r="V15" s="14" t="s">
        <v>109</v>
      </c>
      <c r="W15" s="14" t="s">
        <v>109</v>
      </c>
      <c r="X15" s="14" t="s">
        <v>109</v>
      </c>
      <c r="Y15" s="14" t="s">
        <v>109</v>
      </c>
      <c r="Z15" s="14" t="s">
        <v>109</v>
      </c>
      <c r="AA15" s="14">
        <v>0</v>
      </c>
      <c r="AB15" s="14" t="s">
        <v>109</v>
      </c>
      <c r="AC15" s="14" t="s">
        <v>109</v>
      </c>
      <c r="AE15" s="14">
        <v>2</v>
      </c>
      <c r="AF15" s="14">
        <v>2</v>
      </c>
      <c r="AG15" s="14">
        <v>4</v>
      </c>
      <c r="AH15" s="14">
        <v>0</v>
      </c>
    </row>
    <row r="16" spans="1:34" s="14" customFormat="1" x14ac:dyDescent="0.2">
      <c r="B16" s="24" t="s">
        <v>124</v>
      </c>
      <c r="C16" s="14">
        <v>22</v>
      </c>
      <c r="D16" s="14">
        <v>33</v>
      </c>
      <c r="F16" s="14">
        <v>0</v>
      </c>
      <c r="G16" s="14" t="s">
        <v>109</v>
      </c>
      <c r="H16" s="14" t="s">
        <v>109</v>
      </c>
      <c r="I16" s="14" t="s">
        <v>109</v>
      </c>
      <c r="J16" s="14" t="s">
        <v>109</v>
      </c>
      <c r="K16" s="14" t="s">
        <v>109</v>
      </c>
      <c r="L16" s="14" t="s">
        <v>109</v>
      </c>
      <c r="M16" s="14" t="s">
        <v>109</v>
      </c>
      <c r="N16" s="14" t="s">
        <v>109</v>
      </c>
      <c r="O16" s="14" t="s">
        <v>109</v>
      </c>
      <c r="P16" s="14" t="s">
        <v>109</v>
      </c>
      <c r="Q16" s="14" t="s">
        <v>109</v>
      </c>
      <c r="R16" s="14" t="s">
        <v>109</v>
      </c>
      <c r="S16" s="14" t="s">
        <v>109</v>
      </c>
      <c r="T16" s="14" t="s">
        <v>109</v>
      </c>
      <c r="U16" s="14" t="s">
        <v>109</v>
      </c>
      <c r="V16" s="14" t="s">
        <v>109</v>
      </c>
      <c r="W16" s="14" t="s">
        <v>109</v>
      </c>
      <c r="X16" s="14" t="s">
        <v>109</v>
      </c>
      <c r="Y16" s="14" t="s">
        <v>109</v>
      </c>
      <c r="Z16" s="14" t="s">
        <v>109</v>
      </c>
      <c r="AA16" s="14">
        <v>0</v>
      </c>
      <c r="AB16" s="14">
        <v>1</v>
      </c>
      <c r="AC16" s="14">
        <v>0</v>
      </c>
      <c r="AD16" s="14">
        <v>1</v>
      </c>
      <c r="AE16" s="14">
        <v>0</v>
      </c>
      <c r="AF16" s="14">
        <v>19</v>
      </c>
      <c r="AG16" s="14">
        <v>19</v>
      </c>
      <c r="AH16" s="14">
        <v>0</v>
      </c>
    </row>
    <row r="17" spans="1:34" s="15" customFormat="1" x14ac:dyDescent="0.2">
      <c r="A17" s="15" t="s">
        <v>101</v>
      </c>
      <c r="B17" s="25" t="s">
        <v>7</v>
      </c>
      <c r="C17" s="15">
        <v>0</v>
      </c>
      <c r="D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5</v>
      </c>
      <c r="AA17" s="15">
        <v>0</v>
      </c>
      <c r="AB17" s="15" t="s">
        <v>109</v>
      </c>
      <c r="AC17" s="15" t="s">
        <v>109</v>
      </c>
      <c r="AD17" s="15" t="s">
        <v>109</v>
      </c>
      <c r="AE17" s="15">
        <v>1</v>
      </c>
      <c r="AF17" s="15">
        <v>0</v>
      </c>
      <c r="AG17" s="15">
        <v>1</v>
      </c>
      <c r="AH17" s="15">
        <v>0</v>
      </c>
    </row>
    <row r="18" spans="1:34" s="15" customFormat="1" x14ac:dyDescent="0.2">
      <c r="B18" s="25" t="s">
        <v>8</v>
      </c>
      <c r="C18" s="15">
        <v>0</v>
      </c>
      <c r="D18" s="15">
        <v>0</v>
      </c>
      <c r="F18" s="15">
        <v>0</v>
      </c>
      <c r="G18" s="15">
        <v>0</v>
      </c>
      <c r="H18" s="15">
        <v>3</v>
      </c>
      <c r="I18" s="15">
        <v>20</v>
      </c>
      <c r="J18" s="15">
        <v>0</v>
      </c>
      <c r="K18" s="15">
        <v>0</v>
      </c>
      <c r="L18" s="15">
        <v>1</v>
      </c>
      <c r="M18" s="15">
        <v>17</v>
      </c>
      <c r="N18" s="15">
        <v>3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12</v>
      </c>
      <c r="U18" s="15">
        <v>0</v>
      </c>
      <c r="V18" s="15">
        <v>0</v>
      </c>
      <c r="W18" s="15">
        <v>1</v>
      </c>
      <c r="X18" s="15">
        <v>0</v>
      </c>
      <c r="Y18" s="15">
        <v>0</v>
      </c>
      <c r="Z18" s="15">
        <v>947</v>
      </c>
      <c r="AA18" s="15">
        <v>0</v>
      </c>
      <c r="AB18" s="15" t="s">
        <v>109</v>
      </c>
      <c r="AC18" s="15" t="s">
        <v>109</v>
      </c>
      <c r="AD18" s="15" t="s">
        <v>109</v>
      </c>
      <c r="AE18" s="15">
        <v>9</v>
      </c>
      <c r="AF18" s="15">
        <v>14</v>
      </c>
      <c r="AG18" s="15">
        <v>23</v>
      </c>
      <c r="AH18" s="15">
        <v>0</v>
      </c>
    </row>
    <row r="19" spans="1:34" s="15" customFormat="1" x14ac:dyDescent="0.2">
      <c r="B19" s="25" t="s">
        <v>9</v>
      </c>
      <c r="C19" s="15">
        <v>6</v>
      </c>
      <c r="D19" s="15">
        <v>2</v>
      </c>
      <c r="F19" s="15">
        <v>0</v>
      </c>
      <c r="G19" s="15">
        <v>3</v>
      </c>
      <c r="H19" s="15">
        <v>9</v>
      </c>
      <c r="I19" s="15">
        <v>16</v>
      </c>
      <c r="J19" s="15">
        <v>1</v>
      </c>
      <c r="K19" s="15">
        <v>22</v>
      </c>
      <c r="L19" s="15">
        <v>0</v>
      </c>
      <c r="M19" s="15">
        <v>63</v>
      </c>
      <c r="N19" s="15">
        <v>71</v>
      </c>
      <c r="O19" s="15">
        <v>1</v>
      </c>
      <c r="P19" s="15">
        <v>1</v>
      </c>
      <c r="Q19" s="15">
        <v>42</v>
      </c>
      <c r="R19" s="15">
        <v>11</v>
      </c>
      <c r="S19" s="15">
        <v>33</v>
      </c>
      <c r="T19" s="15">
        <v>52</v>
      </c>
      <c r="U19" s="15">
        <v>49</v>
      </c>
      <c r="V19" s="15">
        <v>0</v>
      </c>
      <c r="W19" s="15">
        <v>129</v>
      </c>
      <c r="X19" s="15">
        <v>0</v>
      </c>
      <c r="Y19" s="15">
        <v>0</v>
      </c>
      <c r="Z19" s="15">
        <v>23895</v>
      </c>
      <c r="AA19" s="15">
        <v>0</v>
      </c>
      <c r="AB19" s="15" t="s">
        <v>109</v>
      </c>
      <c r="AC19" s="15" t="s">
        <v>179</v>
      </c>
      <c r="AD19" s="15" t="s">
        <v>110</v>
      </c>
      <c r="AE19" s="15">
        <v>7</v>
      </c>
      <c r="AF19" s="15">
        <v>4</v>
      </c>
      <c r="AG19" s="15">
        <v>11</v>
      </c>
      <c r="AH19" s="15">
        <v>0</v>
      </c>
    </row>
    <row r="20" spans="1:34" s="15" customFormat="1" x14ac:dyDescent="0.2">
      <c r="B20" s="25" t="s">
        <v>10</v>
      </c>
      <c r="C20" s="15">
        <v>78</v>
      </c>
      <c r="D20" s="15">
        <v>85</v>
      </c>
      <c r="F20" s="15">
        <v>0</v>
      </c>
      <c r="G20" s="15">
        <v>75</v>
      </c>
      <c r="H20" s="15">
        <v>82</v>
      </c>
      <c r="I20" s="15">
        <v>79</v>
      </c>
      <c r="J20" s="15">
        <v>97</v>
      </c>
      <c r="K20" s="15">
        <v>33</v>
      </c>
      <c r="L20" s="15">
        <v>38</v>
      </c>
      <c r="M20" s="15">
        <v>25</v>
      </c>
      <c r="N20" s="15">
        <v>23</v>
      </c>
      <c r="O20" s="15">
        <v>8</v>
      </c>
      <c r="P20" s="15">
        <v>189</v>
      </c>
      <c r="Q20" s="15">
        <v>156</v>
      </c>
      <c r="R20" s="15">
        <v>44</v>
      </c>
      <c r="S20" s="15">
        <v>19</v>
      </c>
      <c r="T20" s="15">
        <v>23</v>
      </c>
      <c r="U20" s="15">
        <v>162</v>
      </c>
      <c r="V20" s="15">
        <v>166</v>
      </c>
      <c r="W20" s="15">
        <v>0</v>
      </c>
      <c r="X20" s="15">
        <v>25</v>
      </c>
      <c r="Y20" s="15">
        <v>47</v>
      </c>
      <c r="Z20" s="15">
        <v>2498</v>
      </c>
      <c r="AA20" s="15">
        <v>8</v>
      </c>
      <c r="AB20" s="15">
        <v>1</v>
      </c>
      <c r="AC20" s="15">
        <v>2</v>
      </c>
      <c r="AD20" s="15">
        <v>3</v>
      </c>
      <c r="AE20" s="15">
        <v>21</v>
      </c>
      <c r="AF20" s="15">
        <v>17</v>
      </c>
      <c r="AG20" s="15">
        <v>38</v>
      </c>
      <c r="AH20" s="15">
        <v>0</v>
      </c>
    </row>
    <row r="21" spans="1:34" s="15" customFormat="1" x14ac:dyDescent="0.2">
      <c r="B21" s="25" t="s">
        <v>11</v>
      </c>
      <c r="C21" s="15">
        <v>131</v>
      </c>
      <c r="D21" s="15">
        <v>182</v>
      </c>
      <c r="F21" s="15">
        <v>1</v>
      </c>
      <c r="G21" s="15">
        <v>33</v>
      </c>
      <c r="H21" s="15">
        <v>83</v>
      </c>
      <c r="I21" s="15">
        <v>60</v>
      </c>
      <c r="J21" s="15">
        <v>75</v>
      </c>
      <c r="K21" s="15">
        <v>0</v>
      </c>
      <c r="L21" s="15">
        <v>33</v>
      </c>
      <c r="M21" s="15">
        <v>39</v>
      </c>
      <c r="N21" s="15">
        <v>11</v>
      </c>
      <c r="O21" s="15">
        <v>3</v>
      </c>
      <c r="P21" s="15">
        <v>296</v>
      </c>
      <c r="Q21" s="15">
        <v>489</v>
      </c>
      <c r="R21" s="15">
        <v>94</v>
      </c>
      <c r="S21" s="15">
        <v>19</v>
      </c>
      <c r="T21" s="15">
        <v>21</v>
      </c>
      <c r="U21" s="15">
        <v>0</v>
      </c>
      <c r="V21" s="15">
        <v>0</v>
      </c>
      <c r="W21" s="15">
        <v>0</v>
      </c>
      <c r="X21" s="15">
        <v>36</v>
      </c>
      <c r="Y21" s="15">
        <v>28</v>
      </c>
      <c r="Z21" s="15">
        <v>9015</v>
      </c>
      <c r="AA21" s="15">
        <v>42</v>
      </c>
      <c r="AB21" s="15" t="s">
        <v>109</v>
      </c>
      <c r="AC21" s="15" t="s">
        <v>110</v>
      </c>
      <c r="AD21" s="15" t="s">
        <v>110</v>
      </c>
      <c r="AE21" s="15">
        <v>17</v>
      </c>
      <c r="AF21" s="15">
        <v>15</v>
      </c>
      <c r="AG21" s="15">
        <v>32</v>
      </c>
      <c r="AH21" s="15">
        <v>0</v>
      </c>
    </row>
    <row r="22" spans="1:34" s="15" customFormat="1" x14ac:dyDescent="0.2">
      <c r="B22" s="25" t="s">
        <v>12</v>
      </c>
      <c r="C22" s="15">
        <v>61</v>
      </c>
      <c r="D22" s="15">
        <v>88</v>
      </c>
      <c r="F22" s="15">
        <v>0</v>
      </c>
      <c r="G22" s="15">
        <v>79</v>
      </c>
      <c r="H22" s="15">
        <v>37</v>
      </c>
      <c r="I22" s="15">
        <v>61</v>
      </c>
      <c r="J22" s="15">
        <v>93</v>
      </c>
      <c r="K22" s="15">
        <v>0</v>
      </c>
      <c r="L22" s="15">
        <v>66</v>
      </c>
      <c r="M22" s="15">
        <v>439</v>
      </c>
      <c r="N22" s="15">
        <v>397</v>
      </c>
      <c r="O22" s="15">
        <v>0</v>
      </c>
      <c r="P22" s="15">
        <v>107</v>
      </c>
      <c r="Q22" s="15">
        <v>0</v>
      </c>
      <c r="R22" s="15">
        <v>0</v>
      </c>
      <c r="S22" s="15">
        <v>23</v>
      </c>
      <c r="T22" s="15">
        <v>146</v>
      </c>
      <c r="U22" s="15">
        <v>0</v>
      </c>
      <c r="V22" s="15">
        <v>0</v>
      </c>
      <c r="W22" s="15">
        <v>0</v>
      </c>
      <c r="X22" s="15">
        <v>40</v>
      </c>
      <c r="Y22" s="15">
        <v>40</v>
      </c>
      <c r="Z22" s="15">
        <v>17242</v>
      </c>
      <c r="AA22" s="15" t="s">
        <v>109</v>
      </c>
      <c r="AB22" s="15">
        <v>4</v>
      </c>
      <c r="AC22" s="15">
        <v>9</v>
      </c>
      <c r="AD22" s="15">
        <v>13</v>
      </c>
      <c r="AE22" s="15">
        <v>14</v>
      </c>
      <c r="AF22" s="15">
        <v>9</v>
      </c>
      <c r="AG22" s="15">
        <v>23</v>
      </c>
      <c r="AH22" s="15">
        <v>0</v>
      </c>
    </row>
    <row r="23" spans="1:34" s="15" customFormat="1" x14ac:dyDescent="0.2">
      <c r="B23" s="25" t="s">
        <v>13</v>
      </c>
      <c r="C23" s="15">
        <v>220</v>
      </c>
      <c r="D23" s="15">
        <v>299</v>
      </c>
      <c r="F23" s="15">
        <v>8</v>
      </c>
      <c r="G23" s="15">
        <v>233</v>
      </c>
      <c r="H23" s="15">
        <v>270</v>
      </c>
      <c r="I23" s="15">
        <v>229</v>
      </c>
      <c r="J23" s="15">
        <v>435</v>
      </c>
      <c r="K23" s="15">
        <v>98</v>
      </c>
      <c r="L23" s="15">
        <v>151</v>
      </c>
      <c r="M23" s="15">
        <v>66</v>
      </c>
      <c r="N23" s="15">
        <v>44</v>
      </c>
      <c r="O23" s="15">
        <v>396</v>
      </c>
      <c r="P23" s="15">
        <v>21</v>
      </c>
      <c r="Q23" s="15">
        <v>3385</v>
      </c>
      <c r="R23" s="15">
        <v>426</v>
      </c>
      <c r="S23" s="15">
        <v>229</v>
      </c>
      <c r="T23" s="15">
        <v>77</v>
      </c>
      <c r="U23" s="15">
        <v>203</v>
      </c>
      <c r="V23" s="15">
        <v>359</v>
      </c>
      <c r="W23" s="15">
        <v>276</v>
      </c>
      <c r="X23" s="15">
        <v>170</v>
      </c>
      <c r="Y23" s="15">
        <v>215</v>
      </c>
      <c r="Z23" s="15">
        <v>0</v>
      </c>
      <c r="AA23" s="15">
        <v>251</v>
      </c>
      <c r="AB23" s="15">
        <v>86</v>
      </c>
      <c r="AC23" s="15">
        <v>91</v>
      </c>
      <c r="AD23" s="15">
        <v>177</v>
      </c>
      <c r="AE23" s="15">
        <v>53</v>
      </c>
      <c r="AF23" s="15">
        <v>78</v>
      </c>
      <c r="AG23" s="15">
        <v>131</v>
      </c>
      <c r="AH23" s="15">
        <v>2</v>
      </c>
    </row>
    <row r="24" spans="1:34" s="15" customFormat="1" x14ac:dyDescent="0.2">
      <c r="B24" s="25" t="s">
        <v>14</v>
      </c>
      <c r="C24" s="15">
        <v>68</v>
      </c>
      <c r="D24" s="15">
        <v>115</v>
      </c>
      <c r="F24" s="15">
        <v>2</v>
      </c>
      <c r="G24" s="15">
        <v>104</v>
      </c>
      <c r="H24" s="15">
        <v>99</v>
      </c>
      <c r="I24" s="15">
        <v>74</v>
      </c>
      <c r="J24" s="15">
        <v>36</v>
      </c>
      <c r="K24" s="15">
        <v>403</v>
      </c>
      <c r="L24" s="15">
        <v>271</v>
      </c>
      <c r="M24" s="15">
        <v>8</v>
      </c>
      <c r="N24" s="15">
        <v>14</v>
      </c>
      <c r="O24" s="15">
        <v>151</v>
      </c>
      <c r="P24" s="15">
        <v>0</v>
      </c>
      <c r="Q24" s="15">
        <v>597</v>
      </c>
      <c r="R24" s="15">
        <v>49</v>
      </c>
      <c r="S24" s="15">
        <v>202</v>
      </c>
      <c r="T24" s="15">
        <v>17</v>
      </c>
      <c r="U24" s="15">
        <v>135</v>
      </c>
      <c r="V24" s="15">
        <v>39</v>
      </c>
      <c r="W24" s="15">
        <v>154</v>
      </c>
      <c r="X24" s="15">
        <v>284</v>
      </c>
      <c r="Y24" s="15">
        <v>211</v>
      </c>
      <c r="Z24" s="15">
        <v>0</v>
      </c>
      <c r="AA24" s="15">
        <v>13</v>
      </c>
      <c r="AB24" s="15">
        <v>17</v>
      </c>
      <c r="AC24" s="15">
        <v>8</v>
      </c>
      <c r="AD24" s="15">
        <v>25</v>
      </c>
      <c r="AE24" s="15">
        <v>24</v>
      </c>
      <c r="AF24" s="15">
        <v>26</v>
      </c>
      <c r="AG24" s="15">
        <v>50</v>
      </c>
      <c r="AH24" s="15">
        <v>28</v>
      </c>
    </row>
    <row r="25" spans="1:34" s="15" customFormat="1" x14ac:dyDescent="0.2">
      <c r="B25" s="25" t="s">
        <v>15</v>
      </c>
      <c r="C25" s="15">
        <v>6</v>
      </c>
      <c r="D25" s="15">
        <v>13</v>
      </c>
      <c r="F25" s="15">
        <v>3</v>
      </c>
      <c r="G25" s="15">
        <v>25</v>
      </c>
      <c r="H25" s="15">
        <v>11</v>
      </c>
      <c r="I25" s="15">
        <v>13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3</v>
      </c>
      <c r="P25" s="15">
        <v>0</v>
      </c>
      <c r="Q25" s="15">
        <v>82</v>
      </c>
      <c r="R25" s="15">
        <v>7</v>
      </c>
      <c r="S25" s="15">
        <v>33</v>
      </c>
      <c r="T25" s="15">
        <v>252</v>
      </c>
      <c r="U25" s="15">
        <v>12</v>
      </c>
      <c r="V25" s="15">
        <v>22</v>
      </c>
      <c r="W25" s="15">
        <v>4</v>
      </c>
      <c r="X25" s="15">
        <v>0</v>
      </c>
      <c r="Y25" s="15">
        <v>0</v>
      </c>
      <c r="Z25" s="15">
        <v>0</v>
      </c>
      <c r="AA25" s="15">
        <v>1</v>
      </c>
      <c r="AB25" s="15">
        <v>1</v>
      </c>
      <c r="AC25" s="15">
        <v>0</v>
      </c>
      <c r="AD25" s="15">
        <v>1</v>
      </c>
      <c r="AE25" s="15">
        <v>5</v>
      </c>
      <c r="AF25" s="15">
        <v>4</v>
      </c>
      <c r="AG25" s="15">
        <v>9</v>
      </c>
      <c r="AH25" s="15">
        <v>14</v>
      </c>
    </row>
    <row r="26" spans="1:34" s="15" customFormat="1" x14ac:dyDescent="0.2">
      <c r="B26" s="25" t="s">
        <v>103</v>
      </c>
      <c r="C26" s="15">
        <v>22</v>
      </c>
      <c r="D26" s="15">
        <v>33</v>
      </c>
      <c r="F26" s="15">
        <v>0</v>
      </c>
      <c r="G26" s="15">
        <v>3</v>
      </c>
      <c r="H26" s="15">
        <v>0</v>
      </c>
      <c r="I26" s="15">
        <v>15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1</v>
      </c>
      <c r="AC26" s="15">
        <v>0</v>
      </c>
      <c r="AD26" s="15">
        <v>1</v>
      </c>
      <c r="AE26" s="15">
        <v>5</v>
      </c>
      <c r="AF26" s="15">
        <v>21</v>
      </c>
      <c r="AG26" s="15">
        <v>26</v>
      </c>
      <c r="AH26" s="15">
        <v>0</v>
      </c>
    </row>
    <row r="27" spans="1:34" s="16" customFormat="1" x14ac:dyDescent="0.2">
      <c r="A27" s="16" t="s">
        <v>170</v>
      </c>
      <c r="B27" s="26" t="s">
        <v>159</v>
      </c>
      <c r="C27" s="16">
        <v>496</v>
      </c>
      <c r="D27" s="16">
        <v>652</v>
      </c>
      <c r="F27" s="16">
        <v>13</v>
      </c>
      <c r="G27" s="16">
        <v>376</v>
      </c>
      <c r="H27" s="16">
        <v>513</v>
      </c>
      <c r="I27" s="16">
        <v>434</v>
      </c>
      <c r="J27" s="16">
        <v>44</v>
      </c>
      <c r="K27" s="16">
        <v>448</v>
      </c>
      <c r="L27" s="16">
        <v>522</v>
      </c>
      <c r="M27" s="16">
        <v>20</v>
      </c>
      <c r="N27" s="16">
        <v>46</v>
      </c>
      <c r="O27" s="16">
        <v>3</v>
      </c>
      <c r="P27" s="16">
        <v>584</v>
      </c>
      <c r="Q27" s="16" t="s">
        <v>110</v>
      </c>
      <c r="R27" s="16" t="s">
        <v>110</v>
      </c>
      <c r="S27" s="16" t="s">
        <v>110</v>
      </c>
      <c r="T27" s="16" t="s">
        <v>110</v>
      </c>
      <c r="U27" s="16" t="s">
        <v>110</v>
      </c>
      <c r="V27" s="16">
        <v>372</v>
      </c>
      <c r="W27" s="16" t="s">
        <v>110</v>
      </c>
      <c r="X27" s="16">
        <v>186</v>
      </c>
      <c r="Y27" s="16">
        <v>180</v>
      </c>
      <c r="Z27" s="16" t="s">
        <v>110</v>
      </c>
      <c r="AA27" s="16" t="s">
        <v>179</v>
      </c>
      <c r="AB27" s="16" t="s">
        <v>179</v>
      </c>
      <c r="AC27" s="16" t="s">
        <v>179</v>
      </c>
      <c r="AD27" s="16" t="s">
        <v>110</v>
      </c>
      <c r="AE27" s="16">
        <v>126</v>
      </c>
      <c r="AF27" s="16">
        <v>134</v>
      </c>
      <c r="AG27" s="16">
        <v>260</v>
      </c>
      <c r="AH27" s="16">
        <v>0</v>
      </c>
    </row>
    <row r="28" spans="1:34" s="16" customFormat="1" x14ac:dyDescent="0.2">
      <c r="B28" s="26" t="s">
        <v>160</v>
      </c>
      <c r="C28" s="16">
        <v>43</v>
      </c>
      <c r="D28" s="16">
        <v>68</v>
      </c>
      <c r="F28" s="16">
        <v>0</v>
      </c>
      <c r="G28" s="16">
        <v>2</v>
      </c>
      <c r="H28" s="16">
        <v>32</v>
      </c>
      <c r="I28" s="16">
        <v>56</v>
      </c>
      <c r="J28" s="16">
        <v>640</v>
      </c>
      <c r="K28" s="16">
        <v>30</v>
      </c>
      <c r="L28" s="16">
        <v>3</v>
      </c>
      <c r="M28" s="16">
        <v>14</v>
      </c>
      <c r="N28" s="16">
        <v>1</v>
      </c>
      <c r="O28" s="16">
        <v>2</v>
      </c>
      <c r="P28" s="16">
        <v>12</v>
      </c>
      <c r="Q28" s="16" t="s">
        <v>110</v>
      </c>
      <c r="R28" s="16" t="s">
        <v>110</v>
      </c>
      <c r="S28" s="16" t="s">
        <v>110</v>
      </c>
      <c r="T28" s="16" t="s">
        <v>110</v>
      </c>
      <c r="U28" s="16" t="s">
        <v>110</v>
      </c>
      <c r="V28" s="16">
        <v>58</v>
      </c>
      <c r="W28" s="16" t="s">
        <v>110</v>
      </c>
      <c r="X28" s="16">
        <v>5</v>
      </c>
      <c r="Y28" s="16">
        <v>1</v>
      </c>
      <c r="Z28" s="16" t="s">
        <v>110</v>
      </c>
      <c r="AA28" s="16" t="s">
        <v>109</v>
      </c>
      <c r="AB28" s="16" t="s">
        <v>109</v>
      </c>
      <c r="AC28" s="16" t="s">
        <v>109</v>
      </c>
      <c r="AD28" s="16" t="s">
        <v>109</v>
      </c>
      <c r="AE28" s="16">
        <v>12</v>
      </c>
      <c r="AF28" s="16">
        <v>19</v>
      </c>
      <c r="AG28" s="16">
        <v>31</v>
      </c>
      <c r="AH28" s="16">
        <v>0</v>
      </c>
    </row>
    <row r="29" spans="1:34" s="16" customFormat="1" x14ac:dyDescent="0.2">
      <c r="B29" s="26" t="s">
        <v>36</v>
      </c>
      <c r="C29" s="16" t="s">
        <v>110</v>
      </c>
      <c r="D29" s="16" t="s">
        <v>110</v>
      </c>
      <c r="E29" s="16" t="s">
        <v>110</v>
      </c>
      <c r="F29" s="16" t="s">
        <v>110</v>
      </c>
      <c r="G29" s="16">
        <v>35</v>
      </c>
      <c r="H29" s="16">
        <v>26</v>
      </c>
      <c r="I29" s="16">
        <v>9</v>
      </c>
      <c r="J29" s="16">
        <v>17</v>
      </c>
      <c r="K29" s="16">
        <v>8</v>
      </c>
      <c r="L29" s="16">
        <v>4</v>
      </c>
      <c r="M29" s="16">
        <v>73</v>
      </c>
      <c r="N29" s="16">
        <v>0</v>
      </c>
      <c r="O29" s="16">
        <v>549</v>
      </c>
      <c r="P29" s="16">
        <v>0</v>
      </c>
      <c r="Q29" s="16" t="s">
        <v>110</v>
      </c>
      <c r="R29" s="16" t="s">
        <v>110</v>
      </c>
      <c r="S29" s="16" t="s">
        <v>110</v>
      </c>
      <c r="T29" s="16" t="s">
        <v>110</v>
      </c>
      <c r="U29" s="16" t="s">
        <v>110</v>
      </c>
      <c r="V29" s="16" t="s">
        <v>110</v>
      </c>
      <c r="W29" s="16" t="s">
        <v>110</v>
      </c>
      <c r="X29" s="16">
        <v>1</v>
      </c>
      <c r="Y29" s="16" t="s">
        <v>110</v>
      </c>
      <c r="Z29" s="16" t="s">
        <v>110</v>
      </c>
      <c r="AA29" s="16" t="s">
        <v>109</v>
      </c>
      <c r="AB29" s="16" t="s">
        <v>109</v>
      </c>
      <c r="AC29" s="16" t="s">
        <v>109</v>
      </c>
      <c r="AD29" s="16" t="s">
        <v>109</v>
      </c>
      <c r="AE29" s="16">
        <v>2</v>
      </c>
      <c r="AF29" s="16">
        <v>4</v>
      </c>
      <c r="AG29" s="16">
        <v>6</v>
      </c>
      <c r="AH29" s="16">
        <v>0</v>
      </c>
    </row>
    <row r="30" spans="1:34" s="16" customFormat="1" x14ac:dyDescent="0.2">
      <c r="B30" s="26" t="s">
        <v>162</v>
      </c>
      <c r="C30" s="16" t="s">
        <v>110</v>
      </c>
      <c r="D30" s="16" t="s">
        <v>110</v>
      </c>
      <c r="E30" s="16" t="s">
        <v>110</v>
      </c>
      <c r="F30" s="16" t="s">
        <v>110</v>
      </c>
      <c r="G30" s="16">
        <v>102</v>
      </c>
      <c r="H30" s="16">
        <v>14</v>
      </c>
      <c r="I30" s="16">
        <v>18</v>
      </c>
      <c r="J30" s="16">
        <v>1</v>
      </c>
      <c r="K30" s="16">
        <v>22</v>
      </c>
      <c r="L30" s="16">
        <v>5</v>
      </c>
      <c r="M30" s="16">
        <v>28</v>
      </c>
      <c r="N30" s="16">
        <v>1</v>
      </c>
      <c r="O30" s="16">
        <v>4</v>
      </c>
      <c r="P30" s="16">
        <v>18</v>
      </c>
      <c r="Q30" s="16" t="s">
        <v>110</v>
      </c>
      <c r="R30" s="16" t="s">
        <v>110</v>
      </c>
      <c r="S30" s="16" t="s">
        <v>110</v>
      </c>
      <c r="T30" s="16" t="s">
        <v>110</v>
      </c>
      <c r="U30" s="16" t="s">
        <v>110</v>
      </c>
      <c r="V30" s="16">
        <v>15</v>
      </c>
      <c r="W30" s="16" t="s">
        <v>110</v>
      </c>
      <c r="X30" s="16">
        <v>0</v>
      </c>
      <c r="Y30" s="16" t="s">
        <v>110</v>
      </c>
      <c r="Z30" s="16" t="s">
        <v>110</v>
      </c>
      <c r="AA30" s="16" t="s">
        <v>109</v>
      </c>
      <c r="AB30" s="16" t="s">
        <v>109</v>
      </c>
      <c r="AC30" s="16" t="s">
        <v>109</v>
      </c>
      <c r="AD30" s="16" t="s">
        <v>109</v>
      </c>
      <c r="AE30" s="16">
        <v>9</v>
      </c>
      <c r="AF30" s="16">
        <v>7</v>
      </c>
      <c r="AG30" s="16">
        <v>16</v>
      </c>
      <c r="AH30" s="16">
        <v>0</v>
      </c>
    </row>
    <row r="31" spans="1:34" s="16" customFormat="1" x14ac:dyDescent="0.2">
      <c r="B31" s="26" t="s">
        <v>161</v>
      </c>
      <c r="C31" s="16" t="s">
        <v>110</v>
      </c>
      <c r="D31" s="16" t="s">
        <v>110</v>
      </c>
      <c r="E31" s="16" t="s">
        <v>110</v>
      </c>
      <c r="F31" s="16" t="s">
        <v>110</v>
      </c>
      <c r="G31" s="16">
        <v>7</v>
      </c>
      <c r="H31" s="16">
        <v>2</v>
      </c>
      <c r="I31" s="16">
        <v>6</v>
      </c>
      <c r="J31" s="16">
        <v>3</v>
      </c>
      <c r="K31" s="16">
        <v>22</v>
      </c>
      <c r="L31" s="16">
        <v>4</v>
      </c>
      <c r="M31" s="16">
        <v>499</v>
      </c>
      <c r="N31" s="16">
        <v>445</v>
      </c>
      <c r="O31" s="16">
        <v>1</v>
      </c>
      <c r="P31" s="16">
        <v>0</v>
      </c>
      <c r="Q31" s="16" t="s">
        <v>110</v>
      </c>
      <c r="R31" s="16" t="s">
        <v>110</v>
      </c>
      <c r="S31" s="16" t="s">
        <v>110</v>
      </c>
      <c r="T31" s="16" t="s">
        <v>110</v>
      </c>
      <c r="U31" s="16" t="s">
        <v>110</v>
      </c>
      <c r="V31" s="16" t="s">
        <v>110</v>
      </c>
      <c r="W31" s="16" t="s">
        <v>110</v>
      </c>
      <c r="X31" s="16">
        <v>0</v>
      </c>
      <c r="Y31" s="16" t="s">
        <v>110</v>
      </c>
      <c r="Z31" s="16" t="s">
        <v>110</v>
      </c>
      <c r="AA31" s="16" t="s">
        <v>109</v>
      </c>
      <c r="AB31" s="16" t="s">
        <v>109</v>
      </c>
      <c r="AC31" s="16" t="s">
        <v>109</v>
      </c>
      <c r="AD31" s="16" t="s">
        <v>109</v>
      </c>
      <c r="AE31" s="16">
        <v>1</v>
      </c>
      <c r="AF31" s="16">
        <v>1</v>
      </c>
      <c r="AG31" s="16">
        <v>2</v>
      </c>
      <c r="AH31" s="16">
        <v>0</v>
      </c>
    </row>
    <row r="32" spans="1:34" s="16" customFormat="1" x14ac:dyDescent="0.2">
      <c r="B32" s="26" t="s">
        <v>106</v>
      </c>
      <c r="C32" s="16">
        <v>14</v>
      </c>
      <c r="D32" s="16">
        <v>30</v>
      </c>
      <c r="F32" s="16">
        <v>0</v>
      </c>
      <c r="G32" s="16" t="s">
        <v>110</v>
      </c>
      <c r="H32" s="16" t="s">
        <v>110</v>
      </c>
      <c r="I32" s="16" t="s">
        <v>110</v>
      </c>
      <c r="J32" s="16" t="s">
        <v>110</v>
      </c>
      <c r="K32" s="16" t="s">
        <v>110</v>
      </c>
      <c r="L32" s="16">
        <v>2</v>
      </c>
      <c r="M32" s="16" t="s">
        <v>110</v>
      </c>
      <c r="N32" s="16" t="s">
        <v>110</v>
      </c>
      <c r="O32" s="16" t="s">
        <v>110</v>
      </c>
      <c r="P32" s="16" t="s">
        <v>110</v>
      </c>
      <c r="Q32" s="16" t="s">
        <v>110</v>
      </c>
      <c r="R32" s="16" t="s">
        <v>110</v>
      </c>
      <c r="S32" s="16" t="s">
        <v>110</v>
      </c>
      <c r="T32" s="16" t="s">
        <v>110</v>
      </c>
      <c r="U32" s="16" t="s">
        <v>110</v>
      </c>
      <c r="V32" s="16" t="s">
        <v>110</v>
      </c>
      <c r="W32" s="16" t="s">
        <v>110</v>
      </c>
      <c r="X32" s="16">
        <v>2</v>
      </c>
      <c r="Y32" s="16">
        <v>0</v>
      </c>
      <c r="Z32" s="16" t="s">
        <v>110</v>
      </c>
      <c r="AA32" s="16" t="s">
        <v>109</v>
      </c>
      <c r="AB32" s="16" t="s">
        <v>109</v>
      </c>
      <c r="AC32" s="16" t="s">
        <v>109</v>
      </c>
      <c r="AD32" s="16" t="s">
        <v>109</v>
      </c>
      <c r="AE32" s="16" t="s">
        <v>109</v>
      </c>
      <c r="AF32" s="16" t="s">
        <v>109</v>
      </c>
      <c r="AG32" s="16" t="s">
        <v>109</v>
      </c>
      <c r="AH32" s="16">
        <v>0</v>
      </c>
    </row>
    <row r="33" spans="2:34" s="16" customFormat="1" x14ac:dyDescent="0.2">
      <c r="B33" s="26" t="s">
        <v>53</v>
      </c>
      <c r="C33" s="16" t="s">
        <v>110</v>
      </c>
      <c r="D33" s="16" t="s">
        <v>110</v>
      </c>
      <c r="E33" s="16" t="s">
        <v>110</v>
      </c>
      <c r="F33" s="16" t="s">
        <v>110</v>
      </c>
      <c r="G33" s="16" t="s">
        <v>110</v>
      </c>
      <c r="H33" s="16" t="s">
        <v>110</v>
      </c>
      <c r="I33" s="16" t="s">
        <v>110</v>
      </c>
      <c r="J33" s="16" t="s">
        <v>110</v>
      </c>
      <c r="K33" s="16" t="s">
        <v>110</v>
      </c>
      <c r="L33" s="16" t="s">
        <v>110</v>
      </c>
      <c r="M33" s="16" t="s">
        <v>110</v>
      </c>
      <c r="N33" s="16" t="s">
        <v>110</v>
      </c>
      <c r="O33" s="16" t="s">
        <v>110</v>
      </c>
      <c r="P33" s="16" t="s">
        <v>110</v>
      </c>
      <c r="Q33" s="16">
        <v>4626</v>
      </c>
      <c r="R33" s="16">
        <v>526</v>
      </c>
      <c r="S33" s="16" t="s">
        <v>110</v>
      </c>
      <c r="T33" s="16" t="s">
        <v>110</v>
      </c>
      <c r="U33" s="16" t="s">
        <v>110</v>
      </c>
      <c r="V33" s="16" t="s">
        <v>110</v>
      </c>
      <c r="W33" s="16" t="s">
        <v>110</v>
      </c>
      <c r="X33" s="16" t="s">
        <v>110</v>
      </c>
      <c r="Y33" s="16" t="s">
        <v>110</v>
      </c>
      <c r="Z33" s="16">
        <v>838</v>
      </c>
      <c r="AA33" s="16">
        <v>306</v>
      </c>
      <c r="AB33" s="16">
        <v>109</v>
      </c>
      <c r="AC33" s="16">
        <v>110</v>
      </c>
      <c r="AD33" s="16">
        <v>219</v>
      </c>
      <c r="AE33" s="16" t="s">
        <v>109</v>
      </c>
      <c r="AF33" s="16" t="s">
        <v>109</v>
      </c>
      <c r="AG33" s="16" t="s">
        <v>109</v>
      </c>
      <c r="AH33" s="16">
        <v>44</v>
      </c>
    </row>
    <row r="34" spans="2:34" s="16" customFormat="1" x14ac:dyDescent="0.2">
      <c r="B34" s="26" t="s">
        <v>149</v>
      </c>
      <c r="C34" s="16" t="s">
        <v>110</v>
      </c>
      <c r="D34" s="16" t="s">
        <v>110</v>
      </c>
      <c r="E34" s="16" t="s">
        <v>110</v>
      </c>
      <c r="F34" s="16" t="s">
        <v>110</v>
      </c>
      <c r="G34" s="16" t="s">
        <v>110</v>
      </c>
      <c r="H34" s="16" t="s">
        <v>110</v>
      </c>
      <c r="I34" s="16" t="s">
        <v>110</v>
      </c>
      <c r="J34" s="16" t="s">
        <v>110</v>
      </c>
      <c r="K34" s="16" t="s">
        <v>110</v>
      </c>
      <c r="L34" s="16" t="s">
        <v>110</v>
      </c>
      <c r="M34" s="16" t="s">
        <v>110</v>
      </c>
      <c r="N34" s="16" t="s">
        <v>110</v>
      </c>
      <c r="O34" s="16" t="s">
        <v>110</v>
      </c>
      <c r="P34" s="16" t="s">
        <v>110</v>
      </c>
      <c r="Q34" s="16" t="s">
        <v>110</v>
      </c>
      <c r="R34" s="16" t="s">
        <v>110</v>
      </c>
      <c r="S34" s="16">
        <v>469</v>
      </c>
      <c r="T34" s="16" t="s">
        <v>110</v>
      </c>
      <c r="U34" s="16" t="s">
        <v>110</v>
      </c>
      <c r="V34" s="16" t="s">
        <v>110</v>
      </c>
      <c r="W34" s="16" t="s">
        <v>110</v>
      </c>
      <c r="X34" s="16" t="s">
        <v>110</v>
      </c>
      <c r="Y34" s="16" t="s">
        <v>110</v>
      </c>
      <c r="Z34" s="16" t="s">
        <v>110</v>
      </c>
      <c r="AA34" s="16" t="s">
        <v>109</v>
      </c>
      <c r="AB34" s="16" t="s">
        <v>109</v>
      </c>
      <c r="AC34" s="16" t="s">
        <v>109</v>
      </c>
      <c r="AD34" s="16" t="s">
        <v>109</v>
      </c>
      <c r="AE34" s="16" t="s">
        <v>109</v>
      </c>
      <c r="AF34" s="16" t="s">
        <v>109</v>
      </c>
      <c r="AG34" s="16" t="s">
        <v>109</v>
      </c>
      <c r="AH34" s="16">
        <v>0</v>
      </c>
    </row>
    <row r="35" spans="2:34" s="16" customFormat="1" x14ac:dyDescent="0.2">
      <c r="B35" s="26" t="s">
        <v>150</v>
      </c>
      <c r="C35" s="16" t="s">
        <v>110</v>
      </c>
      <c r="D35" s="16" t="s">
        <v>110</v>
      </c>
      <c r="E35" s="16" t="s">
        <v>110</v>
      </c>
      <c r="F35" s="16" t="s">
        <v>110</v>
      </c>
      <c r="G35" s="16" t="s">
        <v>110</v>
      </c>
      <c r="H35" s="16" t="s">
        <v>110</v>
      </c>
      <c r="I35" s="16" t="s">
        <v>110</v>
      </c>
      <c r="J35" s="16" t="s">
        <v>110</v>
      </c>
      <c r="K35" s="16" t="s">
        <v>110</v>
      </c>
      <c r="L35" s="16" t="s">
        <v>110</v>
      </c>
      <c r="M35" s="16" t="s">
        <v>110</v>
      </c>
      <c r="N35" s="16" t="s">
        <v>110</v>
      </c>
      <c r="O35" s="16" t="s">
        <v>110</v>
      </c>
      <c r="P35" s="16" t="s">
        <v>110</v>
      </c>
      <c r="Q35" s="16" t="s">
        <v>110</v>
      </c>
      <c r="R35" s="16" t="s">
        <v>110</v>
      </c>
      <c r="S35" s="16">
        <v>58</v>
      </c>
      <c r="T35" s="16" t="s">
        <v>110</v>
      </c>
      <c r="U35" s="16" t="s">
        <v>110</v>
      </c>
      <c r="V35" s="16" t="s">
        <v>110</v>
      </c>
      <c r="W35" s="16" t="s">
        <v>110</v>
      </c>
      <c r="X35" s="16" t="s">
        <v>110</v>
      </c>
      <c r="Y35" s="16" t="s">
        <v>110</v>
      </c>
      <c r="Z35" s="16" t="s">
        <v>110</v>
      </c>
      <c r="AA35" s="16" t="s">
        <v>109</v>
      </c>
      <c r="AB35" s="16" t="s">
        <v>109</v>
      </c>
      <c r="AC35" s="16" t="s">
        <v>109</v>
      </c>
      <c r="AD35" s="16" t="s">
        <v>109</v>
      </c>
      <c r="AE35" s="16" t="s">
        <v>109</v>
      </c>
      <c r="AF35" s="16" t="s">
        <v>109</v>
      </c>
      <c r="AG35" s="16" t="s">
        <v>109</v>
      </c>
      <c r="AH35" s="16">
        <v>0</v>
      </c>
    </row>
    <row r="36" spans="2:34" s="16" customFormat="1" x14ac:dyDescent="0.2">
      <c r="B36" s="26" t="s">
        <v>151</v>
      </c>
      <c r="C36" s="16" t="s">
        <v>110</v>
      </c>
      <c r="D36" s="16" t="s">
        <v>110</v>
      </c>
      <c r="E36" s="16" t="s">
        <v>110</v>
      </c>
      <c r="F36" s="16" t="s">
        <v>110</v>
      </c>
      <c r="G36" s="16" t="s">
        <v>110</v>
      </c>
      <c r="H36" s="16" t="s">
        <v>110</v>
      </c>
      <c r="I36" s="16" t="s">
        <v>110</v>
      </c>
      <c r="J36" s="16" t="s">
        <v>110</v>
      </c>
      <c r="K36" s="16" t="s">
        <v>110</v>
      </c>
      <c r="L36" s="16" t="s">
        <v>110</v>
      </c>
      <c r="M36" s="16" t="s">
        <v>110</v>
      </c>
      <c r="N36" s="16" t="s">
        <v>110</v>
      </c>
      <c r="O36" s="16" t="s">
        <v>110</v>
      </c>
      <c r="P36" s="16" t="s">
        <v>110</v>
      </c>
      <c r="Q36" s="16" t="s">
        <v>110</v>
      </c>
      <c r="R36" s="16" t="s">
        <v>110</v>
      </c>
      <c r="S36" s="16">
        <v>28</v>
      </c>
      <c r="T36" s="16" t="s">
        <v>110</v>
      </c>
      <c r="U36" s="16" t="s">
        <v>110</v>
      </c>
      <c r="V36" s="16" t="s">
        <v>110</v>
      </c>
      <c r="W36" s="16" t="s">
        <v>110</v>
      </c>
      <c r="X36" s="16" t="s">
        <v>110</v>
      </c>
      <c r="Y36" s="16" t="s">
        <v>110</v>
      </c>
      <c r="Z36" s="16" t="s">
        <v>110</v>
      </c>
      <c r="AA36" s="16" t="s">
        <v>109</v>
      </c>
      <c r="AB36" s="16" t="s">
        <v>109</v>
      </c>
      <c r="AC36" s="16" t="s">
        <v>109</v>
      </c>
      <c r="AD36" s="16" t="s">
        <v>109</v>
      </c>
      <c r="AE36" s="16" t="s">
        <v>109</v>
      </c>
      <c r="AF36" s="16" t="s">
        <v>109</v>
      </c>
      <c r="AG36" s="16" t="s">
        <v>109</v>
      </c>
      <c r="AH36" s="16">
        <v>0</v>
      </c>
    </row>
    <row r="37" spans="2:34" s="16" customFormat="1" x14ac:dyDescent="0.2">
      <c r="B37" s="26" t="s">
        <v>152</v>
      </c>
      <c r="C37" s="16" t="s">
        <v>110</v>
      </c>
      <c r="D37" s="16" t="s">
        <v>110</v>
      </c>
      <c r="E37" s="16" t="s">
        <v>110</v>
      </c>
      <c r="F37" s="16" t="s">
        <v>110</v>
      </c>
      <c r="G37" s="16" t="s">
        <v>110</v>
      </c>
      <c r="H37" s="16" t="s">
        <v>110</v>
      </c>
      <c r="I37" s="16" t="s">
        <v>110</v>
      </c>
      <c r="J37" s="16" t="s">
        <v>110</v>
      </c>
      <c r="K37" s="16" t="s">
        <v>110</v>
      </c>
      <c r="L37" s="16" t="s">
        <v>110</v>
      </c>
      <c r="M37" s="16" t="s">
        <v>110</v>
      </c>
      <c r="N37" s="16" t="s">
        <v>110</v>
      </c>
      <c r="O37" s="16" t="s">
        <v>110</v>
      </c>
      <c r="P37" s="16" t="s">
        <v>110</v>
      </c>
      <c r="Q37" s="16" t="s">
        <v>110</v>
      </c>
      <c r="R37" s="16" t="s">
        <v>110</v>
      </c>
      <c r="S37" s="16" t="s">
        <v>110</v>
      </c>
      <c r="T37" s="16">
        <v>550</v>
      </c>
      <c r="U37" s="16" t="s">
        <v>110</v>
      </c>
      <c r="V37" s="16" t="s">
        <v>110</v>
      </c>
      <c r="W37" s="16" t="s">
        <v>110</v>
      </c>
      <c r="X37" s="16" t="s">
        <v>110</v>
      </c>
      <c r="Y37" s="16" t="s">
        <v>110</v>
      </c>
      <c r="Z37" s="16" t="s">
        <v>110</v>
      </c>
      <c r="AA37" s="16" t="s">
        <v>109</v>
      </c>
      <c r="AB37" s="16" t="s">
        <v>109</v>
      </c>
      <c r="AC37" s="16" t="s">
        <v>109</v>
      </c>
      <c r="AD37" s="16" t="s">
        <v>109</v>
      </c>
      <c r="AE37" s="16" t="s">
        <v>109</v>
      </c>
      <c r="AF37" s="16" t="s">
        <v>109</v>
      </c>
      <c r="AG37" s="16" t="s">
        <v>109</v>
      </c>
      <c r="AH37" s="16">
        <v>0</v>
      </c>
    </row>
    <row r="38" spans="2:34" s="16" customFormat="1" x14ac:dyDescent="0.2">
      <c r="B38" s="26" t="s">
        <v>153</v>
      </c>
      <c r="C38" s="16" t="s">
        <v>110</v>
      </c>
      <c r="D38" s="16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>
        <v>28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16" t="s">
        <v>110</v>
      </c>
      <c r="Z38" s="16" t="s">
        <v>110</v>
      </c>
      <c r="AA38" s="16" t="s">
        <v>109</v>
      </c>
      <c r="AB38" s="16" t="s">
        <v>109</v>
      </c>
      <c r="AC38" s="16" t="s">
        <v>109</v>
      </c>
      <c r="AD38" s="16" t="s">
        <v>109</v>
      </c>
      <c r="AE38" s="16" t="s">
        <v>109</v>
      </c>
      <c r="AF38" s="16" t="s">
        <v>109</v>
      </c>
      <c r="AG38" s="16" t="s">
        <v>109</v>
      </c>
      <c r="AH38" s="16">
        <v>0</v>
      </c>
    </row>
    <row r="39" spans="2:34" s="16" customFormat="1" x14ac:dyDescent="0.2">
      <c r="B39" s="26" t="s">
        <v>154</v>
      </c>
      <c r="C39" s="16" t="s">
        <v>110</v>
      </c>
      <c r="D39" s="16" t="s">
        <v>110</v>
      </c>
      <c r="E39" s="16" t="s">
        <v>110</v>
      </c>
      <c r="F39" s="16" t="s">
        <v>110</v>
      </c>
      <c r="G39" s="16" t="s">
        <v>110</v>
      </c>
      <c r="H39" s="16" t="s">
        <v>110</v>
      </c>
      <c r="I39" s="16" t="s">
        <v>110</v>
      </c>
      <c r="J39" s="16" t="s">
        <v>110</v>
      </c>
      <c r="K39" s="16" t="s">
        <v>110</v>
      </c>
      <c r="L39" s="16" t="s">
        <v>110</v>
      </c>
      <c r="M39" s="16" t="s">
        <v>110</v>
      </c>
      <c r="N39" s="16" t="s">
        <v>110</v>
      </c>
      <c r="O39" s="16" t="s">
        <v>110</v>
      </c>
      <c r="P39" s="16" t="s">
        <v>110</v>
      </c>
      <c r="Q39" s="16" t="s">
        <v>110</v>
      </c>
      <c r="R39" s="16" t="s">
        <v>110</v>
      </c>
      <c r="S39" s="16" t="s">
        <v>110</v>
      </c>
      <c r="T39" s="16">
        <v>12</v>
      </c>
      <c r="U39" s="16" t="s">
        <v>110</v>
      </c>
      <c r="V39" s="16" t="s">
        <v>110</v>
      </c>
      <c r="W39" s="16" t="s">
        <v>110</v>
      </c>
      <c r="X39" s="16" t="s">
        <v>110</v>
      </c>
      <c r="Y39" s="16" t="s">
        <v>110</v>
      </c>
      <c r="Z39" s="16" t="s">
        <v>110</v>
      </c>
      <c r="AA39" s="16" t="s">
        <v>109</v>
      </c>
      <c r="AB39" s="16" t="s">
        <v>109</v>
      </c>
      <c r="AC39" s="16" t="s">
        <v>109</v>
      </c>
      <c r="AD39" s="16" t="s">
        <v>109</v>
      </c>
      <c r="AE39" s="16" t="s">
        <v>109</v>
      </c>
      <c r="AF39" s="16" t="s">
        <v>109</v>
      </c>
      <c r="AG39" s="16" t="s">
        <v>109</v>
      </c>
      <c r="AH39" s="16">
        <v>0</v>
      </c>
    </row>
    <row r="40" spans="2:34" s="16" customFormat="1" x14ac:dyDescent="0.2">
      <c r="B40" s="26" t="s">
        <v>64</v>
      </c>
      <c r="C40" s="16" t="s">
        <v>110</v>
      </c>
      <c r="D40" s="16" t="s">
        <v>110</v>
      </c>
      <c r="E40" s="16" t="s">
        <v>110</v>
      </c>
      <c r="F40" s="16" t="s">
        <v>110</v>
      </c>
      <c r="G40" s="16" t="s">
        <v>110</v>
      </c>
      <c r="H40" s="16" t="s">
        <v>110</v>
      </c>
      <c r="I40" s="16" t="s">
        <v>110</v>
      </c>
      <c r="J40" s="16" t="s">
        <v>110</v>
      </c>
      <c r="K40" s="16" t="s">
        <v>110</v>
      </c>
      <c r="L40" s="16" t="s">
        <v>110</v>
      </c>
      <c r="M40" s="16" t="s">
        <v>110</v>
      </c>
      <c r="N40" s="16" t="s">
        <v>110</v>
      </c>
      <c r="O40" s="16" t="s">
        <v>110</v>
      </c>
      <c r="P40" s="16" t="s">
        <v>110</v>
      </c>
      <c r="Q40" s="16" t="s">
        <v>110</v>
      </c>
      <c r="R40" s="16" t="s">
        <v>110</v>
      </c>
      <c r="S40" s="16" t="s">
        <v>110</v>
      </c>
      <c r="T40" s="16">
        <v>1</v>
      </c>
      <c r="U40" s="16" t="s">
        <v>110</v>
      </c>
      <c r="V40" s="16" t="s">
        <v>110</v>
      </c>
      <c r="W40" s="16" t="s">
        <v>110</v>
      </c>
      <c r="X40" s="16" t="s">
        <v>110</v>
      </c>
      <c r="Y40" s="16" t="s">
        <v>110</v>
      </c>
      <c r="Z40" s="16" t="s">
        <v>110</v>
      </c>
      <c r="AA40" s="16" t="s">
        <v>109</v>
      </c>
      <c r="AB40" s="16" t="s">
        <v>109</v>
      </c>
      <c r="AC40" s="16" t="s">
        <v>109</v>
      </c>
      <c r="AD40" s="16" t="s">
        <v>109</v>
      </c>
      <c r="AE40" s="16" t="s">
        <v>109</v>
      </c>
      <c r="AF40" s="16" t="s">
        <v>109</v>
      </c>
      <c r="AG40" s="16" t="s">
        <v>109</v>
      </c>
      <c r="AH40" s="16">
        <v>0</v>
      </c>
    </row>
    <row r="41" spans="2:34" s="16" customFormat="1" x14ac:dyDescent="0.2">
      <c r="B41" s="26" t="s">
        <v>155</v>
      </c>
      <c r="C41" s="16" t="s">
        <v>110</v>
      </c>
      <c r="D41" s="16" t="s">
        <v>110</v>
      </c>
      <c r="E41" s="16" t="s">
        <v>110</v>
      </c>
      <c r="F41" s="16" t="s">
        <v>110</v>
      </c>
      <c r="G41" s="16" t="s">
        <v>110</v>
      </c>
      <c r="H41" s="16" t="s">
        <v>110</v>
      </c>
      <c r="I41" s="16" t="s">
        <v>110</v>
      </c>
      <c r="J41" s="16" t="s">
        <v>110</v>
      </c>
      <c r="K41" s="16" t="s">
        <v>110</v>
      </c>
      <c r="L41" s="16" t="s">
        <v>110</v>
      </c>
      <c r="M41" s="16" t="s">
        <v>110</v>
      </c>
      <c r="N41" s="16" t="s">
        <v>110</v>
      </c>
      <c r="O41" s="16" t="s">
        <v>110</v>
      </c>
      <c r="P41" s="16" t="s">
        <v>110</v>
      </c>
      <c r="Q41" s="16" t="s">
        <v>110</v>
      </c>
      <c r="R41" s="16" t="s">
        <v>110</v>
      </c>
      <c r="S41" s="16" t="s">
        <v>110</v>
      </c>
      <c r="T41" s="16">
        <v>1</v>
      </c>
      <c r="U41" s="16" t="s">
        <v>110</v>
      </c>
      <c r="V41" s="16" t="s">
        <v>110</v>
      </c>
      <c r="W41" s="16" t="s">
        <v>110</v>
      </c>
      <c r="X41" s="16" t="s">
        <v>110</v>
      </c>
      <c r="Y41" s="16" t="s">
        <v>110</v>
      </c>
      <c r="Z41" s="16" t="s">
        <v>110</v>
      </c>
      <c r="AA41" s="16" t="s">
        <v>109</v>
      </c>
      <c r="AB41" s="16" t="s">
        <v>109</v>
      </c>
      <c r="AC41" s="16" t="s">
        <v>109</v>
      </c>
      <c r="AD41" s="16" t="s">
        <v>109</v>
      </c>
      <c r="AE41" s="16" t="s">
        <v>109</v>
      </c>
      <c r="AF41" s="16" t="s">
        <v>109</v>
      </c>
      <c r="AG41" s="16" t="s">
        <v>109</v>
      </c>
      <c r="AH41" s="16">
        <v>0</v>
      </c>
    </row>
    <row r="42" spans="2:34" s="16" customFormat="1" x14ac:dyDescent="0.2">
      <c r="B42" s="26" t="s">
        <v>156</v>
      </c>
      <c r="C42" s="16" t="s">
        <v>110</v>
      </c>
      <c r="D42" s="16" t="s">
        <v>110</v>
      </c>
      <c r="E42" s="16" t="s">
        <v>110</v>
      </c>
      <c r="F42" s="16" t="s">
        <v>110</v>
      </c>
      <c r="G42" s="16" t="s">
        <v>110</v>
      </c>
      <c r="H42" s="16" t="s">
        <v>110</v>
      </c>
      <c r="I42" s="16" t="s">
        <v>110</v>
      </c>
      <c r="J42" s="16" t="s">
        <v>110</v>
      </c>
      <c r="K42" s="16" t="s">
        <v>110</v>
      </c>
      <c r="L42" s="16" t="s">
        <v>110</v>
      </c>
      <c r="M42" s="16" t="s">
        <v>110</v>
      </c>
      <c r="N42" s="16" t="s">
        <v>110</v>
      </c>
      <c r="O42" s="16" t="s">
        <v>110</v>
      </c>
      <c r="P42" s="16" t="s">
        <v>110</v>
      </c>
      <c r="Q42" s="16" t="s">
        <v>110</v>
      </c>
      <c r="R42" s="16" t="s">
        <v>110</v>
      </c>
      <c r="S42" s="16" t="s">
        <v>110</v>
      </c>
      <c r="T42" s="16" t="s">
        <v>110</v>
      </c>
      <c r="U42" s="16">
        <v>468</v>
      </c>
      <c r="V42" s="16" t="s">
        <v>110</v>
      </c>
      <c r="W42" s="16" t="s">
        <v>110</v>
      </c>
      <c r="X42" s="16" t="s">
        <v>110</v>
      </c>
      <c r="Y42" s="16" t="s">
        <v>110</v>
      </c>
      <c r="Z42" s="16" t="s">
        <v>110</v>
      </c>
      <c r="AA42" s="16" t="s">
        <v>109</v>
      </c>
      <c r="AB42" s="16" t="s">
        <v>109</v>
      </c>
      <c r="AC42" s="16" t="s">
        <v>109</v>
      </c>
      <c r="AD42" s="16" t="s">
        <v>109</v>
      </c>
      <c r="AE42" s="16" t="s">
        <v>109</v>
      </c>
      <c r="AF42" s="16" t="s">
        <v>109</v>
      </c>
      <c r="AG42" s="16" t="s">
        <v>109</v>
      </c>
      <c r="AH42" s="16">
        <v>0</v>
      </c>
    </row>
    <row r="43" spans="2:34" s="16" customFormat="1" x14ac:dyDescent="0.2">
      <c r="B43" s="26" t="s">
        <v>157</v>
      </c>
      <c r="C43" s="16" t="s">
        <v>110</v>
      </c>
      <c r="D43" s="16" t="s">
        <v>110</v>
      </c>
      <c r="E43" s="16" t="s">
        <v>110</v>
      </c>
      <c r="F43" s="16" t="s">
        <v>110</v>
      </c>
      <c r="G43" s="16" t="s">
        <v>110</v>
      </c>
      <c r="H43" s="16" t="s">
        <v>110</v>
      </c>
      <c r="I43" s="16" t="s">
        <v>110</v>
      </c>
      <c r="J43" s="16" t="s">
        <v>110</v>
      </c>
      <c r="K43" s="16" t="s">
        <v>110</v>
      </c>
      <c r="L43" s="16" t="s">
        <v>110</v>
      </c>
      <c r="M43" s="16" t="s">
        <v>110</v>
      </c>
      <c r="N43" s="16" t="s">
        <v>110</v>
      </c>
      <c r="O43" s="16" t="s">
        <v>110</v>
      </c>
      <c r="P43" s="16" t="s">
        <v>110</v>
      </c>
      <c r="Q43" s="16" t="s">
        <v>110</v>
      </c>
      <c r="R43" s="16" t="s">
        <v>110</v>
      </c>
      <c r="S43" s="16" t="s">
        <v>110</v>
      </c>
      <c r="T43" s="16" t="s">
        <v>110</v>
      </c>
      <c r="U43" s="16">
        <v>92</v>
      </c>
      <c r="V43" s="16" t="s">
        <v>110</v>
      </c>
      <c r="W43" s="16" t="s">
        <v>110</v>
      </c>
      <c r="X43" s="16" t="s">
        <v>110</v>
      </c>
      <c r="Y43" s="16" t="s">
        <v>110</v>
      </c>
      <c r="Z43" s="16" t="s">
        <v>110</v>
      </c>
      <c r="AA43" s="16" t="s">
        <v>109</v>
      </c>
      <c r="AB43" s="16" t="s">
        <v>109</v>
      </c>
      <c r="AC43" s="16" t="s">
        <v>109</v>
      </c>
      <c r="AD43" s="16" t="s">
        <v>109</v>
      </c>
      <c r="AE43" s="16" t="s">
        <v>109</v>
      </c>
      <c r="AF43" s="16" t="s">
        <v>109</v>
      </c>
      <c r="AG43" s="16" t="s">
        <v>109</v>
      </c>
      <c r="AH43" s="16">
        <v>0</v>
      </c>
    </row>
    <row r="44" spans="2:34" s="16" customFormat="1" x14ac:dyDescent="0.2">
      <c r="B44" s="26" t="s">
        <v>158</v>
      </c>
      <c r="C44" s="16" t="s">
        <v>110</v>
      </c>
      <c r="D44" s="16" t="s">
        <v>110</v>
      </c>
      <c r="E44" s="16" t="s">
        <v>110</v>
      </c>
      <c r="F44" s="16" t="s">
        <v>110</v>
      </c>
      <c r="G44" s="16" t="s">
        <v>110</v>
      </c>
      <c r="H44" s="16" t="s">
        <v>110</v>
      </c>
      <c r="I44" s="16" t="s">
        <v>110</v>
      </c>
      <c r="J44" s="16" t="s">
        <v>110</v>
      </c>
      <c r="K44" s="16" t="s">
        <v>110</v>
      </c>
      <c r="L44" s="16" t="s">
        <v>110</v>
      </c>
      <c r="M44" s="16" t="s">
        <v>110</v>
      </c>
      <c r="N44" s="16" t="s">
        <v>110</v>
      </c>
      <c r="O44" s="16" t="s">
        <v>110</v>
      </c>
      <c r="P44" s="16" t="s">
        <v>110</v>
      </c>
      <c r="Q44" s="16" t="s">
        <v>110</v>
      </c>
      <c r="R44" s="16" t="s">
        <v>110</v>
      </c>
      <c r="S44" s="16" t="s">
        <v>110</v>
      </c>
      <c r="T44" s="16" t="s">
        <v>110</v>
      </c>
      <c r="U44" s="16">
        <v>1</v>
      </c>
      <c r="V44" s="16" t="s">
        <v>110</v>
      </c>
      <c r="W44" s="16" t="s">
        <v>110</v>
      </c>
      <c r="X44" s="16" t="s">
        <v>110</v>
      </c>
      <c r="Y44" s="16" t="s">
        <v>110</v>
      </c>
      <c r="Z44" s="16" t="s">
        <v>110</v>
      </c>
      <c r="AA44" s="16" t="s">
        <v>109</v>
      </c>
      <c r="AB44" s="16" t="s">
        <v>109</v>
      </c>
      <c r="AC44" s="16" t="s">
        <v>109</v>
      </c>
      <c r="AD44" s="16" t="s">
        <v>109</v>
      </c>
      <c r="AE44" s="16" t="s">
        <v>109</v>
      </c>
      <c r="AF44" s="16" t="s">
        <v>109</v>
      </c>
      <c r="AG44" s="16" t="s">
        <v>109</v>
      </c>
      <c r="AH44" s="16">
        <v>0</v>
      </c>
    </row>
    <row r="45" spans="2:34" s="16" customFormat="1" x14ac:dyDescent="0.2">
      <c r="B45" s="26" t="s">
        <v>163</v>
      </c>
      <c r="C45" s="16" t="s">
        <v>110</v>
      </c>
      <c r="D45" s="16" t="s">
        <v>110</v>
      </c>
      <c r="E45" s="16" t="s">
        <v>110</v>
      </c>
      <c r="F45" s="16" t="s">
        <v>110</v>
      </c>
      <c r="G45" s="16" t="s">
        <v>110</v>
      </c>
      <c r="H45" s="16" t="s">
        <v>110</v>
      </c>
      <c r="I45" s="16" t="s">
        <v>110</v>
      </c>
      <c r="J45" s="16" t="s">
        <v>110</v>
      </c>
      <c r="K45" s="16" t="s">
        <v>110</v>
      </c>
      <c r="L45" s="16" t="s">
        <v>110</v>
      </c>
      <c r="M45" s="16" t="s">
        <v>110</v>
      </c>
      <c r="N45" s="16" t="s">
        <v>110</v>
      </c>
      <c r="O45" s="16" t="s">
        <v>110</v>
      </c>
      <c r="P45" s="16" t="s">
        <v>110</v>
      </c>
      <c r="Q45" s="16" t="s">
        <v>110</v>
      </c>
      <c r="R45" s="16" t="s">
        <v>110</v>
      </c>
      <c r="S45" s="16" t="s">
        <v>110</v>
      </c>
      <c r="T45" s="16" t="s">
        <v>110</v>
      </c>
      <c r="U45" s="16" t="s">
        <v>110</v>
      </c>
      <c r="V45" s="16">
        <v>139</v>
      </c>
      <c r="W45" s="16" t="s">
        <v>110</v>
      </c>
      <c r="X45" s="16" t="s">
        <v>110</v>
      </c>
      <c r="Y45" s="16" t="s">
        <v>110</v>
      </c>
      <c r="Z45" s="16" t="s">
        <v>110</v>
      </c>
      <c r="AA45" s="16" t="s">
        <v>109</v>
      </c>
      <c r="AB45" s="16" t="s">
        <v>109</v>
      </c>
      <c r="AC45" s="16" t="s">
        <v>109</v>
      </c>
      <c r="AD45" s="16" t="s">
        <v>109</v>
      </c>
      <c r="AE45" s="16" t="s">
        <v>109</v>
      </c>
      <c r="AF45" s="16" t="s">
        <v>109</v>
      </c>
      <c r="AG45" s="16" t="s">
        <v>109</v>
      </c>
      <c r="AH45" s="16">
        <v>0</v>
      </c>
    </row>
    <row r="46" spans="2:34" s="16" customFormat="1" x14ac:dyDescent="0.2">
      <c r="B46" s="26" t="s">
        <v>164</v>
      </c>
      <c r="C46" s="16" t="s">
        <v>110</v>
      </c>
      <c r="D46" s="16" t="s">
        <v>110</v>
      </c>
      <c r="E46" s="16" t="s">
        <v>110</v>
      </c>
      <c r="F46" s="16" t="s">
        <v>110</v>
      </c>
      <c r="G46" s="16" t="s">
        <v>110</v>
      </c>
      <c r="H46" s="16" t="s">
        <v>110</v>
      </c>
      <c r="I46" s="16" t="s">
        <v>110</v>
      </c>
      <c r="J46" s="16" t="s">
        <v>110</v>
      </c>
      <c r="K46" s="16" t="s">
        <v>110</v>
      </c>
      <c r="L46" s="16" t="s">
        <v>110</v>
      </c>
      <c r="M46" s="16" t="s">
        <v>110</v>
      </c>
      <c r="N46" s="16" t="s">
        <v>110</v>
      </c>
      <c r="O46" s="16" t="s">
        <v>110</v>
      </c>
      <c r="P46" s="16" t="s">
        <v>110</v>
      </c>
      <c r="Q46" s="16" t="s">
        <v>110</v>
      </c>
      <c r="R46" s="16" t="s">
        <v>110</v>
      </c>
      <c r="S46" s="16" t="s">
        <v>110</v>
      </c>
      <c r="T46" s="16" t="s">
        <v>110</v>
      </c>
      <c r="U46" s="16" t="s">
        <v>110</v>
      </c>
      <c r="V46" s="16">
        <v>1</v>
      </c>
      <c r="W46" s="16" t="s">
        <v>110</v>
      </c>
      <c r="X46" s="16" t="s">
        <v>110</v>
      </c>
      <c r="Y46" s="16">
        <v>9</v>
      </c>
      <c r="Z46" s="16" t="s">
        <v>110</v>
      </c>
      <c r="AA46" s="16" t="s">
        <v>109</v>
      </c>
      <c r="AB46" s="16" t="s">
        <v>109</v>
      </c>
      <c r="AC46" s="16" t="s">
        <v>109</v>
      </c>
      <c r="AD46" s="16" t="s">
        <v>109</v>
      </c>
      <c r="AE46" s="16" t="s">
        <v>109</v>
      </c>
      <c r="AF46" s="16" t="s">
        <v>109</v>
      </c>
      <c r="AG46" s="16" t="s">
        <v>109</v>
      </c>
      <c r="AH46" s="16">
        <v>0</v>
      </c>
    </row>
    <row r="47" spans="2:34" s="16" customFormat="1" x14ac:dyDescent="0.2">
      <c r="B47" s="26" t="s">
        <v>169</v>
      </c>
      <c r="C47" s="16" t="s">
        <v>110</v>
      </c>
      <c r="D47" s="16" t="s">
        <v>110</v>
      </c>
      <c r="E47" s="16" t="s">
        <v>110</v>
      </c>
      <c r="F47" s="16" t="s">
        <v>110</v>
      </c>
      <c r="G47" s="16" t="s">
        <v>110</v>
      </c>
      <c r="H47" s="16" t="s">
        <v>110</v>
      </c>
      <c r="I47" s="16" t="s">
        <v>110</v>
      </c>
      <c r="J47" s="16" t="s">
        <v>110</v>
      </c>
      <c r="K47" s="16" t="s">
        <v>110</v>
      </c>
      <c r="L47" s="16" t="s">
        <v>110</v>
      </c>
      <c r="M47" s="16" t="s">
        <v>110</v>
      </c>
      <c r="N47" s="16" t="s">
        <v>110</v>
      </c>
      <c r="O47" s="16" t="s">
        <v>110</v>
      </c>
      <c r="P47" s="16" t="s">
        <v>110</v>
      </c>
      <c r="Q47" s="16" t="s">
        <v>110</v>
      </c>
      <c r="R47" s="16" t="s">
        <v>110</v>
      </c>
      <c r="S47" s="16" t="s">
        <v>110</v>
      </c>
      <c r="T47" s="16" t="s">
        <v>110</v>
      </c>
      <c r="U47" s="16" t="s">
        <v>110</v>
      </c>
      <c r="V47" s="16" t="s">
        <v>110</v>
      </c>
      <c r="W47" s="16">
        <v>542</v>
      </c>
      <c r="X47" s="16" t="s">
        <v>110</v>
      </c>
      <c r="Y47" s="16" t="s">
        <v>110</v>
      </c>
      <c r="Z47" s="16" t="s">
        <v>110</v>
      </c>
      <c r="AA47" s="16" t="s">
        <v>109</v>
      </c>
      <c r="AB47" s="16" t="s">
        <v>109</v>
      </c>
      <c r="AC47" s="16" t="s">
        <v>109</v>
      </c>
      <c r="AD47" s="16" t="s">
        <v>109</v>
      </c>
      <c r="AE47" s="16" t="s">
        <v>109</v>
      </c>
      <c r="AF47" s="16" t="s">
        <v>109</v>
      </c>
      <c r="AG47" s="16" t="s">
        <v>109</v>
      </c>
      <c r="AH47" s="16">
        <v>0</v>
      </c>
    </row>
    <row r="48" spans="2:34" s="16" customFormat="1" x14ac:dyDescent="0.2">
      <c r="B48" s="26" t="s">
        <v>165</v>
      </c>
      <c r="C48" s="16" t="s">
        <v>110</v>
      </c>
      <c r="D48" s="16" t="s">
        <v>110</v>
      </c>
      <c r="E48" s="16" t="s">
        <v>110</v>
      </c>
      <c r="F48" s="16" t="s">
        <v>110</v>
      </c>
      <c r="G48" s="16" t="s">
        <v>110</v>
      </c>
      <c r="H48" s="16" t="s">
        <v>110</v>
      </c>
      <c r="I48" s="16" t="s">
        <v>110</v>
      </c>
      <c r="J48" s="16" t="s">
        <v>110</v>
      </c>
      <c r="K48" s="16" t="s">
        <v>110</v>
      </c>
      <c r="L48" s="16" t="s">
        <v>110</v>
      </c>
      <c r="M48" s="16" t="s">
        <v>110</v>
      </c>
      <c r="N48" s="16" t="s">
        <v>110</v>
      </c>
      <c r="O48" s="16" t="s">
        <v>110</v>
      </c>
      <c r="P48" s="16" t="s">
        <v>110</v>
      </c>
      <c r="Q48" s="16" t="s">
        <v>110</v>
      </c>
      <c r="R48" s="16" t="s">
        <v>110</v>
      </c>
      <c r="S48" s="16" t="s">
        <v>110</v>
      </c>
      <c r="T48" s="16" t="s">
        <v>110</v>
      </c>
      <c r="U48" s="16" t="s">
        <v>110</v>
      </c>
      <c r="V48" s="16" t="s">
        <v>110</v>
      </c>
      <c r="W48" s="16" t="s">
        <v>110</v>
      </c>
      <c r="X48" s="16">
        <v>235</v>
      </c>
      <c r="Y48" s="16" t="s">
        <v>110</v>
      </c>
      <c r="Z48" s="16" t="s">
        <v>110</v>
      </c>
      <c r="AA48" s="16" t="s">
        <v>109</v>
      </c>
      <c r="AB48" s="16" t="s">
        <v>109</v>
      </c>
      <c r="AC48" s="16" t="s">
        <v>109</v>
      </c>
      <c r="AD48" s="16" t="s">
        <v>109</v>
      </c>
      <c r="AE48" s="16" t="s">
        <v>109</v>
      </c>
      <c r="AF48" s="16" t="s">
        <v>109</v>
      </c>
      <c r="AG48" s="16" t="s">
        <v>109</v>
      </c>
      <c r="AH48" s="16">
        <v>0</v>
      </c>
    </row>
    <row r="49" spans="1:34" s="16" customFormat="1" x14ac:dyDescent="0.2">
      <c r="B49" s="26" t="s">
        <v>167</v>
      </c>
      <c r="C49" s="16" t="s">
        <v>110</v>
      </c>
      <c r="D49" s="16" t="s">
        <v>110</v>
      </c>
      <c r="E49" s="16" t="s">
        <v>110</v>
      </c>
      <c r="F49" s="16" t="s">
        <v>110</v>
      </c>
      <c r="G49" s="16" t="s">
        <v>110</v>
      </c>
      <c r="H49" s="16" t="s">
        <v>110</v>
      </c>
      <c r="I49" s="16" t="s">
        <v>110</v>
      </c>
      <c r="J49" s="16" t="s">
        <v>110</v>
      </c>
      <c r="K49" s="16" t="s">
        <v>110</v>
      </c>
      <c r="L49" s="16" t="s">
        <v>110</v>
      </c>
      <c r="M49" s="16" t="s">
        <v>110</v>
      </c>
      <c r="N49" s="16" t="s">
        <v>110</v>
      </c>
      <c r="O49" s="16" t="s">
        <v>110</v>
      </c>
      <c r="P49" s="16" t="s">
        <v>110</v>
      </c>
      <c r="Q49" s="16" t="s">
        <v>110</v>
      </c>
      <c r="R49" s="16" t="s">
        <v>110</v>
      </c>
      <c r="S49" s="16" t="s">
        <v>110</v>
      </c>
      <c r="T49" s="16" t="s">
        <v>110</v>
      </c>
      <c r="U49" s="16" t="s">
        <v>110</v>
      </c>
      <c r="V49" s="16" t="s">
        <v>110</v>
      </c>
      <c r="W49" s="16" t="s">
        <v>110</v>
      </c>
      <c r="X49" s="16" t="s">
        <v>110</v>
      </c>
      <c r="Y49" s="16">
        <v>318</v>
      </c>
      <c r="Z49" s="16" t="s">
        <v>110</v>
      </c>
      <c r="AA49" s="16" t="s">
        <v>109</v>
      </c>
      <c r="AB49" s="16" t="s">
        <v>109</v>
      </c>
      <c r="AC49" s="16" t="s">
        <v>109</v>
      </c>
      <c r="AD49" s="16" t="s">
        <v>109</v>
      </c>
      <c r="AE49" s="16" t="s">
        <v>109</v>
      </c>
      <c r="AF49" s="16" t="s">
        <v>109</v>
      </c>
      <c r="AG49" s="16" t="s">
        <v>109</v>
      </c>
      <c r="AH49" s="16">
        <v>0</v>
      </c>
    </row>
    <row r="50" spans="1:34" s="16" customFormat="1" x14ac:dyDescent="0.2">
      <c r="B50" s="26" t="s">
        <v>168</v>
      </c>
      <c r="C50" s="16" t="s">
        <v>110</v>
      </c>
      <c r="D50" s="16" t="s">
        <v>110</v>
      </c>
      <c r="E50" s="16" t="s">
        <v>110</v>
      </c>
      <c r="F50" s="16" t="s">
        <v>110</v>
      </c>
      <c r="G50" s="16" t="s">
        <v>110</v>
      </c>
      <c r="H50" s="16" t="s">
        <v>110</v>
      </c>
      <c r="I50" s="16" t="s">
        <v>110</v>
      </c>
      <c r="J50" s="16" t="s">
        <v>110</v>
      </c>
      <c r="K50" s="16" t="s">
        <v>110</v>
      </c>
      <c r="L50" s="16" t="s">
        <v>110</v>
      </c>
      <c r="M50" s="16" t="s">
        <v>110</v>
      </c>
      <c r="N50" s="16" t="s">
        <v>110</v>
      </c>
      <c r="O50" s="16" t="s">
        <v>110</v>
      </c>
      <c r="P50" s="16" t="s">
        <v>110</v>
      </c>
      <c r="Q50" s="16" t="s">
        <v>110</v>
      </c>
      <c r="R50" s="16" t="s">
        <v>110</v>
      </c>
      <c r="S50" s="16" t="s">
        <v>110</v>
      </c>
      <c r="T50" s="16" t="s">
        <v>110</v>
      </c>
      <c r="U50" s="16" t="s">
        <v>110</v>
      </c>
      <c r="V50" s="16" t="s">
        <v>110</v>
      </c>
      <c r="W50" s="16" t="s">
        <v>110</v>
      </c>
      <c r="X50" s="16" t="s">
        <v>110</v>
      </c>
      <c r="Y50" s="16">
        <v>7</v>
      </c>
      <c r="Z50" s="16" t="s">
        <v>110</v>
      </c>
      <c r="AA50" s="16" t="s">
        <v>109</v>
      </c>
      <c r="AB50" s="16" t="s">
        <v>109</v>
      </c>
      <c r="AC50" s="16" t="s">
        <v>109</v>
      </c>
      <c r="AD50" s="16" t="s">
        <v>109</v>
      </c>
      <c r="AE50" s="16" t="s">
        <v>109</v>
      </c>
      <c r="AF50" s="16" t="s">
        <v>109</v>
      </c>
      <c r="AG50" s="16" t="s">
        <v>109</v>
      </c>
      <c r="AH50" s="16">
        <v>0</v>
      </c>
    </row>
    <row r="51" spans="1:34" s="16" customFormat="1" x14ac:dyDescent="0.2">
      <c r="B51" s="26" t="s">
        <v>107</v>
      </c>
      <c r="C51" s="16">
        <v>5</v>
      </c>
      <c r="D51" s="16">
        <v>6</v>
      </c>
      <c r="F51" s="16">
        <v>0</v>
      </c>
      <c r="G51" s="16" t="s">
        <v>110</v>
      </c>
      <c r="H51" s="16" t="s">
        <v>110</v>
      </c>
      <c r="I51" s="16" t="s">
        <v>110</v>
      </c>
      <c r="J51" s="16" t="s">
        <v>110</v>
      </c>
      <c r="K51" s="16" t="s">
        <v>110</v>
      </c>
      <c r="L51" s="16" t="s">
        <v>110</v>
      </c>
      <c r="M51" s="16" t="s">
        <v>110</v>
      </c>
      <c r="N51" s="16" t="s">
        <v>110</v>
      </c>
      <c r="O51" s="16" t="s">
        <v>110</v>
      </c>
      <c r="P51" s="16" t="s">
        <v>110</v>
      </c>
      <c r="Q51" s="16" t="s">
        <v>110</v>
      </c>
      <c r="R51" s="16" t="s">
        <v>110</v>
      </c>
      <c r="S51" s="16" t="s">
        <v>110</v>
      </c>
      <c r="T51" s="16" t="s">
        <v>110</v>
      </c>
      <c r="U51" s="16" t="s">
        <v>110</v>
      </c>
      <c r="V51" s="16" t="s">
        <v>110</v>
      </c>
      <c r="W51" s="16" t="s">
        <v>110</v>
      </c>
      <c r="X51" s="16" t="s">
        <v>110</v>
      </c>
      <c r="Y51" s="16" t="s">
        <v>110</v>
      </c>
      <c r="Z51" s="16" t="s">
        <v>110</v>
      </c>
      <c r="AA51" s="16" t="s">
        <v>109</v>
      </c>
      <c r="AB51" s="16" t="s">
        <v>109</v>
      </c>
      <c r="AC51" s="16" t="s">
        <v>109</v>
      </c>
      <c r="AD51" s="16" t="s">
        <v>109</v>
      </c>
      <c r="AE51" s="16" t="s">
        <v>109</v>
      </c>
      <c r="AF51" s="16" t="s">
        <v>109</v>
      </c>
      <c r="AG51" s="16" t="s">
        <v>109</v>
      </c>
      <c r="AH51" s="16">
        <v>0</v>
      </c>
    </row>
    <row r="52" spans="1:34" s="16" customFormat="1" x14ac:dyDescent="0.2">
      <c r="B52" s="26" t="s">
        <v>108</v>
      </c>
      <c r="C52" s="16">
        <v>1</v>
      </c>
      <c r="D52" s="16">
        <v>2</v>
      </c>
      <c r="F52" s="16">
        <v>0</v>
      </c>
      <c r="G52" s="16" t="s">
        <v>110</v>
      </c>
      <c r="H52" s="16" t="s">
        <v>110</v>
      </c>
      <c r="I52" s="16" t="s">
        <v>110</v>
      </c>
      <c r="J52" s="16" t="s">
        <v>110</v>
      </c>
      <c r="K52" s="16" t="s">
        <v>110</v>
      </c>
      <c r="L52" s="16" t="s">
        <v>110</v>
      </c>
      <c r="M52" s="16" t="s">
        <v>110</v>
      </c>
      <c r="N52" s="16" t="s">
        <v>110</v>
      </c>
      <c r="O52" s="16" t="s">
        <v>110</v>
      </c>
      <c r="P52" s="16" t="s">
        <v>110</v>
      </c>
      <c r="Q52" s="16" t="s">
        <v>110</v>
      </c>
      <c r="R52" s="16" t="s">
        <v>110</v>
      </c>
      <c r="S52" s="16" t="s">
        <v>110</v>
      </c>
      <c r="T52" s="16" t="s">
        <v>110</v>
      </c>
      <c r="U52" s="16" t="s">
        <v>110</v>
      </c>
      <c r="V52" s="16" t="s">
        <v>110</v>
      </c>
      <c r="W52" s="16" t="s">
        <v>110</v>
      </c>
      <c r="X52" s="16" t="s">
        <v>110</v>
      </c>
      <c r="Y52" s="16" t="s">
        <v>110</v>
      </c>
      <c r="Z52" s="16" t="s">
        <v>110</v>
      </c>
      <c r="AA52" s="16" t="s">
        <v>109</v>
      </c>
      <c r="AB52" s="16" t="s">
        <v>109</v>
      </c>
      <c r="AC52" s="16" t="s">
        <v>109</v>
      </c>
      <c r="AD52" s="16" t="s">
        <v>109</v>
      </c>
      <c r="AE52" s="16" t="s">
        <v>109</v>
      </c>
      <c r="AF52" s="16" t="s">
        <v>109</v>
      </c>
      <c r="AG52" s="16" t="s">
        <v>109</v>
      </c>
      <c r="AH52" s="16">
        <v>0</v>
      </c>
    </row>
    <row r="53" spans="1:34" s="16" customFormat="1" x14ac:dyDescent="0.2">
      <c r="B53" s="26" t="s">
        <v>178</v>
      </c>
      <c r="C53" s="16" t="s">
        <v>110</v>
      </c>
      <c r="D53" s="16" t="s">
        <v>110</v>
      </c>
      <c r="E53" s="16" t="s">
        <v>110</v>
      </c>
      <c r="F53" s="16" t="s">
        <v>110</v>
      </c>
      <c r="G53" s="16" t="s">
        <v>110</v>
      </c>
      <c r="H53" s="16" t="s">
        <v>110</v>
      </c>
      <c r="I53" s="16" t="s">
        <v>110</v>
      </c>
      <c r="J53" s="16" t="s">
        <v>110</v>
      </c>
      <c r="K53" s="16" t="s">
        <v>110</v>
      </c>
      <c r="L53" s="16" t="s">
        <v>110</v>
      </c>
      <c r="M53" s="16" t="s">
        <v>110</v>
      </c>
      <c r="N53" s="16" t="s">
        <v>110</v>
      </c>
      <c r="O53" s="16" t="s">
        <v>110</v>
      </c>
      <c r="P53" s="16" t="s">
        <v>110</v>
      </c>
      <c r="Q53" s="16" t="s">
        <v>110</v>
      </c>
      <c r="R53" s="16" t="s">
        <v>110</v>
      </c>
      <c r="S53" s="16" t="s">
        <v>110</v>
      </c>
      <c r="T53" s="16" t="s">
        <v>110</v>
      </c>
      <c r="U53" s="16" t="s">
        <v>110</v>
      </c>
      <c r="V53" s="16" t="s">
        <v>110</v>
      </c>
      <c r="W53" s="16" t="s">
        <v>110</v>
      </c>
      <c r="X53" s="16" t="s">
        <v>110</v>
      </c>
      <c r="Z53" s="16">
        <v>50260</v>
      </c>
      <c r="AA53" s="16" t="s">
        <v>109</v>
      </c>
      <c r="AB53" s="16">
        <v>0</v>
      </c>
      <c r="AC53" s="16">
        <v>0</v>
      </c>
      <c r="AD53" s="16">
        <v>0</v>
      </c>
      <c r="AE53" s="16" t="s">
        <v>109</v>
      </c>
      <c r="AF53" s="16" t="s">
        <v>109</v>
      </c>
      <c r="AG53" s="16" t="s">
        <v>109</v>
      </c>
      <c r="AH53" s="16">
        <v>0</v>
      </c>
    </row>
    <row r="54" spans="1:34" s="16" customFormat="1" x14ac:dyDescent="0.2">
      <c r="B54" s="26" t="s">
        <v>104</v>
      </c>
      <c r="C54" s="16">
        <v>33</v>
      </c>
      <c r="D54" s="17">
        <f>33+26</f>
        <v>59</v>
      </c>
      <c r="E54" s="17"/>
      <c r="F54" s="16">
        <v>1</v>
      </c>
      <c r="G54" s="16">
        <v>33</v>
      </c>
      <c r="H54" s="16">
        <v>7</v>
      </c>
      <c r="I54" s="16">
        <v>44</v>
      </c>
      <c r="J54" s="16">
        <v>33</v>
      </c>
      <c r="K54" s="16">
        <v>26</v>
      </c>
      <c r="L54" s="16">
        <v>20</v>
      </c>
      <c r="M54" s="16">
        <v>24</v>
      </c>
      <c r="N54" s="16">
        <v>70</v>
      </c>
      <c r="O54" s="16">
        <v>4</v>
      </c>
      <c r="P54" s="16">
        <v>0</v>
      </c>
      <c r="Q54" s="16">
        <v>125</v>
      </c>
      <c r="R54" s="16">
        <v>105</v>
      </c>
      <c r="S54" s="16">
        <v>3</v>
      </c>
      <c r="T54" s="16">
        <v>8</v>
      </c>
      <c r="U54" s="16">
        <v>0</v>
      </c>
      <c r="V54" s="16">
        <v>1</v>
      </c>
      <c r="W54" s="16">
        <v>22</v>
      </c>
      <c r="X54" s="16">
        <v>126</v>
      </c>
      <c r="Y54" s="16">
        <v>26</v>
      </c>
      <c r="Z54" s="16">
        <v>2504</v>
      </c>
      <c r="AA54" s="16">
        <v>9</v>
      </c>
      <c r="AB54" s="16">
        <v>1</v>
      </c>
      <c r="AC54" s="16">
        <v>0</v>
      </c>
      <c r="AD54" s="16">
        <v>1</v>
      </c>
      <c r="AE54" s="16">
        <v>6</v>
      </c>
      <c r="AF54" s="16">
        <v>23</v>
      </c>
      <c r="AG54" s="16">
        <v>29</v>
      </c>
      <c r="AH54" s="16">
        <v>0</v>
      </c>
    </row>
    <row r="55" spans="1:34" s="18" customFormat="1" x14ac:dyDescent="0.2">
      <c r="A55" s="22" t="s">
        <v>143</v>
      </c>
      <c r="B55" s="27" t="s">
        <v>148</v>
      </c>
      <c r="C55" s="18">
        <v>592</v>
      </c>
      <c r="D55" s="18">
        <v>817</v>
      </c>
      <c r="E55" s="18">
        <v>59</v>
      </c>
      <c r="F55" s="18">
        <v>14</v>
      </c>
      <c r="G55" s="18">
        <v>555</v>
      </c>
      <c r="H55" s="18">
        <v>594</v>
      </c>
      <c r="I55" s="20">
        <v>567</v>
      </c>
      <c r="J55" s="18">
        <v>738</v>
      </c>
      <c r="K55" s="18">
        <v>556</v>
      </c>
      <c r="L55" s="18">
        <v>560</v>
      </c>
      <c r="M55" s="18">
        <v>658</v>
      </c>
      <c r="N55" s="18">
        <v>563</v>
      </c>
      <c r="O55" s="18">
        <v>563</v>
      </c>
      <c r="P55" s="18">
        <v>614</v>
      </c>
      <c r="Q55" s="18">
        <v>4751</v>
      </c>
      <c r="R55" s="18">
        <v>631</v>
      </c>
      <c r="S55" s="18">
        <v>558</v>
      </c>
      <c r="T55" s="18">
        <v>600</v>
      </c>
      <c r="U55" s="18">
        <v>561</v>
      </c>
      <c r="V55" s="18">
        <v>586</v>
      </c>
      <c r="W55" s="18">
        <v>564</v>
      </c>
      <c r="X55" s="18">
        <v>555</v>
      </c>
      <c r="Y55" s="18">
        <v>541</v>
      </c>
      <c r="Z55" s="18">
        <v>217</v>
      </c>
      <c r="AA55" s="18">
        <v>315</v>
      </c>
      <c r="AB55" s="18">
        <v>110</v>
      </c>
      <c r="AC55" s="18">
        <v>110</v>
      </c>
      <c r="AD55" s="18">
        <v>220</v>
      </c>
      <c r="AE55" s="18">
        <v>156</v>
      </c>
      <c r="AF55" s="18">
        <v>188</v>
      </c>
      <c r="AG55" s="18">
        <v>344</v>
      </c>
      <c r="AH55" s="18">
        <v>44</v>
      </c>
    </row>
    <row r="56" spans="1:34" s="18" customFormat="1" x14ac:dyDescent="0.2">
      <c r="A56" s="18" t="s">
        <v>144</v>
      </c>
      <c r="B56" s="27" t="s">
        <v>147</v>
      </c>
      <c r="C56" s="18">
        <v>721</v>
      </c>
      <c r="D56" s="18">
        <v>1065</v>
      </c>
      <c r="E56" s="18">
        <v>60</v>
      </c>
      <c r="F56" s="18">
        <v>14</v>
      </c>
      <c r="G56" s="18">
        <v>602</v>
      </c>
      <c r="H56" s="18">
        <v>641</v>
      </c>
      <c r="I56" s="20">
        <v>629</v>
      </c>
      <c r="J56" s="18">
        <v>807</v>
      </c>
      <c r="K56" s="18">
        <v>602</v>
      </c>
      <c r="L56" s="18">
        <v>603</v>
      </c>
      <c r="M56" s="18">
        <v>663</v>
      </c>
      <c r="N56" s="18">
        <v>603</v>
      </c>
      <c r="O56" s="18">
        <v>803</v>
      </c>
      <c r="P56" s="18">
        <v>665</v>
      </c>
      <c r="Q56" s="18">
        <v>6128</v>
      </c>
      <c r="R56" s="18">
        <v>672</v>
      </c>
      <c r="S56" s="18">
        <v>608</v>
      </c>
      <c r="T56" s="18">
        <v>630</v>
      </c>
      <c r="U56" s="18">
        <v>600</v>
      </c>
      <c r="V56" s="18">
        <v>627</v>
      </c>
      <c r="W56" s="18">
        <v>601</v>
      </c>
      <c r="X56" s="18">
        <v>601</v>
      </c>
      <c r="Y56" s="18">
        <v>601</v>
      </c>
      <c r="Z56" s="18">
        <v>229</v>
      </c>
      <c r="AA56" s="18">
        <v>397</v>
      </c>
      <c r="AB56" s="18">
        <v>123</v>
      </c>
      <c r="AC56" s="18">
        <v>119</v>
      </c>
      <c r="AD56" s="18">
        <v>242</v>
      </c>
      <c r="AE56" s="18">
        <v>172</v>
      </c>
      <c r="AF56" s="18">
        <v>208</v>
      </c>
      <c r="AG56" s="18">
        <v>364</v>
      </c>
      <c r="AH56" s="18">
        <v>44</v>
      </c>
    </row>
  </sheetData>
  <mergeCells count="8">
    <mergeCell ref="AB1:AD1"/>
    <mergeCell ref="AE1:AG1"/>
    <mergeCell ref="E1:F1"/>
    <mergeCell ref="A1:A2"/>
    <mergeCell ref="B1:B2"/>
    <mergeCell ref="C1:C2"/>
    <mergeCell ref="D1:D2"/>
    <mergeCell ref="G1:AA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8805-0295-458E-8EE2-4F12312D5C17}">
  <dimension ref="A1:B11"/>
  <sheetViews>
    <sheetView workbookViewId="0">
      <selection activeCell="E18" sqref="E18"/>
    </sheetView>
  </sheetViews>
  <sheetFormatPr defaultRowHeight="14.25" x14ac:dyDescent="0.2"/>
  <cols>
    <col min="1" max="1" width="36.75" bestFit="1" customWidth="1"/>
    <col min="2" max="2" width="21.125" bestFit="1" customWidth="1"/>
  </cols>
  <sheetData>
    <row r="1" spans="1:2" x14ac:dyDescent="0.2">
      <c r="A1" s="19" t="s">
        <v>121</v>
      </c>
      <c r="B1" s="19" t="s">
        <v>122</v>
      </c>
    </row>
    <row r="2" spans="1:2" x14ac:dyDescent="0.2">
      <c r="A2" t="s">
        <v>119</v>
      </c>
    </row>
    <row r="3" spans="1:2" x14ac:dyDescent="0.2">
      <c r="A3" t="s">
        <v>8</v>
      </c>
    </row>
    <row r="4" spans="1:2" x14ac:dyDescent="0.2">
      <c r="A4" t="s">
        <v>9</v>
      </c>
      <c r="B4" t="s">
        <v>118</v>
      </c>
    </row>
    <row r="5" spans="1:2" x14ac:dyDescent="0.2">
      <c r="A5" t="s">
        <v>10</v>
      </c>
      <c r="B5" t="s">
        <v>115</v>
      </c>
    </row>
    <row r="6" spans="1:2" x14ac:dyDescent="0.2">
      <c r="A6" t="s">
        <v>120</v>
      </c>
      <c r="B6" t="s">
        <v>112</v>
      </c>
    </row>
    <row r="7" spans="1:2" x14ac:dyDescent="0.2">
      <c r="A7" t="s">
        <v>12</v>
      </c>
      <c r="B7" t="s">
        <v>114</v>
      </c>
    </row>
    <row r="8" spans="1:2" x14ac:dyDescent="0.2">
      <c r="A8" t="s">
        <v>13</v>
      </c>
      <c r="B8" t="s">
        <v>111</v>
      </c>
    </row>
    <row r="9" spans="1:2" x14ac:dyDescent="0.2">
      <c r="A9" t="s">
        <v>14</v>
      </c>
      <c r="B9" t="s">
        <v>113</v>
      </c>
    </row>
    <row r="10" spans="1:2" x14ac:dyDescent="0.2">
      <c r="A10" t="s">
        <v>15</v>
      </c>
      <c r="B10" t="s">
        <v>117</v>
      </c>
    </row>
    <row r="11" spans="1:2" x14ac:dyDescent="0.2">
      <c r="B11" t="s">
        <v>116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="85" zoomScaleNormal="85" workbookViewId="0">
      <pane xSplit="1" topLeftCell="B1" activePane="topRight" state="frozen"/>
      <selection pane="topRight" activeCell="C24" sqref="C24"/>
    </sheetView>
  </sheetViews>
  <sheetFormatPr defaultColWidth="9" defaultRowHeight="14.25" x14ac:dyDescent="0.2"/>
  <cols>
    <col min="1" max="1" width="28.875" bestFit="1" customWidth="1"/>
    <col min="2" max="2" width="18.125" customWidth="1"/>
    <col min="3" max="3" width="24.375" bestFit="1" customWidth="1"/>
    <col min="4" max="4" width="7" bestFit="1" customWidth="1"/>
    <col min="5" max="5" width="5.5" bestFit="1" customWidth="1"/>
    <col min="6" max="6" width="22.375" bestFit="1" customWidth="1"/>
    <col min="7" max="7" width="11.125" customWidth="1"/>
    <col min="8" max="8" width="10.875" customWidth="1"/>
    <col min="9" max="9" width="11.625" customWidth="1"/>
    <col min="10" max="10" width="14.125" customWidth="1"/>
    <col min="11" max="11" width="13.75" customWidth="1"/>
    <col min="12" max="12" width="16" customWidth="1"/>
    <col min="13" max="13" width="12.125" customWidth="1"/>
    <col min="14" max="14" width="11.75" customWidth="1"/>
    <col min="15" max="15" width="15.875" customWidth="1"/>
  </cols>
  <sheetData>
    <row r="1" spans="1:15" x14ac:dyDescent="0.2">
      <c r="D1" s="36" t="s">
        <v>0</v>
      </c>
      <c r="E1" s="36"/>
      <c r="F1" s="36" t="s">
        <v>1</v>
      </c>
      <c r="G1" s="36"/>
      <c r="H1" s="36"/>
      <c r="I1" s="36"/>
      <c r="J1" s="36"/>
      <c r="K1" s="36"/>
      <c r="L1" s="36"/>
      <c r="M1" s="36"/>
      <c r="N1" s="36"/>
      <c r="O1" s="36"/>
    </row>
    <row r="2" spans="1:15" ht="42.75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</row>
    <row r="3" spans="1:15" x14ac:dyDescent="0.2">
      <c r="A3" s="3" t="s">
        <v>17</v>
      </c>
      <c r="B3">
        <v>602</v>
      </c>
      <c r="C3">
        <v>555</v>
      </c>
      <c r="D3">
        <v>312</v>
      </c>
      <c r="E3">
        <v>243</v>
      </c>
      <c r="F3">
        <v>0</v>
      </c>
      <c r="G3">
        <v>0</v>
      </c>
      <c r="H3">
        <v>3</v>
      </c>
      <c r="I3">
        <v>75</v>
      </c>
      <c r="J3">
        <v>33</v>
      </c>
      <c r="K3">
        <v>79</v>
      </c>
      <c r="L3">
        <v>233</v>
      </c>
      <c r="M3">
        <v>104</v>
      </c>
      <c r="N3">
        <v>25</v>
      </c>
      <c r="O3">
        <v>3</v>
      </c>
    </row>
    <row r="4" spans="1:15" x14ac:dyDescent="0.2">
      <c r="A4" s="3" t="s">
        <v>18</v>
      </c>
      <c r="B4">
        <v>627</v>
      </c>
      <c r="C4">
        <v>586</v>
      </c>
      <c r="D4">
        <v>399</v>
      </c>
      <c r="E4">
        <v>187</v>
      </c>
      <c r="F4">
        <v>0</v>
      </c>
      <c r="G4">
        <v>0</v>
      </c>
      <c r="H4">
        <v>0</v>
      </c>
      <c r="I4">
        <v>166</v>
      </c>
      <c r="J4">
        <v>0</v>
      </c>
      <c r="K4">
        <v>0</v>
      </c>
      <c r="L4">
        <v>359</v>
      </c>
      <c r="M4">
        <v>39</v>
      </c>
      <c r="N4">
        <v>22</v>
      </c>
      <c r="O4">
        <v>0</v>
      </c>
    </row>
    <row r="5" spans="1:15" x14ac:dyDescent="0.2">
      <c r="A5" s="3" t="s">
        <v>19</v>
      </c>
      <c r="B5">
        <v>601</v>
      </c>
      <c r="C5">
        <v>541</v>
      </c>
      <c r="D5">
        <v>180</v>
      </c>
      <c r="E5">
        <v>361</v>
      </c>
      <c r="F5">
        <v>0</v>
      </c>
      <c r="G5">
        <v>0</v>
      </c>
      <c r="H5">
        <v>0</v>
      </c>
      <c r="I5">
        <v>47</v>
      </c>
      <c r="J5">
        <v>28</v>
      </c>
      <c r="K5">
        <v>40</v>
      </c>
      <c r="L5">
        <v>215</v>
      </c>
      <c r="M5">
        <v>211</v>
      </c>
      <c r="N5">
        <v>0</v>
      </c>
      <c r="O5">
        <v>0</v>
      </c>
    </row>
    <row r="6" spans="1:15" x14ac:dyDescent="0.2">
      <c r="A6" s="10" t="s">
        <v>20</v>
      </c>
      <c r="B6">
        <v>6128</v>
      </c>
      <c r="C6">
        <v>4751</v>
      </c>
      <c r="D6">
        <v>2661</v>
      </c>
      <c r="E6">
        <v>2090</v>
      </c>
      <c r="F6">
        <v>0</v>
      </c>
      <c r="G6">
        <v>0</v>
      </c>
      <c r="H6">
        <v>42</v>
      </c>
      <c r="I6">
        <v>156</v>
      </c>
      <c r="J6">
        <v>489</v>
      </c>
      <c r="K6">
        <v>0</v>
      </c>
      <c r="L6">
        <v>3385</v>
      </c>
      <c r="M6">
        <v>597</v>
      </c>
      <c r="N6">
        <v>82</v>
      </c>
      <c r="O6">
        <v>0</v>
      </c>
    </row>
    <row r="7" spans="1:15" x14ac:dyDescent="0.2">
      <c r="A7" s="3" t="s">
        <v>21</v>
      </c>
      <c r="B7">
        <v>603</v>
      </c>
      <c r="C7">
        <v>563</v>
      </c>
      <c r="D7">
        <v>176</v>
      </c>
      <c r="E7">
        <v>387</v>
      </c>
      <c r="F7">
        <v>0</v>
      </c>
      <c r="G7">
        <v>3</v>
      </c>
      <c r="H7">
        <v>71</v>
      </c>
      <c r="I7">
        <v>23</v>
      </c>
      <c r="J7">
        <v>11</v>
      </c>
      <c r="K7">
        <v>397</v>
      </c>
      <c r="L7">
        <v>44</v>
      </c>
      <c r="M7">
        <v>14</v>
      </c>
      <c r="N7">
        <v>0</v>
      </c>
      <c r="O7">
        <v>0</v>
      </c>
    </row>
    <row r="8" spans="1:15" x14ac:dyDescent="0.2">
      <c r="A8" s="3" t="s">
        <v>22</v>
      </c>
      <c r="B8">
        <v>602</v>
      </c>
      <c r="C8">
        <v>556</v>
      </c>
      <c r="D8">
        <v>288</v>
      </c>
      <c r="E8">
        <v>268</v>
      </c>
      <c r="F8">
        <v>0</v>
      </c>
      <c r="G8">
        <v>0</v>
      </c>
      <c r="H8">
        <v>22</v>
      </c>
      <c r="I8">
        <v>33</v>
      </c>
      <c r="J8">
        <v>0</v>
      </c>
      <c r="K8">
        <v>0</v>
      </c>
      <c r="L8">
        <v>98</v>
      </c>
      <c r="M8">
        <v>403</v>
      </c>
      <c r="N8">
        <v>0</v>
      </c>
      <c r="O8">
        <v>0</v>
      </c>
    </row>
    <row r="9" spans="1:15" x14ac:dyDescent="0.2">
      <c r="A9" s="3" t="s">
        <v>23</v>
      </c>
      <c r="B9">
        <v>600</v>
      </c>
      <c r="C9">
        <v>561</v>
      </c>
      <c r="D9">
        <v>294</v>
      </c>
      <c r="E9">
        <v>267</v>
      </c>
      <c r="F9">
        <v>0</v>
      </c>
      <c r="G9">
        <v>0</v>
      </c>
      <c r="H9">
        <v>49</v>
      </c>
      <c r="I9">
        <v>162</v>
      </c>
      <c r="J9">
        <v>0</v>
      </c>
      <c r="K9">
        <v>0</v>
      </c>
      <c r="L9">
        <v>203</v>
      </c>
      <c r="M9">
        <v>135</v>
      </c>
      <c r="N9">
        <v>12</v>
      </c>
      <c r="O9">
        <v>0</v>
      </c>
    </row>
    <row r="10" spans="1:15" x14ac:dyDescent="0.2">
      <c r="A10" s="9" t="s">
        <v>24</v>
      </c>
      <c r="B10">
        <v>627</v>
      </c>
      <c r="C10">
        <v>631</v>
      </c>
      <c r="D10">
        <v>337</v>
      </c>
      <c r="E10">
        <v>294</v>
      </c>
      <c r="F10">
        <v>0</v>
      </c>
      <c r="G10">
        <v>0</v>
      </c>
      <c r="H10">
        <v>11</v>
      </c>
      <c r="I10">
        <v>44</v>
      </c>
      <c r="J10">
        <v>94</v>
      </c>
      <c r="K10">
        <v>0</v>
      </c>
      <c r="L10">
        <v>426</v>
      </c>
      <c r="M10">
        <v>49</v>
      </c>
      <c r="N10">
        <v>7</v>
      </c>
      <c r="O10">
        <v>0</v>
      </c>
    </row>
    <row r="11" spans="1:15" x14ac:dyDescent="0.2">
      <c r="A11" s="10" t="s">
        <v>25</v>
      </c>
      <c r="B11">
        <v>803</v>
      </c>
      <c r="C11">
        <v>563</v>
      </c>
      <c r="D11">
        <v>194</v>
      </c>
      <c r="E11">
        <v>369</v>
      </c>
      <c r="F11">
        <v>0</v>
      </c>
      <c r="G11">
        <v>1</v>
      </c>
      <c r="H11">
        <v>1</v>
      </c>
      <c r="I11">
        <v>8</v>
      </c>
      <c r="J11">
        <v>3</v>
      </c>
      <c r="K11">
        <v>0</v>
      </c>
      <c r="L11">
        <v>396</v>
      </c>
      <c r="M11">
        <v>151</v>
      </c>
      <c r="N11">
        <v>3</v>
      </c>
      <c r="O11">
        <v>0</v>
      </c>
    </row>
    <row r="12" spans="1:15" x14ac:dyDescent="0.2">
      <c r="A12" s="3" t="s">
        <v>85</v>
      </c>
      <c r="B12">
        <v>665</v>
      </c>
      <c r="C12">
        <v>614</v>
      </c>
      <c r="D12">
        <v>332</v>
      </c>
      <c r="E12">
        <v>282</v>
      </c>
      <c r="F12">
        <v>0</v>
      </c>
      <c r="G12">
        <v>0</v>
      </c>
      <c r="H12">
        <v>1</v>
      </c>
      <c r="I12">
        <v>189</v>
      </c>
      <c r="J12">
        <v>296</v>
      </c>
      <c r="K12">
        <v>107</v>
      </c>
      <c r="L12">
        <v>21</v>
      </c>
      <c r="M12">
        <v>0</v>
      </c>
      <c r="N12">
        <v>0</v>
      </c>
      <c r="O12">
        <v>0</v>
      </c>
    </row>
    <row r="13" spans="1:15" x14ac:dyDescent="0.2">
      <c r="A13" s="3" t="s">
        <v>26</v>
      </c>
      <c r="B13">
        <v>608</v>
      </c>
      <c r="C13">
        <v>558</v>
      </c>
      <c r="D13">
        <v>371</v>
      </c>
      <c r="E13">
        <v>187</v>
      </c>
      <c r="F13">
        <v>0</v>
      </c>
      <c r="G13">
        <v>0</v>
      </c>
      <c r="H13">
        <v>33</v>
      </c>
      <c r="I13">
        <v>19</v>
      </c>
      <c r="J13">
        <v>19</v>
      </c>
      <c r="K13">
        <v>23</v>
      </c>
      <c r="L13">
        <v>229</v>
      </c>
      <c r="M13">
        <v>202</v>
      </c>
      <c r="N13">
        <v>33</v>
      </c>
      <c r="O13">
        <v>0</v>
      </c>
    </row>
    <row r="14" spans="1:15" x14ac:dyDescent="0.2">
      <c r="A14" s="3" t="s">
        <v>27</v>
      </c>
      <c r="B14">
        <v>601</v>
      </c>
      <c r="C14">
        <v>555</v>
      </c>
      <c r="D14">
        <v>248</v>
      </c>
      <c r="E14">
        <v>307</v>
      </c>
      <c r="F14">
        <v>0</v>
      </c>
      <c r="G14">
        <v>0</v>
      </c>
      <c r="H14">
        <v>0</v>
      </c>
      <c r="I14">
        <v>25</v>
      </c>
      <c r="J14">
        <v>36</v>
      </c>
      <c r="K14">
        <v>40</v>
      </c>
      <c r="L14">
        <v>170</v>
      </c>
      <c r="M14">
        <v>284</v>
      </c>
      <c r="N14">
        <v>0</v>
      </c>
      <c r="O14">
        <v>0</v>
      </c>
    </row>
    <row r="15" spans="1:15" x14ac:dyDescent="0.2">
      <c r="A15" s="3" t="s">
        <v>28</v>
      </c>
      <c r="B15">
        <v>601</v>
      </c>
      <c r="C15">
        <v>564</v>
      </c>
      <c r="D15">
        <v>218</v>
      </c>
      <c r="E15">
        <v>346</v>
      </c>
      <c r="F15">
        <v>0</v>
      </c>
      <c r="G15">
        <v>1</v>
      </c>
      <c r="H15">
        <v>129</v>
      </c>
      <c r="I15">
        <v>0</v>
      </c>
      <c r="J15">
        <v>0</v>
      </c>
      <c r="K15">
        <v>0</v>
      </c>
      <c r="L15">
        <v>276</v>
      </c>
      <c r="M15">
        <v>154</v>
      </c>
      <c r="N15">
        <v>4</v>
      </c>
      <c r="O15">
        <v>0</v>
      </c>
    </row>
    <row r="16" spans="1:15" x14ac:dyDescent="0.2">
      <c r="A16" s="3" t="s">
        <v>29</v>
      </c>
      <c r="B16">
        <v>663</v>
      </c>
      <c r="C16">
        <v>658</v>
      </c>
      <c r="D16">
        <v>174</v>
      </c>
      <c r="E16">
        <v>484</v>
      </c>
      <c r="F16">
        <v>1</v>
      </c>
      <c r="G16">
        <v>17</v>
      </c>
      <c r="H16">
        <v>63</v>
      </c>
      <c r="I16">
        <v>25</v>
      </c>
      <c r="J16">
        <v>39</v>
      </c>
      <c r="K16">
        <v>439</v>
      </c>
      <c r="L16">
        <v>66</v>
      </c>
      <c r="M16">
        <v>8</v>
      </c>
      <c r="N16">
        <v>0</v>
      </c>
      <c r="O16">
        <v>0</v>
      </c>
    </row>
    <row r="17" spans="1:15" x14ac:dyDescent="0.2">
      <c r="A17" s="3" t="s">
        <v>30</v>
      </c>
      <c r="B17">
        <v>630</v>
      </c>
      <c r="C17">
        <v>600</v>
      </c>
      <c r="D17">
        <v>275</v>
      </c>
      <c r="E17">
        <v>325</v>
      </c>
      <c r="F17">
        <v>0</v>
      </c>
      <c r="G17">
        <v>12</v>
      </c>
      <c r="H17">
        <v>52</v>
      </c>
      <c r="I17">
        <v>23</v>
      </c>
      <c r="J17">
        <v>21</v>
      </c>
      <c r="K17">
        <v>146</v>
      </c>
      <c r="L17">
        <v>77</v>
      </c>
      <c r="M17">
        <v>17</v>
      </c>
      <c r="N17">
        <v>252</v>
      </c>
      <c r="O17">
        <v>0</v>
      </c>
    </row>
    <row r="18" spans="1:15" x14ac:dyDescent="0.2">
      <c r="A18" s="3" t="s">
        <v>31</v>
      </c>
      <c r="B18">
        <v>807</v>
      </c>
      <c r="C18">
        <v>738</v>
      </c>
      <c r="D18">
        <v>488</v>
      </c>
      <c r="E18">
        <v>250</v>
      </c>
      <c r="F18">
        <v>0</v>
      </c>
      <c r="G18">
        <v>0</v>
      </c>
      <c r="H18">
        <v>1</v>
      </c>
      <c r="I18">
        <v>97</v>
      </c>
      <c r="J18">
        <v>75</v>
      </c>
      <c r="K18">
        <v>93</v>
      </c>
      <c r="L18">
        <v>435</v>
      </c>
      <c r="M18">
        <v>36</v>
      </c>
      <c r="N18">
        <v>1</v>
      </c>
      <c r="O18">
        <v>0</v>
      </c>
    </row>
    <row r="19" spans="1:15" x14ac:dyDescent="0.2">
      <c r="A19" s="3" t="s">
        <v>32</v>
      </c>
      <c r="B19">
        <v>603</v>
      </c>
      <c r="C19">
        <v>560</v>
      </c>
      <c r="D19">
        <v>261</v>
      </c>
      <c r="E19">
        <v>299</v>
      </c>
      <c r="F19">
        <v>0</v>
      </c>
      <c r="G19">
        <v>1</v>
      </c>
      <c r="H19">
        <v>0</v>
      </c>
      <c r="I19">
        <v>38</v>
      </c>
      <c r="J19">
        <v>33</v>
      </c>
      <c r="K19">
        <v>66</v>
      </c>
      <c r="L19">
        <v>151</v>
      </c>
      <c r="M19">
        <v>271</v>
      </c>
      <c r="N19">
        <v>0</v>
      </c>
      <c r="O19">
        <v>0</v>
      </c>
    </row>
    <row r="20" spans="1:15" x14ac:dyDescent="0.2">
      <c r="A20" s="3" t="s">
        <v>33</v>
      </c>
      <c r="B20">
        <v>641</v>
      </c>
      <c r="C20">
        <v>594</v>
      </c>
      <c r="D20">
        <v>406</v>
      </c>
      <c r="E20">
        <v>188</v>
      </c>
      <c r="F20">
        <v>0</v>
      </c>
      <c r="G20">
        <v>3</v>
      </c>
      <c r="H20">
        <v>9</v>
      </c>
      <c r="I20">
        <v>82</v>
      </c>
      <c r="J20">
        <v>83</v>
      </c>
      <c r="K20">
        <v>37</v>
      </c>
      <c r="L20">
        <v>270</v>
      </c>
      <c r="M20">
        <v>99</v>
      </c>
      <c r="N20">
        <v>11</v>
      </c>
      <c r="O20">
        <v>0</v>
      </c>
    </row>
    <row r="21" spans="1:15" s="6" customFormat="1" x14ac:dyDescent="0.2">
      <c r="A21" s="9" t="s">
        <v>41</v>
      </c>
      <c r="B21" s="6">
        <v>629</v>
      </c>
      <c r="C21" s="6">
        <v>567</v>
      </c>
      <c r="D21" s="6">
        <v>431</v>
      </c>
      <c r="E21" s="6">
        <v>136</v>
      </c>
      <c r="F21" s="6">
        <v>0</v>
      </c>
      <c r="G21" s="6">
        <v>20</v>
      </c>
      <c r="H21" s="6">
        <v>16</v>
      </c>
      <c r="I21" s="6">
        <v>79</v>
      </c>
      <c r="J21" s="6">
        <v>60</v>
      </c>
      <c r="K21" s="6">
        <v>61</v>
      </c>
      <c r="L21" s="6">
        <v>229</v>
      </c>
      <c r="M21" s="6">
        <v>74</v>
      </c>
      <c r="N21" s="6">
        <v>13</v>
      </c>
      <c r="O21" s="6">
        <v>15</v>
      </c>
    </row>
    <row r="23" spans="1:15" ht="85.5" x14ac:dyDescent="0.2">
      <c r="A23" s="28" t="s">
        <v>176</v>
      </c>
    </row>
    <row r="24" spans="1:15" x14ac:dyDescent="0.2">
      <c r="A24" s="2" t="s">
        <v>177</v>
      </c>
    </row>
  </sheetData>
  <mergeCells count="2">
    <mergeCell ref="F1:O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zoomScale="55" zoomScaleNormal="55" workbookViewId="0">
      <pane xSplit="1" topLeftCell="B1" activePane="topRight" state="frozen"/>
      <selection pane="topRight" activeCell="S118" sqref="S118"/>
    </sheetView>
  </sheetViews>
  <sheetFormatPr defaultColWidth="9" defaultRowHeight="14.25" x14ac:dyDescent="0.2"/>
  <cols>
    <col min="15" max="15" width="10.75" bestFit="1" customWidth="1"/>
    <col min="16" max="16" width="9" style="6"/>
    <col min="17" max="17" width="13.5" bestFit="1" customWidth="1"/>
  </cols>
  <sheetData>
    <row r="1" spans="1:21" x14ac:dyDescent="0.2">
      <c r="A1" s="2" t="s">
        <v>87</v>
      </c>
      <c r="B1" s="1" t="s">
        <v>17</v>
      </c>
      <c r="C1" s="2" t="s">
        <v>72</v>
      </c>
      <c r="D1" s="2" t="s">
        <v>79</v>
      </c>
      <c r="E1" s="2" t="s">
        <v>83</v>
      </c>
      <c r="F1" s="2" t="s">
        <v>71</v>
      </c>
      <c r="G1" s="2" t="s">
        <v>67</v>
      </c>
      <c r="H1" s="2" t="s">
        <v>84</v>
      </c>
      <c r="I1" s="2" t="s">
        <v>85</v>
      </c>
      <c r="J1" s="2" t="s">
        <v>55</v>
      </c>
      <c r="K1" s="1" t="s">
        <v>27</v>
      </c>
      <c r="L1" s="2" t="s">
        <v>75</v>
      </c>
      <c r="M1" s="2" t="s">
        <v>82</v>
      </c>
      <c r="N1" s="1" t="s">
        <v>30</v>
      </c>
      <c r="O1" s="2" t="s">
        <v>66</v>
      </c>
      <c r="P1" s="5" t="s">
        <v>41</v>
      </c>
      <c r="Q1" s="2" t="s">
        <v>86</v>
      </c>
      <c r="R1" s="1" t="s">
        <v>42</v>
      </c>
      <c r="S1" s="1" t="s">
        <v>52</v>
      </c>
      <c r="T1" s="1" t="s">
        <v>54</v>
      </c>
      <c r="U1" s="1" t="s">
        <v>77</v>
      </c>
    </row>
    <row r="2" spans="1:2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0</v>
      </c>
      <c r="L2">
        <v>0</v>
      </c>
      <c r="M2">
        <v>0</v>
      </c>
      <c r="N2">
        <v>0</v>
      </c>
      <c r="O2">
        <v>0</v>
      </c>
      <c r="P2" s="6">
        <v>0</v>
      </c>
      <c r="Q2" s="2" t="s">
        <v>43</v>
      </c>
      <c r="R2">
        <v>0</v>
      </c>
      <c r="S2">
        <v>28</v>
      </c>
      <c r="T2">
        <v>1</v>
      </c>
      <c r="U2">
        <v>0</v>
      </c>
    </row>
    <row r="3" spans="1:2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0</v>
      </c>
      <c r="L3">
        <v>0</v>
      </c>
      <c r="M3">
        <v>0</v>
      </c>
      <c r="N3">
        <v>0</v>
      </c>
      <c r="O3">
        <v>0</v>
      </c>
      <c r="P3" s="6">
        <v>0</v>
      </c>
      <c r="Q3" s="2" t="s">
        <v>44</v>
      </c>
      <c r="R3">
        <v>67</v>
      </c>
      <c r="S3">
        <v>2025</v>
      </c>
      <c r="T3">
        <v>158</v>
      </c>
      <c r="U3">
        <v>198</v>
      </c>
    </row>
    <row r="4" spans="1:2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>
        <v>0</v>
      </c>
      <c r="M4">
        <v>0</v>
      </c>
      <c r="N4">
        <v>0</v>
      </c>
      <c r="O4">
        <v>0</v>
      </c>
      <c r="P4" s="6">
        <v>0</v>
      </c>
      <c r="Q4" s="2" t="s">
        <v>45</v>
      </c>
      <c r="R4">
        <v>196</v>
      </c>
      <c r="S4">
        <v>2073</v>
      </c>
      <c r="T4">
        <v>332</v>
      </c>
      <c r="U4">
        <v>191</v>
      </c>
    </row>
    <row r="5" spans="1:2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>
        <v>0</v>
      </c>
      <c r="M5">
        <v>0</v>
      </c>
      <c r="N5">
        <v>0</v>
      </c>
      <c r="O5">
        <v>0</v>
      </c>
      <c r="P5" s="7">
        <v>1</v>
      </c>
      <c r="Q5" s="2" t="s">
        <v>46</v>
      </c>
      <c r="R5">
        <v>183</v>
      </c>
      <c r="S5">
        <v>477</v>
      </c>
      <c r="T5">
        <v>102</v>
      </c>
      <c r="U5">
        <v>101</v>
      </c>
    </row>
    <row r="6" spans="1:21" x14ac:dyDescent="0.2">
      <c r="A6">
        <v>5</v>
      </c>
      <c r="B6">
        <v>0</v>
      </c>
      <c r="C6">
        <v>0</v>
      </c>
      <c r="D6" s="11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>
        <v>0</v>
      </c>
      <c r="M6">
        <v>0</v>
      </c>
      <c r="N6">
        <v>0</v>
      </c>
      <c r="O6">
        <v>0</v>
      </c>
      <c r="P6" s="6">
        <v>0</v>
      </c>
      <c r="Q6" s="2" t="s">
        <v>47</v>
      </c>
      <c r="R6">
        <v>88</v>
      </c>
      <c r="S6">
        <v>105</v>
      </c>
      <c r="T6">
        <v>25</v>
      </c>
      <c r="U6">
        <v>56</v>
      </c>
    </row>
    <row r="7" spans="1:2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>
        <v>0</v>
      </c>
      <c r="L7">
        <v>0</v>
      </c>
      <c r="M7">
        <v>0</v>
      </c>
      <c r="N7">
        <v>0</v>
      </c>
      <c r="O7">
        <v>0</v>
      </c>
      <c r="P7" s="6">
        <v>0</v>
      </c>
      <c r="Q7" s="2" t="s">
        <v>48</v>
      </c>
      <c r="R7">
        <v>44</v>
      </c>
      <c r="S7">
        <v>39</v>
      </c>
      <c r="T7">
        <v>13</v>
      </c>
      <c r="U7">
        <v>13</v>
      </c>
    </row>
    <row r="8" spans="1:2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 s="6">
        <v>0</v>
      </c>
      <c r="Q8" s="2" t="s">
        <v>49</v>
      </c>
      <c r="R8">
        <v>15</v>
      </c>
      <c r="S8">
        <v>4</v>
      </c>
      <c r="T8">
        <v>0</v>
      </c>
      <c r="U8">
        <v>1</v>
      </c>
    </row>
    <row r="9" spans="1:2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0</v>
      </c>
      <c r="L9">
        <v>0</v>
      </c>
      <c r="M9">
        <v>0</v>
      </c>
      <c r="N9">
        <v>0</v>
      </c>
      <c r="O9">
        <v>0</v>
      </c>
      <c r="P9" s="6">
        <v>0</v>
      </c>
      <c r="Q9" s="2" t="s">
        <v>50</v>
      </c>
      <c r="R9">
        <v>1</v>
      </c>
      <c r="S9">
        <v>0</v>
      </c>
      <c r="T9">
        <v>0</v>
      </c>
      <c r="U9">
        <v>0</v>
      </c>
    </row>
    <row r="10" spans="1:2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 s="6">
        <v>0</v>
      </c>
      <c r="Q10" s="2" t="s">
        <v>51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 s="6">
        <v>0</v>
      </c>
    </row>
    <row r="12" spans="1:2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 s="6">
        <v>0</v>
      </c>
    </row>
    <row r="13" spans="1:2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>
        <v>0</v>
      </c>
      <c r="M13">
        <v>0</v>
      </c>
      <c r="N13">
        <v>0</v>
      </c>
      <c r="O13">
        <v>0</v>
      </c>
      <c r="P13" s="6">
        <v>0</v>
      </c>
    </row>
    <row r="14" spans="1:21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>
        <v>0</v>
      </c>
      <c r="L14">
        <v>0</v>
      </c>
      <c r="M14">
        <v>0</v>
      </c>
      <c r="N14">
        <v>0</v>
      </c>
      <c r="O14">
        <v>0</v>
      </c>
      <c r="P14" s="6">
        <v>0</v>
      </c>
    </row>
    <row r="15" spans="1:2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">
        <v>0</v>
      </c>
      <c r="L15">
        <v>0</v>
      </c>
      <c r="M15">
        <v>0</v>
      </c>
      <c r="N15">
        <v>0</v>
      </c>
      <c r="O15">
        <v>0</v>
      </c>
      <c r="P15" s="6">
        <v>0</v>
      </c>
    </row>
    <row r="16" spans="1:21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 s="6">
        <v>0</v>
      </c>
    </row>
    <row r="17" spans="1:16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  <c r="L17">
        <v>0</v>
      </c>
      <c r="M17">
        <v>0</v>
      </c>
      <c r="N17">
        <v>0</v>
      </c>
      <c r="O17">
        <v>0</v>
      </c>
      <c r="P17" s="6">
        <v>0</v>
      </c>
    </row>
    <row r="18" spans="1:16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 s="6">
        <v>0</v>
      </c>
    </row>
    <row r="19" spans="1:16" x14ac:dyDescent="0.2">
      <c r="A19">
        <v>18</v>
      </c>
      <c r="B19">
        <v>1</v>
      </c>
      <c r="C19">
        <v>1</v>
      </c>
      <c r="D19">
        <v>1</v>
      </c>
      <c r="E19">
        <v>15</v>
      </c>
      <c r="F19">
        <v>0</v>
      </c>
      <c r="G19">
        <v>6</v>
      </c>
      <c r="H19">
        <v>1</v>
      </c>
      <c r="I19">
        <v>0</v>
      </c>
      <c r="J19">
        <v>0</v>
      </c>
      <c r="K19" s="2">
        <v>1</v>
      </c>
      <c r="L19">
        <v>3</v>
      </c>
      <c r="M19">
        <v>11</v>
      </c>
      <c r="N19">
        <v>3</v>
      </c>
      <c r="O19">
        <v>2</v>
      </c>
      <c r="P19" s="6">
        <v>0</v>
      </c>
    </row>
    <row r="20" spans="1:16" x14ac:dyDescent="0.2">
      <c r="A20">
        <v>19</v>
      </c>
      <c r="B20">
        <v>9</v>
      </c>
      <c r="C20">
        <v>2</v>
      </c>
      <c r="D20">
        <v>11</v>
      </c>
      <c r="E20">
        <v>23</v>
      </c>
      <c r="F20">
        <v>20</v>
      </c>
      <c r="G20">
        <v>20</v>
      </c>
      <c r="H20">
        <v>0</v>
      </c>
      <c r="I20">
        <v>13</v>
      </c>
      <c r="J20">
        <v>0</v>
      </c>
      <c r="K20" s="2">
        <v>15</v>
      </c>
      <c r="L20">
        <v>22</v>
      </c>
      <c r="M20">
        <v>8</v>
      </c>
      <c r="N20">
        <v>1</v>
      </c>
      <c r="O20">
        <v>18</v>
      </c>
      <c r="P20" s="6">
        <v>0</v>
      </c>
    </row>
    <row r="21" spans="1:16" x14ac:dyDescent="0.2">
      <c r="A21">
        <v>20</v>
      </c>
      <c r="B21">
        <v>26</v>
      </c>
      <c r="C21">
        <v>1</v>
      </c>
      <c r="D21">
        <v>23</v>
      </c>
      <c r="E21">
        <v>25</v>
      </c>
      <c r="F21">
        <v>17</v>
      </c>
      <c r="G21">
        <v>21</v>
      </c>
      <c r="H21">
        <v>0</v>
      </c>
      <c r="I21">
        <v>30</v>
      </c>
      <c r="J21">
        <v>1</v>
      </c>
      <c r="K21" s="2">
        <v>30</v>
      </c>
      <c r="L21">
        <v>43</v>
      </c>
      <c r="M21">
        <v>10</v>
      </c>
      <c r="N21">
        <v>7</v>
      </c>
      <c r="O21">
        <v>48</v>
      </c>
      <c r="P21" s="6">
        <v>2</v>
      </c>
    </row>
    <row r="22" spans="1:16" x14ac:dyDescent="0.2">
      <c r="A22">
        <v>21</v>
      </c>
      <c r="B22">
        <v>11</v>
      </c>
      <c r="C22">
        <v>13</v>
      </c>
      <c r="D22">
        <v>35</v>
      </c>
      <c r="E22">
        <v>18</v>
      </c>
      <c r="F22">
        <v>39</v>
      </c>
      <c r="G22">
        <v>25</v>
      </c>
      <c r="H22">
        <v>0</v>
      </c>
      <c r="I22">
        <v>17</v>
      </c>
      <c r="J22">
        <v>4</v>
      </c>
      <c r="K22" s="2">
        <v>44</v>
      </c>
      <c r="L22">
        <v>55</v>
      </c>
      <c r="M22">
        <v>11</v>
      </c>
      <c r="N22">
        <v>9</v>
      </c>
      <c r="O22">
        <v>49</v>
      </c>
      <c r="P22" s="6">
        <v>16</v>
      </c>
    </row>
    <row r="23" spans="1:16" x14ac:dyDescent="0.2">
      <c r="A23">
        <v>22</v>
      </c>
      <c r="B23">
        <v>17</v>
      </c>
      <c r="C23">
        <v>28</v>
      </c>
      <c r="D23">
        <v>33</v>
      </c>
      <c r="E23">
        <v>52</v>
      </c>
      <c r="F23">
        <v>39</v>
      </c>
      <c r="G23">
        <v>33</v>
      </c>
      <c r="H23">
        <v>4</v>
      </c>
      <c r="I23">
        <v>36</v>
      </c>
      <c r="J23">
        <v>0</v>
      </c>
      <c r="K23" s="2">
        <v>42</v>
      </c>
      <c r="L23">
        <v>61</v>
      </c>
      <c r="M23">
        <v>21</v>
      </c>
      <c r="N23">
        <v>14</v>
      </c>
      <c r="O23">
        <v>46</v>
      </c>
      <c r="P23" s="6">
        <v>12</v>
      </c>
    </row>
    <row r="24" spans="1:16" x14ac:dyDescent="0.2">
      <c r="A24">
        <v>23</v>
      </c>
      <c r="B24">
        <v>23</v>
      </c>
      <c r="C24">
        <v>23</v>
      </c>
      <c r="D24">
        <v>92</v>
      </c>
      <c r="E24">
        <v>24</v>
      </c>
      <c r="F24">
        <v>41</v>
      </c>
      <c r="G24">
        <v>21</v>
      </c>
      <c r="H24">
        <v>3</v>
      </c>
      <c r="I24">
        <v>21</v>
      </c>
      <c r="J24">
        <v>6</v>
      </c>
      <c r="K24" s="2">
        <v>52</v>
      </c>
      <c r="L24">
        <v>56</v>
      </c>
      <c r="M24">
        <v>20</v>
      </c>
      <c r="N24">
        <v>9</v>
      </c>
      <c r="O24">
        <v>60</v>
      </c>
      <c r="P24" s="6">
        <v>12</v>
      </c>
    </row>
    <row r="25" spans="1:16" x14ac:dyDescent="0.2">
      <c r="A25">
        <v>24</v>
      </c>
      <c r="B25">
        <v>23</v>
      </c>
      <c r="C25">
        <v>26</v>
      </c>
      <c r="D25">
        <v>62</v>
      </c>
      <c r="E25">
        <v>19</v>
      </c>
      <c r="F25">
        <v>34</v>
      </c>
      <c r="G25">
        <v>29</v>
      </c>
      <c r="H25">
        <v>8</v>
      </c>
      <c r="I25">
        <v>26</v>
      </c>
      <c r="J25">
        <v>11</v>
      </c>
      <c r="K25" s="2">
        <v>50</v>
      </c>
      <c r="L25">
        <v>46</v>
      </c>
      <c r="M25">
        <v>9</v>
      </c>
      <c r="N25">
        <v>7</v>
      </c>
      <c r="O25">
        <v>51</v>
      </c>
      <c r="P25" s="6">
        <v>16</v>
      </c>
    </row>
    <row r="26" spans="1:16" x14ac:dyDescent="0.2">
      <c r="A26">
        <v>25</v>
      </c>
      <c r="B26">
        <v>16</v>
      </c>
      <c r="C26">
        <v>48</v>
      </c>
      <c r="D26">
        <v>50</v>
      </c>
      <c r="E26">
        <v>20</v>
      </c>
      <c r="F26">
        <v>46</v>
      </c>
      <c r="G26">
        <v>36</v>
      </c>
      <c r="H26">
        <v>42</v>
      </c>
      <c r="I26">
        <v>52</v>
      </c>
      <c r="J26">
        <v>19</v>
      </c>
      <c r="K26" s="2">
        <v>60</v>
      </c>
      <c r="L26">
        <v>38</v>
      </c>
      <c r="M26">
        <v>23</v>
      </c>
      <c r="N26">
        <v>9</v>
      </c>
      <c r="O26">
        <v>65</v>
      </c>
      <c r="P26" s="6">
        <v>17</v>
      </c>
    </row>
    <row r="27" spans="1:16" x14ac:dyDescent="0.2">
      <c r="A27">
        <v>26</v>
      </c>
      <c r="B27">
        <v>28</v>
      </c>
      <c r="C27">
        <v>20</v>
      </c>
      <c r="D27">
        <v>28</v>
      </c>
      <c r="E27">
        <v>22</v>
      </c>
      <c r="F27">
        <v>14</v>
      </c>
      <c r="G27">
        <v>25</v>
      </c>
      <c r="H27">
        <v>13</v>
      </c>
      <c r="I27">
        <v>32</v>
      </c>
      <c r="J27">
        <v>17</v>
      </c>
      <c r="K27" s="2">
        <v>48</v>
      </c>
      <c r="L27">
        <v>19</v>
      </c>
      <c r="M27">
        <v>18</v>
      </c>
      <c r="N27">
        <v>6</v>
      </c>
      <c r="O27">
        <v>51</v>
      </c>
      <c r="P27" s="6">
        <v>20</v>
      </c>
    </row>
    <row r="28" spans="1:16" x14ac:dyDescent="0.2">
      <c r="A28">
        <v>27</v>
      </c>
      <c r="B28">
        <v>30</v>
      </c>
      <c r="C28">
        <v>47</v>
      </c>
      <c r="D28">
        <v>27</v>
      </c>
      <c r="E28">
        <v>24</v>
      </c>
      <c r="F28">
        <v>27</v>
      </c>
      <c r="G28">
        <v>32</v>
      </c>
      <c r="H28">
        <v>25</v>
      </c>
      <c r="I28">
        <v>27</v>
      </c>
      <c r="J28">
        <v>16</v>
      </c>
      <c r="K28" s="2">
        <v>33</v>
      </c>
      <c r="L28">
        <v>19</v>
      </c>
      <c r="M28">
        <v>38</v>
      </c>
      <c r="N28">
        <v>6</v>
      </c>
      <c r="O28">
        <v>54</v>
      </c>
      <c r="P28" s="6">
        <v>19</v>
      </c>
    </row>
    <row r="29" spans="1:16" x14ac:dyDescent="0.2">
      <c r="A29">
        <v>28</v>
      </c>
      <c r="B29">
        <v>23</v>
      </c>
      <c r="C29">
        <v>35</v>
      </c>
      <c r="D29">
        <v>46</v>
      </c>
      <c r="E29">
        <v>20</v>
      </c>
      <c r="F29">
        <v>26</v>
      </c>
      <c r="G29">
        <v>40</v>
      </c>
      <c r="H29">
        <v>99</v>
      </c>
      <c r="I29">
        <v>33</v>
      </c>
      <c r="J29">
        <v>26</v>
      </c>
      <c r="K29" s="2">
        <v>24</v>
      </c>
      <c r="L29">
        <v>18</v>
      </c>
      <c r="M29">
        <v>74</v>
      </c>
      <c r="N29">
        <v>7</v>
      </c>
      <c r="O29">
        <v>35</v>
      </c>
      <c r="P29" s="6">
        <v>15</v>
      </c>
    </row>
    <row r="30" spans="1:16" x14ac:dyDescent="0.2">
      <c r="A30">
        <v>29</v>
      </c>
      <c r="B30">
        <v>16</v>
      </c>
      <c r="C30">
        <v>27</v>
      </c>
      <c r="D30">
        <v>11</v>
      </c>
      <c r="E30">
        <v>19</v>
      </c>
      <c r="F30">
        <v>15</v>
      </c>
      <c r="G30">
        <v>27</v>
      </c>
      <c r="H30">
        <v>33</v>
      </c>
      <c r="I30">
        <v>25</v>
      </c>
      <c r="J30">
        <v>33</v>
      </c>
      <c r="K30" s="2">
        <v>17</v>
      </c>
      <c r="L30">
        <v>21</v>
      </c>
      <c r="M30">
        <v>53</v>
      </c>
      <c r="N30">
        <v>9</v>
      </c>
      <c r="O30">
        <v>34</v>
      </c>
      <c r="P30" s="6">
        <v>12</v>
      </c>
    </row>
    <row r="31" spans="1:16" x14ac:dyDescent="0.2">
      <c r="A31">
        <v>30</v>
      </c>
      <c r="B31">
        <v>20</v>
      </c>
      <c r="C31">
        <v>23</v>
      </c>
      <c r="D31">
        <v>18</v>
      </c>
      <c r="E31">
        <v>24</v>
      </c>
      <c r="F31">
        <v>20</v>
      </c>
      <c r="G31">
        <v>20</v>
      </c>
      <c r="H31">
        <v>53</v>
      </c>
      <c r="I31">
        <v>20</v>
      </c>
      <c r="J31">
        <v>22</v>
      </c>
      <c r="K31" s="2">
        <v>23</v>
      </c>
      <c r="L31">
        <v>20</v>
      </c>
      <c r="M31">
        <v>46</v>
      </c>
      <c r="N31">
        <v>12</v>
      </c>
      <c r="O31">
        <v>40</v>
      </c>
      <c r="P31" s="6">
        <v>20</v>
      </c>
    </row>
    <row r="32" spans="1:16" x14ac:dyDescent="0.2">
      <c r="A32">
        <v>31</v>
      </c>
      <c r="B32">
        <v>21</v>
      </c>
      <c r="C32">
        <v>36</v>
      </c>
      <c r="D32">
        <v>21</v>
      </c>
      <c r="E32">
        <v>13</v>
      </c>
      <c r="F32">
        <v>29</v>
      </c>
      <c r="G32">
        <v>17</v>
      </c>
      <c r="H32">
        <v>23</v>
      </c>
      <c r="I32">
        <v>12</v>
      </c>
      <c r="J32">
        <v>23</v>
      </c>
      <c r="K32" s="2">
        <v>10</v>
      </c>
      <c r="L32">
        <v>13</v>
      </c>
      <c r="M32">
        <v>19</v>
      </c>
      <c r="N32">
        <v>15</v>
      </c>
      <c r="O32">
        <v>22</v>
      </c>
      <c r="P32" s="6">
        <v>19</v>
      </c>
    </row>
    <row r="33" spans="1:16" x14ac:dyDescent="0.2">
      <c r="A33">
        <v>32</v>
      </c>
      <c r="B33">
        <v>17</v>
      </c>
      <c r="C33">
        <v>21</v>
      </c>
      <c r="D33">
        <v>5</v>
      </c>
      <c r="E33">
        <v>14</v>
      </c>
      <c r="F33">
        <v>22</v>
      </c>
      <c r="G33">
        <v>22</v>
      </c>
      <c r="H33">
        <v>34</v>
      </c>
      <c r="I33">
        <v>5</v>
      </c>
      <c r="J33">
        <v>31</v>
      </c>
      <c r="K33" s="2">
        <v>16</v>
      </c>
      <c r="L33">
        <v>9</v>
      </c>
      <c r="M33">
        <v>30</v>
      </c>
      <c r="N33">
        <v>19</v>
      </c>
      <c r="O33">
        <v>27</v>
      </c>
      <c r="P33" s="6">
        <v>13</v>
      </c>
    </row>
    <row r="34" spans="1:16" x14ac:dyDescent="0.2">
      <c r="A34">
        <v>33</v>
      </c>
      <c r="B34">
        <v>23</v>
      </c>
      <c r="C34">
        <v>30</v>
      </c>
      <c r="D34">
        <v>8</v>
      </c>
      <c r="E34">
        <v>29</v>
      </c>
      <c r="F34">
        <v>14</v>
      </c>
      <c r="G34">
        <v>9</v>
      </c>
      <c r="H34">
        <v>28</v>
      </c>
      <c r="I34">
        <v>24</v>
      </c>
      <c r="J34">
        <v>25</v>
      </c>
      <c r="K34" s="2">
        <v>16</v>
      </c>
      <c r="L34">
        <v>12</v>
      </c>
      <c r="M34">
        <v>18</v>
      </c>
      <c r="N34">
        <v>21</v>
      </c>
      <c r="O34">
        <v>25</v>
      </c>
      <c r="P34" s="6">
        <v>20</v>
      </c>
    </row>
    <row r="35" spans="1:16" x14ac:dyDescent="0.2">
      <c r="A35">
        <v>34</v>
      </c>
      <c r="B35">
        <v>12</v>
      </c>
      <c r="C35">
        <v>15</v>
      </c>
      <c r="D35">
        <v>13</v>
      </c>
      <c r="E35">
        <v>16</v>
      </c>
      <c r="F35">
        <v>19</v>
      </c>
      <c r="G35">
        <v>13</v>
      </c>
      <c r="H35">
        <v>22</v>
      </c>
      <c r="I35">
        <v>7</v>
      </c>
      <c r="J35">
        <v>28</v>
      </c>
      <c r="K35" s="2">
        <v>7</v>
      </c>
      <c r="L35">
        <v>8</v>
      </c>
      <c r="M35">
        <v>12</v>
      </c>
      <c r="N35">
        <v>26</v>
      </c>
      <c r="O35">
        <v>10</v>
      </c>
      <c r="P35" s="6">
        <v>15</v>
      </c>
    </row>
    <row r="36" spans="1:16" x14ac:dyDescent="0.2">
      <c r="A36">
        <v>35</v>
      </c>
      <c r="B36">
        <v>21</v>
      </c>
      <c r="C36">
        <v>18</v>
      </c>
      <c r="D36">
        <v>9</v>
      </c>
      <c r="E36">
        <v>21</v>
      </c>
      <c r="F36">
        <v>5</v>
      </c>
      <c r="G36">
        <v>17</v>
      </c>
      <c r="H36">
        <v>36</v>
      </c>
      <c r="I36">
        <v>11</v>
      </c>
      <c r="J36">
        <v>17</v>
      </c>
      <c r="K36" s="2">
        <v>8</v>
      </c>
      <c r="L36">
        <v>6</v>
      </c>
      <c r="M36">
        <v>26</v>
      </c>
      <c r="N36">
        <v>14</v>
      </c>
      <c r="O36">
        <v>12</v>
      </c>
      <c r="P36" s="6">
        <v>19</v>
      </c>
    </row>
    <row r="37" spans="1:16" x14ac:dyDescent="0.2">
      <c r="A37">
        <v>36</v>
      </c>
      <c r="B37">
        <v>14</v>
      </c>
      <c r="C37">
        <v>13</v>
      </c>
      <c r="D37">
        <v>3</v>
      </c>
      <c r="E37">
        <v>11</v>
      </c>
      <c r="F37">
        <v>9</v>
      </c>
      <c r="G37">
        <v>10</v>
      </c>
      <c r="H37">
        <v>16</v>
      </c>
      <c r="I37">
        <v>13</v>
      </c>
      <c r="J37">
        <v>16</v>
      </c>
      <c r="K37" s="2">
        <v>10</v>
      </c>
      <c r="L37">
        <v>5</v>
      </c>
      <c r="M37">
        <v>21</v>
      </c>
      <c r="N37">
        <v>14</v>
      </c>
      <c r="O37">
        <v>13</v>
      </c>
      <c r="P37" s="6">
        <v>19</v>
      </c>
    </row>
    <row r="38" spans="1:16" x14ac:dyDescent="0.2">
      <c r="A38">
        <v>37</v>
      </c>
      <c r="B38">
        <v>16</v>
      </c>
      <c r="C38">
        <v>11</v>
      </c>
      <c r="D38">
        <v>5</v>
      </c>
      <c r="E38">
        <v>10</v>
      </c>
      <c r="F38">
        <v>14</v>
      </c>
      <c r="G38">
        <v>14</v>
      </c>
      <c r="H38">
        <v>9</v>
      </c>
      <c r="I38">
        <v>16</v>
      </c>
      <c r="J38">
        <v>16</v>
      </c>
      <c r="K38" s="2">
        <v>5</v>
      </c>
      <c r="L38">
        <v>7</v>
      </c>
      <c r="M38">
        <v>15</v>
      </c>
      <c r="N38">
        <v>15</v>
      </c>
      <c r="O38">
        <v>6</v>
      </c>
      <c r="P38" s="6">
        <v>6</v>
      </c>
    </row>
    <row r="39" spans="1:16" x14ac:dyDescent="0.2">
      <c r="A39">
        <v>38</v>
      </c>
      <c r="B39">
        <v>10</v>
      </c>
      <c r="C39">
        <v>23</v>
      </c>
      <c r="D39">
        <v>2</v>
      </c>
      <c r="E39">
        <v>16</v>
      </c>
      <c r="F39">
        <v>8</v>
      </c>
      <c r="G39">
        <v>18</v>
      </c>
      <c r="H39">
        <v>11</v>
      </c>
      <c r="I39">
        <v>16</v>
      </c>
      <c r="J39">
        <v>23</v>
      </c>
      <c r="K39" s="2">
        <v>5</v>
      </c>
      <c r="L39">
        <v>11</v>
      </c>
      <c r="M39">
        <v>10</v>
      </c>
      <c r="N39">
        <v>18</v>
      </c>
      <c r="O39">
        <v>8</v>
      </c>
      <c r="P39" s="6">
        <v>16</v>
      </c>
    </row>
    <row r="40" spans="1:16" x14ac:dyDescent="0.2">
      <c r="A40">
        <v>39</v>
      </c>
      <c r="B40">
        <v>18</v>
      </c>
      <c r="C40">
        <v>11</v>
      </c>
      <c r="D40">
        <v>0</v>
      </c>
      <c r="E40">
        <v>15</v>
      </c>
      <c r="F40">
        <v>3</v>
      </c>
      <c r="G40">
        <v>9</v>
      </c>
      <c r="H40">
        <v>6</v>
      </c>
      <c r="I40">
        <v>14</v>
      </c>
      <c r="J40">
        <v>23</v>
      </c>
      <c r="K40" s="2">
        <v>5</v>
      </c>
      <c r="L40">
        <v>5</v>
      </c>
      <c r="M40">
        <v>23</v>
      </c>
      <c r="N40">
        <v>13</v>
      </c>
      <c r="O40">
        <v>5</v>
      </c>
      <c r="P40" s="6">
        <v>13</v>
      </c>
    </row>
    <row r="41" spans="1:16" x14ac:dyDescent="0.2">
      <c r="A41">
        <v>40</v>
      </c>
      <c r="B41">
        <v>17</v>
      </c>
      <c r="C41">
        <v>29</v>
      </c>
      <c r="D41">
        <v>8</v>
      </c>
      <c r="E41">
        <v>9</v>
      </c>
      <c r="F41">
        <v>11</v>
      </c>
      <c r="G41">
        <v>8</v>
      </c>
      <c r="H41">
        <v>12</v>
      </c>
      <c r="I41">
        <v>5</v>
      </c>
      <c r="J41">
        <v>16</v>
      </c>
      <c r="K41" s="2">
        <v>3</v>
      </c>
      <c r="L41">
        <v>6</v>
      </c>
      <c r="M41">
        <v>61</v>
      </c>
      <c r="N41">
        <v>24</v>
      </c>
      <c r="O41">
        <v>3</v>
      </c>
      <c r="P41" s="6">
        <v>17</v>
      </c>
    </row>
    <row r="42" spans="1:16" x14ac:dyDescent="0.2">
      <c r="A42">
        <v>41</v>
      </c>
      <c r="B42">
        <v>10</v>
      </c>
      <c r="C42">
        <v>14</v>
      </c>
      <c r="D42">
        <v>5</v>
      </c>
      <c r="E42">
        <v>8</v>
      </c>
      <c r="F42">
        <v>5</v>
      </c>
      <c r="G42">
        <v>7</v>
      </c>
      <c r="H42">
        <v>10</v>
      </c>
      <c r="I42">
        <v>5</v>
      </c>
      <c r="J42">
        <v>25</v>
      </c>
      <c r="K42" s="2">
        <v>1</v>
      </c>
      <c r="L42">
        <v>2</v>
      </c>
      <c r="M42">
        <v>1</v>
      </c>
      <c r="N42">
        <v>8</v>
      </c>
      <c r="O42">
        <v>2</v>
      </c>
      <c r="P42" s="6">
        <v>16</v>
      </c>
    </row>
    <row r="43" spans="1:16" x14ac:dyDescent="0.2">
      <c r="A43">
        <v>42</v>
      </c>
      <c r="B43">
        <v>3</v>
      </c>
      <c r="C43">
        <v>9</v>
      </c>
      <c r="D43">
        <v>1</v>
      </c>
      <c r="E43">
        <v>11</v>
      </c>
      <c r="F43">
        <v>5</v>
      </c>
      <c r="G43">
        <v>8</v>
      </c>
      <c r="H43">
        <v>6</v>
      </c>
      <c r="I43">
        <v>8</v>
      </c>
      <c r="J43">
        <v>11</v>
      </c>
      <c r="K43" s="2">
        <v>1</v>
      </c>
      <c r="L43">
        <v>6</v>
      </c>
      <c r="M43">
        <v>6</v>
      </c>
      <c r="N43">
        <v>16</v>
      </c>
      <c r="O43">
        <v>4</v>
      </c>
      <c r="P43" s="6">
        <v>10</v>
      </c>
    </row>
    <row r="44" spans="1:16" x14ac:dyDescent="0.2">
      <c r="A44">
        <v>43</v>
      </c>
      <c r="B44">
        <v>13</v>
      </c>
      <c r="C44">
        <v>3</v>
      </c>
      <c r="D44">
        <v>0</v>
      </c>
      <c r="E44">
        <v>8</v>
      </c>
      <c r="F44">
        <v>13</v>
      </c>
      <c r="G44">
        <v>9</v>
      </c>
      <c r="H44">
        <v>11</v>
      </c>
      <c r="I44">
        <v>31</v>
      </c>
      <c r="J44">
        <v>14</v>
      </c>
      <c r="K44" s="2">
        <v>2</v>
      </c>
      <c r="L44">
        <v>12</v>
      </c>
      <c r="M44">
        <v>6</v>
      </c>
      <c r="N44">
        <v>23</v>
      </c>
      <c r="O44">
        <v>9</v>
      </c>
      <c r="P44" s="6">
        <v>7</v>
      </c>
    </row>
    <row r="45" spans="1:16" x14ac:dyDescent="0.2">
      <c r="A45">
        <v>44</v>
      </c>
      <c r="B45">
        <v>10</v>
      </c>
      <c r="C45">
        <v>1</v>
      </c>
      <c r="D45">
        <v>3</v>
      </c>
      <c r="E45">
        <v>9</v>
      </c>
      <c r="F45">
        <v>7</v>
      </c>
      <c r="G45">
        <v>8</v>
      </c>
      <c r="H45">
        <v>8</v>
      </c>
      <c r="I45">
        <v>12</v>
      </c>
      <c r="J45">
        <v>22</v>
      </c>
      <c r="K45" s="2">
        <v>2</v>
      </c>
      <c r="L45">
        <v>8</v>
      </c>
      <c r="M45">
        <v>2</v>
      </c>
      <c r="N45">
        <v>23</v>
      </c>
      <c r="O45">
        <v>3</v>
      </c>
      <c r="P45" s="6">
        <v>15</v>
      </c>
    </row>
    <row r="46" spans="1:16" x14ac:dyDescent="0.2">
      <c r="A46">
        <v>45</v>
      </c>
      <c r="B46">
        <v>8</v>
      </c>
      <c r="C46">
        <v>0</v>
      </c>
      <c r="D46">
        <v>0</v>
      </c>
      <c r="E46">
        <v>15</v>
      </c>
      <c r="F46">
        <v>6</v>
      </c>
      <c r="G46">
        <v>10</v>
      </c>
      <c r="H46">
        <v>4</v>
      </c>
      <c r="I46">
        <v>7</v>
      </c>
      <c r="J46">
        <v>35</v>
      </c>
      <c r="K46" s="2">
        <v>3</v>
      </c>
      <c r="L46">
        <v>5</v>
      </c>
      <c r="M46">
        <v>23</v>
      </c>
      <c r="N46">
        <v>18</v>
      </c>
      <c r="O46">
        <v>7</v>
      </c>
      <c r="P46" s="6">
        <v>11</v>
      </c>
    </row>
    <row r="47" spans="1:16" x14ac:dyDescent="0.2">
      <c r="A47">
        <v>46</v>
      </c>
      <c r="B47">
        <v>4</v>
      </c>
      <c r="C47">
        <v>11</v>
      </c>
      <c r="D47">
        <v>0</v>
      </c>
      <c r="E47">
        <v>11</v>
      </c>
      <c r="F47">
        <v>4</v>
      </c>
      <c r="G47">
        <v>3</v>
      </c>
      <c r="H47">
        <v>5</v>
      </c>
      <c r="I47">
        <v>15</v>
      </c>
      <c r="J47">
        <v>18</v>
      </c>
      <c r="K47" s="2">
        <v>3</v>
      </c>
      <c r="L47">
        <v>7</v>
      </c>
      <c r="M47">
        <v>5</v>
      </c>
      <c r="N47">
        <v>12</v>
      </c>
      <c r="O47">
        <v>5</v>
      </c>
      <c r="P47" s="6">
        <v>7</v>
      </c>
    </row>
    <row r="48" spans="1:16" x14ac:dyDescent="0.2">
      <c r="A48">
        <v>47</v>
      </c>
      <c r="B48">
        <v>6</v>
      </c>
      <c r="C48">
        <v>14</v>
      </c>
      <c r="D48">
        <v>2</v>
      </c>
      <c r="E48">
        <v>7</v>
      </c>
      <c r="F48">
        <v>3</v>
      </c>
      <c r="G48">
        <v>7</v>
      </c>
      <c r="H48">
        <v>5</v>
      </c>
      <c r="I48">
        <v>2</v>
      </c>
      <c r="J48">
        <v>8</v>
      </c>
      <c r="K48" s="2">
        <v>2</v>
      </c>
      <c r="L48">
        <v>4</v>
      </c>
      <c r="M48">
        <v>10</v>
      </c>
      <c r="N48">
        <v>24</v>
      </c>
      <c r="O48">
        <v>5</v>
      </c>
      <c r="P48" s="6">
        <v>6</v>
      </c>
    </row>
    <row r="49" spans="1:16" x14ac:dyDescent="0.2">
      <c r="A49">
        <v>48</v>
      </c>
      <c r="B49">
        <v>8</v>
      </c>
      <c r="C49">
        <v>1</v>
      </c>
      <c r="D49">
        <v>5</v>
      </c>
      <c r="E49">
        <v>6</v>
      </c>
      <c r="F49">
        <v>7</v>
      </c>
      <c r="G49">
        <v>2</v>
      </c>
      <c r="H49">
        <v>7</v>
      </c>
      <c r="I49">
        <v>2</v>
      </c>
      <c r="J49">
        <v>8</v>
      </c>
      <c r="K49" s="2">
        <v>2</v>
      </c>
      <c r="L49">
        <v>1</v>
      </c>
      <c r="M49">
        <v>0</v>
      </c>
      <c r="N49">
        <v>13</v>
      </c>
      <c r="O49">
        <v>4</v>
      </c>
      <c r="P49" s="6">
        <v>7</v>
      </c>
    </row>
    <row r="50" spans="1:16" x14ac:dyDescent="0.2">
      <c r="A50">
        <v>49</v>
      </c>
      <c r="B50">
        <v>2</v>
      </c>
      <c r="C50">
        <v>1</v>
      </c>
      <c r="D50">
        <v>0</v>
      </c>
      <c r="E50">
        <v>2</v>
      </c>
      <c r="F50">
        <v>4</v>
      </c>
      <c r="G50">
        <v>3</v>
      </c>
      <c r="H50">
        <v>3</v>
      </c>
      <c r="I50">
        <v>4</v>
      </c>
      <c r="J50">
        <v>4</v>
      </c>
      <c r="K50" s="2">
        <v>3</v>
      </c>
      <c r="L50">
        <v>2</v>
      </c>
      <c r="M50">
        <v>0</v>
      </c>
      <c r="N50">
        <v>15</v>
      </c>
      <c r="O50">
        <v>3</v>
      </c>
      <c r="P50" s="6">
        <v>15</v>
      </c>
    </row>
    <row r="51" spans="1:16" x14ac:dyDescent="0.2">
      <c r="A51">
        <v>50</v>
      </c>
      <c r="B51">
        <v>7</v>
      </c>
      <c r="C51">
        <v>13</v>
      </c>
      <c r="D51">
        <v>1</v>
      </c>
      <c r="E51">
        <v>7</v>
      </c>
      <c r="F51">
        <v>3</v>
      </c>
      <c r="G51">
        <v>2</v>
      </c>
      <c r="H51">
        <v>5</v>
      </c>
      <c r="I51">
        <v>8</v>
      </c>
      <c r="J51">
        <v>0</v>
      </c>
      <c r="K51" s="2">
        <v>1</v>
      </c>
      <c r="L51">
        <v>5</v>
      </c>
      <c r="M51">
        <v>0</v>
      </c>
      <c r="N51">
        <v>25</v>
      </c>
      <c r="O51">
        <v>0</v>
      </c>
      <c r="P51" s="6">
        <v>10</v>
      </c>
    </row>
    <row r="52" spans="1:16" x14ac:dyDescent="0.2">
      <c r="A52">
        <v>51</v>
      </c>
      <c r="B52">
        <v>7</v>
      </c>
      <c r="C52">
        <v>9</v>
      </c>
      <c r="D52">
        <v>2</v>
      </c>
      <c r="E52">
        <v>4</v>
      </c>
      <c r="F52">
        <v>5</v>
      </c>
      <c r="G52">
        <v>2</v>
      </c>
      <c r="H52">
        <v>0</v>
      </c>
      <c r="I52">
        <v>16</v>
      </c>
      <c r="J52">
        <v>0</v>
      </c>
      <c r="K52" s="2">
        <v>4</v>
      </c>
      <c r="L52">
        <v>2</v>
      </c>
      <c r="M52">
        <v>6</v>
      </c>
      <c r="N52">
        <v>18</v>
      </c>
      <c r="O52">
        <v>1</v>
      </c>
      <c r="P52" s="6">
        <v>5</v>
      </c>
    </row>
    <row r="53" spans="1:16" x14ac:dyDescent="0.2">
      <c r="A53">
        <v>52</v>
      </c>
      <c r="B53">
        <v>13</v>
      </c>
      <c r="C53">
        <v>0</v>
      </c>
      <c r="D53">
        <v>0</v>
      </c>
      <c r="E53">
        <v>2</v>
      </c>
      <c r="F53">
        <v>2</v>
      </c>
      <c r="G53">
        <v>4</v>
      </c>
      <c r="H53">
        <v>2</v>
      </c>
      <c r="I53">
        <v>4</v>
      </c>
      <c r="J53">
        <v>5</v>
      </c>
      <c r="K53" s="2">
        <v>0</v>
      </c>
      <c r="L53">
        <v>2</v>
      </c>
      <c r="M53">
        <v>7</v>
      </c>
      <c r="N53">
        <v>11</v>
      </c>
      <c r="O53">
        <v>0</v>
      </c>
      <c r="P53" s="6">
        <v>11</v>
      </c>
    </row>
    <row r="54" spans="1:16" x14ac:dyDescent="0.2">
      <c r="A54">
        <v>53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 s="2">
        <v>0</v>
      </c>
      <c r="L54">
        <v>1</v>
      </c>
      <c r="M54">
        <v>0</v>
      </c>
      <c r="N54">
        <v>18</v>
      </c>
      <c r="O54">
        <v>0</v>
      </c>
      <c r="P54" s="6">
        <v>8</v>
      </c>
    </row>
    <row r="55" spans="1:16" x14ac:dyDescent="0.2">
      <c r="A55">
        <v>54</v>
      </c>
      <c r="B55">
        <v>7</v>
      </c>
      <c r="C55">
        <v>2</v>
      </c>
      <c r="D55">
        <v>2</v>
      </c>
      <c r="E55">
        <v>4</v>
      </c>
      <c r="F55">
        <v>5</v>
      </c>
      <c r="G55">
        <v>0</v>
      </c>
      <c r="H55">
        <v>2</v>
      </c>
      <c r="I55">
        <v>0</v>
      </c>
      <c r="J55">
        <v>2</v>
      </c>
      <c r="K55" s="2">
        <v>1</v>
      </c>
      <c r="L55">
        <v>1</v>
      </c>
      <c r="M55">
        <v>0</v>
      </c>
      <c r="N55">
        <v>6</v>
      </c>
      <c r="O55">
        <v>1</v>
      </c>
      <c r="P55" s="6">
        <v>7</v>
      </c>
    </row>
    <row r="56" spans="1:16" x14ac:dyDescent="0.2">
      <c r="A56">
        <v>55</v>
      </c>
      <c r="B56">
        <v>7</v>
      </c>
      <c r="C56">
        <v>0</v>
      </c>
      <c r="D56">
        <v>0</v>
      </c>
      <c r="E56">
        <v>3</v>
      </c>
      <c r="F56">
        <v>2</v>
      </c>
      <c r="G56">
        <v>1</v>
      </c>
      <c r="H56">
        <v>4</v>
      </c>
      <c r="I56">
        <v>3</v>
      </c>
      <c r="J56">
        <v>1</v>
      </c>
      <c r="K56" s="2">
        <v>2</v>
      </c>
      <c r="L56">
        <v>0</v>
      </c>
      <c r="M56">
        <v>10</v>
      </c>
      <c r="N56">
        <v>7</v>
      </c>
      <c r="O56">
        <v>3</v>
      </c>
      <c r="P56" s="6">
        <v>6</v>
      </c>
    </row>
    <row r="57" spans="1:16" x14ac:dyDescent="0.2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2</v>
      </c>
      <c r="I57">
        <v>3</v>
      </c>
      <c r="J57">
        <v>2</v>
      </c>
      <c r="K57" s="2">
        <v>2</v>
      </c>
      <c r="L57">
        <v>0</v>
      </c>
      <c r="M57">
        <v>2</v>
      </c>
      <c r="N57">
        <v>9</v>
      </c>
      <c r="O57">
        <v>0</v>
      </c>
      <c r="P57" s="6">
        <v>10</v>
      </c>
    </row>
    <row r="58" spans="1:16" x14ac:dyDescent="0.2">
      <c r="A58">
        <v>57</v>
      </c>
      <c r="B58">
        <v>1</v>
      </c>
      <c r="C58">
        <v>3</v>
      </c>
      <c r="D58">
        <v>0</v>
      </c>
      <c r="E58">
        <v>2</v>
      </c>
      <c r="F58">
        <v>0</v>
      </c>
      <c r="G58">
        <v>5</v>
      </c>
      <c r="H58">
        <v>1</v>
      </c>
      <c r="I58">
        <v>6</v>
      </c>
      <c r="J58">
        <v>4</v>
      </c>
      <c r="K58" s="2">
        <v>0</v>
      </c>
      <c r="L58">
        <v>0</v>
      </c>
      <c r="M58">
        <v>0</v>
      </c>
      <c r="N58">
        <v>11</v>
      </c>
      <c r="O58">
        <v>0</v>
      </c>
      <c r="P58" s="6">
        <v>5</v>
      </c>
    </row>
    <row r="59" spans="1:16" x14ac:dyDescent="0.2">
      <c r="A59">
        <v>58</v>
      </c>
      <c r="B59">
        <v>7</v>
      </c>
      <c r="C59">
        <v>1</v>
      </c>
      <c r="D59">
        <v>0</v>
      </c>
      <c r="E59">
        <v>2</v>
      </c>
      <c r="F59">
        <v>2</v>
      </c>
      <c r="G59">
        <v>0</v>
      </c>
      <c r="H59">
        <v>1</v>
      </c>
      <c r="I59">
        <v>0</v>
      </c>
      <c r="J59">
        <v>6</v>
      </c>
      <c r="K59" s="2">
        <v>0</v>
      </c>
      <c r="L59">
        <v>1</v>
      </c>
      <c r="M59">
        <v>0</v>
      </c>
      <c r="N59">
        <v>13</v>
      </c>
      <c r="O59">
        <v>1</v>
      </c>
      <c r="P59" s="6">
        <v>6</v>
      </c>
    </row>
    <row r="60" spans="1:16" x14ac:dyDescent="0.2">
      <c r="A60">
        <v>59</v>
      </c>
      <c r="B60">
        <v>5</v>
      </c>
      <c r="C60">
        <v>1</v>
      </c>
      <c r="D60">
        <v>0</v>
      </c>
      <c r="E60">
        <v>1</v>
      </c>
      <c r="F60">
        <v>2</v>
      </c>
      <c r="G60">
        <v>5</v>
      </c>
      <c r="H60">
        <v>1</v>
      </c>
      <c r="I60">
        <v>0</v>
      </c>
      <c r="J60">
        <v>2</v>
      </c>
      <c r="K60" s="2">
        <v>0</v>
      </c>
      <c r="L60">
        <v>1</v>
      </c>
      <c r="M60">
        <v>0</v>
      </c>
      <c r="N60">
        <v>10</v>
      </c>
      <c r="O60">
        <v>0</v>
      </c>
      <c r="P60" s="6">
        <v>7</v>
      </c>
    </row>
    <row r="61" spans="1:16" x14ac:dyDescent="0.2">
      <c r="A61">
        <v>60</v>
      </c>
      <c r="B61">
        <v>2</v>
      </c>
      <c r="C61">
        <v>0</v>
      </c>
      <c r="D61">
        <v>2</v>
      </c>
      <c r="E61">
        <v>0</v>
      </c>
      <c r="F61">
        <v>2</v>
      </c>
      <c r="G61">
        <v>0</v>
      </c>
      <c r="H61">
        <v>2</v>
      </c>
      <c r="I61">
        <v>4</v>
      </c>
      <c r="J61">
        <v>7</v>
      </c>
      <c r="K61" s="2">
        <v>0</v>
      </c>
      <c r="L61">
        <v>0</v>
      </c>
      <c r="M61">
        <v>0</v>
      </c>
      <c r="N61">
        <v>6</v>
      </c>
      <c r="O61">
        <v>2</v>
      </c>
      <c r="P61" s="6">
        <v>6</v>
      </c>
    </row>
    <row r="62" spans="1:16" x14ac:dyDescent="0.2">
      <c r="A62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8</v>
      </c>
      <c r="K62" s="2">
        <v>0</v>
      </c>
      <c r="L62">
        <v>0</v>
      </c>
      <c r="M62">
        <v>0</v>
      </c>
      <c r="N62">
        <v>10</v>
      </c>
      <c r="O62">
        <v>0</v>
      </c>
      <c r="P62" s="6">
        <v>6</v>
      </c>
    </row>
    <row r="63" spans="1:16" x14ac:dyDescent="0.2">
      <c r="A63">
        <v>62</v>
      </c>
      <c r="B63">
        <v>1</v>
      </c>
      <c r="C63">
        <v>0</v>
      </c>
      <c r="D63">
        <v>0</v>
      </c>
      <c r="E63">
        <v>0</v>
      </c>
      <c r="F63">
        <v>2</v>
      </c>
      <c r="G63">
        <v>2</v>
      </c>
      <c r="H63">
        <v>0</v>
      </c>
      <c r="I63">
        <v>0</v>
      </c>
      <c r="J63">
        <v>3</v>
      </c>
      <c r="K63" s="2">
        <v>0</v>
      </c>
      <c r="L63">
        <v>0</v>
      </c>
      <c r="M63">
        <v>3</v>
      </c>
      <c r="N63">
        <v>7</v>
      </c>
      <c r="O63">
        <v>0</v>
      </c>
      <c r="P63" s="6">
        <v>2</v>
      </c>
    </row>
    <row r="64" spans="1:16" x14ac:dyDescent="0.2">
      <c r="A64">
        <v>63</v>
      </c>
      <c r="B64">
        <v>3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 s="2">
        <v>2</v>
      </c>
      <c r="L64">
        <v>0</v>
      </c>
      <c r="M64">
        <v>0</v>
      </c>
      <c r="N64">
        <v>8</v>
      </c>
      <c r="O64">
        <v>2</v>
      </c>
      <c r="P64" s="6">
        <v>11</v>
      </c>
    </row>
    <row r="65" spans="1:16" x14ac:dyDescent="0.2">
      <c r="A65">
        <v>64</v>
      </c>
      <c r="B65">
        <v>2</v>
      </c>
      <c r="C65">
        <v>0</v>
      </c>
      <c r="D65">
        <v>0</v>
      </c>
      <c r="E65">
        <v>1</v>
      </c>
      <c r="F65">
        <v>1</v>
      </c>
      <c r="G65">
        <v>1</v>
      </c>
      <c r="H65">
        <v>2</v>
      </c>
      <c r="I65">
        <v>5</v>
      </c>
      <c r="J65">
        <v>0</v>
      </c>
      <c r="K65" s="2">
        <v>0</v>
      </c>
      <c r="L65">
        <v>0</v>
      </c>
      <c r="M65">
        <v>0</v>
      </c>
      <c r="N65">
        <v>4</v>
      </c>
      <c r="O65">
        <v>0</v>
      </c>
      <c r="P65" s="6">
        <v>6</v>
      </c>
    </row>
    <row r="66" spans="1:16" x14ac:dyDescent="0.2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 s="2">
        <v>0</v>
      </c>
      <c r="L66">
        <v>0</v>
      </c>
      <c r="M66">
        <v>0</v>
      </c>
      <c r="N66">
        <v>7</v>
      </c>
      <c r="O66">
        <v>1</v>
      </c>
      <c r="P66" s="6">
        <v>10</v>
      </c>
    </row>
    <row r="67" spans="1:16" x14ac:dyDescent="0.2">
      <c r="A67">
        <v>66</v>
      </c>
      <c r="B67">
        <v>2</v>
      </c>
      <c r="C67">
        <v>0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>
        <v>0</v>
      </c>
      <c r="K67" s="2">
        <v>0</v>
      </c>
      <c r="L67">
        <v>0</v>
      </c>
      <c r="M67">
        <v>0</v>
      </c>
      <c r="N67">
        <v>0</v>
      </c>
      <c r="O67">
        <v>0</v>
      </c>
      <c r="P67" s="6">
        <v>6</v>
      </c>
    </row>
    <row r="68" spans="1:16" x14ac:dyDescent="0.2">
      <c r="A68">
        <v>67</v>
      </c>
      <c r="B68">
        <v>1</v>
      </c>
      <c r="C68">
        <v>1</v>
      </c>
      <c r="D68">
        <v>0</v>
      </c>
      <c r="E68">
        <v>0</v>
      </c>
      <c r="F68">
        <v>3</v>
      </c>
      <c r="G68">
        <v>0</v>
      </c>
      <c r="H68">
        <v>0</v>
      </c>
      <c r="I68">
        <v>4</v>
      </c>
      <c r="J68">
        <v>0</v>
      </c>
      <c r="K68" s="2">
        <v>0</v>
      </c>
      <c r="L68">
        <v>0</v>
      </c>
      <c r="M68">
        <v>0</v>
      </c>
      <c r="N68">
        <v>0</v>
      </c>
      <c r="O68">
        <v>0</v>
      </c>
      <c r="P68" s="6">
        <v>4</v>
      </c>
    </row>
    <row r="69" spans="1:16" x14ac:dyDescent="0.2">
      <c r="A69">
        <v>68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0</v>
      </c>
      <c r="L69">
        <v>0</v>
      </c>
      <c r="M69">
        <v>0</v>
      </c>
      <c r="N69">
        <v>0</v>
      </c>
      <c r="O69">
        <v>0</v>
      </c>
      <c r="P69" s="6">
        <v>6</v>
      </c>
    </row>
    <row r="70" spans="1:16" x14ac:dyDescent="0.2">
      <c r="A70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2</v>
      </c>
      <c r="J70">
        <v>0</v>
      </c>
      <c r="K70" s="2">
        <v>0</v>
      </c>
      <c r="L70">
        <v>0</v>
      </c>
      <c r="M70">
        <v>0</v>
      </c>
      <c r="N70">
        <v>0</v>
      </c>
      <c r="O70">
        <v>0</v>
      </c>
      <c r="P70" s="6">
        <v>6</v>
      </c>
    </row>
    <row r="71" spans="1:16" x14ac:dyDescent="0.2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 s="2">
        <v>0</v>
      </c>
      <c r="L71">
        <v>0</v>
      </c>
      <c r="M71">
        <v>0</v>
      </c>
      <c r="N71">
        <v>0</v>
      </c>
      <c r="O71">
        <v>0</v>
      </c>
      <c r="P71" s="6">
        <v>5</v>
      </c>
    </row>
    <row r="72" spans="1:16" x14ac:dyDescent="0.2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2</v>
      </c>
      <c r="H72">
        <v>2</v>
      </c>
      <c r="I72">
        <v>0</v>
      </c>
      <c r="J72">
        <v>0</v>
      </c>
      <c r="K72" s="2">
        <v>0</v>
      </c>
      <c r="L72">
        <v>0</v>
      </c>
      <c r="M72">
        <v>0</v>
      </c>
      <c r="N72">
        <v>0</v>
      </c>
      <c r="O72">
        <v>0</v>
      </c>
      <c r="P72" s="6">
        <v>2</v>
      </c>
    </row>
    <row r="73" spans="1:16" x14ac:dyDescent="0.2">
      <c r="A73">
        <v>72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">
        <v>0</v>
      </c>
      <c r="L73">
        <v>0</v>
      </c>
      <c r="M73">
        <v>0</v>
      </c>
      <c r="N73">
        <v>0</v>
      </c>
      <c r="O73">
        <v>0</v>
      </c>
      <c r="P73" s="6">
        <v>3</v>
      </c>
    </row>
    <row r="74" spans="1:16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 s="2">
        <v>0</v>
      </c>
      <c r="L74">
        <v>0</v>
      </c>
      <c r="M74">
        <v>0</v>
      </c>
      <c r="N74">
        <v>0</v>
      </c>
      <c r="O74">
        <v>0</v>
      </c>
      <c r="P74" s="6">
        <v>1</v>
      </c>
    </row>
    <row r="75" spans="1:16" x14ac:dyDescent="0.2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2">
        <v>0</v>
      </c>
      <c r="L75">
        <v>0</v>
      </c>
      <c r="M75">
        <v>0</v>
      </c>
      <c r="N75">
        <v>0</v>
      </c>
      <c r="O75">
        <v>0</v>
      </c>
      <c r="P75" s="6">
        <v>1</v>
      </c>
    </row>
    <row r="76" spans="1:16" x14ac:dyDescent="0.2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2">
        <v>0</v>
      </c>
      <c r="L76">
        <v>0</v>
      </c>
      <c r="M76">
        <v>0</v>
      </c>
      <c r="N76">
        <v>0</v>
      </c>
      <c r="O76">
        <v>1</v>
      </c>
      <c r="P76" s="6">
        <v>0</v>
      </c>
    </row>
    <row r="77" spans="1:16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">
        <v>0</v>
      </c>
      <c r="L77">
        <v>0</v>
      </c>
      <c r="M77">
        <v>0</v>
      </c>
      <c r="N77">
        <v>0</v>
      </c>
      <c r="O77">
        <v>0</v>
      </c>
      <c r="P77" s="6">
        <v>1</v>
      </c>
    </row>
    <row r="78" spans="1:16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 s="2">
        <v>0</v>
      </c>
      <c r="L78">
        <v>0</v>
      </c>
      <c r="M78">
        <v>0</v>
      </c>
      <c r="N78">
        <v>0</v>
      </c>
      <c r="O78">
        <v>0</v>
      </c>
      <c r="P78" s="6">
        <v>0</v>
      </c>
    </row>
    <row r="79" spans="1:16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">
        <v>0</v>
      </c>
      <c r="L79">
        <v>0</v>
      </c>
      <c r="M79">
        <v>0</v>
      </c>
      <c r="N79">
        <v>0</v>
      </c>
      <c r="O79">
        <v>0</v>
      </c>
      <c r="P79" s="6">
        <v>1</v>
      </c>
    </row>
    <row r="80" spans="1:16" x14ac:dyDescent="0.2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">
        <v>0</v>
      </c>
      <c r="L80">
        <v>0</v>
      </c>
      <c r="M80">
        <v>0</v>
      </c>
      <c r="N80">
        <v>0</v>
      </c>
      <c r="O80">
        <v>0</v>
      </c>
      <c r="P80" s="6">
        <v>0</v>
      </c>
    </row>
    <row r="81" spans="1:16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0</v>
      </c>
      <c r="L81">
        <v>0</v>
      </c>
      <c r="M81">
        <v>0</v>
      </c>
      <c r="N81">
        <v>0</v>
      </c>
      <c r="O81">
        <v>0</v>
      </c>
      <c r="P81" s="6">
        <v>1</v>
      </c>
    </row>
    <row r="82" spans="1:16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0</v>
      </c>
      <c r="L82">
        <v>0</v>
      </c>
      <c r="M82">
        <v>0</v>
      </c>
      <c r="N82">
        <v>0</v>
      </c>
      <c r="O82">
        <v>0</v>
      </c>
      <c r="P82" s="6">
        <v>0</v>
      </c>
    </row>
    <row r="83" spans="1:16" x14ac:dyDescent="0.2">
      <c r="A83">
        <v>82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0</v>
      </c>
      <c r="L83">
        <v>0</v>
      </c>
      <c r="M83">
        <v>0</v>
      </c>
      <c r="N83">
        <v>0</v>
      </c>
      <c r="O83">
        <v>0</v>
      </c>
      <c r="P83" s="6">
        <v>0</v>
      </c>
    </row>
    <row r="84" spans="1:16" x14ac:dyDescent="0.2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 s="6">
        <v>0</v>
      </c>
    </row>
    <row r="85" spans="1:16" x14ac:dyDescent="0.2">
      <c r="A85">
        <v>84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0</v>
      </c>
      <c r="L85">
        <v>0</v>
      </c>
      <c r="M85">
        <v>0</v>
      </c>
      <c r="N85">
        <v>0</v>
      </c>
      <c r="O85">
        <v>0</v>
      </c>
      <c r="P85" s="6">
        <v>0</v>
      </c>
    </row>
    <row r="86" spans="1:16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>
        <v>0</v>
      </c>
      <c r="L86">
        <v>0</v>
      </c>
      <c r="M86">
        <v>0</v>
      </c>
      <c r="N86">
        <v>0</v>
      </c>
      <c r="O86">
        <v>0</v>
      </c>
      <c r="P86" s="6">
        <v>0</v>
      </c>
    </row>
    <row r="87" spans="1:16" x14ac:dyDescent="0.2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0</v>
      </c>
      <c r="L87">
        <v>0</v>
      </c>
      <c r="M87">
        <v>0</v>
      </c>
      <c r="N87">
        <v>0</v>
      </c>
      <c r="O87">
        <v>0</v>
      </c>
      <c r="P87" s="6">
        <v>0</v>
      </c>
    </row>
    <row r="88" spans="1:16" x14ac:dyDescent="0.2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0</v>
      </c>
      <c r="L88">
        <v>0</v>
      </c>
      <c r="M88">
        <v>0</v>
      </c>
      <c r="N88">
        <v>0</v>
      </c>
      <c r="O88">
        <v>0</v>
      </c>
      <c r="P88" s="6">
        <v>0</v>
      </c>
    </row>
    <row r="89" spans="1:16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0</v>
      </c>
      <c r="L89">
        <v>0</v>
      </c>
      <c r="M89">
        <v>0</v>
      </c>
      <c r="N89">
        <v>0</v>
      </c>
      <c r="O89">
        <v>0</v>
      </c>
      <c r="P89" s="6">
        <v>0</v>
      </c>
    </row>
    <row r="90" spans="1:16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>
        <v>0</v>
      </c>
      <c r="L90">
        <v>0</v>
      </c>
      <c r="M90">
        <v>0</v>
      </c>
      <c r="N90">
        <v>0</v>
      </c>
      <c r="O90">
        <v>0</v>
      </c>
      <c r="P90" s="6">
        <v>0</v>
      </c>
    </row>
    <row r="91" spans="1:16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>
        <v>0</v>
      </c>
      <c r="L91">
        <v>0</v>
      </c>
      <c r="M91">
        <v>0</v>
      </c>
      <c r="N91">
        <v>0</v>
      </c>
      <c r="O91">
        <v>0</v>
      </c>
      <c r="P91" s="6">
        <v>0</v>
      </c>
    </row>
    <row r="92" spans="1:16" x14ac:dyDescent="0.2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>
        <v>0</v>
      </c>
      <c r="L92">
        <v>0</v>
      </c>
      <c r="M92">
        <v>0</v>
      </c>
      <c r="N92">
        <v>0</v>
      </c>
      <c r="O92">
        <v>0</v>
      </c>
      <c r="P92" s="6">
        <v>0</v>
      </c>
    </row>
    <row r="93" spans="1:16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>
        <v>0</v>
      </c>
      <c r="L93">
        <v>0</v>
      </c>
      <c r="M93">
        <v>0</v>
      </c>
      <c r="N93">
        <v>0</v>
      </c>
      <c r="O93">
        <v>0</v>
      </c>
      <c r="P93" s="6">
        <v>0</v>
      </c>
    </row>
    <row r="94" spans="1:16" x14ac:dyDescent="0.2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>
        <v>0</v>
      </c>
      <c r="L94">
        <v>0</v>
      </c>
      <c r="M94">
        <v>0</v>
      </c>
      <c r="N94">
        <v>0</v>
      </c>
      <c r="O94">
        <v>0</v>
      </c>
      <c r="P94" s="6">
        <v>0</v>
      </c>
    </row>
    <row r="95" spans="1:16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0</v>
      </c>
      <c r="L95">
        <v>0</v>
      </c>
      <c r="M95">
        <v>0</v>
      </c>
      <c r="N95">
        <v>0</v>
      </c>
      <c r="O95">
        <v>0</v>
      </c>
      <c r="P95" s="6">
        <v>0</v>
      </c>
    </row>
    <row r="96" spans="1:16" x14ac:dyDescent="0.2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0</v>
      </c>
      <c r="L96">
        <v>0</v>
      </c>
      <c r="M96">
        <v>0</v>
      </c>
      <c r="N96">
        <v>0</v>
      </c>
      <c r="O96">
        <v>0</v>
      </c>
      <c r="P96" s="6">
        <v>0</v>
      </c>
    </row>
    <row r="97" spans="1:16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0</v>
      </c>
      <c r="L97">
        <v>0</v>
      </c>
      <c r="M97">
        <v>0</v>
      </c>
      <c r="N97">
        <v>0</v>
      </c>
      <c r="O97">
        <v>0</v>
      </c>
      <c r="P97" s="6">
        <v>0</v>
      </c>
    </row>
    <row r="98" spans="1:16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0</v>
      </c>
      <c r="L98">
        <v>0</v>
      </c>
      <c r="M98">
        <v>0</v>
      </c>
      <c r="N98">
        <v>0</v>
      </c>
      <c r="O98">
        <v>0</v>
      </c>
      <c r="P98" s="6">
        <v>0</v>
      </c>
    </row>
    <row r="99" spans="1:16" x14ac:dyDescent="0.2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">
        <v>0</v>
      </c>
      <c r="L99">
        <v>0</v>
      </c>
      <c r="M99">
        <v>0</v>
      </c>
      <c r="N99">
        <v>0</v>
      </c>
      <c r="O99">
        <v>0</v>
      </c>
      <c r="P99" s="6">
        <v>0</v>
      </c>
    </row>
    <row r="100" spans="1:16" x14ac:dyDescent="0.2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2">
        <v>0</v>
      </c>
      <c r="L100">
        <v>0</v>
      </c>
      <c r="M100">
        <v>0</v>
      </c>
      <c r="N100">
        <v>0</v>
      </c>
      <c r="O100">
        <v>0</v>
      </c>
      <c r="P100" s="6">
        <v>0</v>
      </c>
    </row>
    <row r="101" spans="1:16" x14ac:dyDescent="0.2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0</v>
      </c>
      <c r="L101">
        <v>0</v>
      </c>
      <c r="M101">
        <v>0</v>
      </c>
      <c r="N101">
        <v>0</v>
      </c>
      <c r="O101">
        <v>0</v>
      </c>
      <c r="P101" s="6">
        <v>0</v>
      </c>
    </row>
    <row r="102" spans="1:16" x14ac:dyDescent="0.2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>
        <v>0</v>
      </c>
      <c r="L102">
        <v>0</v>
      </c>
      <c r="M102">
        <v>0</v>
      </c>
      <c r="N102">
        <v>0</v>
      </c>
      <c r="O102">
        <v>0</v>
      </c>
      <c r="P102" s="6">
        <v>0</v>
      </c>
    </row>
    <row r="103" spans="1:16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2">
        <v>0</v>
      </c>
      <c r="L103">
        <v>0</v>
      </c>
      <c r="M103">
        <v>0</v>
      </c>
      <c r="N103">
        <v>0</v>
      </c>
      <c r="O103">
        <v>0</v>
      </c>
      <c r="P103" s="6">
        <v>0</v>
      </c>
    </row>
    <row r="104" spans="1:16" x14ac:dyDescent="0.2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2">
        <v>0</v>
      </c>
      <c r="L104">
        <v>0</v>
      </c>
      <c r="M104">
        <v>0</v>
      </c>
      <c r="N104">
        <v>0</v>
      </c>
      <c r="O104">
        <v>0</v>
      </c>
      <c r="P104" s="6">
        <v>0</v>
      </c>
    </row>
    <row r="105" spans="1:16" x14ac:dyDescent="0.2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>
        <v>0</v>
      </c>
      <c r="L105">
        <v>0</v>
      </c>
      <c r="M105">
        <v>0</v>
      </c>
      <c r="N105">
        <v>0</v>
      </c>
      <c r="O105">
        <v>0</v>
      </c>
      <c r="P105" s="6">
        <v>0</v>
      </c>
    </row>
    <row r="106" spans="1:16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">
        <v>0</v>
      </c>
      <c r="L106">
        <v>0</v>
      </c>
      <c r="M106">
        <v>0</v>
      </c>
      <c r="N106">
        <v>0</v>
      </c>
      <c r="O106">
        <v>0</v>
      </c>
      <c r="P106" s="6">
        <v>0</v>
      </c>
    </row>
    <row r="107" spans="1:16" x14ac:dyDescent="0.2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2">
        <v>0</v>
      </c>
      <c r="L107">
        <v>0</v>
      </c>
      <c r="M107">
        <v>0</v>
      </c>
      <c r="N107">
        <v>0</v>
      </c>
      <c r="O107">
        <v>0</v>
      </c>
      <c r="P107" s="6">
        <v>0</v>
      </c>
    </row>
    <row r="108" spans="1:16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0</v>
      </c>
      <c r="L108">
        <v>0</v>
      </c>
      <c r="M108">
        <v>0</v>
      </c>
      <c r="N108">
        <v>0</v>
      </c>
      <c r="O108">
        <v>0</v>
      </c>
      <c r="P108" s="6">
        <v>0</v>
      </c>
    </row>
    <row r="109" spans="1:16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0</v>
      </c>
      <c r="L109">
        <v>0</v>
      </c>
      <c r="M109">
        <v>0</v>
      </c>
      <c r="N109">
        <v>0</v>
      </c>
      <c r="O109">
        <v>0</v>
      </c>
      <c r="P109" s="6">
        <v>0</v>
      </c>
    </row>
    <row r="110" spans="1:16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0</v>
      </c>
      <c r="L110">
        <v>0</v>
      </c>
      <c r="M110">
        <v>0</v>
      </c>
      <c r="N110">
        <v>0</v>
      </c>
      <c r="O110">
        <v>0</v>
      </c>
      <c r="P110" s="6">
        <v>0</v>
      </c>
    </row>
    <row r="111" spans="1:16" x14ac:dyDescent="0.2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0</v>
      </c>
      <c r="L111">
        <v>0</v>
      </c>
      <c r="M111">
        <v>0</v>
      </c>
      <c r="N111">
        <v>0</v>
      </c>
      <c r="O111">
        <v>0</v>
      </c>
      <c r="P111" s="6">
        <v>0</v>
      </c>
    </row>
    <row r="112" spans="1:16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2">
        <v>0</v>
      </c>
      <c r="L112">
        <v>0</v>
      </c>
      <c r="M112">
        <v>0</v>
      </c>
      <c r="N112">
        <v>0</v>
      </c>
      <c r="O112">
        <v>0</v>
      </c>
      <c r="P112" s="6">
        <v>0</v>
      </c>
    </row>
    <row r="113" spans="1:16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2">
        <v>0</v>
      </c>
      <c r="L113">
        <v>0</v>
      </c>
      <c r="M113">
        <v>0</v>
      </c>
      <c r="N113">
        <v>0</v>
      </c>
      <c r="O113">
        <v>0</v>
      </c>
      <c r="P113" s="6">
        <v>0</v>
      </c>
    </row>
    <row r="114" spans="1:16" x14ac:dyDescent="0.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">
        <v>0</v>
      </c>
      <c r="L114">
        <v>0</v>
      </c>
      <c r="M114">
        <v>0</v>
      </c>
      <c r="N114">
        <v>0</v>
      </c>
      <c r="O114">
        <v>0</v>
      </c>
      <c r="P114" s="6">
        <v>0</v>
      </c>
    </row>
    <row r="115" spans="1:16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2">
        <v>0</v>
      </c>
      <c r="L115">
        <v>0</v>
      </c>
      <c r="M115">
        <v>0</v>
      </c>
      <c r="N115">
        <v>0</v>
      </c>
      <c r="O115">
        <v>0</v>
      </c>
      <c r="P115" s="6">
        <v>0</v>
      </c>
    </row>
    <row r="116" spans="1:16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">
        <v>0</v>
      </c>
      <c r="L116">
        <v>0</v>
      </c>
      <c r="M116">
        <v>0</v>
      </c>
      <c r="N116">
        <v>0</v>
      </c>
      <c r="O116">
        <v>0</v>
      </c>
      <c r="P116" s="6">
        <v>0</v>
      </c>
    </row>
    <row r="117" spans="1:16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">
        <v>0</v>
      </c>
      <c r="L117">
        <v>0</v>
      </c>
      <c r="M117">
        <v>0</v>
      </c>
      <c r="N117">
        <v>0</v>
      </c>
      <c r="O117">
        <v>0</v>
      </c>
      <c r="P117" s="6">
        <v>0</v>
      </c>
    </row>
    <row r="118" spans="1:16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2">
        <v>0</v>
      </c>
      <c r="L118">
        <v>0</v>
      </c>
      <c r="M118">
        <v>0</v>
      </c>
      <c r="N118">
        <v>0</v>
      </c>
      <c r="O118">
        <v>0</v>
      </c>
      <c r="P118" s="6">
        <v>0</v>
      </c>
    </row>
    <row r="119" spans="1:16" x14ac:dyDescent="0.2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>
        <v>0</v>
      </c>
      <c r="L119">
        <v>0</v>
      </c>
      <c r="M119">
        <v>0</v>
      </c>
      <c r="N119">
        <v>0</v>
      </c>
      <c r="O119">
        <v>0</v>
      </c>
      <c r="P119" s="6">
        <v>0</v>
      </c>
    </row>
    <row r="120" spans="1:16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>
        <v>0</v>
      </c>
      <c r="L120">
        <v>0</v>
      </c>
      <c r="M120">
        <v>0</v>
      </c>
      <c r="N120">
        <v>0</v>
      </c>
      <c r="O120">
        <v>0</v>
      </c>
      <c r="P120" s="6">
        <v>0</v>
      </c>
    </row>
    <row r="121" spans="1:16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2">
        <v>0</v>
      </c>
      <c r="L121">
        <v>0</v>
      </c>
      <c r="M121">
        <v>0</v>
      </c>
      <c r="N121">
        <v>0</v>
      </c>
      <c r="O121">
        <v>0</v>
      </c>
      <c r="P121" s="6">
        <v>0</v>
      </c>
    </row>
    <row r="122" spans="1:16" x14ac:dyDescent="0.2">
      <c r="C122" s="2" t="s">
        <v>172</v>
      </c>
      <c r="G122" s="2" t="s">
        <v>173</v>
      </c>
      <c r="L122" s="2" t="s">
        <v>174</v>
      </c>
      <c r="P122" s="7" t="s">
        <v>175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>
      <pane xSplit="1" topLeftCell="B1" activePane="topRight" state="frozen"/>
      <selection pane="topRight" activeCell="D59" sqref="D59"/>
    </sheetView>
  </sheetViews>
  <sheetFormatPr defaultColWidth="9" defaultRowHeight="14.25" x14ac:dyDescent="0.2"/>
  <cols>
    <col min="1" max="1" width="28.625" bestFit="1" customWidth="1"/>
    <col min="2" max="2" width="7.875" bestFit="1" customWidth="1"/>
  </cols>
  <sheetData>
    <row r="1" spans="1:11" x14ac:dyDescent="0.2">
      <c r="B1" t="s">
        <v>17</v>
      </c>
      <c r="C1" t="s">
        <v>33</v>
      </c>
      <c r="D1" s="2" t="s">
        <v>41</v>
      </c>
      <c r="E1" s="2" t="s">
        <v>66</v>
      </c>
      <c r="F1" s="2" t="s">
        <v>71</v>
      </c>
      <c r="G1" s="2" t="s">
        <v>77</v>
      </c>
      <c r="H1" s="2" t="s">
        <v>82</v>
      </c>
      <c r="I1" s="2" t="s">
        <v>83</v>
      </c>
      <c r="J1" s="2" t="s">
        <v>84</v>
      </c>
      <c r="K1" s="2" t="s">
        <v>85</v>
      </c>
    </row>
    <row r="2" spans="1:11" x14ac:dyDescent="0.2">
      <c r="A2" t="s">
        <v>34</v>
      </c>
      <c r="B2">
        <v>376</v>
      </c>
      <c r="C2">
        <v>513</v>
      </c>
      <c r="D2">
        <v>434</v>
      </c>
      <c r="E2">
        <v>44</v>
      </c>
      <c r="F2">
        <v>448</v>
      </c>
      <c r="G2">
        <v>160</v>
      </c>
      <c r="H2">
        <v>20</v>
      </c>
      <c r="I2">
        <v>46</v>
      </c>
      <c r="J2">
        <v>3</v>
      </c>
      <c r="K2">
        <v>584</v>
      </c>
    </row>
    <row r="3" spans="1:11" x14ac:dyDescent="0.2">
      <c r="A3" t="s">
        <v>35</v>
      </c>
      <c r="B3">
        <v>2</v>
      </c>
      <c r="C3">
        <v>32</v>
      </c>
      <c r="D3">
        <v>56</v>
      </c>
      <c r="E3">
        <v>640</v>
      </c>
      <c r="F3">
        <v>30</v>
      </c>
      <c r="G3">
        <v>366</v>
      </c>
      <c r="H3">
        <v>14</v>
      </c>
      <c r="I3">
        <v>1</v>
      </c>
      <c r="J3">
        <v>2</v>
      </c>
      <c r="K3">
        <v>12</v>
      </c>
    </row>
    <row r="4" spans="1:11" x14ac:dyDescent="0.2">
      <c r="A4" t="s">
        <v>36</v>
      </c>
      <c r="B4">
        <v>35</v>
      </c>
      <c r="C4">
        <v>26</v>
      </c>
      <c r="D4">
        <v>9</v>
      </c>
      <c r="E4">
        <v>17</v>
      </c>
      <c r="F4">
        <v>8</v>
      </c>
      <c r="G4">
        <v>2</v>
      </c>
      <c r="H4">
        <v>73</v>
      </c>
      <c r="I4">
        <v>0</v>
      </c>
      <c r="J4">
        <v>549</v>
      </c>
      <c r="K4">
        <v>0</v>
      </c>
    </row>
    <row r="5" spans="1:11" x14ac:dyDescent="0.2">
      <c r="A5" t="s">
        <v>37</v>
      </c>
      <c r="B5">
        <v>102</v>
      </c>
      <c r="C5">
        <v>14</v>
      </c>
      <c r="D5">
        <v>18</v>
      </c>
      <c r="E5">
        <v>1</v>
      </c>
      <c r="F5">
        <v>22</v>
      </c>
      <c r="G5">
        <v>6</v>
      </c>
      <c r="H5">
        <v>28</v>
      </c>
      <c r="I5">
        <v>1</v>
      </c>
      <c r="J5">
        <v>4</v>
      </c>
      <c r="K5">
        <v>18</v>
      </c>
    </row>
    <row r="6" spans="1:11" x14ac:dyDescent="0.2">
      <c r="A6" t="s">
        <v>38</v>
      </c>
      <c r="B6">
        <v>7</v>
      </c>
      <c r="C6">
        <v>2</v>
      </c>
      <c r="D6">
        <v>6</v>
      </c>
      <c r="E6">
        <v>3</v>
      </c>
      <c r="F6">
        <v>22</v>
      </c>
      <c r="G6">
        <v>4</v>
      </c>
      <c r="H6">
        <v>499</v>
      </c>
      <c r="I6">
        <v>445</v>
      </c>
      <c r="J6">
        <v>1</v>
      </c>
      <c r="K6">
        <v>0</v>
      </c>
    </row>
    <row r="7" spans="1:11" x14ac:dyDescent="0.2">
      <c r="A7" t="s">
        <v>39</v>
      </c>
      <c r="B7">
        <v>33</v>
      </c>
      <c r="C7">
        <v>7</v>
      </c>
      <c r="D7">
        <v>44</v>
      </c>
      <c r="E7">
        <v>33</v>
      </c>
      <c r="F7">
        <v>26</v>
      </c>
      <c r="G7">
        <v>8</v>
      </c>
      <c r="H7">
        <v>24</v>
      </c>
      <c r="I7">
        <v>70</v>
      </c>
      <c r="J7">
        <v>4</v>
      </c>
      <c r="K7">
        <v>0</v>
      </c>
    </row>
    <row r="11" spans="1:11" x14ac:dyDescent="0.2">
      <c r="B11" s="2" t="s">
        <v>77</v>
      </c>
    </row>
    <row r="12" spans="1:11" x14ac:dyDescent="0.2">
      <c r="A12" s="2" t="s">
        <v>105</v>
      </c>
      <c r="B12">
        <v>2</v>
      </c>
      <c r="C12" s="2" t="s">
        <v>171</v>
      </c>
    </row>
    <row r="13" spans="1:11" x14ac:dyDescent="0.2">
      <c r="A13" t="s">
        <v>34</v>
      </c>
      <c r="B13">
        <f>158+364</f>
        <v>522</v>
      </c>
    </row>
    <row r="14" spans="1:11" x14ac:dyDescent="0.2">
      <c r="A14" t="s">
        <v>35</v>
      </c>
      <c r="B14">
        <f>2+1</f>
        <v>3</v>
      </c>
    </row>
    <row r="15" spans="1:11" x14ac:dyDescent="0.2">
      <c r="A15" t="s">
        <v>36</v>
      </c>
      <c r="B15">
        <f>1+3</f>
        <v>4</v>
      </c>
    </row>
    <row r="16" spans="1:11" x14ac:dyDescent="0.2">
      <c r="A16" t="s">
        <v>37</v>
      </c>
      <c r="B16">
        <f>3+2</f>
        <v>5</v>
      </c>
    </row>
    <row r="17" spans="1:3" x14ac:dyDescent="0.2">
      <c r="A17" t="s">
        <v>38</v>
      </c>
      <c r="B17">
        <f>2+2</f>
        <v>4</v>
      </c>
    </row>
    <row r="18" spans="1:3" x14ac:dyDescent="0.2">
      <c r="A18" t="s">
        <v>39</v>
      </c>
      <c r="B18">
        <f>6+14</f>
        <v>20</v>
      </c>
    </row>
    <row r="20" spans="1:3" x14ac:dyDescent="0.2">
      <c r="B20" s="2" t="s">
        <v>52</v>
      </c>
      <c r="C20" s="2" t="s">
        <v>54</v>
      </c>
    </row>
    <row r="21" spans="1:3" x14ac:dyDescent="0.2">
      <c r="A21" t="s">
        <v>53</v>
      </c>
      <c r="B21">
        <v>4626</v>
      </c>
      <c r="C21">
        <f>242+220+36+28</f>
        <v>526</v>
      </c>
    </row>
    <row r="22" spans="1:3" x14ac:dyDescent="0.2">
      <c r="A22" t="s">
        <v>39</v>
      </c>
      <c r="B22">
        <v>125</v>
      </c>
      <c r="C22">
        <f>90+7+3+1+1+1+1+1</f>
        <v>105</v>
      </c>
    </row>
    <row r="24" spans="1:3" x14ac:dyDescent="0.2">
      <c r="B24" s="2" t="s">
        <v>55</v>
      </c>
    </row>
    <row r="25" spans="1:3" x14ac:dyDescent="0.2">
      <c r="A25" t="s">
        <v>56</v>
      </c>
      <c r="B25">
        <v>469</v>
      </c>
    </row>
    <row r="26" spans="1:3" x14ac:dyDescent="0.2">
      <c r="A26" t="s">
        <v>57</v>
      </c>
      <c r="B26">
        <v>58</v>
      </c>
    </row>
    <row r="27" spans="1:3" x14ac:dyDescent="0.2">
      <c r="A27" t="s">
        <v>58</v>
      </c>
      <c r="B27">
        <v>28</v>
      </c>
    </row>
    <row r="28" spans="1:3" x14ac:dyDescent="0.2">
      <c r="A28" t="s">
        <v>59</v>
      </c>
      <c r="B28">
        <v>3</v>
      </c>
    </row>
    <row r="30" spans="1:3" x14ac:dyDescent="0.2">
      <c r="B30" s="2" t="s">
        <v>60</v>
      </c>
    </row>
    <row r="31" spans="1:3" x14ac:dyDescent="0.2">
      <c r="A31" t="s">
        <v>61</v>
      </c>
      <c r="B31" s="2">
        <v>550</v>
      </c>
    </row>
    <row r="32" spans="1:3" x14ac:dyDescent="0.2">
      <c r="A32" t="s">
        <v>62</v>
      </c>
      <c r="B32" s="2">
        <v>28</v>
      </c>
    </row>
    <row r="33" spans="1:2" x14ac:dyDescent="0.2">
      <c r="A33" t="s">
        <v>63</v>
      </c>
      <c r="B33" s="2">
        <v>12</v>
      </c>
    </row>
    <row r="34" spans="1:2" x14ac:dyDescent="0.2">
      <c r="A34" t="s">
        <v>64</v>
      </c>
      <c r="B34" s="2">
        <v>1</v>
      </c>
    </row>
    <row r="35" spans="1:2" x14ac:dyDescent="0.2">
      <c r="A35" t="s">
        <v>65</v>
      </c>
      <c r="B35" s="2">
        <v>1</v>
      </c>
    </row>
    <row r="36" spans="1:2" x14ac:dyDescent="0.2">
      <c r="A36" t="s">
        <v>39</v>
      </c>
      <c r="B36" s="2">
        <v>8</v>
      </c>
    </row>
    <row r="38" spans="1:2" x14ac:dyDescent="0.2">
      <c r="B38" s="2" t="s">
        <v>67</v>
      </c>
    </row>
    <row r="39" spans="1:2" x14ac:dyDescent="0.2">
      <c r="A39" t="s">
        <v>68</v>
      </c>
      <c r="B39" s="2">
        <v>468</v>
      </c>
    </row>
    <row r="40" spans="1:2" x14ac:dyDescent="0.2">
      <c r="A40" t="s">
        <v>69</v>
      </c>
      <c r="B40" s="2">
        <v>92</v>
      </c>
    </row>
    <row r="41" spans="1:2" x14ac:dyDescent="0.2">
      <c r="A41" t="s">
        <v>70</v>
      </c>
      <c r="B41" s="2">
        <v>1</v>
      </c>
    </row>
    <row r="42" spans="1:2" x14ac:dyDescent="0.2">
      <c r="A42" t="s">
        <v>39</v>
      </c>
      <c r="B42" s="2">
        <v>0</v>
      </c>
    </row>
    <row r="44" spans="1:2" x14ac:dyDescent="0.2">
      <c r="B44" s="2" t="s">
        <v>72</v>
      </c>
    </row>
    <row r="45" spans="1:2" x14ac:dyDescent="0.2">
      <c r="A45" t="s">
        <v>34</v>
      </c>
      <c r="B45" s="2">
        <v>372</v>
      </c>
    </row>
    <row r="46" spans="1:2" x14ac:dyDescent="0.2">
      <c r="A46" t="s">
        <v>35</v>
      </c>
      <c r="B46" s="2">
        <v>58</v>
      </c>
    </row>
    <row r="47" spans="1:2" x14ac:dyDescent="0.2">
      <c r="A47" t="s">
        <v>73</v>
      </c>
      <c r="B47" s="2">
        <v>139</v>
      </c>
    </row>
    <row r="48" spans="1:2" x14ac:dyDescent="0.2">
      <c r="A48" t="s">
        <v>37</v>
      </c>
      <c r="B48" s="2">
        <v>15</v>
      </c>
    </row>
    <row r="49" spans="1:3" x14ac:dyDescent="0.2">
      <c r="A49" t="s">
        <v>74</v>
      </c>
      <c r="B49" s="2">
        <v>1</v>
      </c>
    </row>
    <row r="50" spans="1:3" x14ac:dyDescent="0.2">
      <c r="A50" t="s">
        <v>39</v>
      </c>
      <c r="B50" s="2">
        <v>1</v>
      </c>
    </row>
    <row r="52" spans="1:3" x14ac:dyDescent="0.2">
      <c r="B52" s="2" t="s">
        <v>75</v>
      </c>
    </row>
    <row r="53" spans="1:3" x14ac:dyDescent="0.2">
      <c r="A53" t="s">
        <v>76</v>
      </c>
      <c r="B53" s="2">
        <v>542</v>
      </c>
    </row>
    <row r="54" spans="1:3" x14ac:dyDescent="0.2">
      <c r="A54" t="s">
        <v>39</v>
      </c>
      <c r="B54" s="2">
        <v>22</v>
      </c>
    </row>
    <row r="56" spans="1:3" x14ac:dyDescent="0.2">
      <c r="B56" t="s">
        <v>27</v>
      </c>
    </row>
    <row r="57" spans="1:3" x14ac:dyDescent="0.2">
      <c r="A57" t="s">
        <v>40</v>
      </c>
      <c r="B57">
        <v>2</v>
      </c>
      <c r="C57" s="2" t="s">
        <v>171</v>
      </c>
    </row>
    <row r="58" spans="1:3" x14ac:dyDescent="0.2">
      <c r="A58" t="s">
        <v>34</v>
      </c>
      <c r="B58">
        <v>186</v>
      </c>
    </row>
    <row r="59" spans="1:3" x14ac:dyDescent="0.2">
      <c r="A59" t="s">
        <v>35</v>
      </c>
      <c r="B59">
        <v>5</v>
      </c>
    </row>
    <row r="60" spans="1:3" x14ac:dyDescent="0.2">
      <c r="A60" t="s">
        <v>36</v>
      </c>
      <c r="B60">
        <v>1</v>
      </c>
    </row>
    <row r="61" spans="1:3" x14ac:dyDescent="0.2">
      <c r="A61" t="s">
        <v>37</v>
      </c>
      <c r="B61">
        <v>0</v>
      </c>
    </row>
    <row r="62" spans="1:3" x14ac:dyDescent="0.2">
      <c r="A62" t="s">
        <v>38</v>
      </c>
      <c r="B62">
        <v>0</v>
      </c>
    </row>
    <row r="63" spans="1:3" x14ac:dyDescent="0.2">
      <c r="A63" t="s">
        <v>78</v>
      </c>
      <c r="B63">
        <v>235</v>
      </c>
    </row>
    <row r="64" spans="1:3" x14ac:dyDescent="0.2">
      <c r="A64" t="s">
        <v>39</v>
      </c>
      <c r="B64">
        <f>361-B63</f>
        <v>126</v>
      </c>
    </row>
    <row r="66" spans="1:2" x14ac:dyDescent="0.2">
      <c r="B66" s="2" t="s">
        <v>79</v>
      </c>
    </row>
    <row r="67" spans="1:2" x14ac:dyDescent="0.2">
      <c r="A67" t="s">
        <v>40</v>
      </c>
      <c r="B67">
        <v>0</v>
      </c>
    </row>
    <row r="68" spans="1:2" x14ac:dyDescent="0.2">
      <c r="A68" t="s">
        <v>35</v>
      </c>
      <c r="B68">
        <v>1</v>
      </c>
    </row>
    <row r="69" spans="1:2" x14ac:dyDescent="0.2">
      <c r="A69" t="s">
        <v>74</v>
      </c>
      <c r="B69">
        <v>9</v>
      </c>
    </row>
    <row r="70" spans="1:2" x14ac:dyDescent="0.2">
      <c r="A70" t="s">
        <v>80</v>
      </c>
      <c r="B70">
        <v>318</v>
      </c>
    </row>
    <row r="71" spans="1:2" x14ac:dyDescent="0.2">
      <c r="A71" t="s">
        <v>81</v>
      </c>
      <c r="B71">
        <v>7</v>
      </c>
    </row>
    <row r="72" spans="1:2" x14ac:dyDescent="0.2">
      <c r="A72" t="s">
        <v>34</v>
      </c>
      <c r="B72">
        <v>180</v>
      </c>
    </row>
    <row r="73" spans="1:2" x14ac:dyDescent="0.2">
      <c r="A73" t="s">
        <v>39</v>
      </c>
      <c r="B73">
        <v>26</v>
      </c>
    </row>
  </sheetData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9757D345F4803458DF839514F8B1E7A" ma:contentTypeVersion="11" ma:contentTypeDescription="新建文档。" ma:contentTypeScope="" ma:versionID="0a3c2dabc23bf672ddb412ada90c0cf5">
  <xsd:schema xmlns:xsd="http://www.w3.org/2001/XMLSchema" xmlns:xs="http://www.w3.org/2001/XMLSchema" xmlns:p="http://schemas.microsoft.com/office/2006/metadata/properties" xmlns:ns2="1d8c5ae1-d6b2-49fc-a340-c9c2864f432c" targetNamespace="http://schemas.microsoft.com/office/2006/metadata/properties" ma:root="true" ma:fieldsID="ce91e7905c813cd5cc8035d4feecaea2" ns2:_="">
    <xsd:import namespace="1d8c5ae1-d6b2-49fc-a340-c9c2864f4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c5ae1-d6b2-49fc-a340-c9c2864f4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EF8A9-678D-456F-8A6C-E7C00B4DFB69}">
  <ds:schemaRefs/>
</ds:datastoreItem>
</file>

<file path=customXml/itemProps2.xml><?xml version="1.0" encoding="utf-8"?>
<ds:datastoreItem xmlns:ds="http://schemas.openxmlformats.org/officeDocument/2006/customXml" ds:itemID="{A9A23E58-CF9C-4D12-80D6-79C9DECA2FEC}">
  <ds:schemaRefs/>
</ds:datastoreItem>
</file>

<file path=customXml/itemProps3.xml><?xml version="1.0" encoding="utf-8"?>
<ds:datastoreItem xmlns:ds="http://schemas.openxmlformats.org/officeDocument/2006/customXml" ds:itemID="{636E7BC9-A1EB-47D8-AA75-5C74C9ED3F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SUM</vt:lpstr>
      <vt:lpstr>Pilot&amp;Study1(education)</vt:lpstr>
      <vt:lpstr>S2(gender&amp;education)</vt:lpstr>
      <vt:lpstr>S2(age)</vt:lpstr>
      <vt:lpstr>S2(race)</vt:lpstr>
      <vt:lpstr>SUM!_Hlk120287624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Cheng</dc:creator>
  <cp:lastModifiedBy>ChengXi</cp:lastModifiedBy>
  <dcterms:created xsi:type="dcterms:W3CDTF">2022-10-02T08:23:00Z</dcterms:created>
  <dcterms:modified xsi:type="dcterms:W3CDTF">2023-12-11T12:28:01Z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0x01010079757D345F4803458DF839514F8B1E7A</vt:lpwstr>
  </property>
  <property fmtid="{D5CDD505-2E9C-101B-9397-08002B2CF9AE}" pid="3" name="ICV">
    <vt:lpwstr>C0B0843CCBBC47B2BF04712AA1D84B57</vt:lpwstr>
  </property>
  <property fmtid="{D5CDD505-2E9C-101B-9397-08002B2CF9AE}" pid="4" name="KSOProductBuildVer">
    <vt:lpwstr>2052-11.1.0.12358</vt:lpwstr>
  </property>
</Properties>
</file>