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240" yWindow="45" windowWidth="19935" windowHeight="7620" activeTab="1"/>
  </bookViews>
  <sheets>
    <sheet name="Instructions" sheetId="4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B34" i="1" l="1"/>
  <c r="G71" i="1"/>
  <c r="H71" i="1"/>
  <c r="I71" i="1"/>
  <c r="G70" i="1"/>
  <c r="H70" i="1"/>
  <c r="I70" i="1"/>
  <c r="G69" i="1"/>
  <c r="H69" i="1"/>
  <c r="I69" i="1"/>
  <c r="G68" i="1"/>
  <c r="H68" i="1"/>
  <c r="I68" i="1"/>
  <c r="G67" i="1"/>
  <c r="H67" i="1"/>
  <c r="I67" i="1"/>
  <c r="G66" i="1"/>
  <c r="H66" i="1"/>
  <c r="I66" i="1"/>
  <c r="G65" i="1"/>
  <c r="H65" i="1"/>
  <c r="I65" i="1"/>
  <c r="G64" i="1"/>
  <c r="H64" i="1"/>
  <c r="I64" i="1"/>
  <c r="G63" i="1"/>
  <c r="H63" i="1"/>
  <c r="I63" i="1"/>
  <c r="G62" i="1"/>
  <c r="H62" i="1"/>
  <c r="I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7" i="1"/>
  <c r="G72" i="1"/>
  <c r="D33" i="1"/>
  <c r="E33" i="1"/>
  <c r="F33" i="1"/>
  <c r="D32" i="1"/>
  <c r="E32" i="1"/>
  <c r="F32" i="1"/>
  <c r="D31" i="1"/>
  <c r="D34" i="1"/>
  <c r="K14" i="1"/>
  <c r="L14" i="1"/>
  <c r="M14" i="1"/>
  <c r="K10" i="1"/>
  <c r="L10" i="1"/>
  <c r="M10" i="1"/>
  <c r="K6" i="1"/>
  <c r="L6" i="1"/>
  <c r="M6" i="1"/>
  <c r="K17" i="1"/>
  <c r="L17" i="1"/>
  <c r="M17" i="1"/>
  <c r="K16" i="1"/>
  <c r="L16" i="1"/>
  <c r="M16" i="1"/>
  <c r="K15" i="1"/>
  <c r="L15" i="1"/>
  <c r="M15" i="1"/>
  <c r="K13" i="1"/>
  <c r="L13" i="1"/>
  <c r="M13" i="1"/>
  <c r="K12" i="1"/>
  <c r="L12" i="1"/>
  <c r="M12" i="1"/>
  <c r="K11" i="1"/>
  <c r="L11" i="1"/>
  <c r="M11" i="1"/>
  <c r="K9" i="1"/>
  <c r="L9" i="1"/>
  <c r="M9" i="1"/>
  <c r="K8" i="1"/>
  <c r="L8" i="1"/>
  <c r="M8" i="1"/>
  <c r="K7" i="1"/>
  <c r="L7" i="1"/>
  <c r="M7" i="1"/>
  <c r="K5" i="1"/>
  <c r="L5" i="1"/>
  <c r="M5" i="1"/>
  <c r="K4" i="1"/>
  <c r="K18" i="1"/>
  <c r="E18" i="1"/>
  <c r="I18" i="1"/>
  <c r="J19" i="1"/>
  <c r="K19" i="1"/>
  <c r="L4" i="1"/>
  <c r="M4" i="1"/>
  <c r="M18" i="1"/>
  <c r="E31" i="1"/>
  <c r="H37" i="1"/>
  <c r="L18" i="1"/>
  <c r="L19" i="1"/>
  <c r="M19" i="1"/>
  <c r="F31" i="1"/>
  <c r="F34" i="1"/>
  <c r="E34" i="1"/>
  <c r="H72" i="1"/>
  <c r="I37" i="1"/>
  <c r="I72" i="1"/>
</calcChain>
</file>

<file path=xl/sharedStrings.xml><?xml version="1.0" encoding="utf-8"?>
<sst xmlns="http://schemas.openxmlformats.org/spreadsheetml/2006/main" count="179" uniqueCount="125">
  <si>
    <t>Sites</t>
  </si>
  <si>
    <t>Digital Ports</t>
  </si>
  <si>
    <t>Price/Port</t>
  </si>
  <si>
    <t>Voice Ports</t>
  </si>
  <si>
    <t>Project Manager</t>
  </si>
  <si>
    <t>Data Engineer</t>
  </si>
  <si>
    <t>Analog Ports</t>
  </si>
  <si>
    <t>MHQ</t>
  </si>
  <si>
    <t>Montello</t>
  </si>
  <si>
    <t>Nederland</t>
  </si>
  <si>
    <t>Philly Refinery</t>
  </si>
  <si>
    <t>Sugarland</t>
  </si>
  <si>
    <t>Twin Oaks</t>
  </si>
  <si>
    <t>Wyomissing</t>
  </si>
  <si>
    <t>Tulsa</t>
  </si>
  <si>
    <t>MBC</t>
  </si>
  <si>
    <t>Fulton</t>
  </si>
  <si>
    <t>Eagle Point</t>
  </si>
  <si>
    <t>Marcus Hook</t>
  </si>
  <si>
    <t>Address</t>
  </si>
  <si>
    <t>10 Industrial Highway Lester PA</t>
  </si>
  <si>
    <t>525 Friztown Road Reading PA</t>
  </si>
  <si>
    <t>2300 Hwy 347 Nederland Texas</t>
  </si>
  <si>
    <t>3144 Passyunk Philadelphia</t>
  </si>
  <si>
    <t>1 Flour Daniel Drive Sugarland Tx</t>
  </si>
  <si>
    <t xml:space="preserve">4041 Market Street Aston PA </t>
  </si>
  <si>
    <t>999 Berkshire Blvd Wyomissing Pa</t>
  </si>
  <si>
    <t>907 South Detroit Tulsa Ok</t>
  </si>
  <si>
    <t>6226 E 101st Street, Suite 250, Tulsa Ok</t>
  </si>
  <si>
    <t>1735 Market Street Phila PA</t>
  </si>
  <si>
    <t>376 Owen Road Fulton NY</t>
  </si>
  <si>
    <t>1818 Market Street Phila PA</t>
  </si>
  <si>
    <t>100 Green Street Marcua Hook PA</t>
  </si>
  <si>
    <t>Is there an address here</t>
  </si>
  <si>
    <t>Serial Number</t>
  </si>
  <si>
    <t>Z00404</t>
  </si>
  <si>
    <t>Same as MHQ</t>
  </si>
  <si>
    <t>Z04876</t>
  </si>
  <si>
    <t>Same as MBC</t>
  </si>
  <si>
    <t>Equipment</t>
  </si>
  <si>
    <t>CS1000E</t>
  </si>
  <si>
    <t>MG-1010 CS1000 SRG</t>
  </si>
  <si>
    <t>Option 61C</t>
  </si>
  <si>
    <t>CS1000M</t>
  </si>
  <si>
    <t>Resident Technicians</t>
  </si>
  <si>
    <t>On Site Technician</t>
  </si>
  <si>
    <t>Rate/hour</t>
  </si>
  <si>
    <t>Sr.Voice Tech</t>
  </si>
  <si>
    <t>Mid-Level Tech</t>
  </si>
  <si>
    <t>Part Time Tech-16hr/Week</t>
  </si>
  <si>
    <t>Number of Resources</t>
  </si>
  <si>
    <t>Please check with Dawn whether this is really required</t>
  </si>
  <si>
    <t>Moves/Adds/Change</t>
  </si>
  <si>
    <t>Business Hour Rates</t>
  </si>
  <si>
    <t>Overtime Rates</t>
  </si>
  <si>
    <t>List of Applications</t>
  </si>
  <si>
    <t>Section1- Per Port Pricing</t>
  </si>
  <si>
    <t>Section2-Resident Technician Pricing</t>
  </si>
  <si>
    <t>Section3-MAC Pricing</t>
  </si>
  <si>
    <t>Section4-Maintenance Pricing for Applications</t>
  </si>
  <si>
    <t>Session 4-Pricing for  Non Managed Sites</t>
  </si>
  <si>
    <t>Pricing Matrix</t>
  </si>
  <si>
    <t>Total Ports</t>
  </si>
  <si>
    <t>Norstar</t>
  </si>
  <si>
    <t>Opt11C</t>
  </si>
  <si>
    <t>Carrier remote</t>
  </si>
  <si>
    <t>Opt 11c</t>
  </si>
  <si>
    <t>OCTEL 100</t>
  </si>
  <si>
    <t>Aria 250</t>
  </si>
  <si>
    <t>Octel</t>
  </si>
  <si>
    <t>Call Pilot</t>
  </si>
  <si>
    <t xml:space="preserve">SUNOCO INC  8047 PRIVATE RD 31                       ABILENE             TX        </t>
  </si>
  <si>
    <t xml:space="preserve">SUNOCO INC 401 CYPRESSABILENE             TX        </t>
  </si>
  <si>
    <t xml:space="preserve">SUN PIPELINE                       HONEYBROOK          PA        </t>
  </si>
  <si>
    <t xml:space="preserve">SUNOCO NEVILLE ISLAND PLANT        PITTSBURGH          PA        </t>
  </si>
  <si>
    <t xml:space="preserve">SUNOCO NASCAR OFFICE               HOFFMAN ESTATES     IL        </t>
  </si>
  <si>
    <t xml:space="preserve">SUNOCO                             WASHINGTON          DC        </t>
  </si>
  <si>
    <t xml:space="preserve">SUNOCO INC                         MIDLAND             TX        </t>
  </si>
  <si>
    <t xml:space="preserve">SUNOCO CERTIFIED MIDWEST TERMINAL  COLUMBUS            OH        </t>
  </si>
  <si>
    <t xml:space="preserve">SUNOCO AVIATION                    PHILADELPHIA        PA        </t>
  </si>
  <si>
    <t xml:space="preserve">SUNOCO-MOHAWK VALLEY               MARCY               NY        </t>
  </si>
  <si>
    <t xml:space="preserve">SUNOCO-MONTOURSVILLE HCS           MONTOURSVILLE       PA        </t>
  </si>
  <si>
    <t xml:space="preserve">SUNOCO MONTOUR HCS @ HARRISBURG    HARRISBURG          PA        </t>
  </si>
  <si>
    <t xml:space="preserve">SUNOCO MONTOUR HCS @ PAXINOS       PAXINOS             PA        </t>
  </si>
  <si>
    <t xml:space="preserve">SUNOCO MONTOUR HCS @ EXETER        EXETER              PA        </t>
  </si>
  <si>
    <t xml:space="preserve">SUNOCO MONTOUR HCS @ REBERSBURG    REBERSBURG          PA        </t>
  </si>
  <si>
    <t xml:space="preserve">SUNOCO MONTOUR HCS @ LEWISBURG     LEWISBURG           PA        </t>
  </si>
  <si>
    <t xml:space="preserve">SUNOCO MONTOUR HCS @ BLOOMSBURG    BLOOMSBURG          PA        </t>
  </si>
  <si>
    <t xml:space="preserve">SUNOCO MONTOUR HCS @ MILL HILL     MILL HILL           PA        </t>
  </si>
  <si>
    <t xml:space="preserve">SUNOCO MONTOUR HCS @ SAND HILL     MONTOURSVILLE       PA        </t>
  </si>
  <si>
    <t xml:space="preserve">SUNOCO MONTOUR HCS @ ARCHBALD      ARCHBALD            PA        </t>
  </si>
  <si>
    <t xml:space="preserve">SUNOCO-MARCY TERMINAL              MARCY               NY        </t>
  </si>
  <si>
    <t xml:space="preserve">SUNOCO-MARCY GARAGE                MARCY               NY        </t>
  </si>
  <si>
    <t xml:space="preserve">SUNOCO-GLENFIELDGLENFIELDNY        </t>
  </si>
  <si>
    <t xml:space="preserve">SUNOCO-ONEIDA                      ONEIDA              NY        </t>
  </si>
  <si>
    <t xml:space="preserve">SUNOCO-SYRACUSE                    SYRACUSE            NY        </t>
  </si>
  <si>
    <t xml:space="preserve">SUNOCO-CORTLAND                    CORTLAND            NY        </t>
  </si>
  <si>
    <t xml:space="preserve">SUNOCO-CANAJOHARIE                 CANAJOHARIE         NY        </t>
  </si>
  <si>
    <t xml:space="preserve">SUNOCO-SARATOGA                    GANSEVOORT          NY        </t>
  </si>
  <si>
    <t xml:space="preserve">SUNOCO INC                         HONEYBROOK          PA        </t>
  </si>
  <si>
    <t xml:space="preserve">Sunoco EarlwoodEarlwoodOH        </t>
  </si>
  <si>
    <t xml:space="preserve">Sunoco TamaquaTamaquaPA        </t>
  </si>
  <si>
    <t xml:space="preserve">Sunoco LongviewLongviewTX        </t>
  </si>
  <si>
    <t>Site Ref#</t>
  </si>
  <si>
    <t xml:space="preserve">SUNOCO INC   - North Third St. HARRISBURG   PA        </t>
  </si>
  <si>
    <t xml:space="preserve">SUNOCO PIPE LINE COMPANY   DRUMRIGHT     OK        </t>
  </si>
  <si>
    <t xml:space="preserve">SUNOCO INC       SOUR LAKE     TX        </t>
  </si>
  <si>
    <t>There are 4 Sections on the Pricing Matrix which is as listed below</t>
  </si>
  <si>
    <t>Please ensure that every section is populated with appropriate information without changing the format</t>
  </si>
  <si>
    <t>Qty</t>
  </si>
  <si>
    <t>Price/Application</t>
  </si>
  <si>
    <t>Please provide us a per month pricng which when multiplied by 12 months should be our annual pricing</t>
  </si>
  <si>
    <t>Session 5-Pricing for  Non Managed Sites</t>
  </si>
  <si>
    <t>VM Type</t>
  </si>
  <si>
    <t>Pricing /Month</t>
  </si>
  <si>
    <t>Pricing/Year</t>
  </si>
  <si>
    <t>Pricing for 3 years</t>
  </si>
  <si>
    <t>Price/Month</t>
  </si>
  <si>
    <t>Price/Year</t>
  </si>
  <si>
    <t>Price for 3 years</t>
  </si>
  <si>
    <t>Pricing /Year</t>
  </si>
  <si>
    <t>Pricing/Equipment</t>
  </si>
  <si>
    <t>`</t>
  </si>
  <si>
    <t>Extened Price/Month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</si>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</sst>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9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4" xfId="2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4" fillId="0" borderId="2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3" fillId="0" borderId="14" xfId="2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6" fillId="0" borderId="19" xfId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19" xfId="0" applyFont="1" applyBorder="1"/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6" fillId="0" borderId="30" xfId="1" applyFont="1" applyBorder="1" applyAlignment="1">
      <alignment horizontal="center"/>
    </xf>
    <xf numFmtId="0" fontId="2" fillId="0" borderId="31" xfId="0" applyFont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9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0" fillId="0" borderId="12" xfId="0" applyBorder="1" applyAlignment="1"/>
    <xf numFmtId="0" fontId="0" fillId="0" borderId="13" xfId="0" applyBorder="1" applyAlignment="1"/>
    <xf numFmtId="0" fontId="0" fillId="0" borderId="12" xfId="0" applyBorder="1" applyAlignment="1">
      <alignment horizontal="left"/>
    </xf>
    <xf numFmtId="0" fontId="0" fillId="0" borderId="25" xfId="0" applyBorder="1" applyAlignment="1"/>
    <xf numFmtId="0" fontId="0" fillId="0" borderId="26" xfId="0" applyBorder="1" applyAlignment="1"/>
    <xf numFmtId="0" fontId="9" fillId="0" borderId="16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3" xfId="0" applyFont="1" applyBorder="1" applyAlignment="1">
      <alignment horizontal="left"/>
    </xf>
  </cellXfs>
  <cellStyles count="3">
    <cellStyle name="%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2" max="2" width="104.140625" customWidth="1"/>
  </cols>
  <sheetData>
    <row r="1" spans="1:2" x14ac:dyDescent="0.25">
      <c r="A1">
        <v>1</v>
      </c>
      <c r="B1" t="s">
        <v>107</v>
      </c>
    </row>
    <row r="2" spans="1:2" x14ac:dyDescent="0.25">
      <c r="B2" t="s">
        <v>56</v>
      </c>
    </row>
    <row r="3" spans="1:2" x14ac:dyDescent="0.25">
      <c r="B3" t="s">
        <v>57</v>
      </c>
    </row>
    <row r="4" spans="1:2" x14ac:dyDescent="0.25">
      <c r="B4" t="s">
        <v>58</v>
      </c>
    </row>
    <row r="5" spans="1:2" x14ac:dyDescent="0.25">
      <c r="B5" t="s">
        <v>59</v>
      </c>
    </row>
    <row r="6" spans="1:2" x14ac:dyDescent="0.25">
      <c r="B6" t="s">
        <v>60</v>
      </c>
    </row>
    <row r="7" spans="1:2" x14ac:dyDescent="0.25">
      <c r="A7">
        <v>2</v>
      </c>
      <c r="B7" t="s">
        <v>108</v>
      </c>
    </row>
    <row r="8" spans="1:2" x14ac:dyDescent="0.25">
      <c r="A8">
        <v>3</v>
      </c>
      <c r="B8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selection activeCell="F10" sqref="F10"/>
    </sheetView>
  </sheetViews>
  <sheetFormatPr defaultColWidth="10.7109375" defaultRowHeight="30" customHeight="1" x14ac:dyDescent="0.25"/>
  <cols>
    <col min="1" max="1" width="26.140625" style="8" customWidth="1"/>
    <col min="2" max="2" width="59.28515625" style="8" customWidth="1"/>
    <col min="3" max="3" width="25.140625" style="8" customWidth="1"/>
    <col min="4" max="4" width="22.5703125" style="8" customWidth="1"/>
    <col min="5" max="5" width="10.7109375" style="8"/>
    <col min="6" max="6" width="21.28515625" style="8" customWidth="1"/>
    <col min="7" max="7" width="17.42578125" style="8" customWidth="1"/>
    <col min="8" max="8" width="14.5703125" style="8" customWidth="1"/>
    <col min="9" max="11" width="10.7109375" style="8"/>
    <col min="12" max="12" width="14.5703125" style="8" customWidth="1"/>
    <col min="13" max="16384" width="10.7109375" style="8"/>
  </cols>
  <sheetData>
    <row r="1" spans="1:13" ht="30" customHeight="1" thickBot="1" x14ac:dyDescent="0.4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</row>
    <row r="2" spans="1:13" ht="30" customHeight="1" thickBot="1" x14ac:dyDescent="0.45">
      <c r="A2" s="68" t="s">
        <v>56</v>
      </c>
      <c r="B2" s="69"/>
      <c r="C2" s="69"/>
      <c r="D2" s="69"/>
      <c r="E2" s="69"/>
      <c r="F2" s="69"/>
      <c r="G2" s="69"/>
      <c r="H2" s="69"/>
      <c r="I2" s="69"/>
      <c r="J2" s="69"/>
      <c r="K2" s="73"/>
      <c r="L2" s="73"/>
      <c r="M2" s="74"/>
    </row>
    <row r="3" spans="1:13" ht="30" customHeight="1" thickBot="1" x14ac:dyDescent="0.3">
      <c r="A3" s="61" t="s">
        <v>0</v>
      </c>
      <c r="B3" s="62" t="s">
        <v>19</v>
      </c>
      <c r="C3" s="63" t="s">
        <v>34</v>
      </c>
      <c r="D3" s="63" t="s">
        <v>39</v>
      </c>
      <c r="E3" s="62" t="s">
        <v>1</v>
      </c>
      <c r="F3" s="62" t="s">
        <v>2</v>
      </c>
      <c r="G3" s="62" t="s">
        <v>6</v>
      </c>
      <c r="H3" s="62" t="s">
        <v>2</v>
      </c>
      <c r="I3" s="62" t="s">
        <v>3</v>
      </c>
      <c r="J3" s="64" t="s">
        <v>2</v>
      </c>
      <c r="K3" s="35" t="s">
        <v>114</v>
      </c>
      <c r="L3" s="59" t="s">
        <v>115</v>
      </c>
      <c r="M3" s="60" t="s">
        <v>116</v>
      </c>
    </row>
    <row r="4" spans="1:13" ht="30" customHeight="1" x14ac:dyDescent="0.25">
      <c r="A4" s="25" t="s">
        <v>7</v>
      </c>
      <c r="B4" s="26" t="s">
        <v>20</v>
      </c>
      <c r="C4" s="26">
        <v>318827525</v>
      </c>
      <c r="D4" s="26" t="s">
        <v>40</v>
      </c>
      <c r="E4" s="26">
        <v>666</v>
      </c>
      <c r="F4" s="27"/>
      <c r="G4" s="32"/>
      <c r="H4" s="27"/>
      <c r="I4" s="26">
        <v>14</v>
      </c>
      <c r="J4" s="65"/>
      <c r="K4" s="21">
        <f>E4*F4+G4*H4+I4*J4</f>
        <v>0</v>
      </c>
      <c r="L4" s="9">
        <f>K4*12</f>
        <v>0</v>
      </c>
      <c r="M4" s="28">
        <f>L4*3</f>
        <v>0</v>
      </c>
    </row>
    <row r="5" spans="1:13" ht="30" customHeight="1" x14ac:dyDescent="0.25">
      <c r="A5" s="1" t="s">
        <v>8</v>
      </c>
      <c r="B5" s="3" t="s">
        <v>21</v>
      </c>
      <c r="C5" s="3">
        <v>318827050</v>
      </c>
      <c r="D5" s="3" t="s">
        <v>40</v>
      </c>
      <c r="E5" s="3">
        <v>178</v>
      </c>
      <c r="F5" s="9"/>
      <c r="G5" s="9"/>
      <c r="H5" s="9"/>
      <c r="I5" s="3">
        <v>18</v>
      </c>
      <c r="J5" s="33"/>
      <c r="K5" s="21">
        <f t="shared" ref="K5:K17" si="0">E5*F5+G5*H5+I5*J5</f>
        <v>0</v>
      </c>
      <c r="L5" s="9">
        <f t="shared" ref="L5:L17" si="1">K5*12</f>
        <v>0</v>
      </c>
      <c r="M5" s="28">
        <f t="shared" ref="M5:M17" si="2">L5*3</f>
        <v>0</v>
      </c>
    </row>
    <row r="6" spans="1:13" ht="30" customHeight="1" x14ac:dyDescent="0.25">
      <c r="A6" s="1" t="s">
        <v>9</v>
      </c>
      <c r="B6" s="3" t="s">
        <v>22</v>
      </c>
      <c r="C6" s="3">
        <v>10332882</v>
      </c>
      <c r="D6" s="3" t="s">
        <v>40</v>
      </c>
      <c r="E6" s="3">
        <v>86</v>
      </c>
      <c r="F6" s="9"/>
      <c r="G6" s="9"/>
      <c r="H6" s="9"/>
      <c r="I6" s="3">
        <v>3</v>
      </c>
      <c r="J6" s="33"/>
      <c r="K6" s="21">
        <f t="shared" si="0"/>
        <v>0</v>
      </c>
      <c r="L6" s="9">
        <f t="shared" si="1"/>
        <v>0</v>
      </c>
      <c r="M6" s="28">
        <f t="shared" si="2"/>
        <v>0</v>
      </c>
    </row>
    <row r="7" spans="1:13" ht="30" customHeight="1" x14ac:dyDescent="0.25">
      <c r="A7" s="2" t="s">
        <v>10</v>
      </c>
      <c r="B7" s="3" t="s">
        <v>23</v>
      </c>
      <c r="C7" s="3" t="s">
        <v>35</v>
      </c>
      <c r="D7" s="3" t="s">
        <v>40</v>
      </c>
      <c r="E7" s="4">
        <v>513</v>
      </c>
      <c r="F7" s="9"/>
      <c r="G7" s="9"/>
      <c r="H7" s="9"/>
      <c r="I7" s="4">
        <v>16</v>
      </c>
      <c r="J7" s="33"/>
      <c r="K7" s="21">
        <f t="shared" si="0"/>
        <v>0</v>
      </c>
      <c r="L7" s="9">
        <f t="shared" si="1"/>
        <v>0</v>
      </c>
      <c r="M7" s="28">
        <f t="shared" si="2"/>
        <v>0</v>
      </c>
    </row>
    <row r="8" spans="1:13" ht="30" customHeight="1" x14ac:dyDescent="0.25">
      <c r="A8" s="1" t="s">
        <v>11</v>
      </c>
      <c r="B8" s="3" t="s">
        <v>24</v>
      </c>
      <c r="C8" s="3">
        <v>10295932</v>
      </c>
      <c r="D8" s="3" t="s">
        <v>40</v>
      </c>
      <c r="E8" s="4">
        <v>323</v>
      </c>
      <c r="F8" s="9"/>
      <c r="G8" s="9"/>
      <c r="H8" s="9"/>
      <c r="I8" s="4">
        <v>24</v>
      </c>
      <c r="J8" s="33"/>
      <c r="K8" s="21">
        <f t="shared" si="0"/>
        <v>0</v>
      </c>
      <c r="L8" s="9">
        <f t="shared" si="1"/>
        <v>0</v>
      </c>
      <c r="M8" s="28">
        <f t="shared" si="2"/>
        <v>0</v>
      </c>
    </row>
    <row r="9" spans="1:13" ht="30" customHeight="1" x14ac:dyDescent="0.25">
      <c r="A9" s="2" t="s">
        <v>12</v>
      </c>
      <c r="B9" s="3" t="s">
        <v>25</v>
      </c>
      <c r="C9" s="3" t="s">
        <v>36</v>
      </c>
      <c r="D9" s="6"/>
      <c r="E9" s="4">
        <v>27</v>
      </c>
      <c r="F9" s="9"/>
      <c r="G9" s="9"/>
      <c r="H9" s="9"/>
      <c r="I9" s="4"/>
      <c r="J9" s="33"/>
      <c r="K9" s="21">
        <f t="shared" si="0"/>
        <v>0</v>
      </c>
      <c r="L9" s="9">
        <f t="shared" si="1"/>
        <v>0</v>
      </c>
      <c r="M9" s="28">
        <f t="shared" si="2"/>
        <v>0</v>
      </c>
    </row>
    <row r="10" spans="1:13" ht="30" customHeight="1" x14ac:dyDescent="0.25">
      <c r="A10" s="2" t="s">
        <v>13</v>
      </c>
      <c r="B10" s="3" t="s">
        <v>26</v>
      </c>
      <c r="C10" s="3">
        <v>318826924</v>
      </c>
      <c r="D10" s="3" t="s">
        <v>40</v>
      </c>
      <c r="E10" s="4">
        <v>50</v>
      </c>
      <c r="F10" s="9"/>
      <c r="G10" s="9"/>
      <c r="H10" s="9"/>
      <c r="I10" s="4"/>
      <c r="J10" s="33"/>
      <c r="K10" s="21">
        <f t="shared" si="0"/>
        <v>0</v>
      </c>
      <c r="L10" s="9">
        <f t="shared" si="1"/>
        <v>0</v>
      </c>
      <c r="M10" s="28">
        <f t="shared" si="2"/>
        <v>0</v>
      </c>
    </row>
    <row r="11" spans="1:13" ht="30" customHeight="1" x14ac:dyDescent="0.25">
      <c r="A11" s="2" t="s">
        <v>14</v>
      </c>
      <c r="B11" s="3" t="s">
        <v>27</v>
      </c>
      <c r="C11" s="3" t="s">
        <v>36</v>
      </c>
      <c r="D11" s="3" t="s">
        <v>41</v>
      </c>
      <c r="E11" s="4">
        <v>29</v>
      </c>
      <c r="F11" s="9"/>
      <c r="G11" s="9"/>
      <c r="H11" s="9"/>
      <c r="I11" s="4"/>
      <c r="J11" s="33"/>
      <c r="K11" s="21">
        <f t="shared" si="0"/>
        <v>0</v>
      </c>
      <c r="L11" s="9">
        <f t="shared" si="1"/>
        <v>0</v>
      </c>
      <c r="M11" s="28">
        <f t="shared" si="2"/>
        <v>0</v>
      </c>
    </row>
    <row r="12" spans="1:13" ht="30" customHeight="1" x14ac:dyDescent="0.25">
      <c r="A12" s="2" t="s">
        <v>14</v>
      </c>
      <c r="B12" s="3" t="s">
        <v>28</v>
      </c>
      <c r="C12" s="3" t="s">
        <v>36</v>
      </c>
      <c r="D12" s="7"/>
      <c r="E12" s="7"/>
      <c r="F12" s="9"/>
      <c r="G12" s="9"/>
      <c r="H12" s="9"/>
      <c r="I12" s="7"/>
      <c r="J12" s="33"/>
      <c r="K12" s="21">
        <f t="shared" si="0"/>
        <v>0</v>
      </c>
      <c r="L12" s="9">
        <f t="shared" si="1"/>
        <v>0</v>
      </c>
      <c r="M12" s="28">
        <f t="shared" si="2"/>
        <v>0</v>
      </c>
    </row>
    <row r="13" spans="1:13" ht="30" customHeight="1" x14ac:dyDescent="0.25">
      <c r="A13" s="2" t="s">
        <v>15</v>
      </c>
      <c r="B13" s="3" t="s">
        <v>29</v>
      </c>
      <c r="C13" s="3" t="s">
        <v>37</v>
      </c>
      <c r="D13" s="3" t="s">
        <v>40</v>
      </c>
      <c r="E13" s="4">
        <v>1174</v>
      </c>
      <c r="F13" s="9"/>
      <c r="G13" s="9"/>
      <c r="H13" s="9"/>
      <c r="I13" s="4">
        <v>52</v>
      </c>
      <c r="J13" s="33"/>
      <c r="K13" s="21">
        <f t="shared" si="0"/>
        <v>0</v>
      </c>
      <c r="L13" s="9">
        <f t="shared" si="1"/>
        <v>0</v>
      </c>
      <c r="M13" s="28">
        <f t="shared" si="2"/>
        <v>0</v>
      </c>
    </row>
    <row r="14" spans="1:13" ht="30" customHeight="1" x14ac:dyDescent="0.25">
      <c r="A14" s="2" t="s">
        <v>16</v>
      </c>
      <c r="B14" s="4" t="s">
        <v>30</v>
      </c>
      <c r="C14" s="3" t="s">
        <v>36</v>
      </c>
      <c r="D14" s="3" t="s">
        <v>41</v>
      </c>
      <c r="E14" s="4">
        <v>36</v>
      </c>
      <c r="F14" s="9"/>
      <c r="G14" s="9"/>
      <c r="H14" s="9"/>
      <c r="I14" s="4"/>
      <c r="J14" s="33"/>
      <c r="K14" s="21">
        <f t="shared" si="0"/>
        <v>0</v>
      </c>
      <c r="L14" s="9">
        <f t="shared" si="1"/>
        <v>0</v>
      </c>
      <c r="M14" s="28">
        <f t="shared" si="2"/>
        <v>0</v>
      </c>
    </row>
    <row r="15" spans="1:13" ht="30" customHeight="1" x14ac:dyDescent="0.25">
      <c r="A15" s="1" t="s">
        <v>17</v>
      </c>
      <c r="B15" s="5" t="s">
        <v>33</v>
      </c>
      <c r="C15" s="3">
        <v>75988</v>
      </c>
      <c r="D15" s="3" t="s">
        <v>42</v>
      </c>
      <c r="E15" s="4">
        <v>16</v>
      </c>
      <c r="F15" s="9"/>
      <c r="G15" s="9"/>
      <c r="H15" s="9"/>
      <c r="I15" s="4">
        <v>16</v>
      </c>
      <c r="J15" s="33"/>
      <c r="K15" s="21">
        <f t="shared" si="0"/>
        <v>0</v>
      </c>
      <c r="L15" s="9">
        <f t="shared" si="1"/>
        <v>0</v>
      </c>
      <c r="M15" s="28">
        <f t="shared" si="2"/>
        <v>0</v>
      </c>
    </row>
    <row r="16" spans="1:13" ht="30" customHeight="1" x14ac:dyDescent="0.25">
      <c r="A16" s="2">
        <v>1818</v>
      </c>
      <c r="B16" s="3" t="s">
        <v>31</v>
      </c>
      <c r="C16" s="3" t="s">
        <v>38</v>
      </c>
      <c r="D16" s="3"/>
      <c r="E16" s="4">
        <v>123</v>
      </c>
      <c r="F16" s="9"/>
      <c r="G16" s="9"/>
      <c r="H16" s="9"/>
      <c r="I16" s="4"/>
      <c r="J16" s="33"/>
      <c r="K16" s="21">
        <f t="shared" si="0"/>
        <v>0</v>
      </c>
      <c r="L16" s="9">
        <f t="shared" si="1"/>
        <v>0</v>
      </c>
      <c r="M16" s="28">
        <f t="shared" si="2"/>
        <v>0</v>
      </c>
    </row>
    <row r="17" spans="1:13" ht="30" customHeight="1" thickBot="1" x14ac:dyDescent="0.3">
      <c r="A17" s="40" t="s">
        <v>18</v>
      </c>
      <c r="B17" s="41" t="s">
        <v>32</v>
      </c>
      <c r="C17" s="41">
        <v>318809763</v>
      </c>
      <c r="D17" s="41" t="s">
        <v>43</v>
      </c>
      <c r="E17" s="42">
        <v>645</v>
      </c>
      <c r="F17" s="18"/>
      <c r="G17" s="18"/>
      <c r="H17" s="18"/>
      <c r="I17" s="43">
        <v>36</v>
      </c>
      <c r="J17" s="34"/>
      <c r="K17" s="21">
        <f t="shared" si="0"/>
        <v>0</v>
      </c>
      <c r="L17" s="9">
        <f t="shared" si="1"/>
        <v>0</v>
      </c>
      <c r="M17" s="28">
        <f t="shared" si="2"/>
        <v>0</v>
      </c>
    </row>
    <row r="18" spans="1:13" ht="30" customHeight="1" thickBot="1" x14ac:dyDescent="0.3">
      <c r="A18" s="44"/>
      <c r="B18" s="45"/>
      <c r="C18" s="45"/>
      <c r="D18" s="46" t="s">
        <v>62</v>
      </c>
      <c r="E18" s="46">
        <f>SUM(E4:E17)</f>
        <v>3866</v>
      </c>
      <c r="F18" s="46"/>
      <c r="G18" s="46"/>
      <c r="H18" s="46"/>
      <c r="I18" s="66">
        <f>SUM(I4:I17)</f>
        <v>179</v>
      </c>
      <c r="J18" s="66"/>
      <c r="K18" s="38">
        <f>SUM(K4:K17)</f>
        <v>0</v>
      </c>
      <c r="L18" s="18">
        <f>SUM(L4:L17)</f>
        <v>0</v>
      </c>
      <c r="M18" s="39">
        <f>SUM(M4:M17)</f>
        <v>0</v>
      </c>
    </row>
    <row r="19" spans="1:13" ht="30" customHeight="1" thickBot="1" x14ac:dyDescent="0.45">
      <c r="A19" s="75" t="s">
        <v>57</v>
      </c>
      <c r="B19" s="76"/>
      <c r="C19" s="76"/>
      <c r="D19" s="77"/>
      <c r="I19" s="13" t="s">
        <v>62</v>
      </c>
      <c r="J19" s="13">
        <f>SUM(E18+G18+I18)</f>
        <v>4045</v>
      </c>
      <c r="K19" s="13">
        <f>K18/J19</f>
        <v>0</v>
      </c>
      <c r="L19" s="13" t="e">
        <f>L18/K19</f>
        <v>#DIV/0!</v>
      </c>
      <c r="M19" s="13" t="e">
        <f>M18/L19</f>
        <v>#DIV/0!</v>
      </c>
    </row>
    <row r="20" spans="1:13" ht="58.5" customHeight="1" thickBot="1" x14ac:dyDescent="0.3">
      <c r="A20" s="22" t="s">
        <v>44</v>
      </c>
      <c r="B20" s="23" t="s">
        <v>45</v>
      </c>
      <c r="C20" s="23" t="s">
        <v>50</v>
      </c>
      <c r="D20" s="24" t="s">
        <v>46</v>
      </c>
    </row>
    <row r="21" spans="1:13" ht="30" customHeight="1" x14ac:dyDescent="0.25">
      <c r="A21" s="11" t="s">
        <v>4</v>
      </c>
      <c r="B21" s="12"/>
      <c r="C21" s="12"/>
      <c r="D21" s="12"/>
    </row>
    <row r="22" spans="1:13" ht="30" customHeight="1" x14ac:dyDescent="0.25">
      <c r="A22" s="10" t="s">
        <v>47</v>
      </c>
      <c r="B22" s="9"/>
      <c r="C22" s="9"/>
      <c r="D22" s="9"/>
    </row>
    <row r="23" spans="1:13" ht="30" customHeight="1" x14ac:dyDescent="0.25">
      <c r="A23" s="10" t="s">
        <v>48</v>
      </c>
      <c r="B23" s="9"/>
      <c r="C23" s="9"/>
      <c r="D23" s="9"/>
    </row>
    <row r="24" spans="1:13" ht="30" customHeight="1" x14ac:dyDescent="0.25">
      <c r="A24" s="10" t="s">
        <v>5</v>
      </c>
      <c r="B24" s="9"/>
      <c r="C24" s="9"/>
      <c r="D24" s="9"/>
    </row>
    <row r="25" spans="1:13" ht="30" customHeight="1" thickBot="1" x14ac:dyDescent="0.3">
      <c r="A25" s="16" t="s">
        <v>49</v>
      </c>
      <c r="B25" s="17" t="s">
        <v>51</v>
      </c>
      <c r="C25" s="18"/>
      <c r="D25" s="18"/>
    </row>
    <row r="26" spans="1:13" ht="30" customHeight="1" thickBot="1" x14ac:dyDescent="0.45">
      <c r="A26" s="68" t="s">
        <v>58</v>
      </c>
      <c r="B26" s="69"/>
      <c r="C26" s="69"/>
      <c r="D26" s="78"/>
    </row>
    <row r="27" spans="1:13" ht="47.25" customHeight="1" x14ac:dyDescent="0.25">
      <c r="A27" s="19" t="s">
        <v>52</v>
      </c>
      <c r="B27" s="20" t="s">
        <v>53</v>
      </c>
      <c r="C27" s="20" t="s">
        <v>54</v>
      </c>
      <c r="D27" s="15"/>
    </row>
    <row r="28" spans="1:13" ht="30" customHeight="1" thickBot="1" x14ac:dyDescent="0.3">
      <c r="A28" s="18"/>
      <c r="B28" s="18"/>
      <c r="C28" s="18"/>
      <c r="D28" s="18"/>
    </row>
    <row r="29" spans="1:13" ht="30" customHeight="1" thickBot="1" x14ac:dyDescent="0.45">
      <c r="A29" s="68" t="s">
        <v>59</v>
      </c>
      <c r="B29" s="69"/>
      <c r="C29" s="69"/>
      <c r="D29" s="70"/>
      <c r="E29" s="70"/>
      <c r="F29" s="71"/>
    </row>
    <row r="30" spans="1:13" ht="30" customHeight="1" x14ac:dyDescent="0.25">
      <c r="A30" s="12" t="s">
        <v>55</v>
      </c>
      <c r="B30" s="12" t="s">
        <v>109</v>
      </c>
      <c r="C30" s="15" t="s">
        <v>110</v>
      </c>
      <c r="D30" s="15" t="s">
        <v>117</v>
      </c>
      <c r="E30" s="15" t="s">
        <v>118</v>
      </c>
      <c r="F30" s="15" t="s">
        <v>119</v>
      </c>
    </row>
    <row r="31" spans="1:13" ht="30" customHeight="1" x14ac:dyDescent="0.25">
      <c r="A31" s="9"/>
      <c r="B31" s="13"/>
      <c r="C31" s="9"/>
      <c r="D31" s="9">
        <f>B31*C31</f>
        <v>0</v>
      </c>
      <c r="E31" s="9">
        <f>D31*12</f>
        <v>0</v>
      </c>
      <c r="F31" s="9">
        <f>E31*3</f>
        <v>0</v>
      </c>
    </row>
    <row r="32" spans="1:13" ht="30" customHeight="1" x14ac:dyDescent="0.25">
      <c r="A32" s="9"/>
      <c r="B32" s="9"/>
      <c r="C32" s="9"/>
      <c r="D32" s="9">
        <f t="shared" ref="D32:D33" si="3">B32*C32</f>
        <v>0</v>
      </c>
      <c r="E32" s="9">
        <f t="shared" ref="E32:E33" si="4">D32*12</f>
        <v>0</v>
      </c>
      <c r="F32" s="9">
        <f t="shared" ref="F32:F33" si="5">E32*3</f>
        <v>0</v>
      </c>
    </row>
    <row r="33" spans="1:10" ht="30" customHeight="1" thickBot="1" x14ac:dyDescent="0.3">
      <c r="A33" s="18"/>
      <c r="B33" s="18"/>
      <c r="C33" s="18"/>
      <c r="D33" s="18">
        <f t="shared" si="3"/>
        <v>0</v>
      </c>
      <c r="E33" s="18">
        <f t="shared" si="4"/>
        <v>0</v>
      </c>
      <c r="F33" s="18">
        <f t="shared" si="5"/>
        <v>0</v>
      </c>
    </row>
    <row r="34" spans="1:10" ht="30" customHeight="1" thickBot="1" x14ac:dyDescent="0.3">
      <c r="A34" s="44" t="s">
        <v>124</v>
      </c>
      <c r="B34" s="45">
        <f>SUM(B31:B33)</f>
        <v>0</v>
      </c>
      <c r="C34" s="45"/>
      <c r="D34" s="45">
        <f>SUM(D31:D33)</f>
        <v>0</v>
      </c>
      <c r="E34" s="45">
        <f>SUM(E31:E33)</f>
        <v>0</v>
      </c>
      <c r="F34" s="47">
        <f>SUM(F31:F33)</f>
        <v>0</v>
      </c>
    </row>
    <row r="35" spans="1:10" ht="30" customHeight="1" thickBot="1" x14ac:dyDescent="0.45">
      <c r="A35" s="68" t="s">
        <v>112</v>
      </c>
      <c r="B35" s="72"/>
      <c r="C35" s="72"/>
      <c r="D35" s="72"/>
      <c r="E35" s="70"/>
      <c r="F35" s="70"/>
      <c r="G35" s="70"/>
      <c r="H35" s="70"/>
      <c r="I35" s="71"/>
    </row>
    <row r="36" spans="1:10" ht="30" customHeight="1" x14ac:dyDescent="0.25">
      <c r="A36" s="48" t="s">
        <v>103</v>
      </c>
      <c r="B36" s="27" t="s">
        <v>19</v>
      </c>
      <c r="C36" s="49" t="s">
        <v>39</v>
      </c>
      <c r="D36" s="49" t="s">
        <v>113</v>
      </c>
      <c r="E36" s="57" t="s">
        <v>109</v>
      </c>
      <c r="F36" s="58" t="s">
        <v>121</v>
      </c>
      <c r="G36" s="59" t="s">
        <v>123</v>
      </c>
      <c r="H36" s="59" t="s">
        <v>120</v>
      </c>
      <c r="I36" s="60" t="s">
        <v>116</v>
      </c>
      <c r="J36" s="31"/>
    </row>
    <row r="37" spans="1:10" ht="30" customHeight="1" x14ac:dyDescent="0.25">
      <c r="A37" s="50">
        <v>58670020</v>
      </c>
      <c r="B37" s="30" t="s">
        <v>104</v>
      </c>
      <c r="C37" s="29" t="s">
        <v>63</v>
      </c>
      <c r="D37" s="29"/>
      <c r="E37" s="55"/>
      <c r="F37" s="29" t="s">
        <v>122</v>
      </c>
      <c r="G37" s="9" t="e">
        <f>E37*F37</f>
        <v>#VALUE!</v>
      </c>
      <c r="H37" s="9" t="e">
        <f>G37*12</f>
        <v>#VALUE!</v>
      </c>
      <c r="I37" s="28" t="e">
        <f>H37*3</f>
        <v>#VALUE!</v>
      </c>
      <c r="J37" s="14"/>
    </row>
    <row r="38" spans="1:10" ht="30" customHeight="1" x14ac:dyDescent="0.25">
      <c r="A38" s="51">
        <v>58670023</v>
      </c>
      <c r="B38" s="30" t="s">
        <v>105</v>
      </c>
      <c r="C38" s="29" t="s">
        <v>63</v>
      </c>
      <c r="D38" s="29"/>
      <c r="E38" s="55"/>
      <c r="F38" s="29"/>
      <c r="G38" s="9">
        <f t="shared" ref="G38:G71" si="6">E38*F38</f>
        <v>0</v>
      </c>
      <c r="H38" s="9">
        <f t="shared" ref="H38:H71" si="7">G38*12</f>
        <v>0</v>
      </c>
      <c r="I38" s="28">
        <f t="shared" ref="I38:I71" si="8">H38*3</f>
        <v>0</v>
      </c>
      <c r="J38" s="14"/>
    </row>
    <row r="39" spans="1:10" ht="30" customHeight="1" x14ac:dyDescent="0.25">
      <c r="A39" s="51">
        <v>58670024</v>
      </c>
      <c r="B39" s="30" t="s">
        <v>106</v>
      </c>
      <c r="C39" s="29" t="s">
        <v>63</v>
      </c>
      <c r="D39" s="29"/>
      <c r="E39" s="55"/>
      <c r="F39" s="29"/>
      <c r="G39" s="9">
        <f t="shared" si="6"/>
        <v>0</v>
      </c>
      <c r="H39" s="9">
        <f t="shared" si="7"/>
        <v>0</v>
      </c>
      <c r="I39" s="28">
        <f t="shared" si="8"/>
        <v>0</v>
      </c>
      <c r="J39" s="14"/>
    </row>
    <row r="40" spans="1:10" ht="30" customHeight="1" x14ac:dyDescent="0.25">
      <c r="A40" s="51">
        <v>58670025</v>
      </c>
      <c r="B40" s="30" t="s">
        <v>71</v>
      </c>
      <c r="C40" s="29" t="s">
        <v>63</v>
      </c>
      <c r="D40" s="29"/>
      <c r="E40" s="55"/>
      <c r="F40" s="29"/>
      <c r="G40" s="9">
        <f t="shared" si="6"/>
        <v>0</v>
      </c>
      <c r="H40" s="9">
        <f t="shared" si="7"/>
        <v>0</v>
      </c>
      <c r="I40" s="28">
        <f t="shared" si="8"/>
        <v>0</v>
      </c>
      <c r="J40" s="14"/>
    </row>
    <row r="41" spans="1:10" ht="30" customHeight="1" x14ac:dyDescent="0.25">
      <c r="A41" s="51">
        <v>58670027</v>
      </c>
      <c r="B41" s="30" t="s">
        <v>72</v>
      </c>
      <c r="C41" s="29" t="s">
        <v>63</v>
      </c>
      <c r="D41" s="29" t="s">
        <v>67</v>
      </c>
      <c r="E41" s="55"/>
      <c r="F41" s="29"/>
      <c r="G41" s="9">
        <f t="shared" si="6"/>
        <v>0</v>
      </c>
      <c r="H41" s="9">
        <f t="shared" si="7"/>
        <v>0</v>
      </c>
      <c r="I41" s="28">
        <f t="shared" si="8"/>
        <v>0</v>
      </c>
      <c r="J41" s="14"/>
    </row>
    <row r="42" spans="1:10" ht="30" customHeight="1" x14ac:dyDescent="0.25">
      <c r="A42" s="51">
        <v>58670029</v>
      </c>
      <c r="B42" s="30" t="s">
        <v>73</v>
      </c>
      <c r="C42" s="29" t="s">
        <v>63</v>
      </c>
      <c r="D42" s="29" t="s">
        <v>68</v>
      </c>
      <c r="E42" s="55"/>
      <c r="F42" s="29"/>
      <c r="G42" s="9">
        <f t="shared" si="6"/>
        <v>0</v>
      </c>
      <c r="H42" s="9">
        <f t="shared" si="7"/>
        <v>0</v>
      </c>
      <c r="I42" s="28">
        <f t="shared" si="8"/>
        <v>0</v>
      </c>
      <c r="J42" s="14"/>
    </row>
    <row r="43" spans="1:10" ht="30" customHeight="1" x14ac:dyDescent="0.25">
      <c r="A43" s="51">
        <v>58670031</v>
      </c>
      <c r="B43" s="30" t="s">
        <v>74</v>
      </c>
      <c r="C43" s="29"/>
      <c r="D43" s="29" t="s">
        <v>69</v>
      </c>
      <c r="E43" s="55"/>
      <c r="F43" s="29"/>
      <c r="G43" s="9">
        <f t="shared" si="6"/>
        <v>0</v>
      </c>
      <c r="H43" s="9">
        <f t="shared" si="7"/>
        <v>0</v>
      </c>
      <c r="I43" s="28">
        <f t="shared" si="8"/>
        <v>0</v>
      </c>
      <c r="J43" s="14"/>
    </row>
    <row r="44" spans="1:10" ht="30" customHeight="1" x14ac:dyDescent="0.25">
      <c r="A44" s="51">
        <v>58670034</v>
      </c>
      <c r="B44" s="30" t="s">
        <v>75</v>
      </c>
      <c r="C44" s="29" t="s">
        <v>63</v>
      </c>
      <c r="D44" s="29"/>
      <c r="E44" s="55"/>
      <c r="F44" s="29"/>
      <c r="G44" s="9">
        <f t="shared" si="6"/>
        <v>0</v>
      </c>
      <c r="H44" s="9">
        <f t="shared" si="7"/>
        <v>0</v>
      </c>
      <c r="I44" s="28">
        <f t="shared" si="8"/>
        <v>0</v>
      </c>
      <c r="J44" s="14"/>
    </row>
    <row r="45" spans="1:10" ht="30" customHeight="1" x14ac:dyDescent="0.25">
      <c r="A45" s="51">
        <v>58670037</v>
      </c>
      <c r="B45" s="30" t="s">
        <v>76</v>
      </c>
      <c r="C45" s="29" t="s">
        <v>63</v>
      </c>
      <c r="D45" s="29"/>
      <c r="E45" s="55"/>
      <c r="F45" s="29"/>
      <c r="G45" s="9">
        <f t="shared" si="6"/>
        <v>0</v>
      </c>
      <c r="H45" s="9">
        <f t="shared" si="7"/>
        <v>0</v>
      </c>
      <c r="I45" s="28">
        <f t="shared" si="8"/>
        <v>0</v>
      </c>
      <c r="J45" s="14"/>
    </row>
    <row r="46" spans="1:10" ht="30" customHeight="1" x14ac:dyDescent="0.25">
      <c r="A46" s="51">
        <v>58670038</v>
      </c>
      <c r="B46" s="30" t="s">
        <v>77</v>
      </c>
      <c r="C46" s="29" t="s">
        <v>63</v>
      </c>
      <c r="D46" s="29"/>
      <c r="E46" s="55"/>
      <c r="F46" s="29"/>
      <c r="G46" s="9">
        <f t="shared" si="6"/>
        <v>0</v>
      </c>
      <c r="H46" s="9">
        <f t="shared" si="7"/>
        <v>0</v>
      </c>
      <c r="I46" s="28">
        <f t="shared" si="8"/>
        <v>0</v>
      </c>
      <c r="J46" s="14"/>
    </row>
    <row r="47" spans="1:10" ht="30" customHeight="1" x14ac:dyDescent="0.25">
      <c r="A47" s="51">
        <v>58670040</v>
      </c>
      <c r="B47" s="30" t="s">
        <v>78</v>
      </c>
      <c r="C47" s="29" t="s">
        <v>63</v>
      </c>
      <c r="D47" s="29"/>
      <c r="E47" s="55"/>
      <c r="F47" s="29"/>
      <c r="G47" s="9">
        <f t="shared" si="6"/>
        <v>0</v>
      </c>
      <c r="H47" s="9">
        <f t="shared" si="7"/>
        <v>0</v>
      </c>
      <c r="I47" s="28">
        <f t="shared" si="8"/>
        <v>0</v>
      </c>
      <c r="J47" s="14"/>
    </row>
    <row r="48" spans="1:10" ht="30" customHeight="1" x14ac:dyDescent="0.25">
      <c r="A48" s="51">
        <v>58670042</v>
      </c>
      <c r="B48" s="30" t="s">
        <v>79</v>
      </c>
      <c r="C48" s="29" t="s">
        <v>64</v>
      </c>
      <c r="D48" s="29"/>
      <c r="E48" s="55"/>
      <c r="F48" s="29"/>
      <c r="G48" s="9">
        <f t="shared" si="6"/>
        <v>0</v>
      </c>
      <c r="H48" s="9">
        <f t="shared" si="7"/>
        <v>0</v>
      </c>
      <c r="I48" s="28">
        <f t="shared" si="8"/>
        <v>0</v>
      </c>
      <c r="J48" s="14"/>
    </row>
    <row r="49" spans="1:10" ht="30" customHeight="1" x14ac:dyDescent="0.25">
      <c r="A49" s="51">
        <v>58670045</v>
      </c>
      <c r="B49" s="30" t="s">
        <v>80</v>
      </c>
      <c r="C49" s="29" t="s">
        <v>64</v>
      </c>
      <c r="D49" s="29" t="s">
        <v>70</v>
      </c>
      <c r="E49" s="55"/>
      <c r="F49" s="29"/>
      <c r="G49" s="9">
        <f t="shared" si="6"/>
        <v>0</v>
      </c>
      <c r="H49" s="9">
        <f t="shared" si="7"/>
        <v>0</v>
      </c>
      <c r="I49" s="28">
        <f t="shared" si="8"/>
        <v>0</v>
      </c>
      <c r="J49" s="14"/>
    </row>
    <row r="50" spans="1:10" ht="30" customHeight="1" x14ac:dyDescent="0.25">
      <c r="A50" s="51">
        <v>58670046</v>
      </c>
      <c r="B50" s="30" t="s">
        <v>81</v>
      </c>
      <c r="C50" s="29" t="s">
        <v>64</v>
      </c>
      <c r="D50" s="29" t="s">
        <v>70</v>
      </c>
      <c r="E50" s="55"/>
      <c r="F50" s="29"/>
      <c r="G50" s="9">
        <f t="shared" si="6"/>
        <v>0</v>
      </c>
      <c r="H50" s="9">
        <f t="shared" si="7"/>
        <v>0</v>
      </c>
      <c r="I50" s="28">
        <f t="shared" si="8"/>
        <v>0</v>
      </c>
      <c r="J50" s="14"/>
    </row>
    <row r="51" spans="1:10" ht="30" customHeight="1" x14ac:dyDescent="0.25">
      <c r="A51" s="51">
        <v>58670050</v>
      </c>
      <c r="B51" s="30" t="s">
        <v>82</v>
      </c>
      <c r="C51" s="29" t="s">
        <v>63</v>
      </c>
      <c r="D51" s="29"/>
      <c r="E51" s="55"/>
      <c r="F51" s="29"/>
      <c r="G51" s="9">
        <f t="shared" si="6"/>
        <v>0</v>
      </c>
      <c r="H51" s="9">
        <f t="shared" si="7"/>
        <v>0</v>
      </c>
      <c r="I51" s="28">
        <f t="shared" si="8"/>
        <v>0</v>
      </c>
      <c r="J51" s="14"/>
    </row>
    <row r="52" spans="1:10" ht="30" customHeight="1" x14ac:dyDescent="0.25">
      <c r="A52" s="51">
        <v>58670051</v>
      </c>
      <c r="B52" s="30" t="s">
        <v>83</v>
      </c>
      <c r="C52" s="29" t="s">
        <v>63</v>
      </c>
      <c r="D52" s="29"/>
      <c r="E52" s="55"/>
      <c r="F52" s="29"/>
      <c r="G52" s="9">
        <f t="shared" si="6"/>
        <v>0</v>
      </c>
      <c r="H52" s="9">
        <f t="shared" si="7"/>
        <v>0</v>
      </c>
      <c r="I52" s="28">
        <f t="shared" si="8"/>
        <v>0</v>
      </c>
      <c r="J52" s="14"/>
    </row>
    <row r="53" spans="1:10" ht="30" customHeight="1" x14ac:dyDescent="0.25">
      <c r="A53" s="51">
        <v>58670052</v>
      </c>
      <c r="B53" s="30" t="s">
        <v>84</v>
      </c>
      <c r="C53" s="29" t="s">
        <v>63</v>
      </c>
      <c r="D53" s="29"/>
      <c r="E53" s="55"/>
      <c r="F53" s="29"/>
      <c r="G53" s="9">
        <f t="shared" si="6"/>
        <v>0</v>
      </c>
      <c r="H53" s="9">
        <f t="shared" si="7"/>
        <v>0</v>
      </c>
      <c r="I53" s="28">
        <f t="shared" si="8"/>
        <v>0</v>
      </c>
      <c r="J53" s="14"/>
    </row>
    <row r="54" spans="1:10" ht="30" customHeight="1" x14ac:dyDescent="0.25">
      <c r="A54" s="51">
        <v>58670053</v>
      </c>
      <c r="B54" s="30" t="s">
        <v>85</v>
      </c>
      <c r="C54" s="29" t="s">
        <v>63</v>
      </c>
      <c r="D54" s="29"/>
      <c r="E54" s="55"/>
      <c r="F54" s="29"/>
      <c r="G54" s="9">
        <f t="shared" si="6"/>
        <v>0</v>
      </c>
      <c r="H54" s="9">
        <f t="shared" si="7"/>
        <v>0</v>
      </c>
      <c r="I54" s="28">
        <f t="shared" si="8"/>
        <v>0</v>
      </c>
      <c r="J54" s="14"/>
    </row>
    <row r="55" spans="1:10" ht="30" customHeight="1" x14ac:dyDescent="0.25">
      <c r="A55" s="51">
        <v>58670055</v>
      </c>
      <c r="B55" s="30" t="s">
        <v>86</v>
      </c>
      <c r="C55" s="29" t="s">
        <v>63</v>
      </c>
      <c r="D55" s="29"/>
      <c r="E55" s="55"/>
      <c r="F55" s="29"/>
      <c r="G55" s="9">
        <f t="shared" si="6"/>
        <v>0</v>
      </c>
      <c r="H55" s="9">
        <f t="shared" si="7"/>
        <v>0</v>
      </c>
      <c r="I55" s="28">
        <f t="shared" si="8"/>
        <v>0</v>
      </c>
      <c r="J55" s="14"/>
    </row>
    <row r="56" spans="1:10" ht="30" customHeight="1" x14ac:dyDescent="0.25">
      <c r="A56" s="51">
        <v>58670056</v>
      </c>
      <c r="B56" s="30" t="s">
        <v>87</v>
      </c>
      <c r="C56" s="29" t="s">
        <v>63</v>
      </c>
      <c r="D56" s="29"/>
      <c r="E56" s="55"/>
      <c r="F56" s="29"/>
      <c r="G56" s="9">
        <f t="shared" si="6"/>
        <v>0</v>
      </c>
      <c r="H56" s="9">
        <f t="shared" si="7"/>
        <v>0</v>
      </c>
      <c r="I56" s="28">
        <f t="shared" si="8"/>
        <v>0</v>
      </c>
      <c r="J56" s="14"/>
    </row>
    <row r="57" spans="1:10" ht="30" customHeight="1" x14ac:dyDescent="0.25">
      <c r="A57" s="51">
        <v>58670057</v>
      </c>
      <c r="B57" s="30" t="s">
        <v>88</v>
      </c>
      <c r="C57" s="29" t="s">
        <v>63</v>
      </c>
      <c r="D57" s="29"/>
      <c r="E57" s="55"/>
      <c r="F57" s="29"/>
      <c r="G57" s="9">
        <f t="shared" si="6"/>
        <v>0</v>
      </c>
      <c r="H57" s="9">
        <f t="shared" si="7"/>
        <v>0</v>
      </c>
      <c r="I57" s="28">
        <f t="shared" si="8"/>
        <v>0</v>
      </c>
      <c r="J57" s="14"/>
    </row>
    <row r="58" spans="1:10" ht="30" customHeight="1" x14ac:dyDescent="0.25">
      <c r="A58" s="51">
        <v>58670058</v>
      </c>
      <c r="B58" s="30" t="s">
        <v>89</v>
      </c>
      <c r="C58" s="29" t="s">
        <v>63</v>
      </c>
      <c r="D58" s="29"/>
      <c r="E58" s="55"/>
      <c r="F58" s="29"/>
      <c r="G58" s="9">
        <f t="shared" si="6"/>
        <v>0</v>
      </c>
      <c r="H58" s="9">
        <f t="shared" si="7"/>
        <v>0</v>
      </c>
      <c r="I58" s="28">
        <f t="shared" si="8"/>
        <v>0</v>
      </c>
      <c r="J58" s="14"/>
    </row>
    <row r="59" spans="1:10" ht="30" customHeight="1" x14ac:dyDescent="0.25">
      <c r="A59" s="51">
        <v>58670059</v>
      </c>
      <c r="B59" s="30" t="s">
        <v>90</v>
      </c>
      <c r="C59" s="29" t="s">
        <v>63</v>
      </c>
      <c r="D59" s="29"/>
      <c r="E59" s="55"/>
      <c r="F59" s="29"/>
      <c r="G59" s="9">
        <f t="shared" si="6"/>
        <v>0</v>
      </c>
      <c r="H59" s="9">
        <f t="shared" si="7"/>
        <v>0</v>
      </c>
      <c r="I59" s="28">
        <f t="shared" si="8"/>
        <v>0</v>
      </c>
      <c r="J59" s="14"/>
    </row>
    <row r="60" spans="1:10" ht="30" customHeight="1" x14ac:dyDescent="0.25">
      <c r="A60" s="51">
        <v>58670060</v>
      </c>
      <c r="B60" s="30" t="s">
        <v>91</v>
      </c>
      <c r="C60" s="29" t="s">
        <v>63</v>
      </c>
      <c r="D60" s="29"/>
      <c r="E60" s="55"/>
      <c r="F60" s="29"/>
      <c r="G60" s="9">
        <f t="shared" si="6"/>
        <v>0</v>
      </c>
      <c r="H60" s="9">
        <f t="shared" si="7"/>
        <v>0</v>
      </c>
      <c r="I60" s="28">
        <f t="shared" si="8"/>
        <v>0</v>
      </c>
      <c r="J60" s="14"/>
    </row>
    <row r="61" spans="1:10" ht="30" customHeight="1" x14ac:dyDescent="0.25">
      <c r="A61" s="51">
        <v>58670061</v>
      </c>
      <c r="B61" s="30" t="s">
        <v>92</v>
      </c>
      <c r="C61" s="29" t="s">
        <v>63</v>
      </c>
      <c r="D61" s="29"/>
      <c r="E61" s="55"/>
      <c r="F61" s="29"/>
      <c r="G61" s="9">
        <f t="shared" si="6"/>
        <v>0</v>
      </c>
      <c r="H61" s="9">
        <f t="shared" si="7"/>
        <v>0</v>
      </c>
      <c r="I61" s="28">
        <f t="shared" si="8"/>
        <v>0</v>
      </c>
      <c r="J61" s="14"/>
    </row>
    <row r="62" spans="1:10" ht="30" customHeight="1" x14ac:dyDescent="0.25">
      <c r="A62" s="51">
        <v>58670062</v>
      </c>
      <c r="B62" s="30" t="s">
        <v>93</v>
      </c>
      <c r="C62" s="29" t="s">
        <v>65</v>
      </c>
      <c r="D62" s="29"/>
      <c r="E62" s="55"/>
      <c r="F62" s="29"/>
      <c r="G62" s="9">
        <f t="shared" si="6"/>
        <v>0</v>
      </c>
      <c r="H62" s="9">
        <f t="shared" si="7"/>
        <v>0</v>
      </c>
      <c r="I62" s="28">
        <f t="shared" si="8"/>
        <v>0</v>
      </c>
      <c r="J62" s="14"/>
    </row>
    <row r="63" spans="1:10" ht="30" customHeight="1" x14ac:dyDescent="0.25">
      <c r="A63" s="51">
        <v>58670064</v>
      </c>
      <c r="B63" s="30" t="s">
        <v>94</v>
      </c>
      <c r="C63" s="29" t="s">
        <v>63</v>
      </c>
      <c r="D63" s="29"/>
      <c r="E63" s="55"/>
      <c r="F63" s="29"/>
      <c r="G63" s="9">
        <f t="shared" si="6"/>
        <v>0</v>
      </c>
      <c r="H63" s="9">
        <f t="shared" si="7"/>
        <v>0</v>
      </c>
      <c r="I63" s="28">
        <f t="shared" si="8"/>
        <v>0</v>
      </c>
      <c r="J63" s="14"/>
    </row>
    <row r="64" spans="1:10" ht="30" customHeight="1" x14ac:dyDescent="0.25">
      <c r="A64" s="51">
        <v>58670065</v>
      </c>
      <c r="B64" s="30" t="s">
        <v>95</v>
      </c>
      <c r="C64" s="29" t="s">
        <v>63</v>
      </c>
      <c r="D64" s="29"/>
      <c r="E64" s="55"/>
      <c r="F64" s="29"/>
      <c r="G64" s="9">
        <f t="shared" si="6"/>
        <v>0</v>
      </c>
      <c r="H64" s="9">
        <f t="shared" si="7"/>
        <v>0</v>
      </c>
      <c r="I64" s="28">
        <f t="shared" si="8"/>
        <v>0</v>
      </c>
      <c r="J64" s="14"/>
    </row>
    <row r="65" spans="1:10" ht="30" customHeight="1" x14ac:dyDescent="0.25">
      <c r="A65" s="51">
        <v>58670066</v>
      </c>
      <c r="B65" s="30" t="s">
        <v>96</v>
      </c>
      <c r="C65" s="29" t="s">
        <v>63</v>
      </c>
      <c r="D65" s="29"/>
      <c r="E65" s="55"/>
      <c r="F65" s="29"/>
      <c r="G65" s="9">
        <f t="shared" si="6"/>
        <v>0</v>
      </c>
      <c r="H65" s="9">
        <f t="shared" si="7"/>
        <v>0</v>
      </c>
      <c r="I65" s="28">
        <f t="shared" si="8"/>
        <v>0</v>
      </c>
      <c r="J65" s="14"/>
    </row>
    <row r="66" spans="1:10" ht="30" customHeight="1" x14ac:dyDescent="0.25">
      <c r="A66" s="51">
        <v>58670067</v>
      </c>
      <c r="B66" s="30" t="s">
        <v>97</v>
      </c>
      <c r="C66" s="29" t="s">
        <v>63</v>
      </c>
      <c r="D66" s="29"/>
      <c r="E66" s="55"/>
      <c r="F66" s="29"/>
      <c r="G66" s="9">
        <f t="shared" si="6"/>
        <v>0</v>
      </c>
      <c r="H66" s="9">
        <f t="shared" si="7"/>
        <v>0</v>
      </c>
      <c r="I66" s="28">
        <f t="shared" si="8"/>
        <v>0</v>
      </c>
      <c r="J66" s="14"/>
    </row>
    <row r="67" spans="1:10" ht="30" customHeight="1" x14ac:dyDescent="0.25">
      <c r="A67" s="51">
        <v>58670068</v>
      </c>
      <c r="B67" s="30" t="s">
        <v>98</v>
      </c>
      <c r="C67" s="29" t="s">
        <v>63</v>
      </c>
      <c r="D67" s="29"/>
      <c r="E67" s="55"/>
      <c r="F67" s="29"/>
      <c r="G67" s="9">
        <f t="shared" si="6"/>
        <v>0</v>
      </c>
      <c r="H67" s="9">
        <f t="shared" si="7"/>
        <v>0</v>
      </c>
      <c r="I67" s="28">
        <f t="shared" si="8"/>
        <v>0</v>
      </c>
      <c r="J67" s="14"/>
    </row>
    <row r="68" spans="1:10" ht="30" customHeight="1" x14ac:dyDescent="0.25">
      <c r="A68" s="51">
        <v>58670070</v>
      </c>
      <c r="B68" s="30" t="s">
        <v>99</v>
      </c>
      <c r="C68" s="29" t="s">
        <v>63</v>
      </c>
      <c r="D68" s="29"/>
      <c r="E68" s="55"/>
      <c r="F68" s="29"/>
      <c r="G68" s="9">
        <f t="shared" si="6"/>
        <v>0</v>
      </c>
      <c r="H68" s="9">
        <f t="shared" si="7"/>
        <v>0</v>
      </c>
      <c r="I68" s="28">
        <f t="shared" si="8"/>
        <v>0</v>
      </c>
      <c r="J68" s="14"/>
    </row>
    <row r="69" spans="1:10" ht="30" customHeight="1" x14ac:dyDescent="0.25">
      <c r="A69" s="50">
        <v>58670073</v>
      </c>
      <c r="B69" s="30" t="s">
        <v>100</v>
      </c>
      <c r="C69" s="29" t="s">
        <v>66</v>
      </c>
      <c r="D69" s="29"/>
      <c r="E69" s="55"/>
      <c r="F69" s="29"/>
      <c r="G69" s="9">
        <f t="shared" si="6"/>
        <v>0</v>
      </c>
      <c r="H69" s="9">
        <f t="shared" si="7"/>
        <v>0</v>
      </c>
      <c r="I69" s="28">
        <f t="shared" si="8"/>
        <v>0</v>
      </c>
      <c r="J69" s="14"/>
    </row>
    <row r="70" spans="1:10" ht="30" customHeight="1" x14ac:dyDescent="0.25">
      <c r="A70" s="51">
        <v>58670074</v>
      </c>
      <c r="B70" s="30" t="s">
        <v>101</v>
      </c>
      <c r="C70" s="29" t="s">
        <v>64</v>
      </c>
      <c r="D70" s="29"/>
      <c r="E70" s="55"/>
      <c r="F70" s="29"/>
      <c r="G70" s="9">
        <f t="shared" si="6"/>
        <v>0</v>
      </c>
      <c r="H70" s="9">
        <f t="shared" si="7"/>
        <v>0</v>
      </c>
      <c r="I70" s="28">
        <f t="shared" si="8"/>
        <v>0</v>
      </c>
      <c r="J70" s="14"/>
    </row>
    <row r="71" spans="1:10" ht="30" customHeight="1" thickBot="1" x14ac:dyDescent="0.3">
      <c r="A71" s="52">
        <v>58670075</v>
      </c>
      <c r="B71" s="53" t="s">
        <v>102</v>
      </c>
      <c r="C71" s="54" t="s">
        <v>64</v>
      </c>
      <c r="D71" s="54"/>
      <c r="E71" s="56"/>
      <c r="F71" s="54"/>
      <c r="G71" s="36">
        <f t="shared" si="6"/>
        <v>0</v>
      </c>
      <c r="H71" s="36">
        <f t="shared" si="7"/>
        <v>0</v>
      </c>
      <c r="I71" s="37">
        <f t="shared" si="8"/>
        <v>0</v>
      </c>
      <c r="J71" s="14"/>
    </row>
    <row r="72" spans="1:10" ht="30" customHeight="1" thickBot="1" x14ac:dyDescent="0.3">
      <c r="A72" s="44"/>
      <c r="B72" s="45"/>
      <c r="C72" s="45"/>
      <c r="D72" s="45"/>
      <c r="E72" s="45"/>
      <c r="F72" s="44" t="s">
        <v>124</v>
      </c>
      <c r="G72" s="45" t="e">
        <f>SUM(G37:G71)</f>
        <v>#VALUE!</v>
      </c>
      <c r="H72" s="45" t="e">
        <f>SUM(H37:H71)</f>
        <v>#VALUE!</v>
      </c>
      <c r="I72" s="47" t="e">
        <f>SUM(I37:I71)</f>
        <v>#VALUE!</v>
      </c>
    </row>
  </sheetData>
  <mergeCells count="6">
    <mergeCell ref="A1:J1"/>
    <mergeCell ref="A29:F29"/>
    <mergeCell ref="A35:I35"/>
    <mergeCell ref="A2:M2"/>
    <mergeCell ref="A19:D19"/>
    <mergeCell ref="A26:D2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ADMINIBM</cp:lastModifiedBy>
  <dcterms:created xsi:type="dcterms:W3CDTF">2012-05-14T16:33:54Z</dcterms:created>
  <dcterms:modified xsi:type="dcterms:W3CDTF">2017-05-22T17:52:54Z</dcterms:modified>
</cp:coreProperties>
</file>