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95179F0-A05E-4312-9D49-CE40A971ED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5" sheetId="5" r:id="rId2"/>
    <sheet name="Feuil7" sheetId="7" r:id="rId3"/>
    <sheet name="Feuil8" sheetId="8" r:id="rId4"/>
    <sheet name="Feuil9" sheetId="9" r:id="rId5"/>
    <sheet name="Feuil10" sheetId="10" r:id="rId6"/>
  </sheets>
  <definedNames>
    <definedName name="_xlnm._FilterDatabase" localSheetId="0" hidden="1">Feuil1!$A$3:$C$3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C5" i="10"/>
  <c r="C6" i="10"/>
  <c r="C7" i="10"/>
  <c r="C8" i="10"/>
  <c r="C9" i="10"/>
  <c r="C10" i="10"/>
  <c r="C11" i="10"/>
  <c r="C3" i="10"/>
  <c r="C2" i="10"/>
  <c r="G20" i="9"/>
  <c r="G19" i="9"/>
  <c r="G17" i="9"/>
  <c r="D2" i="9"/>
  <c r="E2" i="9" a="1"/>
  <c r="E2" i="9"/>
  <c r="F2" i="9"/>
  <c r="G2" i="9"/>
  <c r="D3" i="9"/>
  <c r="E3" i="9" a="1"/>
  <c r="E3" i="9"/>
  <c r="F3" i="9"/>
  <c r="G3" i="9"/>
  <c r="D4" i="9"/>
  <c r="E4" i="9" a="1"/>
  <c r="E4" i="9"/>
  <c r="F4" i="9"/>
  <c r="G4" i="9"/>
  <c r="D5" i="9"/>
  <c r="E5" i="9" a="1"/>
  <c r="E5" i="9"/>
  <c r="F5" i="9"/>
  <c r="G5" i="9"/>
  <c r="D6" i="9"/>
  <c r="E6" i="9" a="1"/>
  <c r="E6" i="9"/>
  <c r="F6" i="9"/>
  <c r="G6" i="9"/>
  <c r="D7" i="9"/>
  <c r="E7" i="9" a="1"/>
  <c r="E7" i="9"/>
  <c r="F7" i="9"/>
  <c r="G7" i="9"/>
  <c r="D8" i="9"/>
  <c r="E8" i="9" a="1"/>
  <c r="E8" i="9"/>
  <c r="F8" i="9"/>
  <c r="G8" i="9"/>
  <c r="D9" i="9"/>
  <c r="E9" i="9" a="1"/>
  <c r="E9" i="9"/>
  <c r="F9" i="9"/>
  <c r="G9" i="9"/>
  <c r="D10" i="9"/>
  <c r="E10" i="9" a="1"/>
  <c r="E10" i="9"/>
  <c r="F10" i="9"/>
  <c r="G10" i="9"/>
  <c r="D11" i="9"/>
  <c r="E11" i="9" a="1"/>
  <c r="E11" i="9"/>
  <c r="F11" i="9"/>
  <c r="G11" i="9"/>
  <c r="D12" i="9"/>
  <c r="E12" i="9" a="1"/>
  <c r="E12" i="9"/>
  <c r="F12" i="9"/>
  <c r="G12" i="9"/>
  <c r="D13" i="9"/>
  <c r="E13" i="9" a="1"/>
  <c r="E13" i="9"/>
  <c r="F13" i="9"/>
  <c r="G13" i="9"/>
  <c r="D14" i="9"/>
  <c r="E14" i="9" a="1"/>
  <c r="E14" i="9"/>
  <c r="F14" i="9"/>
  <c r="G14" i="9"/>
  <c r="D15" i="9"/>
  <c r="E15" i="9" a="1"/>
  <c r="E15" i="9"/>
  <c r="F15" i="9"/>
  <c r="G1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<sst xmlns="http://schemas.openxmlformats.org/spreadsheetml/2006/main" count="138" uniqueCount="37">
  <si>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</si>
  <si>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</si>
  <si>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</si>
  <si>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</si>
  <si>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</si>
  <si>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</si>
  <si>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</si>
  <si>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</si>
  <si>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</si>
  <si>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</si>
  <si>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</si>
  <si>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</si>
  <si>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</si>
  <si>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</si>
  <si>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</si>
  <si>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</si>
  <si>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</si>
  <si>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 xml:space="preserve"> </t>
  </si>
  <si>
    <t>Étiquettes de lignes</t>
  </si>
  <si>
    <t>Total général</t>
  </si>
  <si>
    <t>Étiquettes de colonnes</t>
  </si>
  <si>
    <t>Somme de Students</t>
  </si>
  <si>
    <t>Moyenne de Students2</t>
  </si>
  <si>
    <t>ID</t>
  </si>
  <si>
    <t>PU</t>
  </si>
  <si>
    <t>QTE</t>
  </si>
  <si>
    <t>PT</t>
  </si>
  <si>
    <t>Remise</t>
  </si>
  <si>
    <t>Val Remise</t>
  </si>
  <si>
    <t>Total a payer</t>
  </si>
  <si>
    <t>Total facture:</t>
  </si>
  <si>
    <t>TVA:</t>
  </si>
  <si>
    <t>Val TVA:</t>
  </si>
  <si>
    <t>TTC:</t>
  </si>
  <si>
    <t>Time(s)</t>
  </si>
  <si>
    <t>Distance(m)</t>
  </si>
  <si>
    <t>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</si>
</sst>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[$‏-1401]\D\Z\D"/>
    <numFmt numFmtId="165" formatCode="#,##0.00\ [$-1401]\D\Z\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/>
    <xf numFmtId="0" fontId="2" fillId="2" borderId="1" xfId="0" applyFont="1" applyFill="1" applyBorder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/>
    <xf numFmtId="0" fontId="0" fillId="3" borderId="1" xfId="0" applyFill="1" applyBorder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43" fontId="0" fillId="0" borderId="0" xfId="1" applyFont="1"/>
    <xf numFmtId="0" fontId="4" fillId="5" borderId="3" xfId="0" applyFont="1" applyFill="1" applyBorder="1"/>
    <xf numFmtId="0" fontId="5" fillId="0" borderId="4" xfId="0" applyFont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165" fontId="5" fillId="0" borderId="4" xfId="0" applyNumberFormat="1" applyFont="1" applyBorder="1"/>
    <xf numFmtId="165" fontId="5" fillId="6" borderId="4" xfId="0" applyNumberFormat="1" applyFont="1" applyFill="1" applyBorder="1"/>
    <xf numFmtId="165" fontId="5" fillId="6" borderId="5" xfId="0" applyNumberFormat="1" applyFont="1" applyFill="1" applyBorder="1"/>
    <xf numFmtId="0" fontId="5" fillId="0" borderId="4" xfId="0" applyFont="1" applyBorder="1"/>
    <xf numFmtId="0" fontId="5" fillId="6" borderId="4" xfId="0" applyFont="1" applyFill="1" applyBorder="1"/>
    <xf numFmtId="0" fontId="5" fillId="6" borderId="5" xfId="0" applyFont="1" applyFill="1" applyBorder="1"/>
    <xf numFmtId="164" fontId="5" fillId="0" borderId="4" xfId="0" applyNumberFormat="1" applyFont="1" applyBorder="1" applyAlignment="1">
      <alignment horizontal="right" vertical="center"/>
    </xf>
    <xf numFmtId="164" fontId="5" fillId="6" borderId="4" xfId="0" applyNumberFormat="1" applyFont="1" applyFill="1" applyBorder="1" applyAlignment="1">
      <alignment horizontal="right" vertical="center"/>
    </xf>
    <xf numFmtId="164" fontId="5" fillId="6" borderId="5" xfId="0" applyNumberFormat="1" applyFont="1" applyFill="1" applyBorder="1" applyAlignment="1">
      <alignment horizontal="right" vertical="center"/>
    </xf>
    <xf numFmtId="164" fontId="5" fillId="0" borderId="4" xfId="0" applyNumberFormat="1" applyFont="1" applyBorder="1"/>
    <xf numFmtId="164" fontId="5" fillId="6" borderId="4" xfId="0" applyNumberFormat="1" applyFont="1" applyFill="1" applyBorder="1"/>
    <xf numFmtId="164" fontId="5" fillId="6" borderId="5" xfId="0" applyNumberFormat="1" applyFont="1" applyFill="1" applyBorder="1"/>
    <xf numFmtId="164" fontId="5" fillId="0" borderId="2" xfId="0" applyNumberFormat="1" applyFont="1" applyBorder="1"/>
    <xf numFmtId="9" fontId="5" fillId="0" borderId="2" xfId="0" applyNumberFormat="1" applyFont="1" applyBorder="1"/>
    <xf numFmtId="164" fontId="6" fillId="0" borderId="2" xfId="0" applyNumberFormat="1" applyFont="1" applyBorder="1"/>
    <xf numFmtId="0" fontId="4" fillId="5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righ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8"/>
          <c:w val="0.90286351706036749"/>
          <c:h val="0.61498432487605714"/>
        </c:manualLayout>
      </c:layout>
      <c:lineChart>
        <c:grouping val="standard"/>
        <c:varyColors val="0"/>
        <c:ser>
          <c:idx val="1"/>
          <c:order val="1"/>
          <c:tx>
            <c:v>Speed(m/s)</c:v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Feuil10!$A$2:$A$11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Feuil10!$C$2:$C$11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0-4AD2-A464-554137AF7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58160"/>
        <c:axId val="101742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Feuil10!$B$1</c15:sqref>
                        </c15:formulaRef>
                      </c:ext>
                    </c:extLst>
                    <c:strCache>
                      <c:ptCount val="1"/>
                      <c:pt idx="0">
                        <c:v>Distance(m)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tint val="77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Feuil10!$A$2:$A$11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Feuil10!$B$2:$B$11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A10-4AD2-A464-554137AF7693}"/>
                  </c:ext>
                </c:extLst>
              </c15:ser>
            </c15:filteredLineSeries>
          </c:ext>
        </c:extLst>
      </c:lineChart>
      <c:catAx>
        <c:axId val="10295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742656"/>
        <c:crosses val="autoZero"/>
        <c:auto val="1"/>
        <c:lblAlgn val="ctr"/>
        <c:lblOffset val="100"/>
        <c:noMultiLvlLbl val="0"/>
      </c:catAx>
      <c:valAx>
        <c:axId val="10174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95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Distance(m)</c:v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5</c:v>
              </c:pt>
              <c:pt idx="1">
                <c:v>10</c:v>
              </c:pt>
              <c:pt idx="2">
                <c:v>17</c:v>
              </c:pt>
              <c:pt idx="3">
                <c:v>27</c:v>
              </c:pt>
              <c:pt idx="4">
                <c:v>37</c:v>
              </c:pt>
              <c:pt idx="5">
                <c:v>49</c:v>
              </c:pt>
              <c:pt idx="6">
                <c:v>63</c:v>
              </c:pt>
              <c:pt idx="7">
                <c:v>75</c:v>
              </c:pt>
              <c:pt idx="8">
                <c:v>83</c:v>
              </c:pt>
              <c:pt idx="9">
                <c:v>91</c:v>
              </c:pt>
            </c:numLit>
          </c:cat>
          <c:val>
            <c:numRef>
              <c:f>Feuil10!$C$2:$C$11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7-4C7E-AEE5-268DC35E9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933632"/>
        <c:axId val="101904592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Feuil10!$B$1</c15:sqref>
                        </c15:formulaRef>
                      </c:ext>
                    </c:extLst>
                    <c:strCache>
                      <c:ptCount val="1"/>
                      <c:pt idx="0">
                        <c:v>Distance(m)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tint val="77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Lit>
                    <c:formatCode>General</c:formatCode>
                    <c:ptCount val="10"/>
                    <c:pt idx="0">
                      <c:v>5</c:v>
                    </c:pt>
                    <c:pt idx="1">
                      <c:v>10</c:v>
                    </c:pt>
                    <c:pt idx="2">
                      <c:v>17</c:v>
                    </c:pt>
                    <c:pt idx="3">
                      <c:v>27</c:v>
                    </c:pt>
                    <c:pt idx="4">
                      <c:v>37</c:v>
                    </c:pt>
                    <c:pt idx="5">
                      <c:v>49</c:v>
                    </c:pt>
                    <c:pt idx="6">
                      <c:v>63</c:v>
                    </c:pt>
                    <c:pt idx="7">
                      <c:v>75</c:v>
                    </c:pt>
                    <c:pt idx="8">
                      <c:v>83</c:v>
                    </c:pt>
                    <c:pt idx="9">
                      <c:v>91</c:v>
                    </c:pt>
                  </c:numLit>
                </c:cat>
                <c:val>
                  <c:numRef>
                    <c:extLst>
                      <c:ext uri="{02D57815-91ED-43cb-92C2-25804820EDAC}">
                        <c15:formulaRef>
                          <c15:sqref>Feuil10!$B$2:$B$11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C7-4C7E-AEE5-268DC35E944F}"/>
                  </c:ext>
                </c:extLst>
              </c15:ser>
            </c15:filteredLineSeries>
          </c:ext>
        </c:extLst>
      </c:lineChart>
      <c:catAx>
        <c:axId val="63693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904592"/>
        <c:crosses val="autoZero"/>
        <c:auto val="1"/>
        <c:lblAlgn val="ctr"/>
        <c:lblOffset val="100"/>
        <c:noMultiLvlLbl val="0"/>
      </c:catAx>
      <c:valAx>
        <c:axId val="1019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693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700087</xdr:colOff>
      <xdr:row>12</xdr:row>
      <xdr:rowOff>138112</xdr:rowOff>
    </xdr:from>
    <xdr:to>
      <xdr:col>6</xdr:col>
      <xdr:colOff>261937</xdr:colOff>
      <xdr:row>27</xdr:row>
      <xdr:rowOff>23812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EF8663E-A448-4EF0-6F1A-16AD21A53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719137</xdr:colOff>
      <xdr:row>30</xdr:row>
      <xdr:rowOff>166687</xdr:rowOff>
    </xdr:from>
    <xdr:to>
      <xdr:col>6</xdr:col>
      <xdr:colOff>280987</xdr:colOff>
      <xdr:row>45</xdr:row>
      <xdr:rowOff>52387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7E66C33-0AF7-5D8C-0224-E86B9A9E5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288.48973854167" createdVersion="8" refreshedVersion="8" minRefreshableVersion="3" recordCount="40" xr:uid="{00000000-000A-0000-FFFF-FFFF2A000000}">
  <cacheSource type="worksheet">
    <worksheetSource ref="A3:C43" sheet="Feuil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49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9" firstHeaderRow="0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7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12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eau croisé dynamique8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G13" firstHeaderRow="1" firstDataRow="2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tabSelected="1" topLeftCell="A3" workbookViewId="0">
      <selection activeCell="A3" sqref="A3:C43"/>
    </sheetView>
  </sheetViews>
  <sheetFormatPr baseColWidth="10" defaultRowHeight="15" x14ac:dyDescent="0.25"/>
  <cols>
    <col min="1" max="1" width="10" customWidth="1"/>
    <col min="2" max="2" width="14.42578125" customWidth="1"/>
  </cols>
  <sheetData>
    <row r="1" spans="1:4" ht="15" customHeight="1" x14ac:dyDescent="0.25">
      <c r="A1" s="38" t="s">
        <v>0</v>
      </c>
      <c r="B1" s="38"/>
      <c r="C1" s="38"/>
    </row>
    <row r="2" spans="1:4" ht="15" customHeight="1" x14ac:dyDescent="0.25">
      <c r="A2" s="38"/>
      <c r="B2" s="38"/>
      <c r="C2" s="38"/>
      <c r="D2" t="s">
        <v>17</v>
      </c>
    </row>
    <row r="3" spans="1:4" x14ac:dyDescent="0.25">
      <c r="A3" s="2" t="s">
        <v>1</v>
      </c>
      <c r="B3" s="3" t="s">
        <v>2</v>
      </c>
      <c r="C3" s="4" t="s">
        <v>3</v>
      </c>
    </row>
    <row r="4" spans="1:4" x14ac:dyDescent="0.25">
      <c r="A4" s="5">
        <v>591</v>
      </c>
      <c r="B4" s="6" t="s">
        <v>4</v>
      </c>
      <c r="C4" s="7" t="s">
        <v>5</v>
      </c>
    </row>
    <row r="5" spans="1:4" x14ac:dyDescent="0.25">
      <c r="A5" s="8">
        <v>9567</v>
      </c>
      <c r="B5" s="9" t="s">
        <v>6</v>
      </c>
      <c r="C5" s="10" t="s">
        <v>7</v>
      </c>
    </row>
    <row r="6" spans="1:4" x14ac:dyDescent="0.25">
      <c r="A6" s="5">
        <v>542</v>
      </c>
      <c r="B6" s="6" t="s">
        <v>8</v>
      </c>
      <c r="C6" s="7" t="s">
        <v>9</v>
      </c>
    </row>
    <row r="7" spans="1:4" x14ac:dyDescent="0.25">
      <c r="A7" s="8">
        <v>346</v>
      </c>
      <c r="B7" s="9" t="s">
        <v>8</v>
      </c>
      <c r="C7" s="10" t="s">
        <v>10</v>
      </c>
    </row>
    <row r="8" spans="1:4" x14ac:dyDescent="0.25">
      <c r="A8" s="5">
        <v>849</v>
      </c>
      <c r="B8" s="6" t="s">
        <v>4</v>
      </c>
      <c r="C8" s="7" t="s">
        <v>11</v>
      </c>
    </row>
    <row r="9" spans="1:4" x14ac:dyDescent="0.25">
      <c r="A9" s="8">
        <v>552</v>
      </c>
      <c r="B9" s="9" t="s">
        <v>8</v>
      </c>
      <c r="C9" s="10" t="s">
        <v>12</v>
      </c>
    </row>
    <row r="10" spans="1:4" x14ac:dyDescent="0.25">
      <c r="A10" s="5">
        <v>173</v>
      </c>
      <c r="B10" s="6" t="s">
        <v>4</v>
      </c>
      <c r="C10" s="7" t="s">
        <v>10</v>
      </c>
    </row>
    <row r="11" spans="1:4" x14ac:dyDescent="0.25">
      <c r="A11" s="8">
        <v>1355</v>
      </c>
      <c r="B11" s="9" t="s">
        <v>4</v>
      </c>
      <c r="C11" s="10" t="s">
        <v>12</v>
      </c>
    </row>
    <row r="12" spans="1:4" x14ac:dyDescent="0.25">
      <c r="A12" s="5">
        <v>193</v>
      </c>
      <c r="B12" s="6" t="s">
        <v>13</v>
      </c>
      <c r="C12" s="7" t="s">
        <v>14</v>
      </c>
    </row>
    <row r="13" spans="1:4" x14ac:dyDescent="0.25">
      <c r="A13" s="8">
        <v>615</v>
      </c>
      <c r="B13" s="9" t="s">
        <v>13</v>
      </c>
      <c r="C13" s="10" t="s">
        <v>10</v>
      </c>
    </row>
    <row r="14" spans="1:4" x14ac:dyDescent="0.25">
      <c r="A14" s="5">
        <v>1579</v>
      </c>
      <c r="B14" s="6" t="s">
        <v>13</v>
      </c>
      <c r="C14" s="7" t="s">
        <v>7</v>
      </c>
    </row>
    <row r="15" spans="1:4" x14ac:dyDescent="0.25">
      <c r="A15" s="8">
        <v>547</v>
      </c>
      <c r="B15" s="9" t="s">
        <v>6</v>
      </c>
      <c r="C15" s="10" t="s">
        <v>9</v>
      </c>
    </row>
    <row r="16" spans="1:4" x14ac:dyDescent="0.25">
      <c r="A16" s="5">
        <v>1687</v>
      </c>
      <c r="B16" s="6" t="s">
        <v>15</v>
      </c>
      <c r="C16" s="7" t="s">
        <v>9</v>
      </c>
    </row>
    <row r="17" spans="1:3" x14ac:dyDescent="0.25">
      <c r="A17" s="8">
        <v>972</v>
      </c>
      <c r="B17" s="9" t="s">
        <v>8</v>
      </c>
      <c r="C17" s="10" t="s">
        <v>7</v>
      </c>
    </row>
    <row r="18" spans="1:3" x14ac:dyDescent="0.25">
      <c r="A18" s="5">
        <v>234</v>
      </c>
      <c r="B18" s="6" t="s">
        <v>8</v>
      </c>
      <c r="C18" s="7" t="s">
        <v>16</v>
      </c>
    </row>
    <row r="19" spans="1:3" x14ac:dyDescent="0.25">
      <c r="A19" s="8">
        <v>151</v>
      </c>
      <c r="B19" s="9" t="s">
        <v>15</v>
      </c>
      <c r="C19" s="10" t="s">
        <v>14</v>
      </c>
    </row>
    <row r="20" spans="1:3" x14ac:dyDescent="0.25">
      <c r="A20" s="5">
        <v>1793</v>
      </c>
      <c r="B20" s="6" t="s">
        <v>6</v>
      </c>
      <c r="C20" s="7" t="s">
        <v>11</v>
      </c>
    </row>
    <row r="21" spans="1:3" x14ac:dyDescent="0.25">
      <c r="A21" s="8">
        <v>315</v>
      </c>
      <c r="B21" s="9" t="s">
        <v>15</v>
      </c>
      <c r="C21" s="10" t="s">
        <v>11</v>
      </c>
    </row>
    <row r="22" spans="1:3" x14ac:dyDescent="0.25">
      <c r="A22" s="5">
        <v>618</v>
      </c>
      <c r="B22" s="6" t="s">
        <v>6</v>
      </c>
      <c r="C22" s="7" t="s">
        <v>12</v>
      </c>
    </row>
    <row r="23" spans="1:3" x14ac:dyDescent="0.25">
      <c r="A23" s="8">
        <v>246</v>
      </c>
      <c r="B23" s="9" t="s">
        <v>6</v>
      </c>
      <c r="C23" s="10" t="s">
        <v>5</v>
      </c>
    </row>
    <row r="24" spans="1:3" x14ac:dyDescent="0.25">
      <c r="A24" s="5">
        <v>784</v>
      </c>
      <c r="B24" s="6" t="s">
        <v>6</v>
      </c>
      <c r="C24" s="7" t="s">
        <v>14</v>
      </c>
    </row>
    <row r="25" spans="1:3" x14ac:dyDescent="0.25">
      <c r="A25" s="8">
        <v>316</v>
      </c>
      <c r="B25" s="9" t="s">
        <v>13</v>
      </c>
      <c r="C25" s="10" t="s">
        <v>9</v>
      </c>
    </row>
    <row r="26" spans="1:3" x14ac:dyDescent="0.25">
      <c r="A26" s="5">
        <v>3155</v>
      </c>
      <c r="B26" s="6" t="s">
        <v>4</v>
      </c>
      <c r="C26" s="7" t="s">
        <v>9</v>
      </c>
    </row>
    <row r="27" spans="1:3" x14ac:dyDescent="0.25">
      <c r="A27" s="8">
        <v>318</v>
      </c>
      <c r="B27" s="9" t="s">
        <v>15</v>
      </c>
      <c r="C27" s="10" t="s">
        <v>16</v>
      </c>
    </row>
    <row r="28" spans="1:3" x14ac:dyDescent="0.25">
      <c r="A28" s="5">
        <v>608</v>
      </c>
      <c r="B28" s="6" t="s">
        <v>8</v>
      </c>
      <c r="C28" s="7" t="s">
        <v>11</v>
      </c>
    </row>
    <row r="29" spans="1:3" x14ac:dyDescent="0.25">
      <c r="A29" s="8">
        <v>561</v>
      </c>
      <c r="B29" s="9" t="s">
        <v>4</v>
      </c>
      <c r="C29" s="10" t="s">
        <v>14</v>
      </c>
    </row>
    <row r="30" spans="1:3" x14ac:dyDescent="0.25">
      <c r="A30" s="5">
        <v>357</v>
      </c>
      <c r="B30" s="6" t="s">
        <v>15</v>
      </c>
      <c r="C30" s="7" t="s">
        <v>5</v>
      </c>
    </row>
    <row r="31" spans="1:3" x14ac:dyDescent="0.25">
      <c r="A31" s="8">
        <v>1688</v>
      </c>
      <c r="B31" s="9" t="s">
        <v>13</v>
      </c>
      <c r="C31" s="10" t="s">
        <v>11</v>
      </c>
    </row>
    <row r="32" spans="1:3" x14ac:dyDescent="0.25">
      <c r="A32" s="5">
        <v>972</v>
      </c>
      <c r="B32" s="6" t="s">
        <v>8</v>
      </c>
      <c r="C32" s="7" t="s">
        <v>14</v>
      </c>
    </row>
    <row r="33" spans="1:3" x14ac:dyDescent="0.25">
      <c r="A33" s="8">
        <v>568</v>
      </c>
      <c r="B33" s="9" t="s">
        <v>6</v>
      </c>
      <c r="C33" s="10" t="s">
        <v>16</v>
      </c>
    </row>
    <row r="34" spans="1:3" x14ac:dyDescent="0.25">
      <c r="A34" s="5">
        <v>632</v>
      </c>
      <c r="B34" s="6" t="s">
        <v>13</v>
      </c>
      <c r="C34" s="7" t="s">
        <v>16</v>
      </c>
    </row>
    <row r="35" spans="1:3" x14ac:dyDescent="0.25">
      <c r="A35" s="8">
        <v>551</v>
      </c>
      <c r="B35" s="9" t="s">
        <v>15</v>
      </c>
      <c r="C35" s="10" t="s">
        <v>12</v>
      </c>
    </row>
    <row r="36" spans="1:3" x14ac:dyDescent="0.25">
      <c r="A36" s="5">
        <v>948</v>
      </c>
      <c r="B36" s="6" t="s">
        <v>6</v>
      </c>
      <c r="C36" s="7" t="s">
        <v>10</v>
      </c>
    </row>
    <row r="37" spans="1:3" x14ac:dyDescent="0.25">
      <c r="A37" s="8">
        <v>1358</v>
      </c>
      <c r="B37" s="9" t="s">
        <v>4</v>
      </c>
      <c r="C37" s="10" t="s">
        <v>7</v>
      </c>
    </row>
    <row r="38" spans="1:3" x14ac:dyDescent="0.25">
      <c r="A38" s="5">
        <v>135</v>
      </c>
      <c r="B38" s="6" t="s">
        <v>4</v>
      </c>
      <c r="C38" s="7" t="s">
        <v>16</v>
      </c>
    </row>
    <row r="39" spans="1:3" x14ac:dyDescent="0.25">
      <c r="A39" s="8">
        <v>849</v>
      </c>
      <c r="B39" s="9" t="s">
        <v>13</v>
      </c>
      <c r="C39" s="10" t="s">
        <v>5</v>
      </c>
    </row>
    <row r="40" spans="1:3" x14ac:dyDescent="0.25">
      <c r="A40" s="5">
        <v>158</v>
      </c>
      <c r="B40" s="6" t="s">
        <v>15</v>
      </c>
      <c r="C40" s="7" t="s">
        <v>10</v>
      </c>
    </row>
    <row r="41" spans="1:3" x14ac:dyDescent="0.25">
      <c r="A41" s="8">
        <v>1889</v>
      </c>
      <c r="B41" s="9" t="s">
        <v>13</v>
      </c>
      <c r="C41" s="10" t="s">
        <v>12</v>
      </c>
    </row>
    <row r="42" spans="1:3" x14ac:dyDescent="0.25">
      <c r="A42" s="5">
        <v>651</v>
      </c>
      <c r="B42" s="6" t="s">
        <v>15</v>
      </c>
      <c r="C42" s="7" t="s">
        <v>7</v>
      </c>
    </row>
    <row r="43" spans="1:3" x14ac:dyDescent="0.25">
      <c r="A43" s="8">
        <v>651</v>
      </c>
      <c r="B43" s="9" t="s">
        <v>8</v>
      </c>
      <c r="C43" s="10" t="s">
        <v>5</v>
      </c>
    </row>
  </sheetData>
  <autoFilter ref="A3:C3" xr:uid="{00000000-0009-0000-0000-000003000000}"/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9"/>
  <sheetViews>
    <sheetView workbookViewId="0">
      <selection activeCell="A3" sqref="A3"/>
    </sheetView>
  </sheetViews>
  <sheetFormatPr baseColWidth="10" defaultRowHeight="15" x14ac:dyDescent="0.25"/>
  <cols>
    <col min="1" max="1" width="26.28515625" customWidth="1"/>
    <col min="2" max="2" width="24.140625" customWidth="1"/>
    <col min="3" max="3" width="26.28515625" customWidth="1"/>
  </cols>
  <sheetData>
    <row r="3" spans="1:3" x14ac:dyDescent="0.25">
      <c r="A3" s="11" t="s">
        <v>18</v>
      </c>
      <c r="B3" t="s">
        <v>21</v>
      </c>
      <c r="C3" t="s">
        <v>22</v>
      </c>
    </row>
    <row r="4" spans="1:3" x14ac:dyDescent="0.25">
      <c r="A4" s="1" t="s">
        <v>4</v>
      </c>
      <c r="B4" s="12">
        <v>8177</v>
      </c>
      <c r="C4" s="12">
        <v>1022.125</v>
      </c>
    </row>
    <row r="5" spans="1:3" x14ac:dyDescent="0.25">
      <c r="A5" s="1" t="s">
        <v>8</v>
      </c>
      <c r="B5" s="12">
        <v>4877</v>
      </c>
      <c r="C5" s="12">
        <v>609.625</v>
      </c>
    </row>
    <row r="6" spans="1:3" x14ac:dyDescent="0.25">
      <c r="A6" s="1" t="s">
        <v>13</v>
      </c>
      <c r="B6" s="12">
        <v>7761</v>
      </c>
      <c r="C6" s="12">
        <v>970.125</v>
      </c>
    </row>
    <row r="7" spans="1:3" x14ac:dyDescent="0.25">
      <c r="A7" s="1" t="s">
        <v>6</v>
      </c>
      <c r="B7" s="12">
        <v>15071</v>
      </c>
      <c r="C7" s="12">
        <v>1883.875</v>
      </c>
    </row>
    <row r="8" spans="1:3" x14ac:dyDescent="0.25">
      <c r="A8" s="1" t="s">
        <v>15</v>
      </c>
      <c r="B8" s="12">
        <v>4188</v>
      </c>
      <c r="C8" s="12">
        <v>523.5</v>
      </c>
    </row>
    <row r="9" spans="1:3" x14ac:dyDescent="0.25">
      <c r="A9" s="1" t="s">
        <v>19</v>
      </c>
      <c r="B9" s="12">
        <v>40074</v>
      </c>
      <c r="C9" s="12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2"/>
  <sheetViews>
    <sheetView workbookViewId="0">
      <selection activeCell="A3" sqref="A3"/>
    </sheetView>
  </sheetViews>
  <sheetFormatPr baseColWidth="10" defaultRowHeight="15" x14ac:dyDescent="0.25"/>
  <cols>
    <col min="1" max="1" width="27.28515625" customWidth="1"/>
    <col min="2" max="2" width="27" customWidth="1"/>
    <col min="3" max="3" width="28.42578125" customWidth="1"/>
  </cols>
  <sheetData>
    <row r="3" spans="1:3" x14ac:dyDescent="0.25">
      <c r="A3" s="11" t="s">
        <v>18</v>
      </c>
      <c r="B3" t="s">
        <v>21</v>
      </c>
      <c r="C3" t="s">
        <v>22</v>
      </c>
    </row>
    <row r="4" spans="1:3" x14ac:dyDescent="0.25">
      <c r="A4" s="1" t="s">
        <v>7</v>
      </c>
      <c r="B4" s="12">
        <v>14127</v>
      </c>
      <c r="C4" s="12">
        <v>2825.4</v>
      </c>
    </row>
    <row r="5" spans="1:3" x14ac:dyDescent="0.25">
      <c r="A5" s="1" t="s">
        <v>11</v>
      </c>
      <c r="B5" s="12">
        <v>5253</v>
      </c>
      <c r="C5" s="12">
        <v>1050.5999999999999</v>
      </c>
    </row>
    <row r="6" spans="1:3" x14ac:dyDescent="0.25">
      <c r="A6" s="1" t="s">
        <v>12</v>
      </c>
      <c r="B6" s="12">
        <v>4965</v>
      </c>
      <c r="C6" s="12">
        <v>993</v>
      </c>
    </row>
    <row r="7" spans="1:3" x14ac:dyDescent="0.25">
      <c r="A7" s="1" t="s">
        <v>9</v>
      </c>
      <c r="B7" s="12">
        <v>6247</v>
      </c>
      <c r="C7" s="12">
        <v>1249.4000000000001</v>
      </c>
    </row>
    <row r="8" spans="1:3" x14ac:dyDescent="0.25">
      <c r="A8" s="1" t="s">
        <v>10</v>
      </c>
      <c r="B8" s="12">
        <v>2240</v>
      </c>
      <c r="C8" s="12">
        <v>448</v>
      </c>
    </row>
    <row r="9" spans="1:3" x14ac:dyDescent="0.25">
      <c r="A9" s="1" t="s">
        <v>16</v>
      </c>
      <c r="B9" s="12">
        <v>1887</v>
      </c>
      <c r="C9" s="12">
        <v>377.4</v>
      </c>
    </row>
    <row r="10" spans="1:3" x14ac:dyDescent="0.25">
      <c r="A10" s="1" t="s">
        <v>14</v>
      </c>
      <c r="B10" s="12">
        <v>2661</v>
      </c>
      <c r="C10" s="12">
        <v>532.20000000000005</v>
      </c>
    </row>
    <row r="11" spans="1:3" x14ac:dyDescent="0.25">
      <c r="A11" s="1" t="s">
        <v>5</v>
      </c>
      <c r="B11" s="12">
        <v>2694</v>
      </c>
      <c r="C11" s="12">
        <v>538.79999999999995</v>
      </c>
    </row>
    <row r="12" spans="1:3" x14ac:dyDescent="0.25">
      <c r="A12" s="1" t="s">
        <v>19</v>
      </c>
      <c r="B12" s="12">
        <v>40074</v>
      </c>
      <c r="C12" s="12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13"/>
  <sheetViews>
    <sheetView workbookViewId="0">
      <selection activeCell="A16" sqref="A16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10.28515625" bestFit="1" customWidth="1"/>
    <col min="4" max="4" width="12.5703125" bestFit="1" customWidth="1"/>
    <col min="5" max="5" width="7.42578125" bestFit="1" customWidth="1"/>
    <col min="6" max="6" width="10.85546875" bestFit="1" customWidth="1"/>
    <col min="7" max="7" width="12.5703125" bestFit="1" customWidth="1"/>
  </cols>
  <sheetData>
    <row r="3" spans="1:7" x14ac:dyDescent="0.25">
      <c r="A3" s="11" t="s">
        <v>21</v>
      </c>
      <c r="B3" s="11" t="s">
        <v>20</v>
      </c>
    </row>
    <row r="4" spans="1:7" x14ac:dyDescent="0.25">
      <c r="A4" s="11" t="s">
        <v>18</v>
      </c>
      <c r="B4" t="s">
        <v>4</v>
      </c>
      <c r="C4" t="s">
        <v>8</v>
      </c>
      <c r="D4" t="s">
        <v>13</v>
      </c>
      <c r="E4" t="s">
        <v>6</v>
      </c>
      <c r="F4" t="s">
        <v>15</v>
      </c>
      <c r="G4" t="s">
        <v>19</v>
      </c>
    </row>
    <row r="5" spans="1:7" x14ac:dyDescent="0.25">
      <c r="A5" s="1" t="s">
        <v>7</v>
      </c>
      <c r="B5" s="12">
        <v>1358</v>
      </c>
      <c r="C5" s="12">
        <v>972</v>
      </c>
      <c r="D5" s="12">
        <v>1579</v>
      </c>
      <c r="E5" s="12">
        <v>9567</v>
      </c>
      <c r="F5" s="12">
        <v>651</v>
      </c>
      <c r="G5" s="12">
        <v>14127</v>
      </c>
    </row>
    <row r="6" spans="1:7" x14ac:dyDescent="0.25">
      <c r="A6" s="1" t="s">
        <v>11</v>
      </c>
      <c r="B6" s="12">
        <v>849</v>
      </c>
      <c r="C6" s="12">
        <v>608</v>
      </c>
      <c r="D6" s="12">
        <v>1688</v>
      </c>
      <c r="E6" s="12">
        <v>1793</v>
      </c>
      <c r="F6" s="12">
        <v>315</v>
      </c>
      <c r="G6" s="12">
        <v>5253</v>
      </c>
    </row>
    <row r="7" spans="1:7" x14ac:dyDescent="0.25">
      <c r="A7" s="1" t="s">
        <v>12</v>
      </c>
      <c r="B7" s="12">
        <v>1355</v>
      </c>
      <c r="C7" s="12">
        <v>552</v>
      </c>
      <c r="D7" s="12">
        <v>1889</v>
      </c>
      <c r="E7" s="12">
        <v>618</v>
      </c>
      <c r="F7" s="12">
        <v>551</v>
      </c>
      <c r="G7" s="12">
        <v>4965</v>
      </c>
    </row>
    <row r="8" spans="1:7" x14ac:dyDescent="0.25">
      <c r="A8" s="1" t="s">
        <v>9</v>
      </c>
      <c r="B8" s="12">
        <v>3155</v>
      </c>
      <c r="C8" s="12">
        <v>542</v>
      </c>
      <c r="D8" s="12">
        <v>316</v>
      </c>
      <c r="E8" s="12">
        <v>547</v>
      </c>
      <c r="F8" s="12">
        <v>1687</v>
      </c>
      <c r="G8" s="12">
        <v>6247</v>
      </c>
    </row>
    <row r="9" spans="1:7" x14ac:dyDescent="0.25">
      <c r="A9" s="1" t="s">
        <v>10</v>
      </c>
      <c r="B9" s="12">
        <v>173</v>
      </c>
      <c r="C9" s="12">
        <v>346</v>
      </c>
      <c r="D9" s="12">
        <v>615</v>
      </c>
      <c r="E9" s="12">
        <v>948</v>
      </c>
      <c r="F9" s="12">
        <v>158</v>
      </c>
      <c r="G9" s="12">
        <v>2240</v>
      </c>
    </row>
    <row r="10" spans="1:7" x14ac:dyDescent="0.25">
      <c r="A10" s="1" t="s">
        <v>16</v>
      </c>
      <c r="B10" s="12">
        <v>135</v>
      </c>
      <c r="C10" s="12">
        <v>234</v>
      </c>
      <c r="D10" s="12">
        <v>632</v>
      </c>
      <c r="E10" s="12">
        <v>568</v>
      </c>
      <c r="F10" s="12">
        <v>318</v>
      </c>
      <c r="G10" s="12">
        <v>1887</v>
      </c>
    </row>
    <row r="11" spans="1:7" x14ac:dyDescent="0.25">
      <c r="A11" s="1" t="s">
        <v>14</v>
      </c>
      <c r="B11" s="12">
        <v>561</v>
      </c>
      <c r="C11" s="12">
        <v>972</v>
      </c>
      <c r="D11" s="12">
        <v>193</v>
      </c>
      <c r="E11" s="12">
        <v>784</v>
      </c>
      <c r="F11" s="12">
        <v>151</v>
      </c>
      <c r="G11" s="12">
        <v>2661</v>
      </c>
    </row>
    <row r="12" spans="1:7" x14ac:dyDescent="0.25">
      <c r="A12" s="1" t="s">
        <v>5</v>
      </c>
      <c r="B12" s="12">
        <v>591</v>
      </c>
      <c r="C12" s="12">
        <v>651</v>
      </c>
      <c r="D12" s="12">
        <v>849</v>
      </c>
      <c r="E12" s="12">
        <v>246</v>
      </c>
      <c r="F12" s="12">
        <v>357</v>
      </c>
      <c r="G12" s="12">
        <v>2694</v>
      </c>
    </row>
    <row r="13" spans="1:7" x14ac:dyDescent="0.25">
      <c r="A13" s="1" t="s">
        <v>19</v>
      </c>
      <c r="B13" s="12">
        <v>8177</v>
      </c>
      <c r="C13" s="12">
        <v>4877</v>
      </c>
      <c r="D13" s="12">
        <v>7761</v>
      </c>
      <c r="E13" s="12">
        <v>15071</v>
      </c>
      <c r="F13" s="12">
        <v>4188</v>
      </c>
      <c r="G13" s="12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zoomScaleNormal="100" workbookViewId="0">
      <selection activeCell="E22" sqref="E22"/>
    </sheetView>
  </sheetViews>
  <sheetFormatPr baseColWidth="10" defaultRowHeight="15" x14ac:dyDescent="0.25"/>
  <cols>
    <col min="1" max="1" width="7.28515625" customWidth="1"/>
    <col min="2" max="2" width="13.7109375" customWidth="1"/>
    <col min="3" max="3" width="7.5703125" customWidth="1"/>
    <col min="4" max="4" width="15.28515625" customWidth="1"/>
    <col min="5" max="5" width="9" customWidth="1"/>
    <col min="6" max="6" width="13.7109375" customWidth="1"/>
    <col min="7" max="7" width="18.7109375" customWidth="1"/>
  </cols>
  <sheetData>
    <row r="1" spans="1:7" x14ac:dyDescent="0.25">
      <c r="A1" s="15" t="s">
        <v>23</v>
      </c>
      <c r="B1" s="15" t="s">
        <v>24</v>
      </c>
      <c r="C1" s="15" t="s">
        <v>25</v>
      </c>
      <c r="D1" s="15" t="s">
        <v>26</v>
      </c>
      <c r="E1" s="15" t="s">
        <v>27</v>
      </c>
      <c r="F1" s="15" t="s">
        <v>28</v>
      </c>
      <c r="G1" s="15" t="s">
        <v>29</v>
      </c>
    </row>
    <row r="2" spans="1:7" x14ac:dyDescent="0.25">
      <c r="A2" s="16">
        <v>1</v>
      </c>
      <c r="B2" s="19">
        <v>120</v>
      </c>
      <c r="C2" s="22">
        <v>3</v>
      </c>
      <c r="D2" s="25">
        <f>B2*C2</f>
        <v>360</v>
      </c>
      <c r="E2" s="16" t="str" cm="1">
        <f t="array" ref="E2">_xlfn.IFS(D2&lt;100,"0%",AND(D2&gt;=100,D2&lt;=999),"5%",D2&gt;=1000,"10%")</f>
        <v>5%</v>
      </c>
      <c r="F2" s="28">
        <f>D2*E2</f>
        <v>18</v>
      </c>
      <c r="G2" s="28">
        <f>D2-F2</f>
        <v>342</v>
      </c>
    </row>
    <row r="3" spans="1:7" x14ac:dyDescent="0.25">
      <c r="A3" s="17">
        <v>2</v>
      </c>
      <c r="B3" s="20">
        <v>56</v>
      </c>
      <c r="C3" s="23">
        <v>5</v>
      </c>
      <c r="D3" s="26">
        <f t="shared" ref="D3:D15" si="0">B3*C3</f>
        <v>280</v>
      </c>
      <c r="E3" s="17" t="str" cm="1">
        <f t="array" ref="E3">_xlfn.IFS(D3&lt;100,"0%",AND(D3&gt;=100,D3&lt;=999),"5%",D3&gt;=1000,"10%")</f>
        <v>5%</v>
      </c>
      <c r="F3" s="29">
        <f t="shared" ref="F3:F15" si="1">D3*E3</f>
        <v>14</v>
      </c>
      <c r="G3" s="29">
        <f t="shared" ref="G3:G15" si="2">D3-F3</f>
        <v>266</v>
      </c>
    </row>
    <row r="4" spans="1:7" x14ac:dyDescent="0.25">
      <c r="A4" s="16">
        <v>3</v>
      </c>
      <c r="B4" s="19">
        <v>70</v>
      </c>
      <c r="C4" s="22">
        <v>2</v>
      </c>
      <c r="D4" s="25">
        <f t="shared" si="0"/>
        <v>140</v>
      </c>
      <c r="E4" s="16" t="str" cm="1">
        <f t="array" ref="E4">_xlfn.IFS(D4&lt;100,"0%",AND(D4&gt;=100,D4&lt;=999),"5%",D4&gt;=1000,"10%")</f>
        <v>5%</v>
      </c>
      <c r="F4" s="28">
        <f t="shared" si="1"/>
        <v>7</v>
      </c>
      <c r="G4" s="28">
        <f t="shared" si="2"/>
        <v>133</v>
      </c>
    </row>
    <row r="5" spans="1:7" x14ac:dyDescent="0.25">
      <c r="A5" s="17">
        <v>4</v>
      </c>
      <c r="B5" s="20">
        <v>430</v>
      </c>
      <c r="C5" s="23">
        <v>7</v>
      </c>
      <c r="D5" s="26">
        <f t="shared" si="0"/>
        <v>3010</v>
      </c>
      <c r="E5" s="17" t="str" cm="1">
        <f t="array" ref="E5">_xlfn.IFS(D5&lt;100,"0%",AND(D5&gt;=100,D5&lt;=999),"5%",D5&gt;=1000,"10%")</f>
        <v>10%</v>
      </c>
      <c r="F5" s="29">
        <f t="shared" si="1"/>
        <v>301</v>
      </c>
      <c r="G5" s="29">
        <f t="shared" si="2"/>
        <v>2709</v>
      </c>
    </row>
    <row r="6" spans="1:7" x14ac:dyDescent="0.25">
      <c r="A6" s="16">
        <v>5</v>
      </c>
      <c r="B6" s="19">
        <v>230</v>
      </c>
      <c r="C6" s="22">
        <v>23</v>
      </c>
      <c r="D6" s="25">
        <f t="shared" si="0"/>
        <v>5290</v>
      </c>
      <c r="E6" s="16" t="str" cm="1">
        <f t="array" ref="E6">_xlfn.IFS(D6&lt;100,"0%",AND(D6&gt;=100,D6&lt;=999),"5%",D6&gt;=1000,"10%")</f>
        <v>10%</v>
      </c>
      <c r="F6" s="28">
        <f t="shared" si="1"/>
        <v>529</v>
      </c>
      <c r="G6" s="28">
        <f t="shared" si="2"/>
        <v>4761</v>
      </c>
    </row>
    <row r="7" spans="1:7" x14ac:dyDescent="0.25">
      <c r="A7" s="17">
        <v>6</v>
      </c>
      <c r="B7" s="20">
        <v>10</v>
      </c>
      <c r="C7" s="23">
        <v>2</v>
      </c>
      <c r="D7" s="26">
        <f t="shared" si="0"/>
        <v>20</v>
      </c>
      <c r="E7" s="17" t="str" cm="1">
        <f t="array" ref="E7">_xlfn.IFS(D7&lt;100,"0%",AND(D7&gt;=100,D7&lt;=999),"5%",D7&gt;=1000,"10%")</f>
        <v>0%</v>
      </c>
      <c r="F7" s="29">
        <f t="shared" si="1"/>
        <v>0</v>
      </c>
      <c r="G7" s="29">
        <f t="shared" si="2"/>
        <v>20</v>
      </c>
    </row>
    <row r="8" spans="1:7" x14ac:dyDescent="0.25">
      <c r="A8" s="16">
        <v>7</v>
      </c>
      <c r="B8" s="19">
        <v>5</v>
      </c>
      <c r="C8" s="22">
        <v>8</v>
      </c>
      <c r="D8" s="25">
        <f t="shared" si="0"/>
        <v>40</v>
      </c>
      <c r="E8" s="16" t="str" cm="1">
        <f t="array" ref="E8">_xlfn.IFS(D8&lt;100,"0%",AND(D8&gt;=100,D8&lt;=999),"5%",D8&gt;=1000,"10%")</f>
        <v>0%</v>
      </c>
      <c r="F8" s="28">
        <f t="shared" si="1"/>
        <v>0</v>
      </c>
      <c r="G8" s="28">
        <f t="shared" si="2"/>
        <v>40</v>
      </c>
    </row>
    <row r="9" spans="1:7" x14ac:dyDescent="0.25">
      <c r="A9" s="17">
        <v>8</v>
      </c>
      <c r="B9" s="20">
        <v>5040</v>
      </c>
      <c r="C9" s="23">
        <v>1</v>
      </c>
      <c r="D9" s="26">
        <f t="shared" si="0"/>
        <v>5040</v>
      </c>
      <c r="E9" s="17" t="str" cm="1">
        <f t="array" ref="E9">_xlfn.IFS(D9&lt;100,"0%",AND(D9&gt;=100,D9&lt;=999),"5%",D9&gt;=1000,"10%")</f>
        <v>10%</v>
      </c>
      <c r="F9" s="29">
        <f t="shared" si="1"/>
        <v>504</v>
      </c>
      <c r="G9" s="29">
        <f t="shared" si="2"/>
        <v>4536</v>
      </c>
    </row>
    <row r="10" spans="1:7" x14ac:dyDescent="0.25">
      <c r="A10" s="16">
        <v>9</v>
      </c>
      <c r="B10" s="19">
        <v>1200</v>
      </c>
      <c r="C10" s="22">
        <v>3</v>
      </c>
      <c r="D10" s="25">
        <f t="shared" si="0"/>
        <v>3600</v>
      </c>
      <c r="E10" s="16" t="str" cm="1">
        <f t="array" ref="E10">_xlfn.IFS(D10&lt;100,"0%",AND(D10&gt;=100,D10&lt;=999),"5%",D10&gt;=1000,"10%")</f>
        <v>10%</v>
      </c>
      <c r="F10" s="28">
        <f t="shared" si="1"/>
        <v>360</v>
      </c>
      <c r="G10" s="28">
        <f t="shared" si="2"/>
        <v>3240</v>
      </c>
    </row>
    <row r="11" spans="1:7" x14ac:dyDescent="0.25">
      <c r="A11" s="17">
        <v>10</v>
      </c>
      <c r="B11" s="20">
        <v>480</v>
      </c>
      <c r="C11" s="23">
        <v>4</v>
      </c>
      <c r="D11" s="26">
        <f t="shared" si="0"/>
        <v>1920</v>
      </c>
      <c r="E11" s="17" t="str" cm="1">
        <f t="array" ref="E11">_xlfn.IFS(D11&lt;100,"0%",AND(D11&gt;=100,D11&lt;=999),"5%",D11&gt;=1000,"10%")</f>
        <v>10%</v>
      </c>
      <c r="F11" s="29">
        <f t="shared" si="1"/>
        <v>192</v>
      </c>
      <c r="G11" s="29">
        <f t="shared" si="2"/>
        <v>1728</v>
      </c>
    </row>
    <row r="12" spans="1:7" x14ac:dyDescent="0.25">
      <c r="A12" s="16">
        <v>11</v>
      </c>
      <c r="B12" s="19">
        <v>33</v>
      </c>
      <c r="C12" s="22">
        <v>5</v>
      </c>
      <c r="D12" s="25">
        <f t="shared" si="0"/>
        <v>165</v>
      </c>
      <c r="E12" s="16" t="str" cm="1">
        <f t="array" ref="E12">_xlfn.IFS(D12&lt;100,"0%",AND(D12&gt;=100,D12&lt;=999),"5%",D12&gt;=1000,"10%")</f>
        <v>5%</v>
      </c>
      <c r="F12" s="28">
        <f t="shared" si="1"/>
        <v>8.25</v>
      </c>
      <c r="G12" s="28">
        <f t="shared" si="2"/>
        <v>156.75</v>
      </c>
    </row>
    <row r="13" spans="1:7" x14ac:dyDescent="0.25">
      <c r="A13" s="17">
        <v>12</v>
      </c>
      <c r="B13" s="20">
        <v>1200</v>
      </c>
      <c r="C13" s="23">
        <v>2</v>
      </c>
      <c r="D13" s="26">
        <f t="shared" si="0"/>
        <v>2400</v>
      </c>
      <c r="E13" s="17" t="str" cm="1">
        <f t="array" ref="E13">_xlfn.IFS(D13&lt;100,"0%",AND(D13&gt;=100,D13&lt;=999),"5%",D13&gt;=1000,"10%")</f>
        <v>10%</v>
      </c>
      <c r="F13" s="29">
        <f t="shared" si="1"/>
        <v>240</v>
      </c>
      <c r="G13" s="29">
        <f t="shared" si="2"/>
        <v>2160</v>
      </c>
    </row>
    <row r="14" spans="1:7" x14ac:dyDescent="0.25">
      <c r="A14" s="16">
        <v>13</v>
      </c>
      <c r="B14" s="19">
        <v>15</v>
      </c>
      <c r="C14" s="22">
        <v>10</v>
      </c>
      <c r="D14" s="25">
        <f t="shared" si="0"/>
        <v>150</v>
      </c>
      <c r="E14" s="16" t="str" cm="1">
        <f t="array" ref="E14">_xlfn.IFS(D14&lt;100,"0%",AND(D14&gt;=100,D14&lt;=999),"5%",D14&gt;=1000,"10%")</f>
        <v>5%</v>
      </c>
      <c r="F14" s="28">
        <f t="shared" si="1"/>
        <v>7.5</v>
      </c>
      <c r="G14" s="28">
        <f t="shared" si="2"/>
        <v>142.5</v>
      </c>
    </row>
    <row r="15" spans="1:7" x14ac:dyDescent="0.25">
      <c r="A15" s="18">
        <v>14</v>
      </c>
      <c r="B15" s="21">
        <v>24</v>
      </c>
      <c r="C15" s="24">
        <v>5</v>
      </c>
      <c r="D15" s="27">
        <f t="shared" si="0"/>
        <v>120</v>
      </c>
      <c r="E15" s="18" t="str" cm="1">
        <f t="array" ref="E15">_xlfn.IFS(D15&lt;100,"0%",AND(D15&gt;=100,D15&lt;=999),"5%",D15&gt;=1000,"10%")</f>
        <v>5%</v>
      </c>
      <c r="F15" s="30">
        <f t="shared" si="1"/>
        <v>6</v>
      </c>
      <c r="G15" s="30">
        <f t="shared" si="2"/>
        <v>114</v>
      </c>
    </row>
    <row r="16" spans="1:7" x14ac:dyDescent="0.25">
      <c r="B16" s="14"/>
    </row>
    <row r="17" spans="4:7" x14ac:dyDescent="0.25">
      <c r="E17" s="39" t="s">
        <v>30</v>
      </c>
      <c r="F17" s="39"/>
      <c r="G17" s="31">
        <f>SUM(G2:G15)</f>
        <v>20348.25</v>
      </c>
    </row>
    <row r="18" spans="4:7" x14ac:dyDescent="0.25">
      <c r="D18" s="13"/>
      <c r="E18" s="39" t="s">
        <v>31</v>
      </c>
      <c r="F18" s="39"/>
      <c r="G18" s="32">
        <v>0.19</v>
      </c>
    </row>
    <row r="19" spans="4:7" x14ac:dyDescent="0.25">
      <c r="D19" s="13"/>
      <c r="E19" s="39" t="s">
        <v>32</v>
      </c>
      <c r="F19" s="39"/>
      <c r="G19" s="31">
        <f>G17*G18</f>
        <v>3866.1675</v>
      </c>
    </row>
    <row r="20" spans="4:7" x14ac:dyDescent="0.25">
      <c r="D20" s="13"/>
      <c r="E20" s="39" t="s">
        <v>33</v>
      </c>
      <c r="F20" s="39"/>
      <c r="G20" s="33">
        <f>G17+G19</f>
        <v>24214.4175</v>
      </c>
    </row>
  </sheetData>
  <mergeCells count="4">
    <mergeCell ref="E17:F17"/>
    <mergeCell ref="E18:F18"/>
    <mergeCell ref="E19:F19"/>
    <mergeCell ref="E20:F20"/>
  </mergeCells>
  <pageMargins left="0.7" right="0.7" top="0.75" bottom="0.75" header="0.3" footer="0.3"/>
  <pageSetup paperSize="9" orientation="portrait" r:id="rId1"/>
  <headerFooter>
    <oddHeader>&amp;C&amp;20Facture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H10" sqref="H10"/>
    </sheetView>
  </sheetViews>
  <sheetFormatPr baseColWidth="10" defaultRowHeight="15" x14ac:dyDescent="0.25"/>
  <cols>
    <col min="2" max="2" width="15" customWidth="1"/>
    <col min="3" max="3" width="14.42578125" customWidth="1"/>
  </cols>
  <sheetData>
    <row r="1" spans="1:3" x14ac:dyDescent="0.25">
      <c r="A1" s="34" t="s">
        <v>34</v>
      </c>
      <c r="B1" s="34" t="s">
        <v>35</v>
      </c>
      <c r="C1" s="34" t="s">
        <v>36</v>
      </c>
    </row>
    <row r="2" spans="1:3" x14ac:dyDescent="0.25">
      <c r="A2" s="35">
        <v>1</v>
      </c>
      <c r="B2" s="35">
        <v>5</v>
      </c>
      <c r="C2" s="35">
        <f>B2/A2</f>
        <v>5</v>
      </c>
    </row>
    <row r="3" spans="1:3" x14ac:dyDescent="0.25">
      <c r="A3" s="36">
        <v>2</v>
      </c>
      <c r="B3" s="36">
        <v>10</v>
      </c>
      <c r="C3" s="36">
        <f t="shared" ref="C3:C11" si="0">B3/A3</f>
        <v>5</v>
      </c>
    </row>
    <row r="4" spans="1:3" x14ac:dyDescent="0.25">
      <c r="A4" s="35">
        <v>3</v>
      </c>
      <c r="B4" s="35">
        <v>17</v>
      </c>
      <c r="C4" s="35">
        <f t="shared" si="0"/>
        <v>5.666666666666667</v>
      </c>
    </row>
    <row r="5" spans="1:3" x14ac:dyDescent="0.25">
      <c r="A5" s="36">
        <v>4</v>
      </c>
      <c r="B5" s="36">
        <v>27</v>
      </c>
      <c r="C5" s="36">
        <f t="shared" si="0"/>
        <v>6.75</v>
      </c>
    </row>
    <row r="6" spans="1:3" x14ac:dyDescent="0.25">
      <c r="A6" s="35">
        <v>5</v>
      </c>
      <c r="B6" s="35">
        <v>37</v>
      </c>
      <c r="C6" s="35">
        <f t="shared" si="0"/>
        <v>7.4</v>
      </c>
    </row>
    <row r="7" spans="1:3" x14ac:dyDescent="0.25">
      <c r="A7" s="36">
        <v>6</v>
      </c>
      <c r="B7" s="36">
        <v>49</v>
      </c>
      <c r="C7" s="36">
        <f t="shared" si="0"/>
        <v>8.1666666666666661</v>
      </c>
    </row>
    <row r="8" spans="1:3" x14ac:dyDescent="0.25">
      <c r="A8" s="35">
        <v>7</v>
      </c>
      <c r="B8" s="35">
        <v>63</v>
      </c>
      <c r="C8" s="35">
        <f t="shared" si="0"/>
        <v>9</v>
      </c>
    </row>
    <row r="9" spans="1:3" x14ac:dyDescent="0.25">
      <c r="A9" s="36">
        <v>8</v>
      </c>
      <c r="B9" s="36">
        <v>75</v>
      </c>
      <c r="C9" s="36">
        <f t="shared" si="0"/>
        <v>9.375</v>
      </c>
    </row>
    <row r="10" spans="1:3" x14ac:dyDescent="0.25">
      <c r="A10" s="35">
        <v>9</v>
      </c>
      <c r="B10" s="35">
        <v>83</v>
      </c>
      <c r="C10" s="35">
        <f t="shared" si="0"/>
        <v>9.2222222222222214</v>
      </c>
    </row>
    <row r="11" spans="1:3" x14ac:dyDescent="0.25">
      <c r="A11" s="37">
        <v>10</v>
      </c>
      <c r="B11" s="37">
        <v>91</v>
      </c>
      <c r="C11" s="37">
        <f t="shared" si="0"/>
        <v>9.1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5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Feuil10!A2:A2</xm:f>
              <xm:sqref>B2</xm:sqref>
            </x14:sparkline>
            <x14:sparkline>
              <xm:f>Feuil10!A3:A3</xm:f>
              <xm:sqref>B3</xm:sqref>
            </x14:sparkline>
            <x14:sparkline>
              <xm:f>Feuil10!A4:A4</xm:f>
              <xm:sqref>B4</xm:sqref>
            </x14:sparkline>
            <x14:sparkline>
              <xm:f>Feuil10!A5:A5</xm:f>
              <xm:sqref>B5</xm:sqref>
            </x14:sparkline>
            <x14:sparkline>
              <xm:f>Feuil10!A6:A6</xm:f>
              <xm:sqref>B6</xm:sqref>
            </x14:sparkline>
            <x14:sparkline>
              <xm:f>Feuil10!A7:A7</xm:f>
              <xm:sqref>B7</xm:sqref>
            </x14:sparkline>
            <x14:sparkline>
              <xm:f>Feuil10!A8:A8</xm:f>
              <xm:sqref>B8</xm:sqref>
            </x14:sparkline>
            <x14:sparkline>
              <xm:f>Feuil10!A9:A9</xm:f>
              <xm:sqref>B9</xm:sqref>
            </x14:sparkline>
            <x14:sparkline>
              <xm:f>Feuil10!A10:A10</xm:f>
              <xm:sqref>B10</xm:sqref>
            </x14:sparkline>
            <x14:sparkline>
              <xm:f>Feuil10!A11:A11</xm:f>
              <xm:sqref>B11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Feuil5</vt:lpstr>
      <vt:lpstr>Feuil7</vt:lpstr>
      <vt:lpstr>Feuil8</vt:lpstr>
      <vt:lpstr>Feuil9</vt:lpstr>
      <vt:lpstr>Feuil10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yasminemechid@gmail.com</dc:creator>
  <cp:lastModifiedBy>yasminemechid@gmail.com</cp:lastModifiedBy>
  <dcterms:created xsi:type="dcterms:W3CDTF">2023-12-28T09:13:15Z</dcterms:created>
  <dcterms:modified xsi:type="dcterms:W3CDTF">2023-12-31T12:02:49Z</dcterms:modified>
</cp:coreProperties>
</file>