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filterPrivacy="1" defaultThemeVersion="124226"/>
  <xr:revisionPtr revIDLastSave="6" documentId="8_{21647B22-CA5C-4FBD-905E-8CDF630B4C3E}" xr6:coauthVersionLast="47" xr6:coauthVersionMax="47" xr10:uidLastSave="{E7A62CF7-B85E-4566-89DE-5CF8487B68A4}"/>
  <bookViews>
    <workbookView xWindow="-120" yWindow="-120" windowWidth="29040" windowHeight="15720" activeTab="2" xr2:uid="{00000000-000D-0000-FFFF-FFFF00000000}"/>
  </bookViews>
  <sheets>
    <sheet name="Node_second" sheetId="47" r:id="rId1"/>
    <sheet name="Node" sheetId="18" r:id="rId2"/>
    <sheet name="Path_second" sheetId="49" r:id="rId3"/>
    <sheet name="Path" sheetId="23" r:id="rId4"/>
    <sheet name="Probe" sheetId="37" r:id="rId5"/>
    <sheet name="Upenn" sheetId="32" r:id="rId6"/>
    <sheet name="node_position" sheetId="27" r:id="rId7"/>
    <sheet name="ERP" sheetId="36" r:id="rId8"/>
    <sheet name="Sheet1" sheetId="38" r:id="rId9"/>
  </sheets>
  <definedNames>
    <definedName name="_xlnm._FilterDatabase" localSheetId="1" hidden="1">Node!$A$1:$AX$45</definedName>
    <definedName name="_xlnm._FilterDatabase" localSheetId="3" hidden="1">Path!$A$1:$Y$55</definedName>
    <definedName name="_xlnm.Print_Area" localSheetId="3">Path!$A$1:$V$55</definedName>
    <definedName name="_xlnm.Print_Titles" localSheetId="1">Node!$A:$C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12" i="18" l="1"/>
  <c r="AI12" i="18"/>
  <c r="AI20" i="18"/>
  <c r="AZ11" i="18"/>
  <c r="AZ35" i="18"/>
  <c r="AZ34" i="18"/>
  <c r="AI11" i="18"/>
  <c r="AZ24" i="18" l="1"/>
  <c r="AZ23" i="18"/>
  <c r="AZ22" i="18"/>
  <c r="AZ21" i="18"/>
  <c r="AZ29" i="18"/>
  <c r="AZ28" i="18"/>
  <c r="AZ27" i="18"/>
  <c r="AZ26" i="18"/>
  <c r="AZ25" i="18"/>
  <c r="AZ20" i="18"/>
  <c r="AI26" i="18"/>
  <c r="AI29" i="18"/>
  <c r="AI28" i="18"/>
  <c r="AI27" i="18"/>
  <c r="AI25" i="18"/>
  <c r="AI24" i="18"/>
  <c r="AI23" i="18"/>
  <c r="AI22" i="18"/>
  <c r="AI21" i="18"/>
  <c r="AI34" i="18"/>
  <c r="AI35" i="18"/>
  <c r="AZ39" i="18"/>
  <c r="AI39" i="18"/>
  <c r="AZ40" i="18"/>
  <c r="AI40" i="18"/>
  <c r="AI39" i="36"/>
  <c r="AV39" i="18"/>
  <c r="L3" i="32" l="1"/>
  <c r="M3" i="32"/>
  <c r="N3" i="32"/>
  <c r="O3" i="32"/>
  <c r="L4" i="32"/>
  <c r="M4" i="32"/>
  <c r="N4" i="32"/>
  <c r="O4" i="32"/>
  <c r="L5" i="32"/>
  <c r="M5" i="32"/>
  <c r="N5" i="32"/>
  <c r="O5" i="32"/>
  <c r="L6" i="32"/>
  <c r="M6" i="32"/>
  <c r="N6" i="32"/>
  <c r="O6" i="32"/>
  <c r="L7" i="32"/>
  <c r="M7" i="32"/>
  <c r="N7" i="32"/>
  <c r="O7" i="32"/>
  <c r="L8" i="32"/>
  <c r="M8" i="32"/>
  <c r="N8" i="32"/>
  <c r="O8" i="32"/>
  <c r="L9" i="32"/>
  <c r="M9" i="32"/>
  <c r="N9" i="32"/>
  <c r="O9" i="32"/>
  <c r="L10" i="32"/>
  <c r="M10" i="32"/>
  <c r="N10" i="32"/>
  <c r="O10" i="32"/>
  <c r="L11" i="32"/>
  <c r="M11" i="32"/>
  <c r="N11" i="32"/>
  <c r="O11" i="32"/>
  <c r="L12" i="32"/>
  <c r="M12" i="32"/>
  <c r="N12" i="32"/>
  <c r="O12" i="32"/>
  <c r="L13" i="32"/>
  <c r="M13" i="32"/>
  <c r="N13" i="32"/>
  <c r="O13" i="32"/>
  <c r="L14" i="32"/>
  <c r="M14" i="32"/>
  <c r="N14" i="32"/>
  <c r="O14" i="32"/>
  <c r="L15" i="32"/>
  <c r="M15" i="32"/>
  <c r="N15" i="32"/>
  <c r="O15" i="32"/>
  <c r="L16" i="32"/>
  <c r="M16" i="32"/>
  <c r="N16" i="32"/>
  <c r="O16" i="32"/>
  <c r="L17" i="32"/>
  <c r="M17" i="32"/>
  <c r="N17" i="32"/>
  <c r="O17" i="32"/>
  <c r="L18" i="32"/>
  <c r="M18" i="32"/>
  <c r="N18" i="32"/>
  <c r="O18" i="32"/>
  <c r="L19" i="32"/>
  <c r="M19" i="32"/>
  <c r="N19" i="32"/>
  <c r="O19" i="32"/>
  <c r="L20" i="32"/>
  <c r="M20" i="32"/>
  <c r="N20" i="32"/>
  <c r="O20" i="32"/>
  <c r="L21" i="32"/>
  <c r="M21" i="32"/>
  <c r="N21" i="32"/>
  <c r="O21" i="32"/>
  <c r="L22" i="32"/>
  <c r="M22" i="32"/>
  <c r="N22" i="32"/>
  <c r="O22" i="32"/>
  <c r="L23" i="32"/>
  <c r="M23" i="32"/>
  <c r="N23" i="32"/>
  <c r="O23" i="32"/>
  <c r="L24" i="32"/>
  <c r="M24" i="32"/>
  <c r="N24" i="32"/>
  <c r="O24" i="32"/>
  <c r="L25" i="32"/>
  <c r="M25" i="32"/>
  <c r="N25" i="32"/>
  <c r="O25" i="32"/>
  <c r="L26" i="32"/>
  <c r="M26" i="32"/>
  <c r="N26" i="32"/>
  <c r="O26" i="32"/>
  <c r="L27" i="32"/>
  <c r="M27" i="32"/>
  <c r="N27" i="32"/>
  <c r="O27" i="32"/>
  <c r="L28" i="32"/>
  <c r="M28" i="32"/>
  <c r="N28" i="32"/>
  <c r="O28" i="32"/>
  <c r="L29" i="32"/>
  <c r="M29" i="32"/>
  <c r="N29" i="32"/>
  <c r="O29" i="32"/>
  <c r="L30" i="32"/>
  <c r="M30" i="32"/>
  <c r="N30" i="32"/>
  <c r="O30" i="32"/>
  <c r="L31" i="32"/>
  <c r="M31" i="32"/>
  <c r="N31" i="32"/>
  <c r="O31" i="32"/>
  <c r="L32" i="32"/>
  <c r="M32" i="32"/>
  <c r="N32" i="32"/>
  <c r="O32" i="32"/>
  <c r="L33" i="32"/>
  <c r="M33" i="32"/>
  <c r="N33" i="32"/>
  <c r="O33" i="32"/>
  <c r="L34" i="32"/>
  <c r="M34" i="32"/>
  <c r="N34" i="32"/>
  <c r="O34" i="32"/>
  <c r="L35" i="32"/>
  <c r="M35" i="32"/>
  <c r="N35" i="32"/>
  <c r="O35" i="32"/>
  <c r="O2" i="32"/>
  <c r="N2" i="32"/>
  <c r="L2" i="32"/>
  <c r="M2" i="32"/>
  <c r="F6" i="37" l="1"/>
  <c r="F2" i="37"/>
  <c r="AW40" i="18"/>
  <c r="AV40" i="18"/>
  <c r="AW39" i="18"/>
  <c r="AW38" i="18"/>
  <c r="AV38" i="18"/>
  <c r="AW37" i="18"/>
  <c r="AV37" i="18"/>
  <c r="AW36" i="18"/>
  <c r="AV36" i="18"/>
  <c r="AW35" i="18"/>
  <c r="AV35" i="18"/>
  <c r="AW34" i="18"/>
  <c r="AV34" i="18"/>
  <c r="AW33" i="18"/>
  <c r="AV33" i="18"/>
  <c r="AW32" i="18"/>
  <c r="AV32" i="18"/>
  <c r="AW28" i="18"/>
  <c r="AV28" i="18"/>
  <c r="AW27" i="18"/>
  <c r="AV27" i="18"/>
  <c r="AW29" i="18"/>
  <c r="AV29" i="18"/>
  <c r="AW26" i="18"/>
  <c r="AV26" i="18"/>
  <c r="AW25" i="18"/>
  <c r="AV25" i="18"/>
  <c r="AW24" i="18"/>
  <c r="AV24" i="18"/>
  <c r="AW23" i="18"/>
  <c r="AV23" i="18"/>
  <c r="AW22" i="18"/>
  <c r="AV22" i="18"/>
  <c r="AW21" i="18"/>
  <c r="AV21" i="18"/>
  <c r="AW20" i="18"/>
  <c r="AV20" i="18"/>
  <c r="AW19" i="18"/>
  <c r="AV19" i="18"/>
  <c r="AW18" i="18"/>
  <c r="AV18" i="18"/>
  <c r="AW17" i="18"/>
  <c r="AV17" i="18"/>
  <c r="AW16" i="18"/>
  <c r="AV16" i="18"/>
  <c r="AW15" i="18"/>
  <c r="AV15" i="18"/>
  <c r="AW14" i="18"/>
  <c r="AV14" i="18"/>
  <c r="AW13" i="18"/>
  <c r="AV13" i="18"/>
  <c r="AW12" i="18"/>
  <c r="AV12" i="18"/>
  <c r="AW11" i="18"/>
  <c r="AV11" i="18"/>
  <c r="AW10" i="18"/>
  <c r="AV10" i="18"/>
  <c r="AW9" i="18"/>
  <c r="AV9" i="18"/>
  <c r="AW8" i="18"/>
  <c r="AV8" i="18"/>
  <c r="AW7" i="18"/>
  <c r="AV7" i="18"/>
  <c r="AW2" i="18"/>
  <c r="AV2" i="18"/>
  <c r="P2" i="23" s="1"/>
  <c r="J3" i="37" l="1"/>
  <c r="I3" i="37"/>
  <c r="J2" i="37"/>
  <c r="I2" i="37"/>
  <c r="J6" i="37"/>
  <c r="I6" i="37"/>
  <c r="AV5" i="18" l="1"/>
  <c r="AW5" i="18"/>
  <c r="AV6" i="18"/>
  <c r="AW6" i="18"/>
  <c r="AV4" i="18"/>
  <c r="AV3" i="18"/>
  <c r="AW3" i="18"/>
  <c r="AW4" i="18"/>
  <c r="D24" i="23" l="1"/>
  <c r="C24" i="23" l="1"/>
  <c r="C23" i="23"/>
  <c r="D23" i="23"/>
  <c r="C16" i="23" l="1"/>
  <c r="D16" i="23"/>
  <c r="C45" i="23" l="1"/>
  <c r="D45" i="23"/>
  <c r="C46" i="23"/>
  <c r="D46" i="23"/>
  <c r="C47" i="23"/>
  <c r="D47" i="23"/>
  <c r="C48" i="23"/>
  <c r="D48" i="23"/>
  <c r="C49" i="23"/>
  <c r="D49" i="23"/>
  <c r="C50" i="23"/>
  <c r="D50" i="23"/>
  <c r="C51" i="23"/>
  <c r="D51" i="23"/>
  <c r="C52" i="23"/>
  <c r="D52" i="23"/>
  <c r="C53" i="23"/>
  <c r="D53" i="23"/>
  <c r="C54" i="23"/>
  <c r="D54" i="23"/>
  <c r="C55" i="23"/>
  <c r="D55" i="23"/>
  <c r="AW44" i="18"/>
  <c r="S51" i="23" s="1"/>
  <c r="AV44" i="18"/>
  <c r="AW43" i="18"/>
  <c r="S50" i="23" s="1"/>
  <c r="AV43" i="18"/>
  <c r="S45" i="23"/>
  <c r="R45" i="23"/>
  <c r="S46" i="23"/>
  <c r="R46" i="23"/>
  <c r="AW42" i="18"/>
  <c r="S55" i="23" s="1"/>
  <c r="AV42" i="18"/>
  <c r="R49" i="23" s="1"/>
  <c r="AW41" i="18"/>
  <c r="S54" i="23" s="1"/>
  <c r="AV41" i="18"/>
  <c r="R54" i="23" s="1"/>
  <c r="Q46" i="23"/>
  <c r="P46" i="23"/>
  <c r="Q47" i="23"/>
  <c r="P47" i="23"/>
  <c r="Q45" i="23"/>
  <c r="P45" i="23"/>
  <c r="S24" i="23"/>
  <c r="R24" i="23"/>
  <c r="Q16" i="23"/>
  <c r="P16" i="23"/>
  <c r="F7" i="37"/>
  <c r="F3" i="37"/>
  <c r="F4" i="37"/>
  <c r="F8" i="37"/>
  <c r="P24" i="23" l="1"/>
  <c r="P23" i="23"/>
  <c r="S23" i="23"/>
  <c r="Q23" i="23"/>
  <c r="AV31" i="18"/>
  <c r="P52" i="23" s="1"/>
  <c r="AV30" i="18"/>
  <c r="AW30" i="18"/>
  <c r="AW31" i="18"/>
  <c r="Q52" i="23" s="1"/>
  <c r="R50" i="23"/>
  <c r="R52" i="23"/>
  <c r="P53" i="23"/>
  <c r="R51" i="23"/>
  <c r="R53" i="23"/>
  <c r="Q55" i="23"/>
  <c r="Q53" i="23"/>
  <c r="Q51" i="23"/>
  <c r="P49" i="23"/>
  <c r="P55" i="23"/>
  <c r="P51" i="23"/>
  <c r="S48" i="23"/>
  <c r="S52" i="23"/>
  <c r="R48" i="23"/>
  <c r="Q48" i="23"/>
  <c r="Q50" i="23"/>
  <c r="P48" i="23"/>
  <c r="P50" i="23"/>
  <c r="S47" i="23"/>
  <c r="S53" i="23"/>
  <c r="S49" i="23"/>
  <c r="R47" i="23"/>
  <c r="Q49" i="23"/>
  <c r="R55" i="23"/>
  <c r="T46" i="23"/>
  <c r="U46" i="23" s="1"/>
  <c r="T45" i="23"/>
  <c r="V45" i="23" s="1"/>
  <c r="Q54" i="23" l="1"/>
  <c r="J7" i="37"/>
  <c r="P54" i="23"/>
  <c r="I7" i="37"/>
  <c r="R16" i="23"/>
  <c r="R23" i="23"/>
  <c r="T23" i="23" s="1"/>
  <c r="V23" i="23" s="1"/>
  <c r="Q24" i="23"/>
  <c r="T24" i="23" s="1"/>
  <c r="V24" i="23" s="1"/>
  <c r="S16" i="23"/>
  <c r="T52" i="23"/>
  <c r="U52" i="23" s="1"/>
  <c r="T53" i="23"/>
  <c r="V53" i="23" s="1"/>
  <c r="T49" i="23"/>
  <c r="U49" i="23" s="1"/>
  <c r="T47" i="23"/>
  <c r="U47" i="23" s="1"/>
  <c r="T51" i="23"/>
  <c r="U51" i="23" s="1"/>
  <c r="T50" i="23"/>
  <c r="U50" i="23" s="1"/>
  <c r="T55" i="23"/>
  <c r="U55" i="23" s="1"/>
  <c r="T48" i="23"/>
  <c r="U48" i="23" s="1"/>
  <c r="U45" i="23"/>
  <c r="V46" i="23"/>
  <c r="C3" i="23"/>
  <c r="D3" i="23"/>
  <c r="C4" i="23"/>
  <c r="D4" i="23"/>
  <c r="C5" i="23"/>
  <c r="D5" i="23"/>
  <c r="C6" i="23"/>
  <c r="D6" i="23"/>
  <c r="C7" i="23"/>
  <c r="D7" i="23"/>
  <c r="C8" i="23"/>
  <c r="D8" i="23"/>
  <c r="C9" i="23"/>
  <c r="D9" i="23"/>
  <c r="C10" i="23"/>
  <c r="D10" i="23"/>
  <c r="C11" i="23"/>
  <c r="D11" i="23"/>
  <c r="C12" i="23"/>
  <c r="D12" i="23"/>
  <c r="C13" i="23"/>
  <c r="D13" i="23"/>
  <c r="C14" i="23"/>
  <c r="D14" i="23"/>
  <c r="C15" i="23"/>
  <c r="D15" i="23"/>
  <c r="C17" i="23"/>
  <c r="D17" i="23"/>
  <c r="C18" i="23"/>
  <c r="D18" i="23"/>
  <c r="C19" i="23"/>
  <c r="D19" i="23"/>
  <c r="C20" i="23"/>
  <c r="D20" i="23"/>
  <c r="C21" i="23"/>
  <c r="D21" i="23"/>
  <c r="C22" i="23"/>
  <c r="D22" i="23"/>
  <c r="C25" i="23"/>
  <c r="D25" i="23"/>
  <c r="C26" i="23"/>
  <c r="D26" i="23"/>
  <c r="C27" i="23"/>
  <c r="D27" i="23"/>
  <c r="C28" i="23"/>
  <c r="D28" i="23"/>
  <c r="C29" i="23"/>
  <c r="D29" i="23"/>
  <c r="C30" i="23"/>
  <c r="D30" i="23"/>
  <c r="C31" i="23"/>
  <c r="D31" i="23"/>
  <c r="C32" i="23"/>
  <c r="D32" i="23"/>
  <c r="C33" i="23"/>
  <c r="D33" i="23"/>
  <c r="C34" i="23"/>
  <c r="D34" i="23"/>
  <c r="C35" i="23"/>
  <c r="D35" i="23"/>
  <c r="C36" i="23"/>
  <c r="D36" i="23"/>
  <c r="C37" i="23"/>
  <c r="D37" i="23"/>
  <c r="C38" i="23"/>
  <c r="D38" i="23"/>
  <c r="C39" i="23"/>
  <c r="D39" i="23"/>
  <c r="C40" i="23"/>
  <c r="D40" i="23"/>
  <c r="C41" i="23"/>
  <c r="D41" i="23"/>
  <c r="C42" i="23"/>
  <c r="D42" i="23"/>
  <c r="C43" i="23"/>
  <c r="D43" i="23"/>
  <c r="C44" i="23"/>
  <c r="D44" i="23"/>
  <c r="D2" i="23"/>
  <c r="C2" i="23"/>
  <c r="T54" i="23" l="1"/>
  <c r="V54" i="23" s="1"/>
  <c r="T16" i="23"/>
  <c r="U16" i="23" s="1"/>
  <c r="U23" i="23"/>
  <c r="U24" i="23"/>
  <c r="V52" i="23"/>
  <c r="V50" i="23"/>
  <c r="U53" i="23"/>
  <c r="V55" i="23"/>
  <c r="V47" i="23"/>
  <c r="V48" i="23"/>
  <c r="V49" i="23"/>
  <c r="V51" i="23"/>
  <c r="U54" i="23" l="1"/>
  <c r="V16" i="23"/>
  <c r="R10" i="23" l="1"/>
  <c r="S10" i="23"/>
  <c r="R19" i="23"/>
  <c r="S19" i="23"/>
  <c r="R22" i="23"/>
  <c r="S22" i="23"/>
  <c r="R39" i="23"/>
  <c r="S39" i="23"/>
  <c r="R37" i="23"/>
  <c r="S37" i="23"/>
  <c r="R42" i="23"/>
  <c r="S42" i="23"/>
  <c r="R44" i="23"/>
  <c r="S44" i="23"/>
  <c r="Q39" i="23" l="1"/>
  <c r="S38" i="23"/>
  <c r="S21" i="23"/>
  <c r="Q22" i="23"/>
  <c r="P42" i="23"/>
  <c r="R41" i="23"/>
  <c r="S28" i="23"/>
  <c r="Q29" i="23"/>
  <c r="Q14" i="23"/>
  <c r="S11" i="23"/>
  <c r="Q12" i="23"/>
  <c r="R43" i="23"/>
  <c r="P44" i="23"/>
  <c r="P34" i="23"/>
  <c r="R32" i="23"/>
  <c r="P43" i="23"/>
  <c r="R28" i="23"/>
  <c r="P29" i="23"/>
  <c r="P25" i="23"/>
  <c r="R20" i="23"/>
  <c r="P21" i="23"/>
  <c r="R15" i="23"/>
  <c r="P14" i="23"/>
  <c r="R11" i="23"/>
  <c r="P12" i="23"/>
  <c r="S41" i="23"/>
  <c r="Q42" i="23"/>
  <c r="S25" i="23"/>
  <c r="Q26" i="23"/>
  <c r="S17" i="23"/>
  <c r="Q18" i="23"/>
  <c r="R38" i="23"/>
  <c r="P39" i="23"/>
  <c r="P18" i="23"/>
  <c r="R17" i="23"/>
  <c r="Q43" i="23"/>
  <c r="Q34" i="23"/>
  <c r="S32" i="23"/>
  <c r="Q25" i="23"/>
  <c r="S40" i="23"/>
  <c r="Q41" i="23"/>
  <c r="S27" i="23"/>
  <c r="Q28" i="23"/>
  <c r="S14" i="23"/>
  <c r="Q15" i="23"/>
  <c r="Q10" i="23"/>
  <c r="S9" i="23"/>
  <c r="P41" i="23"/>
  <c r="R40" i="23"/>
  <c r="R36" i="23"/>
  <c r="P37" i="23"/>
  <c r="P33" i="23"/>
  <c r="R29" i="23"/>
  <c r="P36" i="23"/>
  <c r="R27" i="23"/>
  <c r="P28" i="23"/>
  <c r="R13" i="23"/>
  <c r="R14" i="23"/>
  <c r="P15" i="23"/>
  <c r="R9" i="23"/>
  <c r="P10" i="23"/>
  <c r="P26" i="23"/>
  <c r="R25" i="23"/>
  <c r="R12" i="23"/>
  <c r="S15" i="23"/>
  <c r="S29" i="23"/>
  <c r="Q36" i="23"/>
  <c r="Q33" i="23"/>
  <c r="P3" i="23"/>
  <c r="P4" i="23"/>
  <c r="P5" i="23"/>
  <c r="S31" i="23"/>
  <c r="Q32" i="23"/>
  <c r="Q27" i="23"/>
  <c r="Q30" i="23"/>
  <c r="S26" i="23"/>
  <c r="Q19" i="23"/>
  <c r="S18" i="23"/>
  <c r="Q13" i="23"/>
  <c r="S30" i="23"/>
  <c r="Q31" i="23"/>
  <c r="S12" i="23"/>
  <c r="R30" i="23"/>
  <c r="P31" i="23"/>
  <c r="P22" i="23"/>
  <c r="R21" i="23"/>
  <c r="S43" i="23"/>
  <c r="Q44" i="23"/>
  <c r="S20" i="23"/>
  <c r="Q21" i="23"/>
  <c r="S36" i="23"/>
  <c r="Q37" i="23"/>
  <c r="S13" i="23"/>
  <c r="Q3" i="23"/>
  <c r="Q5" i="23"/>
  <c r="Q4" i="23"/>
  <c r="Q2" i="23"/>
  <c r="R31" i="23"/>
  <c r="P32" i="23"/>
  <c r="P30" i="23"/>
  <c r="R26" i="23"/>
  <c r="P27" i="23"/>
  <c r="R18" i="23"/>
  <c r="P19" i="23"/>
  <c r="P13" i="23"/>
  <c r="T19" i="23" l="1"/>
  <c r="U19" i="23" s="1"/>
  <c r="T27" i="23"/>
  <c r="V27" i="23" s="1"/>
  <c r="T10" i="23"/>
  <c r="U10" i="23" s="1"/>
  <c r="T39" i="23"/>
  <c r="V39" i="23" s="1"/>
  <c r="T30" i="23"/>
  <c r="V30" i="23" s="1"/>
  <c r="T15" i="23"/>
  <c r="V15" i="23" s="1"/>
  <c r="T43" i="23"/>
  <c r="U43" i="23" s="1"/>
  <c r="T18" i="23"/>
  <c r="V18" i="23" s="1"/>
  <c r="T22" i="23"/>
  <c r="U22" i="23" s="1"/>
  <c r="S4" i="23"/>
  <c r="Q8" i="23"/>
  <c r="Q11" i="23"/>
  <c r="S7" i="23"/>
  <c r="P7" i="23"/>
  <c r="R3" i="23"/>
  <c r="P17" i="23"/>
  <c r="R6" i="23"/>
  <c r="T13" i="23"/>
  <c r="T31" i="23"/>
  <c r="T37" i="23"/>
  <c r="T21" i="23"/>
  <c r="P11" i="23"/>
  <c r="R7" i="23"/>
  <c r="P8" i="23"/>
  <c r="R4" i="23"/>
  <c r="T44" i="23"/>
  <c r="T42" i="23"/>
  <c r="S33" i="23"/>
  <c r="Q35" i="23"/>
  <c r="Q38" i="23"/>
  <c r="S2" i="23"/>
  <c r="Q20" i="23"/>
  <c r="Q6" i="23"/>
  <c r="T25" i="23"/>
  <c r="S35" i="23"/>
  <c r="Q40" i="23"/>
  <c r="S34" i="23"/>
  <c r="P38" i="23"/>
  <c r="P35" i="23"/>
  <c r="R33" i="23"/>
  <c r="P6" i="23"/>
  <c r="P20" i="23"/>
  <c r="R2" i="23"/>
  <c r="T26" i="23"/>
  <c r="T28" i="23"/>
  <c r="T41" i="23"/>
  <c r="T12" i="23"/>
  <c r="R35" i="23"/>
  <c r="P40" i="23"/>
  <c r="R34" i="23"/>
  <c r="R5" i="23"/>
  <c r="R8" i="23"/>
  <c r="P9" i="23"/>
  <c r="T29" i="23"/>
  <c r="T32" i="23"/>
  <c r="S8" i="23"/>
  <c r="Q9" i="23"/>
  <c r="S5" i="23"/>
  <c r="S6" i="23"/>
  <c r="Q7" i="23"/>
  <c r="Q17" i="23"/>
  <c r="S3" i="23"/>
  <c r="T36" i="23"/>
  <c r="T14" i="23"/>
  <c r="U27" i="23" l="1"/>
  <c r="V19" i="23"/>
  <c r="U18" i="23"/>
  <c r="V10" i="23"/>
  <c r="U39" i="23"/>
  <c r="U30" i="23"/>
  <c r="V22" i="23"/>
  <c r="V43" i="23"/>
  <c r="T33" i="23"/>
  <c r="U33" i="23" s="1"/>
  <c r="U15" i="23"/>
  <c r="T4" i="23"/>
  <c r="U4" i="23" s="1"/>
  <c r="T5" i="23"/>
  <c r="V5" i="23" s="1"/>
  <c r="T40" i="23"/>
  <c r="V40" i="23" s="1"/>
  <c r="T34" i="23"/>
  <c r="V34" i="23" s="1"/>
  <c r="T3" i="23"/>
  <c r="U3" i="23" s="1"/>
  <c r="T6" i="23"/>
  <c r="U6" i="23" s="1"/>
  <c r="T8" i="23"/>
  <c r="U31" i="23"/>
  <c r="V31" i="23"/>
  <c r="U13" i="23"/>
  <c r="V13" i="23"/>
  <c r="U14" i="23"/>
  <c r="V14" i="23"/>
  <c r="U32" i="23"/>
  <c r="V32" i="23"/>
  <c r="T9" i="23"/>
  <c r="T20" i="23"/>
  <c r="U20" i="23" s="1"/>
  <c r="U25" i="23"/>
  <c r="V25" i="23"/>
  <c r="T11" i="23"/>
  <c r="U26" i="23"/>
  <c r="V26" i="23"/>
  <c r="U36" i="23"/>
  <c r="V36" i="23"/>
  <c r="U44" i="23"/>
  <c r="V44" i="23"/>
  <c r="U29" i="23"/>
  <c r="V29" i="23"/>
  <c r="T35" i="23"/>
  <c r="U37" i="23"/>
  <c r="V37" i="23"/>
  <c r="T7" i="23"/>
  <c r="U28" i="23"/>
  <c r="V28" i="23"/>
  <c r="U12" i="23"/>
  <c r="V12" i="23"/>
  <c r="U42" i="23"/>
  <c r="V42" i="23"/>
  <c r="T17" i="23"/>
  <c r="U21" i="23"/>
  <c r="V21" i="23"/>
  <c r="U41" i="23"/>
  <c r="V41" i="23"/>
  <c r="T38" i="23"/>
  <c r="T2" i="23"/>
  <c r="U2" i="23" s="1"/>
  <c r="X10" i="23" l="1"/>
  <c r="V6" i="23"/>
  <c r="U5" i="23"/>
  <c r="X2" i="23" s="1"/>
  <c r="U40" i="23"/>
  <c r="V33" i="23"/>
  <c r="V4" i="23"/>
  <c r="U34" i="23"/>
  <c r="V3" i="23"/>
  <c r="U17" i="23"/>
  <c r="V17" i="23"/>
  <c r="U11" i="23"/>
  <c r="V11" i="23"/>
  <c r="U8" i="23"/>
  <c r="V8" i="23"/>
  <c r="U7" i="23"/>
  <c r="V7" i="23"/>
  <c r="V20" i="23"/>
  <c r="U9" i="23"/>
  <c r="X3" i="23" s="1"/>
  <c r="V9" i="23"/>
  <c r="U35" i="23"/>
  <c r="V35" i="23"/>
  <c r="U38" i="23"/>
  <c r="V38" i="23"/>
  <c r="V2" i="23"/>
  <c r="X8" i="23" l="1"/>
  <c r="X9" i="23"/>
  <c r="X14" i="23"/>
  <c r="X12" i="23"/>
  <c r="X11" i="23"/>
  <c r="X13" i="23"/>
  <c r="X5" i="23"/>
  <c r="X6" i="23" s="1"/>
  <c r="X4" i="23"/>
  <c r="X7" i="23" s="1"/>
</calcChain>
</file>

<file path=xl/sharedStrings.xml><?xml version="1.0" encoding="utf-8"?>
<sst xmlns="http://schemas.openxmlformats.org/spreadsheetml/2006/main" count="3107" uniqueCount="480">
  <si>
    <t>Index</t>
  </si>
  <si>
    <t>VT</t>
  </si>
  <si>
    <t>VR</t>
  </si>
  <si>
    <t>VO</t>
  </si>
  <si>
    <t>SA</t>
  </si>
  <si>
    <t>AV</t>
  </si>
  <si>
    <t>N</t>
  </si>
  <si>
    <t>ax0</t>
  </si>
  <si>
    <t>ay0</t>
  </si>
  <si>
    <t>az0</t>
  </si>
  <si>
    <t>ay1</t>
  </si>
  <si>
    <t>az1</t>
  </si>
  <si>
    <t>ax2</t>
  </si>
  <si>
    <t>ay2</t>
  </si>
  <si>
    <t>az2</t>
  </si>
  <si>
    <t>ax3</t>
  </si>
  <si>
    <t>ay3</t>
  </si>
  <si>
    <t>az3</t>
  </si>
  <si>
    <t>ax1</t>
  </si>
  <si>
    <t>bx1</t>
  </si>
  <si>
    <t>by1</t>
  </si>
  <si>
    <t>bz1</t>
  </si>
  <si>
    <t>h</t>
  </si>
  <si>
    <t>'SA'</t>
  </si>
  <si>
    <t>'CT'</t>
  </si>
  <si>
    <t>'AV'</t>
  </si>
  <si>
    <t>'OS'</t>
  </si>
  <si>
    <t>'His_p'</t>
  </si>
  <si>
    <t>'His_m'</t>
  </si>
  <si>
    <t>'His_d'</t>
  </si>
  <si>
    <t>'Bach'</t>
  </si>
  <si>
    <t>'LA_a'</t>
  </si>
  <si>
    <t>'LA'</t>
  </si>
  <si>
    <t>'RBB_m'</t>
  </si>
  <si>
    <t>'RBB'</t>
  </si>
  <si>
    <t>'LBB_m'</t>
  </si>
  <si>
    <t>'LBB'</t>
  </si>
  <si>
    <t>'RVA'</t>
  </si>
  <si>
    <t>'LVA'</t>
  </si>
  <si>
    <t>'RV_m'</t>
  </si>
  <si>
    <t>'RV'</t>
  </si>
  <si>
    <t>'LV_m'</t>
  </si>
  <si>
    <t>'LV'</t>
  </si>
  <si>
    <t>'CT_a'</t>
  </si>
  <si>
    <t>'RA_a'</t>
  </si>
  <si>
    <t>'RA'</t>
  </si>
  <si>
    <t>'SEP_RV_m'</t>
  </si>
  <si>
    <t>'SEP_RV'</t>
  </si>
  <si>
    <t>'SEP_LV_m'</t>
  </si>
  <si>
    <t>'SEP_LV'</t>
  </si>
  <si>
    <t>'CS_LV'</t>
  </si>
  <si>
    <t>'CS_LA'</t>
  </si>
  <si>
    <t>'slow_b'</t>
  </si>
  <si>
    <t>'slow_a'</t>
  </si>
  <si>
    <t>'fast'</t>
  </si>
  <si>
    <t>'fast_b'</t>
  </si>
  <si>
    <t>Node</t>
  </si>
  <si>
    <t>BCL</t>
  </si>
  <si>
    <t>Y(inch*10)</t>
  </si>
  <si>
    <t>X(inch*10)</t>
  </si>
  <si>
    <t>REF</t>
  </si>
  <si>
    <t>x</t>
  </si>
  <si>
    <t>y</t>
  </si>
  <si>
    <t>CVi2j</t>
  </si>
  <si>
    <t>CVj2i</t>
  </si>
  <si>
    <t>C</t>
  </si>
  <si>
    <t>Starti</t>
  </si>
  <si>
    <t>Endj</t>
  </si>
  <si>
    <t>probe1</t>
  </si>
  <si>
    <t>probe2</t>
  </si>
  <si>
    <t>probe3</t>
  </si>
  <si>
    <t>probe4</t>
  </si>
  <si>
    <t>probe5</t>
  </si>
  <si>
    <t>probe6</t>
  </si>
  <si>
    <t>probe7</t>
  </si>
  <si>
    <t>probe8</t>
  </si>
  <si>
    <t>probe9</t>
  </si>
  <si>
    <t>probe10</t>
  </si>
  <si>
    <t>probe11</t>
  </si>
  <si>
    <t>probe12</t>
  </si>
  <si>
    <t>probe13</t>
  </si>
  <si>
    <t>probe14</t>
  </si>
  <si>
    <t>probe15</t>
  </si>
  <si>
    <t>probe16</t>
  </si>
  <si>
    <t>probe17</t>
  </si>
  <si>
    <t>'HRA1'</t>
  </si>
  <si>
    <t>'HRA2'</t>
  </si>
  <si>
    <t>'HRA3'</t>
  </si>
  <si>
    <t>'HRA4'</t>
  </si>
  <si>
    <t>'CS1'</t>
  </si>
  <si>
    <t>'CS2'</t>
  </si>
  <si>
    <t>'CS3'</t>
  </si>
  <si>
    <t>'CS4'</t>
  </si>
  <si>
    <t>'CS5'</t>
  </si>
  <si>
    <t>'His_m1'</t>
  </si>
  <si>
    <t>'His_m2'</t>
  </si>
  <si>
    <t>'RVA1'</t>
  </si>
  <si>
    <t>'RVA2'</t>
  </si>
  <si>
    <t>'RVA3'</t>
  </si>
  <si>
    <t>'RVA4'</t>
  </si>
  <si>
    <t>VP</t>
  </si>
  <si>
    <t>AP</t>
  </si>
  <si>
    <t>Node_name</t>
  </si>
  <si>
    <t>Indexi</t>
  </si>
  <si>
    <t>Indexj</t>
  </si>
  <si>
    <t>CT</t>
  </si>
  <si>
    <t>CT_a</t>
  </si>
  <si>
    <t>OS</t>
  </si>
  <si>
    <t>slow_a</t>
  </si>
  <si>
    <t>slow_b</t>
  </si>
  <si>
    <t>fast</t>
  </si>
  <si>
    <t>fast_b</t>
  </si>
  <si>
    <t>RA_a</t>
  </si>
  <si>
    <t>RA</t>
  </si>
  <si>
    <t>CS_LA</t>
  </si>
  <si>
    <t>Bach</t>
  </si>
  <si>
    <t>LA_a</t>
  </si>
  <si>
    <t>LA</t>
  </si>
  <si>
    <t>His_p</t>
  </si>
  <si>
    <t>His_m</t>
  </si>
  <si>
    <t>His_d</t>
  </si>
  <si>
    <t>RBB_m</t>
  </si>
  <si>
    <t>RBB</t>
  </si>
  <si>
    <t>LBB_m</t>
  </si>
  <si>
    <t>LBB</t>
  </si>
  <si>
    <t>RVA</t>
  </si>
  <si>
    <t>LVA</t>
  </si>
  <si>
    <t>SEP_RV_m</t>
  </si>
  <si>
    <t>SEP_RV</t>
  </si>
  <si>
    <t>RV_m</t>
  </si>
  <si>
    <t>RV</t>
  </si>
  <si>
    <t>SEP_LV</t>
  </si>
  <si>
    <t>CS_LV</t>
  </si>
  <si>
    <t>SEP_LV_m</t>
  </si>
  <si>
    <t>LV_m</t>
  </si>
  <si>
    <t>LV</t>
  </si>
  <si>
    <t>'SA_CT_a'</t>
  </si>
  <si>
    <t>'slow_AV'</t>
  </si>
  <si>
    <t>'SA_OS'</t>
  </si>
  <si>
    <t>'fast_AV'</t>
  </si>
  <si>
    <t>'SA_Bach'</t>
  </si>
  <si>
    <t>'Bach_LA_a'</t>
  </si>
  <si>
    <t>'AV_His'</t>
  </si>
  <si>
    <t>'His_RBB'</t>
  </si>
  <si>
    <t>'His_LBB'</t>
  </si>
  <si>
    <t>'RBB_RV'</t>
  </si>
  <si>
    <t>'LBB_LV'</t>
  </si>
  <si>
    <t>'RV_LV'</t>
  </si>
  <si>
    <t>'SA_RA_a'</t>
  </si>
  <si>
    <t>'slow'</t>
  </si>
  <si>
    <t>'OS_slow'</t>
  </si>
  <si>
    <t>'OS_fast'</t>
  </si>
  <si>
    <t>Path</t>
  </si>
  <si>
    <t>Nodei</t>
  </si>
  <si>
    <t>Nodej</t>
  </si>
  <si>
    <t>ERP</t>
  </si>
  <si>
    <t>Distance</t>
  </si>
  <si>
    <t>A-Delay(ms)</t>
  </si>
  <si>
    <t>R-Delay(ms)</t>
  </si>
  <si>
    <t>Sinoatrial</t>
  </si>
  <si>
    <t>Crista terminalis</t>
  </si>
  <si>
    <t>os of the coronary sinus</t>
  </si>
  <si>
    <t>Right atrium</t>
  </si>
  <si>
    <t>coronary sinus in left atrium</t>
  </si>
  <si>
    <t>Bachmann’s bundle</t>
  </si>
  <si>
    <t>Left atrium</t>
  </si>
  <si>
    <t>Bundle of His</t>
  </si>
  <si>
    <t>Right bundle branch</t>
  </si>
  <si>
    <t>Left bundle branch</t>
  </si>
  <si>
    <t>Right ventricular apex</t>
  </si>
  <si>
    <t>Left ventricular apex</t>
  </si>
  <si>
    <t>Right atrium apex</t>
  </si>
  <si>
    <t>Right ventricular septum</t>
  </si>
  <si>
    <t>Left ventricular septum</t>
  </si>
  <si>
    <t>coronary sinus in left ventricle</t>
  </si>
  <si>
    <t>Purkinje fibers in right ventricle</t>
  </si>
  <si>
    <t>Purkinje fibers in left ventricle</t>
  </si>
  <si>
    <t>Type</t>
  </si>
  <si>
    <t>NM</t>
  </si>
  <si>
    <t>a</t>
  </si>
  <si>
    <t>b</t>
  </si>
  <si>
    <t>c</t>
  </si>
  <si>
    <t>d</t>
  </si>
  <si>
    <t>e</t>
  </si>
  <si>
    <t>d2</t>
  </si>
  <si>
    <t>d0</t>
  </si>
  <si>
    <t>Vh</t>
  </si>
  <si>
    <t>hr</t>
  </si>
  <si>
    <t>hs</t>
  </si>
  <si>
    <t>f</t>
  </si>
  <si>
    <t>r</t>
  </si>
  <si>
    <t>SA_a</t>
  </si>
  <si>
    <t>SA_b</t>
  </si>
  <si>
    <t>SA_c</t>
  </si>
  <si>
    <t>M</t>
  </si>
  <si>
    <t>RBB_a</t>
  </si>
  <si>
    <t>LBB_a</t>
  </si>
  <si>
    <t>SD</t>
  </si>
  <si>
    <t>f1</t>
  </si>
  <si>
    <t>f2</t>
  </si>
  <si>
    <t>sig1</t>
  </si>
  <si>
    <t>sig2</t>
  </si>
  <si>
    <t>SA_d</t>
  </si>
  <si>
    <t>Dij</t>
  </si>
  <si>
    <t>aij</t>
  </si>
  <si>
    <t>bij</t>
  </si>
  <si>
    <t>cij</t>
  </si>
  <si>
    <t>Dji</t>
  </si>
  <si>
    <t>aji</t>
  </si>
  <si>
    <t>bji</t>
  </si>
  <si>
    <t>cji</t>
  </si>
  <si>
    <t>s</t>
  </si>
  <si>
    <t>j</t>
  </si>
  <si>
    <t>m</t>
  </si>
  <si>
    <t>Name</t>
  </si>
  <si>
    <t>Aring</t>
  </si>
  <si>
    <t>Atip</t>
  </si>
  <si>
    <t>Vring</t>
  </si>
  <si>
    <t>Vtip</t>
  </si>
  <si>
    <t>RV_mm</t>
  </si>
  <si>
    <t>RVm</t>
  </si>
  <si>
    <t>LV_mm</t>
  </si>
  <si>
    <t>LVm</t>
  </si>
  <si>
    <t>z</t>
  </si>
  <si>
    <t>The right inferior nodal extension (RE)</t>
  </si>
  <si>
    <t>the lower nodal bundle</t>
  </si>
  <si>
    <t>the compact AVN</t>
  </si>
  <si>
    <t>-APA</t>
  </si>
  <si>
    <t>RE</t>
  </si>
  <si>
    <t>CN</t>
  </si>
  <si>
    <t>TC_f</t>
  </si>
  <si>
    <t>LNB</t>
  </si>
  <si>
    <t>APD90</t>
  </si>
  <si>
    <t>SA-&gt;SA_d(SACT)</t>
  </si>
  <si>
    <t>SA_d-&gt;CT_a -&gt;CT</t>
  </si>
  <si>
    <t>SA_d-&gt;SA_c-&gt;SA_b-&gt;SA_a -&gt;BB</t>
  </si>
  <si>
    <t>SA_d-&gt;SA_c-&gt;SA_b-&gt;RA_a-&gt;RAA</t>
  </si>
  <si>
    <t>SA_d-&gt;SA_c-&gt;SA_b-&gt;RA_a-&gt;RAA-&gt;CSLA</t>
  </si>
  <si>
    <t>SA_d-&gt;SA_c-&gt;SA_b-&gt;SA_a -&gt;BB-&gt;LA-&gt;LAA</t>
  </si>
  <si>
    <t>Alring</t>
  </si>
  <si>
    <t>Altip</t>
  </si>
  <si>
    <t>Adrt</t>
  </si>
  <si>
    <t>Vdrt</t>
  </si>
  <si>
    <t>Vlring</t>
  </si>
  <si>
    <t>Vltip</t>
  </si>
  <si>
    <t>SA_d-&gt;SA_c-&gt;OS-&gt;TC_f-&gt;CN-&gt;LNB-&gt;...RBB</t>
  </si>
  <si>
    <t>BH</t>
  </si>
  <si>
    <t>Region</t>
  </si>
  <si>
    <t>Courtemanche(step=0.1, 0.5),LRd(step=0.1, 0.5)</t>
  </si>
  <si>
    <t>The node between AV node and HIS</t>
  </si>
  <si>
    <t>PA</t>
  </si>
  <si>
    <t>the transitional cells</t>
  </si>
  <si>
    <t>SA_d-&gt;SA_c-&gt;OS-&gt;TC_f-&gt;CN-&gt;BH</t>
  </si>
  <si>
    <t>SA_d-&gt;SA_c-&gt;OS-&gt;RE-&gt;LNB-&gt;BH</t>
  </si>
  <si>
    <t>BH-&gt;His_p-&gt;His_m-&gt;His-d</t>
  </si>
  <si>
    <t>BH-&gt;His_p-&gt;His_m-&gt;His-d-&gt;LBB_m-&gt;SEP_LV_m</t>
  </si>
  <si>
    <t>BH-&gt;His_p-&gt;His_m-&gt;His-d-&gt;RBB_m-&gt;RBB-&gt;RBB_a-&gt;RVA</t>
  </si>
  <si>
    <t>BH-&gt;His_p-&gt;His_m-&gt;His-d-&gt;RBB_m-&gt;RBB-&gt;RBB_a-&gt;RV_m-&gt;RV</t>
  </si>
  <si>
    <t>VM30</t>
  </si>
  <si>
    <t>VM47</t>
  </si>
  <si>
    <t>VM61</t>
  </si>
  <si>
    <t>VM5</t>
  </si>
  <si>
    <t>VM58</t>
  </si>
  <si>
    <t>VM60</t>
  </si>
  <si>
    <t>VM29</t>
  </si>
  <si>
    <t>VM59</t>
  </si>
  <si>
    <t>VM6</t>
  </si>
  <si>
    <t>VM20</t>
  </si>
  <si>
    <t>VM56</t>
  </si>
  <si>
    <t>VM57</t>
  </si>
  <si>
    <t>VM55</t>
  </si>
  <si>
    <t>VM21</t>
  </si>
  <si>
    <t>VM28</t>
  </si>
  <si>
    <t>VM27</t>
  </si>
  <si>
    <t>VM49</t>
  </si>
  <si>
    <t>VM54</t>
  </si>
  <si>
    <t>VM4</t>
  </si>
  <si>
    <t>VM46</t>
  </si>
  <si>
    <t>VM45</t>
  </si>
  <si>
    <t>VM52</t>
  </si>
  <si>
    <t>VM35</t>
  </si>
  <si>
    <t>VM51</t>
  </si>
  <si>
    <t>VM48</t>
  </si>
  <si>
    <t>VM40</t>
  </si>
  <si>
    <t>VM18</t>
  </si>
  <si>
    <t>VM53</t>
  </si>
  <si>
    <t>VM38</t>
  </si>
  <si>
    <t>VM26</t>
  </si>
  <si>
    <t>VM9</t>
  </si>
  <si>
    <t>VM19</t>
  </si>
  <si>
    <t>VM43</t>
  </si>
  <si>
    <t>VM44</t>
  </si>
  <si>
    <t>VM32</t>
  </si>
  <si>
    <t>VM31</t>
  </si>
  <si>
    <t>VM3</t>
  </si>
  <si>
    <t>VM41</t>
  </si>
  <si>
    <t>VM1</t>
  </si>
  <si>
    <t>VM2</t>
  </si>
  <si>
    <t>VM33</t>
  </si>
  <si>
    <t>VM42</t>
  </si>
  <si>
    <t>VM8</t>
  </si>
  <si>
    <t>VM50</t>
  </si>
  <si>
    <t>VM7</t>
  </si>
  <si>
    <t>VM17</t>
  </si>
  <si>
    <t>VM36</t>
  </si>
  <si>
    <t>VM11</t>
  </si>
  <si>
    <t>VM25</t>
  </si>
  <si>
    <t>VM34</t>
  </si>
  <si>
    <t>VM24</t>
  </si>
  <si>
    <t>VM37</t>
  </si>
  <si>
    <t>VM10</t>
  </si>
  <si>
    <t>VM22</t>
  </si>
  <si>
    <t>VM23</t>
  </si>
  <si>
    <t>VM39</t>
  </si>
  <si>
    <t>VM16</t>
  </si>
  <si>
    <t>VM15</t>
  </si>
  <si>
    <t>VM12</t>
  </si>
  <si>
    <t>VM13</t>
  </si>
  <si>
    <t>VM14</t>
  </si>
  <si>
    <t>BachmannÂ’s bundle</t>
  </si>
  <si>
    <t>VM106</t>
  </si>
  <si>
    <t>VM105</t>
  </si>
  <si>
    <t>VM104</t>
  </si>
  <si>
    <t>VM103</t>
  </si>
  <si>
    <t>VM102</t>
  </si>
  <si>
    <t>VM101</t>
  </si>
  <si>
    <t>VM100</t>
  </si>
  <si>
    <t>VM99</t>
  </si>
  <si>
    <t>VM98</t>
  </si>
  <si>
    <t>VM97</t>
  </si>
  <si>
    <t>VM96</t>
  </si>
  <si>
    <t>VM95</t>
  </si>
  <si>
    <t>VM94</t>
  </si>
  <si>
    <t>VM93</t>
  </si>
  <si>
    <t>VM92</t>
  </si>
  <si>
    <t>VM91</t>
  </si>
  <si>
    <t>VM90</t>
  </si>
  <si>
    <t>VM89</t>
  </si>
  <si>
    <t>VM88</t>
  </si>
  <si>
    <t>VM87</t>
  </si>
  <si>
    <t>VM86</t>
  </si>
  <si>
    <t>VM85</t>
  </si>
  <si>
    <t>VM84</t>
  </si>
  <si>
    <t>VM83</t>
  </si>
  <si>
    <t>VM82</t>
  </si>
  <si>
    <t>VM81</t>
  </si>
  <si>
    <t>VM80</t>
  </si>
  <si>
    <t>VM79</t>
  </si>
  <si>
    <t>VM78</t>
  </si>
  <si>
    <t>VM77</t>
  </si>
  <si>
    <t>VM76</t>
  </si>
  <si>
    <t>VM75</t>
  </si>
  <si>
    <t>VM74</t>
  </si>
  <si>
    <t>VM73</t>
  </si>
  <si>
    <t>VM72</t>
  </si>
  <si>
    <t>VM71</t>
  </si>
  <si>
    <t>VM70</t>
  </si>
  <si>
    <t>VM69</t>
  </si>
  <si>
    <t>VM68</t>
  </si>
  <si>
    <t>VM67</t>
  </si>
  <si>
    <t>VM66</t>
  </si>
  <si>
    <t>VM65</t>
  </si>
  <si>
    <t>VM64</t>
  </si>
  <si>
    <t>VM63</t>
  </si>
  <si>
    <t>VM62</t>
  </si>
  <si>
    <t>VM221</t>
  </si>
  <si>
    <t>VM220</t>
  </si>
  <si>
    <t>VM219</t>
  </si>
  <si>
    <t>VM218</t>
  </si>
  <si>
    <t>VM217</t>
  </si>
  <si>
    <t>VM216</t>
  </si>
  <si>
    <t>VM215</t>
  </si>
  <si>
    <t>VM214</t>
  </si>
  <si>
    <t>VM213</t>
  </si>
  <si>
    <t>VM212</t>
  </si>
  <si>
    <t>VM211</t>
  </si>
  <si>
    <t>VM210</t>
  </si>
  <si>
    <t>VM209</t>
  </si>
  <si>
    <t>VM208</t>
  </si>
  <si>
    <t>VM207</t>
  </si>
  <si>
    <t>VM206</t>
  </si>
  <si>
    <t>VM205</t>
  </si>
  <si>
    <t>VM204</t>
  </si>
  <si>
    <t>VM203</t>
  </si>
  <si>
    <t>VM202</t>
  </si>
  <si>
    <t>VM201</t>
  </si>
  <si>
    <t>VM200</t>
  </si>
  <si>
    <t>VM199</t>
  </si>
  <si>
    <t>VM198</t>
  </si>
  <si>
    <t>VM197</t>
  </si>
  <si>
    <t>VM196</t>
  </si>
  <si>
    <t>VM195</t>
  </si>
  <si>
    <t>VM194</t>
  </si>
  <si>
    <t>VM193</t>
  </si>
  <si>
    <t>VM192</t>
  </si>
  <si>
    <t>VM191</t>
  </si>
  <si>
    <t>VM190</t>
  </si>
  <si>
    <t>VM189</t>
  </si>
  <si>
    <t>VM188</t>
  </si>
  <si>
    <t>VM187</t>
  </si>
  <si>
    <t>VM186</t>
  </si>
  <si>
    <t>VM185</t>
  </si>
  <si>
    <t>VM184</t>
  </si>
  <si>
    <t>VM183</t>
  </si>
  <si>
    <t>VM182</t>
  </si>
  <si>
    <t>VM181</t>
  </si>
  <si>
    <t>VM180</t>
  </si>
  <si>
    <t>VM179</t>
  </si>
  <si>
    <t>VM178</t>
  </si>
  <si>
    <t>VM177</t>
  </si>
  <si>
    <t>VM176</t>
  </si>
  <si>
    <t>VM175</t>
  </si>
  <si>
    <t>VM174</t>
  </si>
  <si>
    <t>VM173</t>
  </si>
  <si>
    <t>VM172</t>
  </si>
  <si>
    <t>VM171</t>
  </si>
  <si>
    <t>VM170</t>
  </si>
  <si>
    <t>VM169</t>
  </si>
  <si>
    <t>VM168</t>
  </si>
  <si>
    <t>VM167</t>
  </si>
  <si>
    <t>VM166</t>
  </si>
  <si>
    <t>VM165</t>
  </si>
  <si>
    <t>VM164</t>
  </si>
  <si>
    <t>VM163</t>
  </si>
  <si>
    <t>VM162</t>
  </si>
  <si>
    <t>VM161</t>
  </si>
  <si>
    <t>VM160</t>
  </si>
  <si>
    <t>VM159</t>
  </si>
  <si>
    <t>VM158</t>
  </si>
  <si>
    <t>VM157</t>
  </si>
  <si>
    <t>VM156</t>
  </si>
  <si>
    <t>VM155</t>
  </si>
  <si>
    <t>VM154</t>
  </si>
  <si>
    <t>VM153</t>
  </si>
  <si>
    <t>VM152</t>
  </si>
  <si>
    <t>VM151</t>
  </si>
  <si>
    <t>VM150</t>
  </si>
  <si>
    <t>VM149</t>
  </si>
  <si>
    <t>VM148</t>
  </si>
  <si>
    <t>VM147</t>
  </si>
  <si>
    <t>VM146</t>
  </si>
  <si>
    <t>VM145</t>
  </si>
  <si>
    <t>VM144</t>
  </si>
  <si>
    <t>VM143</t>
  </si>
  <si>
    <t>VM142</t>
  </si>
  <si>
    <t>VM141</t>
  </si>
  <si>
    <t>VM140</t>
  </si>
  <si>
    <t>VM139</t>
  </si>
  <si>
    <t>VM138</t>
  </si>
  <si>
    <t>VM137</t>
  </si>
  <si>
    <t>VM136</t>
  </si>
  <si>
    <t>VM135</t>
  </si>
  <si>
    <t>VM134</t>
  </si>
  <si>
    <t>VM133</t>
  </si>
  <si>
    <t>VM132</t>
  </si>
  <si>
    <t>VM131</t>
  </si>
  <si>
    <t>VM130</t>
  </si>
  <si>
    <t>VM129</t>
  </si>
  <si>
    <t>VM128</t>
  </si>
  <si>
    <t>VM127</t>
  </si>
  <si>
    <t>VM126</t>
  </si>
  <si>
    <t>VM125</t>
  </si>
  <si>
    <t>VM124</t>
  </si>
  <si>
    <t>VM123</t>
  </si>
  <si>
    <t>VM122</t>
  </si>
  <si>
    <t>VM121</t>
  </si>
  <si>
    <t>VM120</t>
  </si>
  <si>
    <t>VM119</t>
  </si>
  <si>
    <t>VM118</t>
  </si>
  <si>
    <t>VM117</t>
  </si>
  <si>
    <t>VM116</t>
  </si>
  <si>
    <t>VM115</t>
  </si>
  <si>
    <t>VM114</t>
  </si>
  <si>
    <t>VM113</t>
  </si>
  <si>
    <t>VM112</t>
  </si>
  <si>
    <t>VM111</t>
  </si>
  <si>
    <t>VM110</t>
  </si>
  <si>
    <t>VM109</t>
  </si>
  <si>
    <t>VM108</t>
  </si>
  <si>
    <t>VM107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</si>
</sst>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0"/>
    <numFmt numFmtId="167" formatCode="0.0000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1" xfId="0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0" borderId="1" xfId="0" applyBorder="1"/>
    <xf numFmtId="0" fontId="2" fillId="0" borderId="0" xfId="0" applyFont="1"/>
    <xf numFmtId="0" fontId="0" fillId="4" borderId="1" xfId="0" applyFill="1" applyBorder="1"/>
    <xf numFmtId="0" fontId="0" fillId="5" borderId="1" xfId="0" applyFill="1" applyBorder="1" applyAlignment="1">
      <alignment horizontal="left" vertical="top"/>
    </xf>
    <xf numFmtId="0" fontId="0" fillId="5" borderId="1" xfId="0" applyFill="1" applyBorder="1"/>
    <xf numFmtId="0" fontId="0" fillId="6" borderId="1" xfId="0" applyFill="1" applyBorder="1" applyAlignment="1">
      <alignment horizontal="left" vertical="top"/>
    </xf>
    <xf numFmtId="0" fontId="0" fillId="6" borderId="1" xfId="0" applyFill="1" applyBorder="1"/>
    <xf numFmtId="0" fontId="2" fillId="7" borderId="0" xfId="0" applyFont="1" applyFill="1"/>
    <xf numFmtId="0" fontId="0" fillId="0" borderId="1" xfId="0" quotePrefix="1" applyBorder="1"/>
    <xf numFmtId="164" fontId="0" fillId="2" borderId="1" xfId="0" applyNumberFormat="1" applyFill="1" applyBorder="1" applyAlignment="1">
      <alignment horizontal="left" vertical="top"/>
    </xf>
    <xf numFmtId="164" fontId="0" fillId="4" borderId="1" xfId="0" applyNumberFormat="1" applyFill="1" applyBorder="1"/>
    <xf numFmtId="164" fontId="0" fillId="0" borderId="0" xfId="0" applyNumberFormat="1"/>
    <xf numFmtId="165" fontId="0" fillId="6" borderId="1" xfId="0" applyNumberFormat="1" applyFill="1" applyBorder="1"/>
    <xf numFmtId="165" fontId="0" fillId="5" borderId="1" xfId="0" applyNumberFormat="1" applyFill="1" applyBorder="1"/>
    <xf numFmtId="2" fontId="0" fillId="0" borderId="1" xfId="0" applyNumberFormat="1" applyBorder="1" applyAlignment="1">
      <alignment horizontal="left" vertical="top"/>
    </xf>
    <xf numFmtId="2" fontId="1" fillId="0" borderId="1" xfId="0" applyNumberFormat="1" applyFont="1" applyBorder="1" applyAlignment="1">
      <alignment horizontal="left" vertical="top"/>
    </xf>
    <xf numFmtId="2" fontId="2" fillId="0" borderId="1" xfId="0" applyNumberFormat="1" applyFont="1" applyBorder="1" applyAlignment="1">
      <alignment horizontal="left" vertical="top"/>
    </xf>
    <xf numFmtId="0" fontId="1" fillId="0" borderId="1" xfId="0" applyFont="1" applyBorder="1"/>
    <xf numFmtId="2" fontId="1" fillId="0" borderId="1" xfId="0" applyNumberFormat="1" applyFont="1" applyBorder="1"/>
    <xf numFmtId="0" fontId="1" fillId="5" borderId="1" xfId="0" applyFont="1" applyFill="1" applyBorder="1"/>
    <xf numFmtId="2" fontId="2" fillId="0" borderId="1" xfId="0" applyNumberFormat="1" applyFont="1" applyBorder="1"/>
    <xf numFmtId="0" fontId="0" fillId="8" borderId="1" xfId="0" applyFill="1" applyBorder="1"/>
    <xf numFmtId="0" fontId="0" fillId="8" borderId="1" xfId="0" applyFill="1" applyBorder="1" applyAlignment="1">
      <alignment horizontal="left" vertical="top"/>
    </xf>
    <xf numFmtId="0" fontId="0" fillId="8" borderId="0" xfId="0" applyFill="1"/>
    <xf numFmtId="0" fontId="0" fillId="2" borderId="1" xfId="0" quotePrefix="1" applyFill="1" applyBorder="1" applyAlignment="1">
      <alignment horizontal="left" vertical="top"/>
    </xf>
    <xf numFmtId="0" fontId="2" fillId="0" borderId="1" xfId="0" applyFont="1" applyBorder="1"/>
    <xf numFmtId="0" fontId="2" fillId="0" borderId="1" xfId="0" quotePrefix="1" applyFont="1" applyBorder="1"/>
    <xf numFmtId="2" fontId="2" fillId="9" borderId="1" xfId="0" applyNumberFormat="1" applyFont="1" applyFill="1" applyBorder="1" applyAlignment="1">
      <alignment horizontal="left" vertical="top"/>
    </xf>
    <xf numFmtId="2" fontId="0" fillId="9" borderId="1" xfId="0" applyNumberFormat="1" applyFill="1" applyBorder="1" applyAlignment="1">
      <alignment horizontal="left" vertical="top"/>
    </xf>
    <xf numFmtId="2" fontId="1" fillId="9" borderId="1" xfId="0" applyNumberFormat="1" applyFont="1" applyFill="1" applyBorder="1" applyAlignment="1">
      <alignment horizontal="left" vertical="top"/>
    </xf>
    <xf numFmtId="2" fontId="2" fillId="9" borderId="1" xfId="0" applyNumberFormat="1" applyFont="1" applyFill="1" applyBorder="1"/>
    <xf numFmtId="2" fontId="1" fillId="9" borderId="1" xfId="0" applyNumberFormat="1" applyFont="1" applyFill="1" applyBorder="1"/>
    <xf numFmtId="0" fontId="0" fillId="9" borderId="0" xfId="0" applyFill="1"/>
    <xf numFmtId="0" fontId="0" fillId="4" borderId="0" xfId="0" applyFill="1"/>
    <xf numFmtId="0" fontId="0" fillId="6" borderId="0" xfId="0" applyFill="1"/>
    <xf numFmtId="0" fontId="0" fillId="10" borderId="1" xfId="0" applyFill="1" applyBorder="1"/>
    <xf numFmtId="2" fontId="2" fillId="0" borderId="1" xfId="0" applyNumberFormat="1" applyFont="1" applyBorder="1" applyAlignment="1">
      <alignment horizontal="left"/>
    </xf>
    <xf numFmtId="0" fontId="0" fillId="9" borderId="1" xfId="0" applyFill="1" applyBorder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165" fontId="0" fillId="0" borderId="1" xfId="0" applyNumberFormat="1" applyBorder="1"/>
    <xf numFmtId="0" fontId="0" fillId="5" borderId="0" xfId="0" applyFill="1"/>
    <xf numFmtId="167" fontId="0" fillId="9" borderId="1" xfId="0" applyNumberFormat="1" applyFill="1" applyBorder="1" applyAlignment="1">
      <alignment horizontal="center" vertical="top"/>
    </xf>
    <xf numFmtId="167" fontId="0" fillId="0" borderId="1" xfId="0" applyNumberFormat="1" applyBorder="1" applyAlignment="1">
      <alignment horizontal="center" vertical="top"/>
    </xf>
    <xf numFmtId="167" fontId="0" fillId="0" borderId="0" xfId="0" applyNumberFormat="1"/>
    <xf numFmtId="2" fontId="3" fillId="6" borderId="1" xfId="0" applyNumberFormat="1" applyFont="1" applyFill="1" applyBorder="1"/>
    <xf numFmtId="2" fontId="3" fillId="5" borderId="1" xfId="0" applyNumberFormat="1" applyFont="1" applyFill="1" applyBorder="1"/>
    <xf numFmtId="2" fontId="0" fillId="5" borderId="1" xfId="0" applyNumberFormat="1" applyFill="1" applyBorder="1"/>
    <xf numFmtId="2" fontId="1" fillId="5" borderId="1" xfId="0" applyNumberFormat="1" applyFont="1" applyFill="1" applyBorder="1"/>
    <xf numFmtId="166" fontId="3" fillId="6" borderId="1" xfId="0" applyNumberFormat="1" applyFont="1" applyFill="1" applyBorder="1" applyAlignment="1">
      <alignment horizontal="left" vertical="top"/>
    </xf>
    <xf numFmtId="166" fontId="3" fillId="5" borderId="1" xfId="0" applyNumberFormat="1" applyFont="1" applyFill="1" applyBorder="1" applyAlignment="1">
      <alignment horizontal="left" vertical="top"/>
    </xf>
    <xf numFmtId="166" fontId="1" fillId="0" borderId="1" xfId="0" applyNumberFormat="1" applyFont="1" applyBorder="1" applyAlignment="1">
      <alignment horizontal="left" vertical="top"/>
    </xf>
    <xf numFmtId="166" fontId="1" fillId="5" borderId="1" xfId="0" applyNumberFormat="1" applyFont="1" applyFill="1" applyBorder="1" applyAlignment="1">
      <alignment horizontal="left" vertical="top"/>
    </xf>
    <xf numFmtId="166" fontId="0" fillId="0" borderId="1" xfId="0" applyNumberFormat="1" applyBorder="1" applyAlignment="1">
      <alignment horizontal="left" vertical="top"/>
    </xf>
    <xf numFmtId="166" fontId="1" fillId="8" borderId="1" xfId="0" applyNumberFormat="1" applyFont="1" applyFill="1" applyBorder="1" applyAlignment="1">
      <alignment horizontal="left" vertical="top"/>
    </xf>
    <xf numFmtId="166" fontId="0" fillId="8" borderId="1" xfId="0" applyNumberFormat="1" applyFill="1" applyBorder="1" applyAlignment="1">
      <alignment horizontal="left" vertical="top"/>
    </xf>
    <xf numFmtId="166" fontId="0" fillId="0" borderId="1" xfId="0" applyNumberFormat="1" applyBorder="1"/>
    <xf numFmtId="166" fontId="1" fillId="6" borderId="1" xfId="0" applyNumberFormat="1" applyFont="1" applyFill="1" applyBorder="1" applyAlignment="1">
      <alignment horizontal="left" vertical="top"/>
    </xf>
    <xf numFmtId="166" fontId="0" fillId="6" borderId="1" xfId="0" applyNumberFormat="1" applyFill="1" applyBorder="1" applyAlignment="1">
      <alignment horizontal="left" vertical="top"/>
    </xf>
    <xf numFmtId="166" fontId="3" fillId="6" borderId="1" xfId="0" applyNumberFormat="1" applyFont="1" applyFill="1" applyBorder="1"/>
    <xf numFmtId="166" fontId="0" fillId="6" borderId="1" xfId="0" applyNumberFormat="1" applyFill="1" applyBorder="1"/>
    <xf numFmtId="166" fontId="0" fillId="5" borderId="1" xfId="0" applyNumberFormat="1" applyFill="1" applyBorder="1" applyAlignment="1">
      <alignment horizontal="left" vertical="top"/>
    </xf>
    <xf numFmtId="166" fontId="3" fillId="5" borderId="1" xfId="0" applyNumberFormat="1" applyFont="1" applyFill="1" applyBorder="1"/>
    <xf numFmtId="166" fontId="0" fillId="5" borderId="1" xfId="0" applyNumberFormat="1" applyFill="1" applyBorder="1"/>
    <xf numFmtId="0" fontId="0" fillId="11" borderId="1" xfId="0" applyFill="1" applyBorder="1"/>
    <xf numFmtId="0" fontId="0" fillId="11" borderId="1" xfId="0" applyFill="1" applyBorder="1" applyAlignment="1">
      <alignment horizontal="left" vertical="top"/>
    </xf>
    <xf numFmtId="166" fontId="1" fillId="11" borderId="1" xfId="0" applyNumberFormat="1" applyFont="1" applyFill="1" applyBorder="1" applyAlignment="1">
      <alignment horizontal="left" vertical="top"/>
    </xf>
    <xf numFmtId="166" fontId="0" fillId="11" borderId="1" xfId="0" applyNumberFormat="1" applyFill="1" applyBorder="1" applyAlignment="1">
      <alignment horizontal="left" vertical="top"/>
    </xf>
    <xf numFmtId="166" fontId="0" fillId="11" borderId="1" xfId="0" applyNumberFormat="1" applyFill="1" applyBorder="1"/>
    <xf numFmtId="165" fontId="0" fillId="11" borderId="1" xfId="0" applyNumberFormat="1" applyFill="1" applyBorder="1"/>
    <xf numFmtId="2" fontId="0" fillId="11" borderId="1" xfId="0" applyNumberFormat="1" applyFill="1" applyBorder="1"/>
    <xf numFmtId="0" fontId="0" fillId="11" borderId="0" xfId="0" applyFill="1"/>
    <xf numFmtId="0" fontId="0" fillId="7" borderId="1" xfId="0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6675">
              <a:noFill/>
            </a:ln>
          </c:spPr>
          <c:xVal>
            <c:numRef>
              <c:f>node_position!$B$2:$B$34</c:f>
              <c:numCache>
                <c:formatCode>General</c:formatCode>
                <c:ptCount val="33"/>
                <c:pt idx="0">
                  <c:v>135.5</c:v>
                </c:pt>
                <c:pt idx="1">
                  <c:v>134.5</c:v>
                </c:pt>
                <c:pt idx="2">
                  <c:v>170.5</c:v>
                </c:pt>
                <c:pt idx="3">
                  <c:v>165.5</c:v>
                </c:pt>
                <c:pt idx="4">
                  <c:v>204.5</c:v>
                </c:pt>
                <c:pt idx="5">
                  <c:v>236.5</c:v>
                </c:pt>
                <c:pt idx="6">
                  <c:v>262.5</c:v>
                </c:pt>
                <c:pt idx="7">
                  <c:v>245.5</c:v>
                </c:pt>
                <c:pt idx="8">
                  <c:v>313.5</c:v>
                </c:pt>
                <c:pt idx="9">
                  <c:v>338.5</c:v>
                </c:pt>
                <c:pt idx="10">
                  <c:v>304.5</c:v>
                </c:pt>
                <c:pt idx="11">
                  <c:v>382.5</c:v>
                </c:pt>
                <c:pt idx="12">
                  <c:v>319.5</c:v>
                </c:pt>
                <c:pt idx="13">
                  <c:v>392.5</c:v>
                </c:pt>
                <c:pt idx="14">
                  <c:v>394.5</c:v>
                </c:pt>
                <c:pt idx="15">
                  <c:v>410.5</c:v>
                </c:pt>
                <c:pt idx="16">
                  <c:v>280.5</c:v>
                </c:pt>
                <c:pt idx="17">
                  <c:v>187.5</c:v>
                </c:pt>
                <c:pt idx="18">
                  <c:v>398.5</c:v>
                </c:pt>
                <c:pt idx="19">
                  <c:v>358.5</c:v>
                </c:pt>
                <c:pt idx="20">
                  <c:v>112.5</c:v>
                </c:pt>
                <c:pt idx="21">
                  <c:v>175.5</c:v>
                </c:pt>
                <c:pt idx="22">
                  <c:v>198.5</c:v>
                </c:pt>
                <c:pt idx="23">
                  <c:v>286.5</c:v>
                </c:pt>
                <c:pt idx="24">
                  <c:v>207.5</c:v>
                </c:pt>
                <c:pt idx="25">
                  <c:v>327.5</c:v>
                </c:pt>
                <c:pt idx="26">
                  <c:v>254.5</c:v>
                </c:pt>
                <c:pt idx="27">
                  <c:v>312.5</c:v>
                </c:pt>
                <c:pt idx="28">
                  <c:v>296.5</c:v>
                </c:pt>
                <c:pt idx="29">
                  <c:v>151.5</c:v>
                </c:pt>
                <c:pt idx="30">
                  <c:v>150.5</c:v>
                </c:pt>
                <c:pt idx="31">
                  <c:v>167.5</c:v>
                </c:pt>
                <c:pt idx="32">
                  <c:v>168.5</c:v>
                </c:pt>
              </c:numCache>
            </c:numRef>
          </c:xVal>
          <c:yVal>
            <c:numRef>
              <c:f>node_position!$C$2:$C$34</c:f>
              <c:numCache>
                <c:formatCode>General</c:formatCode>
                <c:ptCount val="33"/>
                <c:pt idx="0">
                  <c:v>295.5</c:v>
                </c:pt>
                <c:pt idx="1">
                  <c:v>161.5</c:v>
                </c:pt>
                <c:pt idx="2">
                  <c:v>216.5</c:v>
                </c:pt>
                <c:pt idx="3">
                  <c:v>263.5</c:v>
                </c:pt>
                <c:pt idx="4">
                  <c:v>248.5</c:v>
                </c:pt>
                <c:pt idx="5">
                  <c:v>250.5</c:v>
                </c:pt>
                <c:pt idx="6">
                  <c:v>220.5</c:v>
                </c:pt>
                <c:pt idx="7">
                  <c:v>344.5</c:v>
                </c:pt>
                <c:pt idx="8">
                  <c:v>349.5</c:v>
                </c:pt>
                <c:pt idx="9">
                  <c:v>325.5</c:v>
                </c:pt>
                <c:pt idx="10">
                  <c:v>161.5</c:v>
                </c:pt>
                <c:pt idx="11">
                  <c:v>127.5</c:v>
                </c:pt>
                <c:pt idx="12">
                  <c:v>172.5</c:v>
                </c:pt>
                <c:pt idx="13">
                  <c:v>149.5</c:v>
                </c:pt>
                <c:pt idx="14">
                  <c:v>113.5</c:v>
                </c:pt>
                <c:pt idx="15">
                  <c:v>144.5</c:v>
                </c:pt>
                <c:pt idx="16">
                  <c:v>96.5</c:v>
                </c:pt>
                <c:pt idx="17">
                  <c:v>147.5</c:v>
                </c:pt>
                <c:pt idx="18">
                  <c:v>235.5</c:v>
                </c:pt>
                <c:pt idx="19">
                  <c:v>303.5</c:v>
                </c:pt>
                <c:pt idx="20">
                  <c:v>243.5</c:v>
                </c:pt>
                <c:pt idx="21">
                  <c:v>295.5</c:v>
                </c:pt>
                <c:pt idx="22">
                  <c:v>269.5</c:v>
                </c:pt>
                <c:pt idx="23">
                  <c:v>149.5</c:v>
                </c:pt>
                <c:pt idx="24">
                  <c:v>228.5</c:v>
                </c:pt>
                <c:pt idx="25">
                  <c:v>189.5</c:v>
                </c:pt>
                <c:pt idx="26">
                  <c:v>263.5</c:v>
                </c:pt>
                <c:pt idx="27">
                  <c:v>316.5</c:v>
                </c:pt>
                <c:pt idx="28">
                  <c:v>334.5</c:v>
                </c:pt>
                <c:pt idx="29">
                  <c:v>213.5</c:v>
                </c:pt>
                <c:pt idx="30">
                  <c:v>243.5</c:v>
                </c:pt>
                <c:pt idx="31">
                  <c:v>243.5</c:v>
                </c:pt>
                <c:pt idx="32">
                  <c:v>230.5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73-4AF2-A1D1-277C50E38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675392"/>
        <c:axId val="255693568"/>
      </c:scatterChart>
      <c:valAx>
        <c:axId val="25567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5693568"/>
        <c:crosses val="autoZero"/>
        <c:crossBetween val="midCat"/>
      </c:valAx>
      <c:valAx>
        <c:axId val="255693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675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6675">
              <a:noFill/>
            </a:ln>
          </c:spPr>
          <c:xVal>
            <c:numRef>
              <c:f>node_position!$B$60:$B$76</c:f>
              <c:numCache>
                <c:formatCode>General</c:formatCode>
                <c:ptCount val="17"/>
                <c:pt idx="0">
                  <c:v>168.5</c:v>
                </c:pt>
                <c:pt idx="1">
                  <c:v>152.5</c:v>
                </c:pt>
                <c:pt idx="2">
                  <c:v>136.5</c:v>
                </c:pt>
                <c:pt idx="3">
                  <c:v>131.5</c:v>
                </c:pt>
                <c:pt idx="4">
                  <c:v>305.5</c:v>
                </c:pt>
                <c:pt idx="5">
                  <c:v>289.5</c:v>
                </c:pt>
                <c:pt idx="6">
                  <c:v>272.5</c:v>
                </c:pt>
                <c:pt idx="7">
                  <c:v>254.5</c:v>
                </c:pt>
                <c:pt idx="8">
                  <c:v>237.5</c:v>
                </c:pt>
                <c:pt idx="9">
                  <c:v>249.5</c:v>
                </c:pt>
                <c:pt idx="10">
                  <c:v>231.5</c:v>
                </c:pt>
                <c:pt idx="11">
                  <c:v>213.5</c:v>
                </c:pt>
                <c:pt idx="12">
                  <c:v>196.5</c:v>
                </c:pt>
                <c:pt idx="13">
                  <c:v>366.5</c:v>
                </c:pt>
                <c:pt idx="14">
                  <c:v>351.5</c:v>
                </c:pt>
                <c:pt idx="15">
                  <c:v>333.5</c:v>
                </c:pt>
                <c:pt idx="16">
                  <c:v>314.5</c:v>
                </c:pt>
              </c:numCache>
            </c:numRef>
          </c:xVal>
          <c:yVal>
            <c:numRef>
              <c:f>node_position!$C$60:$C$76</c:f>
              <c:numCache>
                <c:formatCode>General</c:formatCode>
                <c:ptCount val="17"/>
                <c:pt idx="0">
                  <c:v>280.5</c:v>
                </c:pt>
                <c:pt idx="1">
                  <c:v>284.5</c:v>
                </c:pt>
                <c:pt idx="2">
                  <c:v>282.5</c:v>
                </c:pt>
                <c:pt idx="3">
                  <c:v>266.5</c:v>
                </c:pt>
                <c:pt idx="4">
                  <c:v>322.5</c:v>
                </c:pt>
                <c:pt idx="5">
                  <c:v>313.5</c:v>
                </c:pt>
                <c:pt idx="6">
                  <c:v>305.5</c:v>
                </c:pt>
                <c:pt idx="7">
                  <c:v>296.5</c:v>
                </c:pt>
                <c:pt idx="8">
                  <c:v>286.5</c:v>
                </c:pt>
                <c:pt idx="9">
                  <c:v>227.5</c:v>
                </c:pt>
                <c:pt idx="10">
                  <c:v>236.5</c:v>
                </c:pt>
                <c:pt idx="11">
                  <c:v>243.5</c:v>
                </c:pt>
                <c:pt idx="12">
                  <c:v>249.5</c:v>
                </c:pt>
                <c:pt idx="13">
                  <c:v>119.5</c:v>
                </c:pt>
                <c:pt idx="14">
                  <c:v>127.5</c:v>
                </c:pt>
                <c:pt idx="15">
                  <c:v>137.5</c:v>
                </c:pt>
                <c:pt idx="16">
                  <c:v>146.5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B8-46F1-860D-F44776589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000384"/>
        <c:axId val="256001920"/>
      </c:scatterChart>
      <c:valAx>
        <c:axId val="25600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6001920"/>
        <c:crosses val="autoZero"/>
        <c:crossBetween val="midCat"/>
      </c:valAx>
      <c:valAx>
        <c:axId val="256001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000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238125</xdr:colOff>
      <xdr:row>0</xdr:row>
      <xdr:rowOff>0</xdr:rowOff>
    </xdr:from>
    <xdr:to>
      <xdr:col>31</xdr:col>
      <xdr:colOff>323382</xdr:colOff>
      <xdr:row>17</xdr:row>
      <xdr:rowOff>142453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91975" y="0"/>
          <a:ext cx="3742857" cy="3380953"/>
        </a:xfrm>
        <a:prstGeom prst="rect">
          <a:avLst/>
        </a:prstGeom>
      </xdr:spPr>
    </xdr:pic>
    <xdr:clientData/>
  </xdr:twoCellAnchor>
  <xdr:twoCellAnchor editAs="oneCell">
    <xdr:from>
      <xdr:col>25</xdr:col>
      <xdr:colOff>219075</xdr:colOff>
      <xdr:row>25</xdr:row>
      <xdr:rowOff>0</xdr:rowOff>
    </xdr:from>
    <xdr:to>
      <xdr:col>36</xdr:col>
      <xdr:colOff>57150</xdr:colOff>
      <xdr:row>52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72925" y="3429000"/>
          <a:ext cx="6543675" cy="519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295274</xdr:colOff>
      <xdr:row>0</xdr:row>
      <xdr:rowOff>0</xdr:rowOff>
    </xdr:from>
    <xdr:to>
      <xdr:col>19</xdr:col>
      <xdr:colOff>133349</xdr:colOff>
      <xdr:row>26</xdr:row>
      <xdr:rowOff>61913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276225</xdr:colOff>
      <xdr:row>57</xdr:row>
      <xdr:rowOff>133350</xdr:rowOff>
    </xdr:from>
    <xdr:to>
      <xdr:col>19</xdr:col>
      <xdr:colOff>114300</xdr:colOff>
      <xdr:row>94</xdr:row>
      <xdr:rowOff>4763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F83AF-248C-40F4-B716-EDEB96BD0D43}">
  <dimension ref="A1:AZ254"/>
  <sheetViews>
    <sheetView topLeftCell="A235" workbookViewId="0">
      <selection activeCell="M2" sqref="M2"/>
    </sheetView>
  </sheetViews>
  <sheetFormatPr defaultRowHeight="15" x14ac:dyDescent="0.25"/>
  <sheetData>
    <row r="1" spans="1:52" x14ac:dyDescent="0.25">
      <c r="A1" t="s">
        <v>102</v>
      </c>
      <c r="B1" t="s">
        <v>177</v>
      </c>
      <c r="C1" t="s">
        <v>0</v>
      </c>
      <c r="D1" t="s">
        <v>57</v>
      </c>
      <c r="E1" t="s">
        <v>197</v>
      </c>
      <c r="F1" t="s">
        <v>198</v>
      </c>
      <c r="G1" t="s">
        <v>199</v>
      </c>
      <c r="H1" t="s">
        <v>200</v>
      </c>
      <c r="I1" t="s">
        <v>201</v>
      </c>
      <c r="J1" t="s">
        <v>184</v>
      </c>
      <c r="K1" t="s">
        <v>155</v>
      </c>
      <c r="L1" t="s">
        <v>185</v>
      </c>
      <c r="M1" s="77" t="s">
        <v>227</v>
      </c>
      <c r="N1" t="s">
        <v>1</v>
      </c>
      <c r="O1" t="s">
        <v>2</v>
      </c>
      <c r="P1" t="s">
        <v>186</v>
      </c>
      <c r="Q1" t="s">
        <v>187</v>
      </c>
      <c r="R1" t="s">
        <v>188</v>
      </c>
      <c r="S1" t="s">
        <v>211</v>
      </c>
      <c r="T1" t="s">
        <v>212</v>
      </c>
      <c r="U1" t="s">
        <v>213</v>
      </c>
      <c r="V1" t="s">
        <v>22</v>
      </c>
      <c r="W1" t="s">
        <v>189</v>
      </c>
      <c r="X1" t="s">
        <v>190</v>
      </c>
      <c r="Y1" t="s">
        <v>7</v>
      </c>
      <c r="Z1" t="s">
        <v>8</v>
      </c>
      <c r="AA1" t="s">
        <v>9</v>
      </c>
      <c r="AB1" t="s">
        <v>18</v>
      </c>
      <c r="AC1" t="s">
        <v>10</v>
      </c>
      <c r="AD1" t="s">
        <v>11</v>
      </c>
      <c r="AE1" t="s">
        <v>12</v>
      </c>
      <c r="AF1" t="s">
        <v>13</v>
      </c>
      <c r="AG1" t="s">
        <v>14</v>
      </c>
      <c r="AH1" t="s">
        <v>15</v>
      </c>
      <c r="AI1" t="s">
        <v>16</v>
      </c>
      <c r="AJ1" t="s">
        <v>17</v>
      </c>
      <c r="AK1" t="s">
        <v>19</v>
      </c>
      <c r="AL1" t="s">
        <v>20</v>
      </c>
      <c r="AM1" t="s">
        <v>21</v>
      </c>
      <c r="AN1" t="s">
        <v>2</v>
      </c>
      <c r="AO1" t="s">
        <v>1</v>
      </c>
      <c r="AP1" t="s">
        <v>3</v>
      </c>
      <c r="AQ1" t="s">
        <v>179</v>
      </c>
      <c r="AR1" t="s">
        <v>180</v>
      </c>
      <c r="AS1" t="s">
        <v>181</v>
      </c>
      <c r="AT1" t="s">
        <v>182</v>
      </c>
      <c r="AU1" t="s">
        <v>183</v>
      </c>
      <c r="AV1" t="s">
        <v>61</v>
      </c>
      <c r="AW1" t="s">
        <v>62</v>
      </c>
      <c r="AX1" t="s">
        <v>247</v>
      </c>
      <c r="AY1" t="s">
        <v>232</v>
      </c>
      <c r="AZ1" t="s">
        <v>155</v>
      </c>
    </row>
    <row r="2" spans="1:52" x14ac:dyDescent="0.25">
      <c r="A2" t="s">
        <v>4</v>
      </c>
      <c r="B2" t="s">
        <v>6</v>
      </c>
      <c r="C2">
        <v>1</v>
      </c>
      <c r="D2">
        <v>0.81399999999999995</v>
      </c>
      <c r="E2">
        <v>2E-3</v>
      </c>
      <c r="F2">
        <v>0.1</v>
      </c>
      <c r="G2">
        <v>0.25</v>
      </c>
      <c r="H2">
        <v>3.5000000000000001E-3</v>
      </c>
      <c r="I2">
        <v>7.0000000000000001E-3</v>
      </c>
      <c r="J2">
        <v>1281</v>
      </c>
      <c r="K2">
        <v>0.1615</v>
      </c>
      <c r="L2">
        <v>-773.2</v>
      </c>
      <c r="M2">
        <v>-85.3</v>
      </c>
      <c r="N2">
        <v>23.81</v>
      </c>
      <c r="O2">
        <v>47.94</v>
      </c>
      <c r="P2">
        <v>-4</v>
      </c>
      <c r="Q2">
        <v>0.1</v>
      </c>
      <c r="R2">
        <v>35</v>
      </c>
      <c r="S2">
        <v>5</v>
      </c>
      <c r="T2">
        <v>0</v>
      </c>
      <c r="U2">
        <v>1</v>
      </c>
      <c r="V2">
        <v>0.2</v>
      </c>
      <c r="W2">
        <v>0.1</v>
      </c>
      <c r="X2">
        <v>0.5</v>
      </c>
      <c r="AV2">
        <v>54.2</v>
      </c>
      <c r="AW2">
        <v>118.2</v>
      </c>
      <c r="AX2" t="s">
        <v>159</v>
      </c>
      <c r="AY2">
        <v>161.5</v>
      </c>
      <c r="AZ2">
        <v>161.5</v>
      </c>
    </row>
    <row r="3" spans="1:52" x14ac:dyDescent="0.25">
      <c r="A3" t="s">
        <v>191</v>
      </c>
      <c r="B3" t="s">
        <v>194</v>
      </c>
      <c r="C3">
        <v>2</v>
      </c>
      <c r="Y3">
        <v>-103.765169</v>
      </c>
      <c r="Z3">
        <v>-31.471896999999998</v>
      </c>
      <c r="AA3">
        <v>-19.867289</v>
      </c>
      <c r="AB3">
        <v>-23.6</v>
      </c>
      <c r="AC3">
        <v>-45.5</v>
      </c>
      <c r="AD3">
        <v>-12.9</v>
      </c>
      <c r="AE3">
        <v>-6.9</v>
      </c>
      <c r="AF3">
        <v>75.900000000000006</v>
      </c>
      <c r="AG3">
        <v>6826.5</v>
      </c>
      <c r="AH3">
        <v>-271.12893000000003</v>
      </c>
      <c r="AI3">
        <v>13.131105</v>
      </c>
      <c r="AJ3">
        <v>0.202454</v>
      </c>
      <c r="AK3">
        <v>777.2</v>
      </c>
      <c r="AL3">
        <v>58.9</v>
      </c>
      <c r="AM3">
        <v>276.60000000000002</v>
      </c>
      <c r="AN3">
        <v>40.576245999999998</v>
      </c>
      <c r="AO3">
        <v>44.5</v>
      </c>
      <c r="AP3">
        <v>112.447625</v>
      </c>
      <c r="AQ3">
        <v>0.28999999999999998</v>
      </c>
      <c r="AR3">
        <v>62.89</v>
      </c>
      <c r="AS3">
        <v>0.7</v>
      </c>
      <c r="AT3">
        <v>10.99</v>
      </c>
      <c r="AU3">
        <v>0.04</v>
      </c>
      <c r="AV3">
        <v>57.866667</v>
      </c>
      <c r="AW3">
        <v>119.83329999999999</v>
      </c>
      <c r="AX3" t="s">
        <v>250</v>
      </c>
      <c r="AY3">
        <v>304</v>
      </c>
      <c r="AZ3">
        <v>213.5</v>
      </c>
    </row>
    <row r="4" spans="1:52" x14ac:dyDescent="0.25">
      <c r="A4" t="s">
        <v>192</v>
      </c>
      <c r="B4" t="s">
        <v>194</v>
      </c>
      <c r="C4">
        <v>3</v>
      </c>
      <c r="Y4">
        <v>-103.765169</v>
      </c>
      <c r="Z4">
        <v>-31.471896999999998</v>
      </c>
      <c r="AA4">
        <v>-19.867289</v>
      </c>
      <c r="AB4">
        <v>-23.6</v>
      </c>
      <c r="AC4">
        <v>-45.5</v>
      </c>
      <c r="AD4">
        <v>-12.9</v>
      </c>
      <c r="AE4">
        <v>-6.9</v>
      </c>
      <c r="AF4">
        <v>75.900000000000006</v>
      </c>
      <c r="AG4">
        <v>6826.5</v>
      </c>
      <c r="AH4">
        <v>-271.12893000000003</v>
      </c>
      <c r="AI4">
        <v>13.131105</v>
      </c>
      <c r="AJ4">
        <v>0.202454</v>
      </c>
      <c r="AK4">
        <v>777.2</v>
      </c>
      <c r="AL4">
        <v>58.9</v>
      </c>
      <c r="AM4">
        <v>276.60000000000002</v>
      </c>
      <c r="AN4">
        <v>40.576245999999998</v>
      </c>
      <c r="AO4">
        <v>44.5</v>
      </c>
      <c r="AP4">
        <v>112.447625</v>
      </c>
      <c r="AQ4">
        <v>0.28999999999999998</v>
      </c>
      <c r="AR4">
        <v>62.89</v>
      </c>
      <c r="AS4">
        <v>0.7</v>
      </c>
      <c r="AT4">
        <v>10.99</v>
      </c>
      <c r="AU4">
        <v>0.04</v>
      </c>
      <c r="AV4">
        <v>57.4</v>
      </c>
      <c r="AW4">
        <v>118.2</v>
      </c>
      <c r="AY4">
        <v>304</v>
      </c>
      <c r="AZ4">
        <v>213.5</v>
      </c>
    </row>
    <row r="5" spans="1:52" x14ac:dyDescent="0.25">
      <c r="A5" t="s">
        <v>193</v>
      </c>
      <c r="B5" t="s">
        <v>194</v>
      </c>
      <c r="C5">
        <v>4</v>
      </c>
      <c r="Y5">
        <v>-103.765169</v>
      </c>
      <c r="Z5">
        <v>-31.471896999999998</v>
      </c>
      <c r="AA5">
        <v>-19.867289</v>
      </c>
      <c r="AB5">
        <v>-23.6</v>
      </c>
      <c r="AC5">
        <v>-45.5</v>
      </c>
      <c r="AD5">
        <v>-12.9</v>
      </c>
      <c r="AE5">
        <v>-6.9</v>
      </c>
      <c r="AF5">
        <v>75.900000000000006</v>
      </c>
      <c r="AG5">
        <v>6826.5</v>
      </c>
      <c r="AH5">
        <v>-271.12893000000003</v>
      </c>
      <c r="AI5">
        <v>13.131105</v>
      </c>
      <c r="AJ5">
        <v>0.202454</v>
      </c>
      <c r="AK5">
        <v>777.2</v>
      </c>
      <c r="AL5">
        <v>58.9</v>
      </c>
      <c r="AM5">
        <v>276.60000000000002</v>
      </c>
      <c r="AN5">
        <v>40.576245999999998</v>
      </c>
      <c r="AO5">
        <v>44.5</v>
      </c>
      <c r="AP5">
        <v>112.447625</v>
      </c>
      <c r="AQ5">
        <v>0.28999999999999998</v>
      </c>
      <c r="AR5">
        <v>62.89</v>
      </c>
      <c r="AS5">
        <v>0.7</v>
      </c>
      <c r="AT5">
        <v>10.99</v>
      </c>
      <c r="AU5">
        <v>0.04</v>
      </c>
      <c r="AV5">
        <v>56.6</v>
      </c>
      <c r="AW5">
        <v>115.64</v>
      </c>
      <c r="AY5">
        <v>304</v>
      </c>
      <c r="AZ5">
        <v>213.5</v>
      </c>
    </row>
    <row r="6" spans="1:52" x14ac:dyDescent="0.25">
      <c r="A6" t="s">
        <v>202</v>
      </c>
      <c r="B6" t="s">
        <v>178</v>
      </c>
      <c r="C6">
        <v>5</v>
      </c>
      <c r="D6">
        <v>2.1</v>
      </c>
      <c r="E6">
        <v>2E-3</v>
      </c>
      <c r="F6">
        <v>0.1</v>
      </c>
      <c r="G6">
        <v>0.25</v>
      </c>
      <c r="H6">
        <v>3.5000000000000001E-3</v>
      </c>
      <c r="I6">
        <v>7.0000000000000001E-3</v>
      </c>
      <c r="J6">
        <v>3340</v>
      </c>
      <c r="K6">
        <v>0.108</v>
      </c>
      <c r="L6">
        <v>-944.8</v>
      </c>
      <c r="M6">
        <v>-74.650000000000006</v>
      </c>
      <c r="N6">
        <v>25.05</v>
      </c>
      <c r="O6">
        <v>41.25</v>
      </c>
      <c r="P6">
        <v>-15</v>
      </c>
      <c r="Q6">
        <v>0.1</v>
      </c>
      <c r="R6">
        <v>35</v>
      </c>
      <c r="S6">
        <v>5</v>
      </c>
      <c r="T6">
        <v>2</v>
      </c>
      <c r="U6">
        <v>1</v>
      </c>
      <c r="V6">
        <v>0</v>
      </c>
      <c r="W6">
        <v>0</v>
      </c>
      <c r="X6">
        <v>0.5</v>
      </c>
      <c r="Y6">
        <v>-103.765169</v>
      </c>
      <c r="Z6">
        <v>-31.471896999999998</v>
      </c>
      <c r="AA6">
        <v>-19.867289</v>
      </c>
      <c r="AB6">
        <v>-23.6</v>
      </c>
      <c r="AC6">
        <v>-45.5</v>
      </c>
      <c r="AD6">
        <v>-12.9</v>
      </c>
      <c r="AE6">
        <v>-6.9</v>
      </c>
      <c r="AF6">
        <v>75.900000000000006</v>
      </c>
      <c r="AG6">
        <v>6826.5</v>
      </c>
      <c r="AH6">
        <v>-271.12893000000003</v>
      </c>
      <c r="AI6">
        <v>13.131105</v>
      </c>
      <c r="AJ6">
        <v>0.202454</v>
      </c>
      <c r="AK6">
        <v>777.2</v>
      </c>
      <c r="AL6">
        <v>58.9</v>
      </c>
      <c r="AM6">
        <v>276.60000000000002</v>
      </c>
      <c r="AN6">
        <v>40.576245999999998</v>
      </c>
      <c r="AO6">
        <v>44.5</v>
      </c>
      <c r="AP6">
        <v>112.447625</v>
      </c>
      <c r="AQ6">
        <v>0.28999999999999998</v>
      </c>
      <c r="AR6">
        <v>62.89</v>
      </c>
      <c r="AS6">
        <v>0.7</v>
      </c>
      <c r="AT6">
        <v>10.99</v>
      </c>
      <c r="AU6">
        <v>0.04</v>
      </c>
      <c r="AV6">
        <v>52.36</v>
      </c>
      <c r="AW6">
        <v>114.04</v>
      </c>
      <c r="AY6">
        <v>304</v>
      </c>
      <c r="AZ6">
        <v>213.5</v>
      </c>
    </row>
    <row r="7" spans="1:52" x14ac:dyDescent="0.25">
      <c r="A7" t="s">
        <v>105</v>
      </c>
      <c r="B7" t="s">
        <v>194</v>
      </c>
      <c r="C7">
        <v>6</v>
      </c>
      <c r="Y7">
        <v>-103.765169</v>
      </c>
      <c r="Z7">
        <v>-31.471896999999998</v>
      </c>
      <c r="AA7">
        <v>-19.867289</v>
      </c>
      <c r="AB7">
        <v>-23.6</v>
      </c>
      <c r="AC7">
        <v>-45.5</v>
      </c>
      <c r="AD7">
        <v>-12.9</v>
      </c>
      <c r="AE7">
        <v>-6.9</v>
      </c>
      <c r="AF7">
        <v>75.900000000000006</v>
      </c>
      <c r="AG7">
        <v>6826.5</v>
      </c>
      <c r="AH7">
        <v>-271.12893000000003</v>
      </c>
      <c r="AI7">
        <v>13.131105</v>
      </c>
      <c r="AJ7">
        <v>0.202454</v>
      </c>
      <c r="AK7">
        <v>777.2</v>
      </c>
      <c r="AL7">
        <v>58.9</v>
      </c>
      <c r="AM7">
        <v>276.60000000000002</v>
      </c>
      <c r="AN7">
        <v>40.576245999999998</v>
      </c>
      <c r="AO7">
        <v>44.5</v>
      </c>
      <c r="AP7">
        <v>112.447625</v>
      </c>
      <c r="AQ7">
        <v>0.28999999999999998</v>
      </c>
      <c r="AR7">
        <v>62.89</v>
      </c>
      <c r="AS7">
        <v>0.7</v>
      </c>
      <c r="AT7">
        <v>10.99</v>
      </c>
      <c r="AU7">
        <v>0.04</v>
      </c>
      <c r="AV7">
        <v>53.8</v>
      </c>
      <c r="AW7">
        <v>64.599999999999994</v>
      </c>
      <c r="AX7" t="s">
        <v>160</v>
      </c>
      <c r="AY7">
        <v>304</v>
      </c>
      <c r="AZ7">
        <v>213.5</v>
      </c>
    </row>
    <row r="8" spans="1:52" x14ac:dyDescent="0.25">
      <c r="A8" t="s">
        <v>106</v>
      </c>
      <c r="B8" t="s">
        <v>178</v>
      </c>
      <c r="C8">
        <v>7</v>
      </c>
      <c r="D8">
        <v>2.1</v>
      </c>
      <c r="E8">
        <v>2E-3</v>
      </c>
      <c r="F8">
        <v>0.1</v>
      </c>
      <c r="G8">
        <v>0.25</v>
      </c>
      <c r="H8">
        <v>3.5000000000000001E-3</v>
      </c>
      <c r="I8">
        <v>7.0000000000000001E-3</v>
      </c>
      <c r="J8">
        <v>3340</v>
      </c>
      <c r="K8">
        <v>0.108</v>
      </c>
      <c r="L8">
        <v>-944.8</v>
      </c>
      <c r="M8">
        <v>-74.650000000000006</v>
      </c>
      <c r="N8">
        <v>25.05</v>
      </c>
      <c r="O8">
        <v>41.25</v>
      </c>
      <c r="P8">
        <v>-15</v>
      </c>
      <c r="Q8">
        <v>0.1</v>
      </c>
      <c r="R8">
        <v>35</v>
      </c>
      <c r="S8">
        <v>5</v>
      </c>
      <c r="T8">
        <v>2</v>
      </c>
      <c r="U8">
        <v>1</v>
      </c>
      <c r="V8">
        <v>0</v>
      </c>
      <c r="W8">
        <v>0</v>
      </c>
      <c r="X8">
        <v>0.5</v>
      </c>
      <c r="Y8">
        <v>-103.765169</v>
      </c>
      <c r="Z8">
        <v>-31.471896999999998</v>
      </c>
      <c r="AA8">
        <v>-19.867289</v>
      </c>
      <c r="AB8">
        <v>-23.6</v>
      </c>
      <c r="AC8">
        <v>-45.5</v>
      </c>
      <c r="AD8">
        <v>-12.9</v>
      </c>
      <c r="AE8">
        <v>-6.9</v>
      </c>
      <c r="AF8">
        <v>75.900000000000006</v>
      </c>
      <c r="AG8">
        <v>6826.5</v>
      </c>
      <c r="AH8">
        <v>-271.12893000000003</v>
      </c>
      <c r="AI8">
        <v>13.131105</v>
      </c>
      <c r="AJ8">
        <v>0.202454</v>
      </c>
      <c r="AK8">
        <v>777.2</v>
      </c>
      <c r="AL8">
        <v>58.9</v>
      </c>
      <c r="AM8">
        <v>276.60000000000002</v>
      </c>
      <c r="AN8">
        <v>40.576245999999998</v>
      </c>
      <c r="AO8">
        <v>44.5</v>
      </c>
      <c r="AP8">
        <v>112.447625</v>
      </c>
      <c r="AQ8">
        <v>0.28999999999999998</v>
      </c>
      <c r="AR8">
        <v>62.89</v>
      </c>
      <c r="AS8">
        <v>0.7</v>
      </c>
      <c r="AT8">
        <v>10.99</v>
      </c>
      <c r="AU8">
        <v>0.04</v>
      </c>
      <c r="AV8">
        <v>45</v>
      </c>
      <c r="AW8">
        <v>97.4</v>
      </c>
      <c r="AX8" t="s">
        <v>160</v>
      </c>
      <c r="AY8">
        <v>304</v>
      </c>
      <c r="AZ8">
        <v>213.5</v>
      </c>
    </row>
    <row r="9" spans="1:52" x14ac:dyDescent="0.25">
      <c r="A9" t="s">
        <v>107</v>
      </c>
      <c r="B9" t="s">
        <v>178</v>
      </c>
      <c r="C9">
        <v>8</v>
      </c>
      <c r="D9">
        <v>2.1</v>
      </c>
      <c r="E9">
        <v>2E-3</v>
      </c>
      <c r="F9">
        <v>0.1</v>
      </c>
      <c r="G9">
        <v>0.25</v>
      </c>
      <c r="H9">
        <v>3.5000000000000001E-3</v>
      </c>
      <c r="I9">
        <v>7.0000000000000001E-3</v>
      </c>
      <c r="J9">
        <v>3340</v>
      </c>
      <c r="K9">
        <v>0.108</v>
      </c>
      <c r="L9">
        <v>-944.8</v>
      </c>
      <c r="M9">
        <v>-74.650000000000006</v>
      </c>
      <c r="N9">
        <v>25.05</v>
      </c>
      <c r="O9">
        <v>41.25</v>
      </c>
      <c r="P9">
        <v>-15</v>
      </c>
      <c r="Q9">
        <v>0.1</v>
      </c>
      <c r="R9">
        <v>35</v>
      </c>
      <c r="S9">
        <v>5</v>
      </c>
      <c r="T9">
        <v>2</v>
      </c>
      <c r="U9">
        <v>1</v>
      </c>
      <c r="V9">
        <v>0</v>
      </c>
      <c r="W9">
        <v>0</v>
      </c>
      <c r="X9">
        <v>0.5</v>
      </c>
      <c r="Y9">
        <v>-103.765169</v>
      </c>
      <c r="Z9">
        <v>-31.471896999999998</v>
      </c>
      <c r="AA9">
        <v>-19.867289</v>
      </c>
      <c r="AB9">
        <v>-23.6</v>
      </c>
      <c r="AC9">
        <v>-45.5</v>
      </c>
      <c r="AD9">
        <v>-12.9</v>
      </c>
      <c r="AE9">
        <v>-6.9</v>
      </c>
      <c r="AF9">
        <v>75.900000000000006</v>
      </c>
      <c r="AG9">
        <v>6826.5</v>
      </c>
      <c r="AH9">
        <v>-271.12893000000003</v>
      </c>
      <c r="AI9">
        <v>13.131105</v>
      </c>
      <c r="AJ9">
        <v>0.202454</v>
      </c>
      <c r="AK9">
        <v>777.2</v>
      </c>
      <c r="AL9">
        <v>58.9</v>
      </c>
      <c r="AM9">
        <v>276.60000000000002</v>
      </c>
      <c r="AN9">
        <v>40.576245999999998</v>
      </c>
      <c r="AO9">
        <v>44.5</v>
      </c>
      <c r="AP9">
        <v>112.447625</v>
      </c>
      <c r="AQ9">
        <v>0.28999999999999998</v>
      </c>
      <c r="AR9">
        <v>62.89</v>
      </c>
      <c r="AS9">
        <v>0.7</v>
      </c>
      <c r="AT9">
        <v>10.99</v>
      </c>
      <c r="AU9">
        <v>0.04</v>
      </c>
      <c r="AV9">
        <v>66.2</v>
      </c>
      <c r="AW9">
        <v>105.4</v>
      </c>
      <c r="AX9" t="s">
        <v>161</v>
      </c>
      <c r="AY9">
        <v>304</v>
      </c>
      <c r="AZ9">
        <v>213.5</v>
      </c>
    </row>
    <row r="10" spans="1:52" x14ac:dyDescent="0.25">
      <c r="A10" t="s">
        <v>228</v>
      </c>
      <c r="B10" t="s">
        <v>6</v>
      </c>
      <c r="C10">
        <v>9</v>
      </c>
      <c r="D10">
        <v>2.1</v>
      </c>
      <c r="E10">
        <v>2E-3</v>
      </c>
      <c r="F10">
        <v>0.1</v>
      </c>
      <c r="G10">
        <v>0.25</v>
      </c>
      <c r="H10">
        <v>3.5000000000000001E-3</v>
      </c>
      <c r="I10">
        <v>7.0000000000000001E-3</v>
      </c>
      <c r="J10">
        <v>3340</v>
      </c>
      <c r="K10">
        <v>0.27800000000000002</v>
      </c>
      <c r="L10">
        <v>-944.8</v>
      </c>
      <c r="M10">
        <v>-74.650000000000006</v>
      </c>
      <c r="N10">
        <v>25.05</v>
      </c>
      <c r="O10">
        <v>41.25</v>
      </c>
      <c r="P10">
        <v>-4</v>
      </c>
      <c r="Q10">
        <v>0.1</v>
      </c>
      <c r="R10">
        <v>35</v>
      </c>
      <c r="S10">
        <v>5</v>
      </c>
      <c r="T10">
        <v>0</v>
      </c>
      <c r="U10">
        <v>1</v>
      </c>
      <c r="V10">
        <v>0.2</v>
      </c>
      <c r="W10">
        <v>0.1</v>
      </c>
      <c r="X10">
        <v>0.5</v>
      </c>
      <c r="AV10">
        <v>60.2</v>
      </c>
      <c r="AW10">
        <v>97.4</v>
      </c>
      <c r="AX10" t="s">
        <v>224</v>
      </c>
      <c r="AY10">
        <v>278</v>
      </c>
      <c r="AZ10">
        <v>278</v>
      </c>
    </row>
    <row r="11" spans="1:52" x14ac:dyDescent="0.25">
      <c r="A11" t="s">
        <v>231</v>
      </c>
      <c r="B11" t="s">
        <v>178</v>
      </c>
      <c r="C11">
        <v>10</v>
      </c>
      <c r="D11">
        <v>2.2999999999999998</v>
      </c>
      <c r="E11">
        <v>2E-3</v>
      </c>
      <c r="F11">
        <v>0.1</v>
      </c>
      <c r="G11">
        <v>0.25</v>
      </c>
      <c r="H11">
        <v>3.5000000000000001E-3</v>
      </c>
      <c r="I11">
        <v>7.0000000000000001E-3</v>
      </c>
      <c r="J11">
        <v>3340</v>
      </c>
      <c r="K11">
        <v>0.108</v>
      </c>
      <c r="L11">
        <v>-944.8</v>
      </c>
      <c r="M11">
        <v>-74.650000000000006</v>
      </c>
      <c r="N11">
        <v>25.05</v>
      </c>
      <c r="O11">
        <v>41.25</v>
      </c>
      <c r="P11">
        <v>-15</v>
      </c>
      <c r="Q11">
        <v>0.1</v>
      </c>
      <c r="R11">
        <v>35</v>
      </c>
      <c r="S11">
        <v>5</v>
      </c>
      <c r="T11">
        <v>2</v>
      </c>
      <c r="U11">
        <v>1</v>
      </c>
      <c r="V11">
        <v>0</v>
      </c>
      <c r="W11">
        <v>0</v>
      </c>
      <c r="X11">
        <v>0.5</v>
      </c>
      <c r="Y11">
        <v>-8.6999999999999993</v>
      </c>
      <c r="Z11">
        <v>-190.9</v>
      </c>
      <c r="AA11">
        <v>-190.4</v>
      </c>
      <c r="AB11">
        <v>-23.6</v>
      </c>
      <c r="AC11">
        <v>-45.5</v>
      </c>
      <c r="AD11">
        <v>-12.9</v>
      </c>
      <c r="AE11">
        <v>-6.9</v>
      </c>
      <c r="AF11">
        <v>75.900000000000006</v>
      </c>
      <c r="AG11">
        <v>6826.5</v>
      </c>
      <c r="AH11">
        <v>-33.200000000000003</v>
      </c>
      <c r="AI11">
        <v>14.62</v>
      </c>
      <c r="AJ11">
        <v>2</v>
      </c>
      <c r="AK11">
        <v>777.2</v>
      </c>
      <c r="AL11">
        <v>58.9</v>
      </c>
      <c r="AM11">
        <v>276.60000000000002</v>
      </c>
      <c r="AN11">
        <v>30</v>
      </c>
      <c r="AO11">
        <v>44.5</v>
      </c>
      <c r="AP11">
        <v>131.1</v>
      </c>
      <c r="AQ11">
        <v>0.28999999999999998</v>
      </c>
      <c r="AR11">
        <v>62.89</v>
      </c>
      <c r="AS11">
        <v>0.7</v>
      </c>
      <c r="AT11">
        <v>10.99</v>
      </c>
      <c r="AU11">
        <v>0.04</v>
      </c>
      <c r="AV11">
        <v>60.6</v>
      </c>
      <c r="AW11">
        <v>85.4</v>
      </c>
      <c r="AX11" t="s">
        <v>225</v>
      </c>
      <c r="AY11">
        <v>277</v>
      </c>
      <c r="AZ11">
        <v>273</v>
      </c>
    </row>
    <row r="12" spans="1:52" x14ac:dyDescent="0.25">
      <c r="A12" t="s">
        <v>230</v>
      </c>
      <c r="B12" t="s">
        <v>178</v>
      </c>
      <c r="C12">
        <v>11</v>
      </c>
      <c r="D12">
        <v>2.1</v>
      </c>
      <c r="E12">
        <v>2E-3</v>
      </c>
      <c r="F12">
        <v>0.1</v>
      </c>
      <c r="G12">
        <v>0.25</v>
      </c>
      <c r="H12">
        <v>3.5000000000000001E-3</v>
      </c>
      <c r="I12">
        <v>7.0000000000000001E-3</v>
      </c>
      <c r="J12">
        <v>3340</v>
      </c>
      <c r="K12">
        <v>0.108</v>
      </c>
      <c r="L12">
        <v>-944.8</v>
      </c>
      <c r="M12">
        <v>-74.650000000000006</v>
      </c>
      <c r="N12">
        <v>25.05</v>
      </c>
      <c r="O12">
        <v>41.25</v>
      </c>
      <c r="P12">
        <v>-15</v>
      </c>
      <c r="Q12">
        <v>0.1</v>
      </c>
      <c r="R12">
        <v>35</v>
      </c>
      <c r="S12">
        <v>5</v>
      </c>
      <c r="T12">
        <v>2</v>
      </c>
      <c r="U12">
        <v>1</v>
      </c>
      <c r="V12">
        <v>0</v>
      </c>
      <c r="W12">
        <v>0</v>
      </c>
      <c r="X12">
        <v>0.5</v>
      </c>
      <c r="Y12">
        <v>-103.765169</v>
      </c>
      <c r="Z12">
        <v>-31.471896999999998</v>
      </c>
      <c r="AA12">
        <v>-19.867289</v>
      </c>
      <c r="AB12">
        <v>-23.6</v>
      </c>
      <c r="AC12">
        <v>-45.5</v>
      </c>
      <c r="AD12">
        <v>-12.9</v>
      </c>
      <c r="AE12">
        <v>-6.9</v>
      </c>
      <c r="AF12">
        <v>75.900000000000006</v>
      </c>
      <c r="AG12">
        <v>6826.5</v>
      </c>
      <c r="AH12">
        <v>-271.12893000000003</v>
      </c>
      <c r="AI12">
        <v>8.7200000000000006</v>
      </c>
      <c r="AJ12">
        <v>0.202454</v>
      </c>
      <c r="AK12">
        <v>777.2</v>
      </c>
      <c r="AL12">
        <v>58.9</v>
      </c>
      <c r="AM12">
        <v>276.60000000000002</v>
      </c>
      <c r="AN12">
        <v>40.576245999999998</v>
      </c>
      <c r="AO12">
        <v>44.5</v>
      </c>
      <c r="AP12">
        <v>112.447625</v>
      </c>
      <c r="AQ12">
        <v>0.28999999999999998</v>
      </c>
      <c r="AR12">
        <v>62.89</v>
      </c>
      <c r="AS12">
        <v>0.7</v>
      </c>
      <c r="AT12">
        <v>10.99</v>
      </c>
      <c r="AU12">
        <v>0.04</v>
      </c>
      <c r="AV12">
        <v>67</v>
      </c>
      <c r="AW12">
        <v>97.4</v>
      </c>
      <c r="AX12" t="s">
        <v>251</v>
      </c>
      <c r="AY12">
        <v>418</v>
      </c>
      <c r="AZ12">
        <v>326</v>
      </c>
    </row>
    <row r="13" spans="1:52" x14ac:dyDescent="0.25">
      <c r="A13" t="s">
        <v>229</v>
      </c>
      <c r="B13" t="s">
        <v>6</v>
      </c>
      <c r="C13">
        <v>12</v>
      </c>
      <c r="D13">
        <v>1.5</v>
      </c>
      <c r="E13">
        <v>2E-3</v>
      </c>
      <c r="F13">
        <v>0.1</v>
      </c>
      <c r="G13">
        <v>0.25</v>
      </c>
      <c r="H13">
        <v>3.5000000000000001E-3</v>
      </c>
      <c r="I13">
        <v>7.0000000000000001E-3</v>
      </c>
      <c r="J13">
        <v>3340</v>
      </c>
      <c r="K13">
        <v>0.214</v>
      </c>
      <c r="L13">
        <v>-944.8</v>
      </c>
      <c r="M13">
        <v>-74.650000000000006</v>
      </c>
      <c r="N13">
        <v>25.05</v>
      </c>
      <c r="O13">
        <v>41.25</v>
      </c>
      <c r="P13">
        <v>-4</v>
      </c>
      <c r="Q13">
        <v>0.1</v>
      </c>
      <c r="R13">
        <v>35</v>
      </c>
      <c r="S13">
        <v>5</v>
      </c>
      <c r="T13">
        <v>0</v>
      </c>
      <c r="U13">
        <v>1</v>
      </c>
      <c r="V13">
        <v>0.2</v>
      </c>
      <c r="W13">
        <v>0.8</v>
      </c>
      <c r="X13">
        <v>0.5</v>
      </c>
      <c r="AV13">
        <v>67.400000000000006</v>
      </c>
      <c r="AW13">
        <v>92.2</v>
      </c>
      <c r="AX13" t="s">
        <v>226</v>
      </c>
      <c r="AY13">
        <v>214</v>
      </c>
      <c r="AZ13">
        <v>214</v>
      </c>
    </row>
    <row r="14" spans="1:52" x14ac:dyDescent="0.25">
      <c r="A14" t="s">
        <v>112</v>
      </c>
      <c r="B14" t="s">
        <v>194</v>
      </c>
      <c r="C14">
        <v>13</v>
      </c>
      <c r="Y14">
        <v>-103.765169</v>
      </c>
      <c r="Z14">
        <v>-31.471896999999998</v>
      </c>
      <c r="AA14">
        <v>-19.867289</v>
      </c>
      <c r="AB14">
        <v>-23.6</v>
      </c>
      <c r="AC14">
        <v>-45.5</v>
      </c>
      <c r="AD14">
        <v>-12.9</v>
      </c>
      <c r="AE14">
        <v>-6.9</v>
      </c>
      <c r="AF14">
        <v>75.900000000000006</v>
      </c>
      <c r="AG14">
        <v>6826.5</v>
      </c>
      <c r="AH14">
        <v>-271.12893000000003</v>
      </c>
      <c r="AI14">
        <v>13.131105</v>
      </c>
      <c r="AJ14">
        <v>0.202454</v>
      </c>
      <c r="AK14">
        <v>777.2</v>
      </c>
      <c r="AL14">
        <v>58.9</v>
      </c>
      <c r="AM14">
        <v>276.60000000000002</v>
      </c>
      <c r="AN14">
        <v>40.576245999999998</v>
      </c>
      <c r="AO14">
        <v>44.5</v>
      </c>
      <c r="AP14">
        <v>112.447625</v>
      </c>
      <c r="AQ14">
        <v>0.28999999999999998</v>
      </c>
      <c r="AR14">
        <v>62.89</v>
      </c>
      <c r="AS14">
        <v>0.7</v>
      </c>
      <c r="AT14">
        <v>10.99</v>
      </c>
      <c r="AU14">
        <v>0.04</v>
      </c>
      <c r="AV14">
        <v>70.2</v>
      </c>
      <c r="AW14">
        <v>118.2</v>
      </c>
      <c r="AX14" t="s">
        <v>162</v>
      </c>
      <c r="AY14">
        <v>304</v>
      </c>
      <c r="AZ14">
        <v>213.5</v>
      </c>
    </row>
    <row r="15" spans="1:52" x14ac:dyDescent="0.25">
      <c r="A15" t="s">
        <v>113</v>
      </c>
      <c r="B15" t="s">
        <v>194</v>
      </c>
      <c r="C15">
        <v>14</v>
      </c>
      <c r="Y15">
        <v>-103.765169</v>
      </c>
      <c r="Z15">
        <v>-31.471896999999998</v>
      </c>
      <c r="AA15">
        <v>-19.867289</v>
      </c>
      <c r="AB15">
        <v>-23.6</v>
      </c>
      <c r="AC15">
        <v>-45.5</v>
      </c>
      <c r="AD15">
        <v>-12.9</v>
      </c>
      <c r="AE15">
        <v>-6.9</v>
      </c>
      <c r="AF15">
        <v>75.900000000000006</v>
      </c>
      <c r="AG15">
        <v>6826.5</v>
      </c>
      <c r="AH15">
        <v>-271.12893000000003</v>
      </c>
      <c r="AI15">
        <v>13.131105</v>
      </c>
      <c r="AJ15">
        <v>0.202454</v>
      </c>
      <c r="AK15">
        <v>777.2</v>
      </c>
      <c r="AL15">
        <v>58.9</v>
      </c>
      <c r="AM15">
        <v>276.60000000000002</v>
      </c>
      <c r="AN15">
        <v>40.576245999999998</v>
      </c>
      <c r="AO15">
        <v>44.5</v>
      </c>
      <c r="AP15">
        <v>112.447625</v>
      </c>
      <c r="AQ15">
        <v>0.28999999999999998</v>
      </c>
      <c r="AR15">
        <v>62.89</v>
      </c>
      <c r="AS15">
        <v>0.7</v>
      </c>
      <c r="AT15">
        <v>10.99</v>
      </c>
      <c r="AU15">
        <v>0.04</v>
      </c>
      <c r="AV15">
        <v>79.400000000000006</v>
      </c>
      <c r="AW15">
        <v>107.8</v>
      </c>
      <c r="AX15" t="s">
        <v>171</v>
      </c>
      <c r="AY15">
        <v>304</v>
      </c>
      <c r="AZ15">
        <v>213.5</v>
      </c>
    </row>
    <row r="16" spans="1:52" x14ac:dyDescent="0.25">
      <c r="A16" t="s">
        <v>114</v>
      </c>
      <c r="B16" t="s">
        <v>178</v>
      </c>
      <c r="C16">
        <v>15</v>
      </c>
      <c r="D16">
        <v>2.2000000000000002</v>
      </c>
      <c r="E16">
        <v>2E-3</v>
      </c>
      <c r="F16">
        <v>0.1</v>
      </c>
      <c r="G16">
        <v>0.25</v>
      </c>
      <c r="H16">
        <v>3.5000000000000001E-3</v>
      </c>
      <c r="I16">
        <v>7.0000000000000001E-3</v>
      </c>
      <c r="J16">
        <v>3340</v>
      </c>
      <c r="K16">
        <v>0.108</v>
      </c>
      <c r="L16">
        <v>-944.8</v>
      </c>
      <c r="M16">
        <v>-74.650000000000006</v>
      </c>
      <c r="N16">
        <v>25.05</v>
      </c>
      <c r="O16">
        <v>41.25</v>
      </c>
      <c r="P16">
        <v>-15</v>
      </c>
      <c r="Q16">
        <v>0.1</v>
      </c>
      <c r="R16">
        <v>35</v>
      </c>
      <c r="S16">
        <v>5</v>
      </c>
      <c r="T16">
        <v>2</v>
      </c>
      <c r="U16">
        <v>1</v>
      </c>
      <c r="V16">
        <v>0</v>
      </c>
      <c r="W16">
        <v>0</v>
      </c>
      <c r="X16">
        <v>0.5</v>
      </c>
      <c r="Y16">
        <v>-103.765169</v>
      </c>
      <c r="Z16">
        <v>-31.471896999999998</v>
      </c>
      <c r="AA16">
        <v>-19.867289</v>
      </c>
      <c r="AB16">
        <v>-23.6</v>
      </c>
      <c r="AC16">
        <v>-45.5</v>
      </c>
      <c r="AD16">
        <v>-12.9</v>
      </c>
      <c r="AE16">
        <v>-6.9</v>
      </c>
      <c r="AF16">
        <v>75.900000000000006</v>
      </c>
      <c r="AG16">
        <v>6826.5</v>
      </c>
      <c r="AH16">
        <v>-271.12893000000003</v>
      </c>
      <c r="AI16">
        <v>13.131105</v>
      </c>
      <c r="AJ16">
        <v>0.202454</v>
      </c>
      <c r="AK16">
        <v>777.2</v>
      </c>
      <c r="AL16">
        <v>58.9</v>
      </c>
      <c r="AM16">
        <v>276.60000000000002</v>
      </c>
      <c r="AN16">
        <v>40.576245999999998</v>
      </c>
      <c r="AO16">
        <v>44.5</v>
      </c>
      <c r="AP16">
        <v>112.447625</v>
      </c>
      <c r="AQ16">
        <v>0.28999999999999998</v>
      </c>
      <c r="AR16">
        <v>62.89</v>
      </c>
      <c r="AS16">
        <v>0.7</v>
      </c>
      <c r="AT16">
        <v>10.99</v>
      </c>
      <c r="AU16">
        <v>0.04</v>
      </c>
      <c r="AV16">
        <v>118.6</v>
      </c>
      <c r="AW16">
        <v>133.80000000000001</v>
      </c>
      <c r="AX16" t="s">
        <v>163</v>
      </c>
      <c r="AY16">
        <v>304</v>
      </c>
      <c r="AZ16">
        <v>213.5</v>
      </c>
    </row>
    <row r="17" spans="1:52" x14ac:dyDescent="0.25">
      <c r="A17" t="s">
        <v>115</v>
      </c>
      <c r="B17" t="s">
        <v>194</v>
      </c>
      <c r="C17">
        <v>16</v>
      </c>
      <c r="Y17">
        <v>-103.765169</v>
      </c>
      <c r="Z17">
        <v>-31.471896999999998</v>
      </c>
      <c r="AA17">
        <v>-19.867289</v>
      </c>
      <c r="AB17">
        <v>-23.6</v>
      </c>
      <c r="AC17">
        <v>-45.5</v>
      </c>
      <c r="AD17">
        <v>-12.9</v>
      </c>
      <c r="AE17">
        <v>-6.9</v>
      </c>
      <c r="AF17">
        <v>75.900000000000006</v>
      </c>
      <c r="AG17">
        <v>6826.5</v>
      </c>
      <c r="AH17">
        <v>-271.12893000000003</v>
      </c>
      <c r="AI17">
        <v>13.131105</v>
      </c>
      <c r="AJ17">
        <v>0.202454</v>
      </c>
      <c r="AK17">
        <v>777.2</v>
      </c>
      <c r="AL17">
        <v>58.9</v>
      </c>
      <c r="AM17">
        <v>276.60000000000002</v>
      </c>
      <c r="AN17">
        <v>40.576245999999998</v>
      </c>
      <c r="AO17">
        <v>44.5</v>
      </c>
      <c r="AP17">
        <v>112.447625</v>
      </c>
      <c r="AQ17">
        <v>0.28999999999999998</v>
      </c>
      <c r="AR17">
        <v>62.89</v>
      </c>
      <c r="AS17">
        <v>0.7</v>
      </c>
      <c r="AT17">
        <v>10.99</v>
      </c>
      <c r="AU17">
        <v>0.04</v>
      </c>
      <c r="AV17">
        <v>98.2</v>
      </c>
      <c r="AW17">
        <v>137.80000000000001</v>
      </c>
      <c r="AX17" t="s">
        <v>319</v>
      </c>
      <c r="AY17">
        <v>304</v>
      </c>
      <c r="AZ17">
        <v>213.5</v>
      </c>
    </row>
    <row r="18" spans="1:52" x14ac:dyDescent="0.25">
      <c r="A18" t="s">
        <v>116</v>
      </c>
      <c r="B18" t="s">
        <v>194</v>
      </c>
      <c r="C18">
        <v>17</v>
      </c>
      <c r="Y18">
        <v>-103.765169</v>
      </c>
      <c r="Z18">
        <v>-31.471896999999998</v>
      </c>
      <c r="AA18">
        <v>-19.867289</v>
      </c>
      <c r="AB18">
        <v>-23.6</v>
      </c>
      <c r="AC18">
        <v>-45.5</v>
      </c>
      <c r="AD18">
        <v>-12.9</v>
      </c>
      <c r="AE18">
        <v>-6.9</v>
      </c>
      <c r="AF18">
        <v>75.900000000000006</v>
      </c>
      <c r="AG18">
        <v>6826.5</v>
      </c>
      <c r="AH18">
        <v>-271.12893000000003</v>
      </c>
      <c r="AI18">
        <v>13.131105</v>
      </c>
      <c r="AJ18">
        <v>0.202454</v>
      </c>
      <c r="AK18">
        <v>777.2</v>
      </c>
      <c r="AL18">
        <v>58.9</v>
      </c>
      <c r="AM18">
        <v>276.60000000000002</v>
      </c>
      <c r="AN18">
        <v>40.576245999999998</v>
      </c>
      <c r="AO18">
        <v>44.5</v>
      </c>
      <c r="AP18">
        <v>112.447625</v>
      </c>
      <c r="AQ18">
        <v>0.28999999999999998</v>
      </c>
      <c r="AR18">
        <v>62.89</v>
      </c>
      <c r="AS18">
        <v>0.7</v>
      </c>
      <c r="AT18">
        <v>10.99</v>
      </c>
      <c r="AU18">
        <v>0.04</v>
      </c>
      <c r="AV18">
        <v>125.4</v>
      </c>
      <c r="AW18">
        <v>139.80000000000001</v>
      </c>
      <c r="AX18" t="s">
        <v>165</v>
      </c>
      <c r="AY18">
        <v>304</v>
      </c>
      <c r="AZ18">
        <v>213.5</v>
      </c>
    </row>
    <row r="19" spans="1:52" x14ac:dyDescent="0.25">
      <c r="A19" t="s">
        <v>117</v>
      </c>
      <c r="B19" t="s">
        <v>194</v>
      </c>
      <c r="C19">
        <v>18</v>
      </c>
      <c r="Y19">
        <v>-103.765169</v>
      </c>
      <c r="Z19">
        <v>-31.471896999999998</v>
      </c>
      <c r="AA19">
        <v>-19.867289</v>
      </c>
      <c r="AB19">
        <v>-23.6</v>
      </c>
      <c r="AC19">
        <v>-45.5</v>
      </c>
      <c r="AD19">
        <v>-12.9</v>
      </c>
      <c r="AE19">
        <v>-6.9</v>
      </c>
      <c r="AF19">
        <v>75.900000000000006</v>
      </c>
      <c r="AG19">
        <v>6826.5</v>
      </c>
      <c r="AH19">
        <v>-271.12893000000003</v>
      </c>
      <c r="AI19">
        <v>13.131105</v>
      </c>
      <c r="AJ19">
        <v>0.202454</v>
      </c>
      <c r="AK19">
        <v>777.2</v>
      </c>
      <c r="AL19">
        <v>58.9</v>
      </c>
      <c r="AM19">
        <v>276.60000000000002</v>
      </c>
      <c r="AN19">
        <v>40.576245999999998</v>
      </c>
      <c r="AO19">
        <v>44.5</v>
      </c>
      <c r="AP19">
        <v>112.447625</v>
      </c>
      <c r="AQ19">
        <v>0.28999999999999998</v>
      </c>
      <c r="AR19">
        <v>62.89</v>
      </c>
      <c r="AS19">
        <v>0.7</v>
      </c>
      <c r="AT19">
        <v>10.99</v>
      </c>
      <c r="AU19">
        <v>0.04</v>
      </c>
      <c r="AV19">
        <v>135.4</v>
      </c>
      <c r="AW19">
        <v>130.19999999999999</v>
      </c>
      <c r="AX19" t="s">
        <v>165</v>
      </c>
      <c r="AY19">
        <v>304</v>
      </c>
      <c r="AZ19">
        <v>213.5</v>
      </c>
    </row>
    <row r="20" spans="1:52" x14ac:dyDescent="0.25">
      <c r="A20" t="s">
        <v>246</v>
      </c>
      <c r="B20" t="s">
        <v>178</v>
      </c>
      <c r="C20">
        <v>19</v>
      </c>
      <c r="D20">
        <v>2.2999999999999998</v>
      </c>
      <c r="E20">
        <v>2E-3</v>
      </c>
      <c r="F20">
        <v>0.1</v>
      </c>
      <c r="G20">
        <v>0.25</v>
      </c>
      <c r="H20">
        <v>3.5000000000000001E-3</v>
      </c>
      <c r="I20">
        <v>7.0000000000000001E-3</v>
      </c>
      <c r="J20">
        <v>3340</v>
      </c>
      <c r="K20">
        <v>0.108</v>
      </c>
      <c r="L20">
        <v>-944.8</v>
      </c>
      <c r="M20">
        <v>-74.650000000000006</v>
      </c>
      <c r="N20">
        <v>25.05</v>
      </c>
      <c r="O20">
        <v>41.25</v>
      </c>
      <c r="P20">
        <v>-15</v>
      </c>
      <c r="Q20">
        <v>0.1</v>
      </c>
      <c r="R20">
        <v>35</v>
      </c>
      <c r="S20">
        <v>5</v>
      </c>
      <c r="T20">
        <v>2</v>
      </c>
      <c r="U20">
        <v>1</v>
      </c>
      <c r="V20">
        <v>0</v>
      </c>
      <c r="W20">
        <v>0</v>
      </c>
      <c r="X20">
        <v>0.5</v>
      </c>
      <c r="Y20">
        <v>-8.6999999999999993</v>
      </c>
      <c r="Z20">
        <v>-190.9</v>
      </c>
      <c r="AA20">
        <v>-190.4</v>
      </c>
      <c r="AB20">
        <v>-23.6</v>
      </c>
      <c r="AC20">
        <v>-45.5</v>
      </c>
      <c r="AD20">
        <v>-12.9</v>
      </c>
      <c r="AE20">
        <v>-6.9</v>
      </c>
      <c r="AF20">
        <v>75.900000000000006</v>
      </c>
      <c r="AG20">
        <v>6826.5</v>
      </c>
      <c r="AH20">
        <v>-33.200000000000003</v>
      </c>
      <c r="AI20">
        <v>13.94</v>
      </c>
      <c r="AJ20">
        <v>2</v>
      </c>
      <c r="AK20">
        <v>777.2</v>
      </c>
      <c r="AL20">
        <v>58.9</v>
      </c>
      <c r="AM20">
        <v>276.60000000000002</v>
      </c>
      <c r="AN20">
        <v>30</v>
      </c>
      <c r="AO20">
        <v>44.5</v>
      </c>
      <c r="AP20">
        <v>131.1</v>
      </c>
      <c r="AQ20">
        <v>0.28999999999999998</v>
      </c>
      <c r="AR20">
        <v>62.89</v>
      </c>
      <c r="AS20">
        <v>0.7</v>
      </c>
      <c r="AT20">
        <v>10.99</v>
      </c>
      <c r="AU20">
        <v>0.04</v>
      </c>
      <c r="AV20">
        <v>68.2</v>
      </c>
      <c r="AW20">
        <v>86.6</v>
      </c>
      <c r="AX20" t="s">
        <v>249</v>
      </c>
      <c r="AY20">
        <v>293</v>
      </c>
      <c r="AZ20">
        <v>289</v>
      </c>
    </row>
    <row r="21" spans="1:52" x14ac:dyDescent="0.25">
      <c r="A21" t="s">
        <v>118</v>
      </c>
      <c r="B21" t="s">
        <v>178</v>
      </c>
      <c r="C21">
        <v>20</v>
      </c>
      <c r="D21">
        <v>2.2999999999999998</v>
      </c>
      <c r="E21">
        <v>2E-3</v>
      </c>
      <c r="F21">
        <v>0.1</v>
      </c>
      <c r="G21">
        <v>0.25</v>
      </c>
      <c r="H21">
        <v>3.5000000000000001E-3</v>
      </c>
      <c r="I21">
        <v>7.0000000000000001E-3</v>
      </c>
      <c r="J21">
        <v>3340</v>
      </c>
      <c r="K21">
        <v>0.108</v>
      </c>
      <c r="L21">
        <v>-944.8</v>
      </c>
      <c r="M21">
        <v>-74.650000000000006</v>
      </c>
      <c r="N21">
        <v>25.05</v>
      </c>
      <c r="O21">
        <v>41.25</v>
      </c>
      <c r="P21">
        <v>-15</v>
      </c>
      <c r="Q21">
        <v>0.1</v>
      </c>
      <c r="R21">
        <v>35</v>
      </c>
      <c r="S21">
        <v>5</v>
      </c>
      <c r="T21">
        <v>2</v>
      </c>
      <c r="U21">
        <v>1</v>
      </c>
      <c r="V21">
        <v>0</v>
      </c>
      <c r="W21">
        <v>0</v>
      </c>
      <c r="X21">
        <v>0.5</v>
      </c>
      <c r="Y21">
        <v>-8.6999999999999993</v>
      </c>
      <c r="Z21">
        <v>-190.9</v>
      </c>
      <c r="AA21">
        <v>-190.4</v>
      </c>
      <c r="AB21">
        <v>-23.6</v>
      </c>
      <c r="AC21">
        <v>-45.5</v>
      </c>
      <c r="AD21">
        <v>-12.9</v>
      </c>
      <c r="AE21">
        <v>-6.9</v>
      </c>
      <c r="AF21">
        <v>75.900000000000006</v>
      </c>
      <c r="AG21">
        <v>6826.5</v>
      </c>
      <c r="AH21">
        <v>-33.200000000000003</v>
      </c>
      <c r="AI21">
        <v>11.06</v>
      </c>
      <c r="AJ21">
        <v>2</v>
      </c>
      <c r="AK21">
        <v>777.2</v>
      </c>
      <c r="AL21">
        <v>58.9</v>
      </c>
      <c r="AM21">
        <v>276.60000000000002</v>
      </c>
      <c r="AN21">
        <v>30</v>
      </c>
      <c r="AO21">
        <v>44.5</v>
      </c>
      <c r="AP21">
        <v>131.1</v>
      </c>
      <c r="AQ21">
        <v>0.28999999999999998</v>
      </c>
      <c r="AR21">
        <v>62.89</v>
      </c>
      <c r="AS21">
        <v>0.7</v>
      </c>
      <c r="AT21">
        <v>10.99</v>
      </c>
      <c r="AU21">
        <v>0.04</v>
      </c>
      <c r="AV21">
        <v>81.8</v>
      </c>
      <c r="AW21">
        <v>99.4</v>
      </c>
      <c r="AX21" t="s">
        <v>166</v>
      </c>
      <c r="AY21">
        <v>389</v>
      </c>
      <c r="AZ21">
        <v>385</v>
      </c>
    </row>
    <row r="22" spans="1:52" x14ac:dyDescent="0.25">
      <c r="A22" t="s">
        <v>119</v>
      </c>
      <c r="B22" t="s">
        <v>178</v>
      </c>
      <c r="C22">
        <v>21</v>
      </c>
      <c r="D22">
        <v>2.2999999999999998</v>
      </c>
      <c r="E22">
        <v>2E-3</v>
      </c>
      <c r="F22">
        <v>0.1</v>
      </c>
      <c r="G22">
        <v>0.25</v>
      </c>
      <c r="H22">
        <v>3.5000000000000001E-3</v>
      </c>
      <c r="I22">
        <v>7.0000000000000001E-3</v>
      </c>
      <c r="J22">
        <v>3340</v>
      </c>
      <c r="K22">
        <v>0.108</v>
      </c>
      <c r="L22">
        <v>-944.8</v>
      </c>
      <c r="M22">
        <v>-74.650000000000006</v>
      </c>
      <c r="N22">
        <v>25.05</v>
      </c>
      <c r="O22">
        <v>41.25</v>
      </c>
      <c r="P22">
        <v>-15</v>
      </c>
      <c r="Q22">
        <v>0.1</v>
      </c>
      <c r="R22">
        <v>35</v>
      </c>
      <c r="S22">
        <v>5</v>
      </c>
      <c r="T22">
        <v>2</v>
      </c>
      <c r="U22">
        <v>1</v>
      </c>
      <c r="V22">
        <v>0</v>
      </c>
      <c r="W22">
        <v>0</v>
      </c>
      <c r="X22">
        <v>0.5</v>
      </c>
      <c r="Y22">
        <v>-8.6999999999999993</v>
      </c>
      <c r="Z22">
        <v>-190.9</v>
      </c>
      <c r="AA22">
        <v>-190.4</v>
      </c>
      <c r="AB22">
        <v>-23.6</v>
      </c>
      <c r="AC22">
        <v>-45.5</v>
      </c>
      <c r="AD22">
        <v>-12.9</v>
      </c>
      <c r="AE22">
        <v>-6.9</v>
      </c>
      <c r="AF22">
        <v>75.900000000000006</v>
      </c>
      <c r="AG22">
        <v>6826.5</v>
      </c>
      <c r="AH22">
        <v>-33.200000000000003</v>
      </c>
      <c r="AI22">
        <v>11.14</v>
      </c>
      <c r="AJ22">
        <v>2</v>
      </c>
      <c r="AK22">
        <v>777.2</v>
      </c>
      <c r="AL22">
        <v>58.9</v>
      </c>
      <c r="AM22">
        <v>276.60000000000002</v>
      </c>
      <c r="AN22">
        <v>30</v>
      </c>
      <c r="AO22">
        <v>44.5</v>
      </c>
      <c r="AP22">
        <v>131.1</v>
      </c>
      <c r="AQ22">
        <v>0.28999999999999998</v>
      </c>
      <c r="AR22">
        <v>62.89</v>
      </c>
      <c r="AS22">
        <v>0.7</v>
      </c>
      <c r="AT22">
        <v>10.99</v>
      </c>
      <c r="AU22">
        <v>0.04</v>
      </c>
      <c r="AV22">
        <v>94.6</v>
      </c>
      <c r="AW22">
        <v>100.2</v>
      </c>
      <c r="AX22" t="s">
        <v>166</v>
      </c>
      <c r="AY22">
        <v>385.5</v>
      </c>
      <c r="AZ22">
        <v>381.5</v>
      </c>
    </row>
    <row r="23" spans="1:52" x14ac:dyDescent="0.25">
      <c r="A23" t="s">
        <v>120</v>
      </c>
      <c r="B23" t="s">
        <v>178</v>
      </c>
      <c r="C23">
        <v>22</v>
      </c>
      <c r="D23">
        <v>2.2999999999999998</v>
      </c>
      <c r="E23">
        <v>2E-3</v>
      </c>
      <c r="F23">
        <v>0.1</v>
      </c>
      <c r="G23">
        <v>0.25</v>
      </c>
      <c r="H23">
        <v>3.5000000000000001E-3</v>
      </c>
      <c r="I23">
        <v>7.0000000000000001E-3</v>
      </c>
      <c r="J23">
        <v>3340</v>
      </c>
      <c r="K23">
        <v>0.108</v>
      </c>
      <c r="L23">
        <v>-944.8</v>
      </c>
      <c r="M23">
        <v>-74.650000000000006</v>
      </c>
      <c r="N23">
        <v>25.05</v>
      </c>
      <c r="O23">
        <v>41.25</v>
      </c>
      <c r="P23">
        <v>-15</v>
      </c>
      <c r="Q23">
        <v>0.1</v>
      </c>
      <c r="R23">
        <v>35</v>
      </c>
      <c r="S23">
        <v>5</v>
      </c>
      <c r="T23">
        <v>2</v>
      </c>
      <c r="U23">
        <v>1</v>
      </c>
      <c r="V23">
        <v>0</v>
      </c>
      <c r="W23">
        <v>0</v>
      </c>
      <c r="X23">
        <v>0.5</v>
      </c>
      <c r="Y23">
        <v>-8.6999999999999993</v>
      </c>
      <c r="Z23">
        <v>-190.9</v>
      </c>
      <c r="AA23">
        <v>-190.4</v>
      </c>
      <c r="AB23">
        <v>-23.6</v>
      </c>
      <c r="AC23">
        <v>-45.5</v>
      </c>
      <c r="AD23">
        <v>-12.9</v>
      </c>
      <c r="AE23">
        <v>-6.9</v>
      </c>
      <c r="AF23">
        <v>75.900000000000006</v>
      </c>
      <c r="AG23">
        <v>6826.5</v>
      </c>
      <c r="AH23">
        <v>-33.200000000000003</v>
      </c>
      <c r="AI23">
        <v>11.36</v>
      </c>
      <c r="AJ23">
        <v>2</v>
      </c>
      <c r="AK23">
        <v>777.2</v>
      </c>
      <c r="AL23">
        <v>58.9</v>
      </c>
      <c r="AM23">
        <v>276.60000000000002</v>
      </c>
      <c r="AN23">
        <v>30</v>
      </c>
      <c r="AO23">
        <v>44.5</v>
      </c>
      <c r="AP23">
        <v>131.1</v>
      </c>
      <c r="AQ23">
        <v>0.28999999999999998</v>
      </c>
      <c r="AR23">
        <v>62.89</v>
      </c>
      <c r="AS23">
        <v>0.7</v>
      </c>
      <c r="AT23">
        <v>10.99</v>
      </c>
      <c r="AU23">
        <v>0.04</v>
      </c>
      <c r="AV23">
        <v>105</v>
      </c>
      <c r="AW23">
        <v>88.2</v>
      </c>
      <c r="AX23" t="s">
        <v>166</v>
      </c>
      <c r="AY23">
        <v>376</v>
      </c>
      <c r="AZ23">
        <v>372</v>
      </c>
    </row>
    <row r="24" spans="1:52" x14ac:dyDescent="0.25">
      <c r="A24" t="s">
        <v>121</v>
      </c>
      <c r="B24" t="s">
        <v>178</v>
      </c>
      <c r="C24">
        <v>23</v>
      </c>
      <c r="D24">
        <v>2.2999999999999998</v>
      </c>
      <c r="E24">
        <v>2E-3</v>
      </c>
      <c r="F24">
        <v>0.1</v>
      </c>
      <c r="G24">
        <v>0.25</v>
      </c>
      <c r="H24">
        <v>3.5000000000000001E-3</v>
      </c>
      <c r="I24">
        <v>7.0000000000000001E-3</v>
      </c>
      <c r="J24">
        <v>3340</v>
      </c>
      <c r="K24">
        <v>0.108</v>
      </c>
      <c r="L24">
        <v>-944.8</v>
      </c>
      <c r="M24">
        <v>-74.650000000000006</v>
      </c>
      <c r="N24">
        <v>25.05</v>
      </c>
      <c r="O24">
        <v>41.25</v>
      </c>
      <c r="P24">
        <v>-25</v>
      </c>
      <c r="Q24">
        <v>0.1</v>
      </c>
      <c r="R24">
        <v>35</v>
      </c>
      <c r="S24">
        <v>4</v>
      </c>
      <c r="T24">
        <v>2</v>
      </c>
      <c r="U24">
        <v>1</v>
      </c>
      <c r="V24">
        <v>0</v>
      </c>
      <c r="W24">
        <v>0</v>
      </c>
      <c r="X24">
        <v>0.5</v>
      </c>
      <c r="Y24">
        <v>-8.6999999999999993</v>
      </c>
      <c r="Z24">
        <v>-190.9</v>
      </c>
      <c r="AA24">
        <v>-190.4</v>
      </c>
      <c r="AB24">
        <v>-23.6</v>
      </c>
      <c r="AC24">
        <v>-45.5</v>
      </c>
      <c r="AD24">
        <v>-12.9</v>
      </c>
      <c r="AE24">
        <v>-6.9</v>
      </c>
      <c r="AF24">
        <v>75.900000000000006</v>
      </c>
      <c r="AG24">
        <v>6826.5</v>
      </c>
      <c r="AH24">
        <v>-33.200000000000003</v>
      </c>
      <c r="AI24">
        <v>11.66</v>
      </c>
      <c r="AJ24">
        <v>2</v>
      </c>
      <c r="AK24">
        <v>777.2</v>
      </c>
      <c r="AL24">
        <v>58.9</v>
      </c>
      <c r="AM24">
        <v>276.60000000000002</v>
      </c>
      <c r="AN24">
        <v>30</v>
      </c>
      <c r="AO24">
        <v>44.5</v>
      </c>
      <c r="AP24">
        <v>131.1</v>
      </c>
      <c r="AQ24">
        <v>0.28999999999999998</v>
      </c>
      <c r="AR24">
        <v>62.89</v>
      </c>
      <c r="AS24">
        <v>0.7</v>
      </c>
      <c r="AT24">
        <v>10.99</v>
      </c>
      <c r="AU24">
        <v>0.04</v>
      </c>
      <c r="AV24">
        <v>121.8</v>
      </c>
      <c r="AW24">
        <v>64.599999999999994</v>
      </c>
      <c r="AX24" t="s">
        <v>167</v>
      </c>
      <c r="AY24">
        <v>364</v>
      </c>
      <c r="AZ24">
        <v>363</v>
      </c>
    </row>
    <row r="25" spans="1:52" x14ac:dyDescent="0.25">
      <c r="A25" t="s">
        <v>122</v>
      </c>
      <c r="B25" t="s">
        <v>178</v>
      </c>
      <c r="C25">
        <v>24</v>
      </c>
      <c r="D25">
        <v>2.2999999999999998</v>
      </c>
      <c r="E25">
        <v>2E-3</v>
      </c>
      <c r="F25">
        <v>0.1</v>
      </c>
      <c r="G25">
        <v>0.25</v>
      </c>
      <c r="H25">
        <v>3.5000000000000001E-3</v>
      </c>
      <c r="I25">
        <v>7.0000000000000001E-3</v>
      </c>
      <c r="J25">
        <v>3340</v>
      </c>
      <c r="K25">
        <v>0.108</v>
      </c>
      <c r="L25">
        <v>-944.8</v>
      </c>
      <c r="M25">
        <v>-74.650000000000006</v>
      </c>
      <c r="N25">
        <v>25.05</v>
      </c>
      <c r="O25">
        <v>41.25</v>
      </c>
      <c r="P25">
        <v>-25</v>
      </c>
      <c r="Q25">
        <v>0.1</v>
      </c>
      <c r="R25">
        <v>35</v>
      </c>
      <c r="S25">
        <v>4</v>
      </c>
      <c r="T25">
        <v>2</v>
      </c>
      <c r="U25">
        <v>1</v>
      </c>
      <c r="V25">
        <v>0</v>
      </c>
      <c r="W25">
        <v>0</v>
      </c>
      <c r="X25">
        <v>0.5</v>
      </c>
      <c r="Y25">
        <v>-8.6999999999999993</v>
      </c>
      <c r="Z25">
        <v>-190.9</v>
      </c>
      <c r="AA25">
        <v>-190.4</v>
      </c>
      <c r="AB25">
        <v>-23.6</v>
      </c>
      <c r="AC25">
        <v>-45.5</v>
      </c>
      <c r="AD25">
        <v>-12.9</v>
      </c>
      <c r="AE25">
        <v>-6.9</v>
      </c>
      <c r="AF25">
        <v>75.900000000000006</v>
      </c>
      <c r="AG25">
        <v>6826.5</v>
      </c>
      <c r="AH25">
        <v>-33.200000000000003</v>
      </c>
      <c r="AI25">
        <v>12.6</v>
      </c>
      <c r="AJ25">
        <v>2</v>
      </c>
      <c r="AK25">
        <v>777.2</v>
      </c>
      <c r="AL25">
        <v>58.9</v>
      </c>
      <c r="AM25">
        <v>276.60000000000002</v>
      </c>
      <c r="AN25">
        <v>30</v>
      </c>
      <c r="AO25">
        <v>44.5</v>
      </c>
      <c r="AP25">
        <v>131.1</v>
      </c>
      <c r="AQ25">
        <v>0.28999999999999998</v>
      </c>
      <c r="AR25">
        <v>62.89</v>
      </c>
      <c r="AS25">
        <v>0.7</v>
      </c>
      <c r="AT25">
        <v>10.99</v>
      </c>
      <c r="AU25">
        <v>0.04</v>
      </c>
      <c r="AV25">
        <v>153</v>
      </c>
      <c r="AW25">
        <v>51</v>
      </c>
      <c r="AX25" t="s">
        <v>167</v>
      </c>
      <c r="AY25">
        <v>331</v>
      </c>
      <c r="AZ25">
        <v>327</v>
      </c>
    </row>
    <row r="26" spans="1:52" x14ac:dyDescent="0.25">
      <c r="A26" t="s">
        <v>195</v>
      </c>
      <c r="B26" t="s">
        <v>178</v>
      </c>
      <c r="C26">
        <v>25</v>
      </c>
      <c r="D26">
        <v>2.2999999999999998</v>
      </c>
      <c r="E26">
        <v>2E-3</v>
      </c>
      <c r="F26">
        <v>0.1</v>
      </c>
      <c r="G26">
        <v>0.25</v>
      </c>
      <c r="H26">
        <v>3.5000000000000001E-3</v>
      </c>
      <c r="I26">
        <v>7.0000000000000001E-3</v>
      </c>
      <c r="J26">
        <v>3340</v>
      </c>
      <c r="K26">
        <v>0.108</v>
      </c>
      <c r="L26">
        <v>-944.8</v>
      </c>
      <c r="M26">
        <v>-74.650000000000006</v>
      </c>
      <c r="N26">
        <v>25.05</v>
      </c>
      <c r="O26">
        <v>41.25</v>
      </c>
      <c r="P26">
        <v>-25</v>
      </c>
      <c r="Q26">
        <v>0.1</v>
      </c>
      <c r="R26">
        <v>35</v>
      </c>
      <c r="S26">
        <v>4</v>
      </c>
      <c r="T26">
        <v>2</v>
      </c>
      <c r="U26">
        <v>1</v>
      </c>
      <c r="V26">
        <v>0</v>
      </c>
      <c r="W26">
        <v>0</v>
      </c>
      <c r="X26">
        <v>0.5</v>
      </c>
      <c r="Y26">
        <v>-8.6999999999999993</v>
      </c>
      <c r="Z26">
        <v>-190.9</v>
      </c>
      <c r="AA26">
        <v>-190.4</v>
      </c>
      <c r="AB26">
        <v>-23.6</v>
      </c>
      <c r="AC26">
        <v>-45.5</v>
      </c>
      <c r="AD26">
        <v>-12.9</v>
      </c>
      <c r="AE26">
        <v>-6.9</v>
      </c>
      <c r="AF26">
        <v>75.900000000000006</v>
      </c>
      <c r="AG26">
        <v>6826.5</v>
      </c>
      <c r="AH26">
        <v>-33.200000000000003</v>
      </c>
      <c r="AI26">
        <v>12.98</v>
      </c>
      <c r="AJ26">
        <v>2</v>
      </c>
      <c r="AK26">
        <v>777.2</v>
      </c>
      <c r="AL26">
        <v>58.9</v>
      </c>
      <c r="AM26">
        <v>276.60000000000002</v>
      </c>
      <c r="AN26">
        <v>30</v>
      </c>
      <c r="AO26">
        <v>44.5</v>
      </c>
      <c r="AP26">
        <v>131.1</v>
      </c>
      <c r="AQ26">
        <v>0.28999999999999998</v>
      </c>
      <c r="AR26">
        <v>62.89</v>
      </c>
      <c r="AS26">
        <v>0.7</v>
      </c>
      <c r="AT26">
        <v>10.99</v>
      </c>
      <c r="AU26">
        <v>0.04</v>
      </c>
      <c r="AV26">
        <v>157.80000000000001</v>
      </c>
      <c r="AW26">
        <v>45.4</v>
      </c>
      <c r="AX26" t="s">
        <v>167</v>
      </c>
      <c r="AY26">
        <v>319.5</v>
      </c>
      <c r="AZ26">
        <v>315.5</v>
      </c>
    </row>
    <row r="27" spans="1:52" x14ac:dyDescent="0.25">
      <c r="A27" t="s">
        <v>123</v>
      </c>
      <c r="B27" t="s">
        <v>178</v>
      </c>
      <c r="C27">
        <v>26</v>
      </c>
      <c r="D27">
        <v>2.2999999999999998</v>
      </c>
      <c r="E27">
        <v>2E-3</v>
      </c>
      <c r="F27">
        <v>0.1</v>
      </c>
      <c r="G27">
        <v>0.25</v>
      </c>
      <c r="H27">
        <v>3.5000000000000001E-3</v>
      </c>
      <c r="I27">
        <v>7.0000000000000001E-3</v>
      </c>
      <c r="J27">
        <v>3340</v>
      </c>
      <c r="K27">
        <v>0.108</v>
      </c>
      <c r="L27">
        <v>-944.8</v>
      </c>
      <c r="M27">
        <v>-74.650000000000006</v>
      </c>
      <c r="N27">
        <v>25.05</v>
      </c>
      <c r="O27">
        <v>41.25</v>
      </c>
      <c r="P27">
        <v>-25</v>
      </c>
      <c r="Q27">
        <v>0.1</v>
      </c>
      <c r="R27">
        <v>35</v>
      </c>
      <c r="S27">
        <v>4</v>
      </c>
      <c r="T27">
        <v>2</v>
      </c>
      <c r="U27">
        <v>1</v>
      </c>
      <c r="V27">
        <v>0</v>
      </c>
      <c r="W27">
        <v>0</v>
      </c>
      <c r="X27">
        <v>0.5</v>
      </c>
      <c r="Y27">
        <v>-8.6999999999999993</v>
      </c>
      <c r="Z27">
        <v>-190.9</v>
      </c>
      <c r="AA27">
        <v>-190.4</v>
      </c>
      <c r="AB27">
        <v>-23.6</v>
      </c>
      <c r="AC27">
        <v>-45.5</v>
      </c>
      <c r="AD27">
        <v>-12.9</v>
      </c>
      <c r="AE27">
        <v>-6.9</v>
      </c>
      <c r="AF27">
        <v>75.900000000000006</v>
      </c>
      <c r="AG27">
        <v>6826.5</v>
      </c>
      <c r="AH27">
        <v>-33.200000000000003</v>
      </c>
      <c r="AI27">
        <v>11.92</v>
      </c>
      <c r="AJ27">
        <v>2</v>
      </c>
      <c r="AK27">
        <v>777.2</v>
      </c>
      <c r="AL27">
        <v>58.9</v>
      </c>
      <c r="AM27">
        <v>276.60000000000002</v>
      </c>
      <c r="AN27">
        <v>30</v>
      </c>
      <c r="AO27">
        <v>44.5</v>
      </c>
      <c r="AP27">
        <v>131.1</v>
      </c>
      <c r="AQ27">
        <v>0.28999999999999998</v>
      </c>
      <c r="AR27">
        <v>62.89</v>
      </c>
      <c r="AS27">
        <v>0.7</v>
      </c>
      <c r="AT27">
        <v>10.99</v>
      </c>
      <c r="AU27">
        <v>0.04</v>
      </c>
      <c r="AV27">
        <v>127.8</v>
      </c>
      <c r="AW27">
        <v>69</v>
      </c>
      <c r="AX27" t="s">
        <v>168</v>
      </c>
      <c r="AY27">
        <v>354.5</v>
      </c>
      <c r="AZ27">
        <v>350.5</v>
      </c>
    </row>
    <row r="28" spans="1:52" x14ac:dyDescent="0.25">
      <c r="A28" t="s">
        <v>124</v>
      </c>
      <c r="B28" t="s">
        <v>178</v>
      </c>
      <c r="C28">
        <v>27</v>
      </c>
      <c r="D28">
        <v>2.2999999999999998</v>
      </c>
      <c r="E28">
        <v>2E-3</v>
      </c>
      <c r="F28">
        <v>0.1</v>
      </c>
      <c r="G28">
        <v>0.25</v>
      </c>
      <c r="H28">
        <v>3.5000000000000001E-3</v>
      </c>
      <c r="I28">
        <v>7.0000000000000001E-3</v>
      </c>
      <c r="J28">
        <v>3340</v>
      </c>
      <c r="K28">
        <v>0.108</v>
      </c>
      <c r="L28">
        <v>-944.8</v>
      </c>
      <c r="M28">
        <v>-74.650000000000006</v>
      </c>
      <c r="N28">
        <v>25.05</v>
      </c>
      <c r="O28">
        <v>41.25</v>
      </c>
      <c r="P28">
        <v>-25</v>
      </c>
      <c r="Q28">
        <v>0.1</v>
      </c>
      <c r="R28">
        <v>35</v>
      </c>
      <c r="S28">
        <v>4</v>
      </c>
      <c r="T28">
        <v>2</v>
      </c>
      <c r="U28">
        <v>1</v>
      </c>
      <c r="V28">
        <v>0</v>
      </c>
      <c r="W28">
        <v>0</v>
      </c>
      <c r="X28">
        <v>0.5</v>
      </c>
      <c r="Y28">
        <v>-8.6999999999999993</v>
      </c>
      <c r="Z28">
        <v>-190.9</v>
      </c>
      <c r="AA28">
        <v>-190.4</v>
      </c>
      <c r="AB28">
        <v>-23.6</v>
      </c>
      <c r="AC28">
        <v>-45.5</v>
      </c>
      <c r="AD28">
        <v>-12.9</v>
      </c>
      <c r="AE28">
        <v>-6.9</v>
      </c>
      <c r="AF28">
        <v>75.900000000000006</v>
      </c>
      <c r="AG28">
        <v>6826.5</v>
      </c>
      <c r="AH28">
        <v>-33.200000000000003</v>
      </c>
      <c r="AI28">
        <v>12.92</v>
      </c>
      <c r="AJ28">
        <v>2</v>
      </c>
      <c r="AK28">
        <v>777.2</v>
      </c>
      <c r="AL28">
        <v>58.9</v>
      </c>
      <c r="AM28">
        <v>276.60000000000002</v>
      </c>
      <c r="AN28">
        <v>30</v>
      </c>
      <c r="AO28">
        <v>44.5</v>
      </c>
      <c r="AP28">
        <v>131.1</v>
      </c>
      <c r="AQ28">
        <v>0.28999999999999998</v>
      </c>
      <c r="AR28">
        <v>62.89</v>
      </c>
      <c r="AS28">
        <v>0.7</v>
      </c>
      <c r="AT28">
        <v>10.99</v>
      </c>
      <c r="AU28">
        <v>0.04</v>
      </c>
      <c r="AV28">
        <v>157</v>
      </c>
      <c r="AW28">
        <v>59.8</v>
      </c>
      <c r="AX28" t="s">
        <v>168</v>
      </c>
      <c r="AY28">
        <v>321</v>
      </c>
      <c r="AZ28">
        <v>317</v>
      </c>
    </row>
    <row r="29" spans="1:52" x14ac:dyDescent="0.25">
      <c r="A29" t="s">
        <v>196</v>
      </c>
      <c r="B29" t="s">
        <v>178</v>
      </c>
      <c r="C29">
        <v>28</v>
      </c>
      <c r="D29">
        <v>2.2999999999999998</v>
      </c>
      <c r="E29">
        <v>2E-3</v>
      </c>
      <c r="F29">
        <v>0.1</v>
      </c>
      <c r="G29">
        <v>0.25</v>
      </c>
      <c r="H29">
        <v>3.5000000000000001E-3</v>
      </c>
      <c r="I29">
        <v>7.0000000000000001E-3</v>
      </c>
      <c r="J29">
        <v>3340</v>
      </c>
      <c r="K29">
        <v>0.108</v>
      </c>
      <c r="L29">
        <v>-944.8</v>
      </c>
      <c r="M29">
        <v>-74.650000000000006</v>
      </c>
      <c r="N29">
        <v>25.05</v>
      </c>
      <c r="O29">
        <v>41.25</v>
      </c>
      <c r="P29">
        <v>-25</v>
      </c>
      <c r="Q29">
        <v>0.1</v>
      </c>
      <c r="R29">
        <v>35</v>
      </c>
      <c r="S29">
        <v>4</v>
      </c>
      <c r="T29">
        <v>2</v>
      </c>
      <c r="U29">
        <v>1</v>
      </c>
      <c r="V29">
        <v>0</v>
      </c>
      <c r="W29">
        <v>0</v>
      </c>
      <c r="X29">
        <v>0.5</v>
      </c>
      <c r="Y29">
        <v>-8.6999999999999993</v>
      </c>
      <c r="Z29">
        <v>-190.9</v>
      </c>
      <c r="AA29">
        <v>-190.4</v>
      </c>
      <c r="AB29">
        <v>-23.6</v>
      </c>
      <c r="AC29">
        <v>-45.5</v>
      </c>
      <c r="AD29">
        <v>-12.9</v>
      </c>
      <c r="AE29">
        <v>-6.9</v>
      </c>
      <c r="AF29">
        <v>75.900000000000006</v>
      </c>
      <c r="AG29">
        <v>6826.5</v>
      </c>
      <c r="AH29">
        <v>-33.200000000000003</v>
      </c>
      <c r="AI29">
        <v>13.34</v>
      </c>
      <c r="AJ29">
        <v>2</v>
      </c>
      <c r="AK29">
        <v>777.2</v>
      </c>
      <c r="AL29">
        <v>58.9</v>
      </c>
      <c r="AM29">
        <v>276.60000000000002</v>
      </c>
      <c r="AN29">
        <v>30</v>
      </c>
      <c r="AO29">
        <v>44.5</v>
      </c>
      <c r="AP29">
        <v>131.1</v>
      </c>
      <c r="AQ29">
        <v>0.28999999999999998</v>
      </c>
      <c r="AR29">
        <v>62.89</v>
      </c>
      <c r="AS29">
        <v>0.7</v>
      </c>
      <c r="AT29">
        <v>10.99</v>
      </c>
      <c r="AU29">
        <v>0.04</v>
      </c>
      <c r="AV29">
        <v>164.2</v>
      </c>
      <c r="AW29">
        <v>57.8</v>
      </c>
      <c r="AX29" t="s">
        <v>168</v>
      </c>
      <c r="AY29">
        <v>309</v>
      </c>
      <c r="AZ29">
        <v>305</v>
      </c>
    </row>
    <row r="30" spans="1:52" x14ac:dyDescent="0.25">
      <c r="A30" t="s">
        <v>129</v>
      </c>
      <c r="B30" t="s">
        <v>178</v>
      </c>
      <c r="C30">
        <v>29</v>
      </c>
      <c r="D30">
        <v>2.2999999999999998</v>
      </c>
      <c r="E30">
        <v>2E-3</v>
      </c>
      <c r="F30">
        <v>0.1</v>
      </c>
      <c r="G30">
        <v>0.25</v>
      </c>
      <c r="H30">
        <v>3.5000000000000001E-3</v>
      </c>
      <c r="I30">
        <v>7.0000000000000001E-3</v>
      </c>
      <c r="J30">
        <v>3340</v>
      </c>
      <c r="K30">
        <v>0.108</v>
      </c>
      <c r="L30">
        <v>-944.8</v>
      </c>
      <c r="M30">
        <v>-74.650000000000006</v>
      </c>
      <c r="N30">
        <v>25.05</v>
      </c>
      <c r="O30">
        <v>41.25</v>
      </c>
      <c r="P30">
        <v>-25</v>
      </c>
      <c r="Q30">
        <v>0.1</v>
      </c>
      <c r="R30">
        <v>35</v>
      </c>
      <c r="S30">
        <v>4</v>
      </c>
      <c r="T30">
        <v>2</v>
      </c>
      <c r="U30">
        <v>1</v>
      </c>
      <c r="V30">
        <v>0</v>
      </c>
      <c r="W30">
        <v>0</v>
      </c>
      <c r="X30">
        <v>0.5</v>
      </c>
      <c r="Y30">
        <v>-8.6999999999999993</v>
      </c>
      <c r="Z30">
        <v>-190.9</v>
      </c>
      <c r="AA30">
        <v>-190.4</v>
      </c>
      <c r="AB30">
        <v>-23.6</v>
      </c>
      <c r="AC30">
        <v>-45.5</v>
      </c>
      <c r="AD30">
        <v>-12.9</v>
      </c>
      <c r="AE30">
        <v>-6.9</v>
      </c>
      <c r="AF30">
        <v>75.900000000000006</v>
      </c>
      <c r="AG30">
        <v>6826.5</v>
      </c>
      <c r="AH30">
        <v>-33.200000000000003</v>
      </c>
      <c r="AI30">
        <v>13.94</v>
      </c>
      <c r="AJ30">
        <v>2</v>
      </c>
      <c r="AK30">
        <v>777.2</v>
      </c>
      <c r="AL30">
        <v>58.9</v>
      </c>
      <c r="AM30">
        <v>276.60000000000002</v>
      </c>
      <c r="AN30">
        <v>30</v>
      </c>
      <c r="AO30">
        <v>44.5</v>
      </c>
      <c r="AP30">
        <v>131.1</v>
      </c>
      <c r="AQ30">
        <v>0.28999999999999998</v>
      </c>
      <c r="AR30">
        <v>62.89</v>
      </c>
      <c r="AS30">
        <v>0.7</v>
      </c>
      <c r="AT30">
        <v>10.99</v>
      </c>
      <c r="AU30">
        <v>0.04</v>
      </c>
      <c r="AV30">
        <v>112.2</v>
      </c>
      <c r="AW30">
        <v>38.6</v>
      </c>
      <c r="AX30" t="s">
        <v>175</v>
      </c>
      <c r="AY30">
        <v>293</v>
      </c>
      <c r="AZ30">
        <v>289</v>
      </c>
    </row>
    <row r="31" spans="1:52" x14ac:dyDescent="0.25">
      <c r="A31" t="s">
        <v>130</v>
      </c>
      <c r="B31" t="s">
        <v>178</v>
      </c>
      <c r="C31">
        <v>30</v>
      </c>
      <c r="D31">
        <v>2.2999999999999998</v>
      </c>
      <c r="E31">
        <v>2E-3</v>
      </c>
      <c r="F31">
        <v>0.1</v>
      </c>
      <c r="G31">
        <v>0.25</v>
      </c>
      <c r="H31">
        <v>3.5000000000000001E-3</v>
      </c>
      <c r="I31">
        <v>7.0000000000000001E-3</v>
      </c>
      <c r="J31">
        <v>3340</v>
      </c>
      <c r="K31">
        <v>0.108</v>
      </c>
      <c r="L31">
        <v>-944.8</v>
      </c>
      <c r="M31">
        <v>-74.650000000000006</v>
      </c>
      <c r="N31">
        <v>25.05</v>
      </c>
      <c r="O31">
        <v>41.25</v>
      </c>
      <c r="P31">
        <v>-25</v>
      </c>
      <c r="Q31">
        <v>0.1</v>
      </c>
      <c r="R31">
        <v>35</v>
      </c>
      <c r="S31">
        <v>4</v>
      </c>
      <c r="T31">
        <v>2</v>
      </c>
      <c r="U31">
        <v>1</v>
      </c>
      <c r="V31">
        <v>0</v>
      </c>
      <c r="W31">
        <v>0</v>
      </c>
      <c r="X31">
        <v>0.5</v>
      </c>
      <c r="Y31">
        <v>-8.6999999999999993</v>
      </c>
      <c r="Z31">
        <v>-190.9</v>
      </c>
      <c r="AA31">
        <v>-190.4</v>
      </c>
      <c r="AB31">
        <v>-23.6</v>
      </c>
      <c r="AC31">
        <v>-45.5</v>
      </c>
      <c r="AD31">
        <v>-12.9</v>
      </c>
      <c r="AE31">
        <v>-6.9</v>
      </c>
      <c r="AF31">
        <v>75.900000000000006</v>
      </c>
      <c r="AG31">
        <v>6826.5</v>
      </c>
      <c r="AH31">
        <v>-33.200000000000003</v>
      </c>
      <c r="AI31">
        <v>13.94</v>
      </c>
      <c r="AJ31">
        <v>2</v>
      </c>
      <c r="AK31">
        <v>777.2</v>
      </c>
      <c r="AL31">
        <v>58.9</v>
      </c>
      <c r="AM31">
        <v>276.60000000000002</v>
      </c>
      <c r="AN31">
        <v>30</v>
      </c>
      <c r="AO31">
        <v>44.5</v>
      </c>
      <c r="AP31">
        <v>131.1</v>
      </c>
      <c r="AQ31">
        <v>0.28999999999999998</v>
      </c>
      <c r="AR31">
        <v>62.89</v>
      </c>
      <c r="AS31">
        <v>0.7</v>
      </c>
      <c r="AT31">
        <v>10.99</v>
      </c>
      <c r="AU31">
        <v>0.04</v>
      </c>
      <c r="AV31">
        <v>75</v>
      </c>
      <c r="AW31">
        <v>59</v>
      </c>
      <c r="AX31" t="s">
        <v>175</v>
      </c>
      <c r="AY31">
        <v>293</v>
      </c>
      <c r="AZ31">
        <v>289</v>
      </c>
    </row>
    <row r="32" spans="1:52" x14ac:dyDescent="0.25">
      <c r="A32" t="s">
        <v>134</v>
      </c>
      <c r="B32" t="s">
        <v>178</v>
      </c>
      <c r="C32">
        <v>31</v>
      </c>
      <c r="D32">
        <v>2.2999999999999998</v>
      </c>
      <c r="E32">
        <v>2E-3</v>
      </c>
      <c r="F32">
        <v>0.1</v>
      </c>
      <c r="G32">
        <v>0.25</v>
      </c>
      <c r="H32">
        <v>3.5000000000000001E-3</v>
      </c>
      <c r="I32">
        <v>7.0000000000000001E-3</v>
      </c>
      <c r="J32">
        <v>3340</v>
      </c>
      <c r="K32">
        <v>0.108</v>
      </c>
      <c r="L32">
        <v>-944.8</v>
      </c>
      <c r="M32">
        <v>-74.650000000000006</v>
      </c>
      <c r="N32">
        <v>25.05</v>
      </c>
      <c r="O32">
        <v>41.25</v>
      </c>
      <c r="P32">
        <v>-25</v>
      </c>
      <c r="Q32">
        <v>0.1</v>
      </c>
      <c r="R32">
        <v>35</v>
      </c>
      <c r="S32">
        <v>4</v>
      </c>
      <c r="T32">
        <v>2</v>
      </c>
      <c r="U32">
        <v>1</v>
      </c>
      <c r="V32">
        <v>0</v>
      </c>
      <c r="W32">
        <v>0</v>
      </c>
      <c r="X32">
        <v>0.5</v>
      </c>
      <c r="Y32">
        <v>-8.6999999999999993</v>
      </c>
      <c r="Z32">
        <v>-190.9</v>
      </c>
      <c r="AA32">
        <v>-190.4</v>
      </c>
      <c r="AB32">
        <v>-23.6</v>
      </c>
      <c r="AC32">
        <v>-45.5</v>
      </c>
      <c r="AD32">
        <v>-12.9</v>
      </c>
      <c r="AE32">
        <v>-6.9</v>
      </c>
      <c r="AF32">
        <v>75.900000000000006</v>
      </c>
      <c r="AG32">
        <v>6826.5</v>
      </c>
      <c r="AH32">
        <v>-33.200000000000003</v>
      </c>
      <c r="AI32">
        <v>14.36</v>
      </c>
      <c r="AJ32">
        <v>2</v>
      </c>
      <c r="AK32">
        <v>777.2</v>
      </c>
      <c r="AL32">
        <v>58.9</v>
      </c>
      <c r="AM32">
        <v>276.60000000000002</v>
      </c>
      <c r="AN32">
        <v>30</v>
      </c>
      <c r="AO32">
        <v>44.5</v>
      </c>
      <c r="AP32">
        <v>131.1</v>
      </c>
      <c r="AQ32">
        <v>0.28999999999999998</v>
      </c>
      <c r="AR32">
        <v>62.89</v>
      </c>
      <c r="AS32">
        <v>0.7</v>
      </c>
      <c r="AT32">
        <v>10.99</v>
      </c>
      <c r="AU32">
        <v>0.04</v>
      </c>
      <c r="AV32">
        <v>159.4</v>
      </c>
      <c r="AW32">
        <v>94.2</v>
      </c>
      <c r="AX32" t="s">
        <v>176</v>
      </c>
      <c r="AY32">
        <v>283</v>
      </c>
      <c r="AZ32">
        <v>279</v>
      </c>
    </row>
    <row r="33" spans="1:52" x14ac:dyDescent="0.25">
      <c r="A33" t="s">
        <v>135</v>
      </c>
      <c r="B33" t="s">
        <v>178</v>
      </c>
      <c r="C33">
        <v>32</v>
      </c>
      <c r="D33">
        <v>2.2999999999999998</v>
      </c>
      <c r="E33">
        <v>2E-3</v>
      </c>
      <c r="F33">
        <v>0.1</v>
      </c>
      <c r="G33">
        <v>0.25</v>
      </c>
      <c r="H33">
        <v>3.5000000000000001E-3</v>
      </c>
      <c r="I33">
        <v>7.0000000000000001E-3</v>
      </c>
      <c r="J33">
        <v>3340</v>
      </c>
      <c r="K33">
        <v>0.108</v>
      </c>
      <c r="L33">
        <v>-944.8</v>
      </c>
      <c r="M33">
        <v>-74.650000000000006</v>
      </c>
      <c r="N33">
        <v>25.05</v>
      </c>
      <c r="O33">
        <v>41.25</v>
      </c>
      <c r="P33">
        <v>-25</v>
      </c>
      <c r="Q33">
        <v>0.1</v>
      </c>
      <c r="R33">
        <v>35</v>
      </c>
      <c r="S33">
        <v>4</v>
      </c>
      <c r="T33">
        <v>2</v>
      </c>
      <c r="U33">
        <v>1</v>
      </c>
      <c r="V33">
        <v>0</v>
      </c>
      <c r="W33">
        <v>0</v>
      </c>
      <c r="X33">
        <v>0.5</v>
      </c>
      <c r="Y33">
        <v>-8.6999999999999993</v>
      </c>
      <c r="Z33">
        <v>-190.9</v>
      </c>
      <c r="AA33">
        <v>-190.4</v>
      </c>
      <c r="AB33">
        <v>-23.6</v>
      </c>
      <c r="AC33">
        <v>-45.5</v>
      </c>
      <c r="AD33">
        <v>-12.9</v>
      </c>
      <c r="AE33">
        <v>-6.9</v>
      </c>
      <c r="AF33">
        <v>75.900000000000006</v>
      </c>
      <c r="AG33">
        <v>6826.5</v>
      </c>
      <c r="AH33">
        <v>-33.200000000000003</v>
      </c>
      <c r="AI33">
        <v>14.36</v>
      </c>
      <c r="AJ33">
        <v>2</v>
      </c>
      <c r="AK33">
        <v>777.2</v>
      </c>
      <c r="AL33">
        <v>58.9</v>
      </c>
      <c r="AM33">
        <v>276.60000000000002</v>
      </c>
      <c r="AN33">
        <v>30</v>
      </c>
      <c r="AO33">
        <v>44.5</v>
      </c>
      <c r="AP33">
        <v>131.1</v>
      </c>
      <c r="AQ33">
        <v>0.28999999999999998</v>
      </c>
      <c r="AR33">
        <v>62.89</v>
      </c>
      <c r="AS33">
        <v>0.7</v>
      </c>
      <c r="AT33">
        <v>10.99</v>
      </c>
      <c r="AU33">
        <v>0.04</v>
      </c>
      <c r="AV33">
        <v>143.4</v>
      </c>
      <c r="AW33">
        <v>121.4</v>
      </c>
      <c r="AX33" t="s">
        <v>176</v>
      </c>
      <c r="AY33">
        <v>283</v>
      </c>
      <c r="AZ33">
        <v>279</v>
      </c>
    </row>
    <row r="34" spans="1:52" x14ac:dyDescent="0.25">
      <c r="A34" t="s">
        <v>296</v>
      </c>
      <c r="B34" t="s">
        <v>194</v>
      </c>
      <c r="C34">
        <v>33</v>
      </c>
      <c r="Y34">
        <v>-8.6999999999999993</v>
      </c>
      <c r="Z34">
        <v>-190.9</v>
      </c>
      <c r="AA34">
        <v>-190.4</v>
      </c>
      <c r="AB34">
        <v>-23.6</v>
      </c>
      <c r="AC34">
        <v>-45.5</v>
      </c>
      <c r="AD34">
        <v>-12.9</v>
      </c>
      <c r="AE34">
        <v>-6.9</v>
      </c>
      <c r="AF34">
        <v>75.900000000000006</v>
      </c>
      <c r="AG34">
        <v>6826.5</v>
      </c>
      <c r="AH34">
        <v>-17.809705000000001</v>
      </c>
      <c r="AI34">
        <v>13.971374000000001</v>
      </c>
      <c r="AJ34">
        <v>1.7832110000000001</v>
      </c>
      <c r="AK34">
        <v>777.2</v>
      </c>
      <c r="AL34">
        <v>58.9</v>
      </c>
      <c r="AM34">
        <v>276.60000000000002</v>
      </c>
      <c r="AN34">
        <v>30</v>
      </c>
      <c r="AO34">
        <v>44.5</v>
      </c>
      <c r="AP34">
        <v>122.87018500000001</v>
      </c>
      <c r="AQ34">
        <v>0.28999999999999998</v>
      </c>
      <c r="AR34">
        <v>62.89</v>
      </c>
      <c r="AS34">
        <v>0.7</v>
      </c>
      <c r="AT34">
        <v>10.99</v>
      </c>
      <c r="AU34">
        <v>0.04</v>
      </c>
      <c r="AV34">
        <v>144.97880000000001</v>
      </c>
      <c r="AW34">
        <v>128.55430000000001</v>
      </c>
      <c r="AY34">
        <v>277.60000000000002</v>
      </c>
      <c r="AZ34">
        <v>268.8</v>
      </c>
    </row>
    <row r="35" spans="1:52" x14ac:dyDescent="0.25">
      <c r="A35" t="s">
        <v>297</v>
      </c>
      <c r="B35" t="s">
        <v>194</v>
      </c>
      <c r="C35">
        <v>34</v>
      </c>
      <c r="Y35">
        <v>-8.6999999999999993</v>
      </c>
      <c r="Z35">
        <v>-190.9</v>
      </c>
      <c r="AA35">
        <v>-190.4</v>
      </c>
      <c r="AB35">
        <v>-23.6</v>
      </c>
      <c r="AC35">
        <v>-45.5</v>
      </c>
      <c r="AD35">
        <v>-12.9</v>
      </c>
      <c r="AE35">
        <v>-6.9</v>
      </c>
      <c r="AF35">
        <v>75.900000000000006</v>
      </c>
      <c r="AG35">
        <v>6826.5</v>
      </c>
      <c r="AH35">
        <v>-17.809705000000001</v>
      </c>
      <c r="AI35">
        <v>13.971374000000001</v>
      </c>
      <c r="AJ35">
        <v>1.7832110000000001</v>
      </c>
      <c r="AK35">
        <v>777.2</v>
      </c>
      <c r="AL35">
        <v>58.9</v>
      </c>
      <c r="AM35">
        <v>276.60000000000002</v>
      </c>
      <c r="AN35">
        <v>30</v>
      </c>
      <c r="AO35">
        <v>44.5</v>
      </c>
      <c r="AP35">
        <v>122.87018500000001</v>
      </c>
      <c r="AQ35">
        <v>0.28999999999999998</v>
      </c>
      <c r="AR35">
        <v>62.89</v>
      </c>
      <c r="AS35">
        <v>0.7</v>
      </c>
      <c r="AT35">
        <v>10.99</v>
      </c>
      <c r="AU35">
        <v>0.04</v>
      </c>
      <c r="AV35">
        <v>148.99549999999999</v>
      </c>
      <c r="AW35">
        <v>127.3643</v>
      </c>
      <c r="AY35">
        <v>277.60000000000002</v>
      </c>
      <c r="AZ35">
        <v>268.8</v>
      </c>
    </row>
    <row r="36" spans="1:52" x14ac:dyDescent="0.25">
      <c r="A36" t="s">
        <v>294</v>
      </c>
      <c r="B36" t="s">
        <v>194</v>
      </c>
      <c r="C36">
        <v>35</v>
      </c>
      <c r="Y36">
        <v>-8.6999999999999993</v>
      </c>
      <c r="Z36">
        <v>-190.9</v>
      </c>
      <c r="AA36">
        <v>-190.4</v>
      </c>
      <c r="AB36">
        <v>-23.6</v>
      </c>
      <c r="AC36">
        <v>-45.5</v>
      </c>
      <c r="AD36">
        <v>-12.9</v>
      </c>
      <c r="AE36">
        <v>-6.9</v>
      </c>
      <c r="AF36">
        <v>75.900000000000006</v>
      </c>
      <c r="AG36">
        <v>6826.5</v>
      </c>
      <c r="AH36">
        <v>-17.809705000000001</v>
      </c>
      <c r="AI36">
        <v>13.971374000000001</v>
      </c>
      <c r="AJ36">
        <v>1.7832110000000001</v>
      </c>
      <c r="AK36">
        <v>777.2</v>
      </c>
      <c r="AL36">
        <v>58.9</v>
      </c>
      <c r="AM36">
        <v>276.60000000000002</v>
      </c>
      <c r="AN36">
        <v>30</v>
      </c>
      <c r="AO36">
        <v>44.5</v>
      </c>
      <c r="AP36">
        <v>122.87018500000001</v>
      </c>
      <c r="AQ36">
        <v>0.28999999999999998</v>
      </c>
      <c r="AR36">
        <v>62.89</v>
      </c>
      <c r="AS36">
        <v>0.7</v>
      </c>
      <c r="AT36">
        <v>10.99</v>
      </c>
      <c r="AU36">
        <v>0.04</v>
      </c>
      <c r="AV36">
        <v>151.79089999999999</v>
      </c>
      <c r="AW36">
        <v>124.9143</v>
      </c>
      <c r="AY36">
        <v>277.60000000000002</v>
      </c>
      <c r="AZ36">
        <v>268.8</v>
      </c>
    </row>
    <row r="37" spans="1:52" x14ac:dyDescent="0.25">
      <c r="A37" t="s">
        <v>276</v>
      </c>
      <c r="B37" t="s">
        <v>194</v>
      </c>
      <c r="C37">
        <v>36</v>
      </c>
      <c r="Y37">
        <v>-8.6999999999999993</v>
      </c>
      <c r="Z37">
        <v>-190.9</v>
      </c>
      <c r="AA37">
        <v>-190.4</v>
      </c>
      <c r="AB37">
        <v>-23.6</v>
      </c>
      <c r="AC37">
        <v>-45.5</v>
      </c>
      <c r="AD37">
        <v>-12.9</v>
      </c>
      <c r="AE37">
        <v>-6.9</v>
      </c>
      <c r="AF37">
        <v>75.900000000000006</v>
      </c>
      <c r="AG37">
        <v>6826.5</v>
      </c>
      <c r="AH37">
        <v>-17.809705000000001</v>
      </c>
      <c r="AI37">
        <v>13.971374000000001</v>
      </c>
      <c r="AJ37">
        <v>1.7832110000000001</v>
      </c>
      <c r="AK37">
        <v>777.2</v>
      </c>
      <c r="AL37">
        <v>58.9</v>
      </c>
      <c r="AM37">
        <v>276.60000000000002</v>
      </c>
      <c r="AN37">
        <v>30</v>
      </c>
      <c r="AO37">
        <v>44.5</v>
      </c>
      <c r="AP37">
        <v>122.87018500000001</v>
      </c>
      <c r="AQ37">
        <v>0.28999999999999998</v>
      </c>
      <c r="AR37">
        <v>62.89</v>
      </c>
      <c r="AS37">
        <v>0.7</v>
      </c>
      <c r="AT37">
        <v>10.99</v>
      </c>
      <c r="AU37">
        <v>0.04</v>
      </c>
      <c r="AV37">
        <v>154.56049999999999</v>
      </c>
      <c r="AW37">
        <v>122.4293</v>
      </c>
      <c r="AY37">
        <v>277.60000000000002</v>
      </c>
      <c r="AZ37">
        <v>268.8</v>
      </c>
    </row>
    <row r="38" spans="1:52" x14ac:dyDescent="0.25">
      <c r="A38" t="s">
        <v>261</v>
      </c>
      <c r="B38" t="s">
        <v>194</v>
      </c>
      <c r="C38">
        <v>37</v>
      </c>
      <c r="Y38">
        <v>-8.6999999999999993</v>
      </c>
      <c r="Z38">
        <v>-190.9</v>
      </c>
      <c r="AA38">
        <v>-190.4</v>
      </c>
      <c r="AB38">
        <v>-23.6</v>
      </c>
      <c r="AC38">
        <v>-45.5</v>
      </c>
      <c r="AD38">
        <v>-12.9</v>
      </c>
      <c r="AE38">
        <v>-6.9</v>
      </c>
      <c r="AF38">
        <v>75.900000000000006</v>
      </c>
      <c r="AG38">
        <v>6826.5</v>
      </c>
      <c r="AH38">
        <v>-17.809705000000001</v>
      </c>
      <c r="AI38">
        <v>13.971374000000001</v>
      </c>
      <c r="AJ38">
        <v>1.7832110000000001</v>
      </c>
      <c r="AK38">
        <v>777.2</v>
      </c>
      <c r="AL38">
        <v>58.9</v>
      </c>
      <c r="AM38">
        <v>276.60000000000002</v>
      </c>
      <c r="AN38">
        <v>30</v>
      </c>
      <c r="AO38">
        <v>44.5</v>
      </c>
      <c r="AP38">
        <v>122.87018500000001</v>
      </c>
      <c r="AQ38">
        <v>0.28999999999999998</v>
      </c>
      <c r="AR38">
        <v>62.89</v>
      </c>
      <c r="AS38">
        <v>0.7</v>
      </c>
      <c r="AT38">
        <v>10.99</v>
      </c>
      <c r="AU38">
        <v>0.04</v>
      </c>
      <c r="AV38">
        <v>157.1859</v>
      </c>
      <c r="AW38">
        <v>119.8043</v>
      </c>
      <c r="AY38">
        <v>277.60000000000002</v>
      </c>
      <c r="AZ38">
        <v>268.8</v>
      </c>
    </row>
    <row r="39" spans="1:52" x14ac:dyDescent="0.25">
      <c r="A39" t="s">
        <v>266</v>
      </c>
      <c r="B39" t="s">
        <v>194</v>
      </c>
      <c r="C39">
        <v>38</v>
      </c>
      <c r="Y39">
        <v>-8.6999999999999993</v>
      </c>
      <c r="Z39">
        <v>-190.9</v>
      </c>
      <c r="AA39">
        <v>-190.4</v>
      </c>
      <c r="AB39">
        <v>-23.6</v>
      </c>
      <c r="AC39">
        <v>-45.5</v>
      </c>
      <c r="AD39">
        <v>-12.9</v>
      </c>
      <c r="AE39">
        <v>-6.9</v>
      </c>
      <c r="AF39">
        <v>75.900000000000006</v>
      </c>
      <c r="AG39">
        <v>6826.5</v>
      </c>
      <c r="AH39">
        <v>-17.809705000000001</v>
      </c>
      <c r="AI39">
        <v>13.971374000000001</v>
      </c>
      <c r="AJ39">
        <v>1.7832110000000001</v>
      </c>
      <c r="AK39">
        <v>777.2</v>
      </c>
      <c r="AL39">
        <v>58.9</v>
      </c>
      <c r="AM39">
        <v>276.60000000000002</v>
      </c>
      <c r="AN39">
        <v>30</v>
      </c>
      <c r="AO39">
        <v>44.5</v>
      </c>
      <c r="AP39">
        <v>122.87018500000001</v>
      </c>
      <c r="AQ39">
        <v>0.28999999999999998</v>
      </c>
      <c r="AR39">
        <v>62.89</v>
      </c>
      <c r="AS39">
        <v>0.7</v>
      </c>
      <c r="AT39">
        <v>10.99</v>
      </c>
      <c r="AU39">
        <v>0.04</v>
      </c>
      <c r="AV39">
        <v>159.65280000000001</v>
      </c>
      <c r="AW39">
        <v>117.0393</v>
      </c>
      <c r="AY39">
        <v>277.60000000000002</v>
      </c>
      <c r="AZ39">
        <v>268.8</v>
      </c>
    </row>
    <row r="40" spans="1:52" x14ac:dyDescent="0.25">
      <c r="A40" t="s">
        <v>302</v>
      </c>
      <c r="B40" t="s">
        <v>194</v>
      </c>
      <c r="C40">
        <v>39</v>
      </c>
      <c r="Y40">
        <v>-8.6999999999999993</v>
      </c>
      <c r="Z40">
        <v>-190.9</v>
      </c>
      <c r="AA40">
        <v>-190.4</v>
      </c>
      <c r="AB40">
        <v>-23.6</v>
      </c>
      <c r="AC40">
        <v>-45.5</v>
      </c>
      <c r="AD40">
        <v>-12.9</v>
      </c>
      <c r="AE40">
        <v>-6.9</v>
      </c>
      <c r="AF40">
        <v>75.900000000000006</v>
      </c>
      <c r="AG40">
        <v>6826.5</v>
      </c>
      <c r="AH40">
        <v>-17.809705000000001</v>
      </c>
      <c r="AI40">
        <v>13.971374000000001</v>
      </c>
      <c r="AJ40">
        <v>1.7832110000000001</v>
      </c>
      <c r="AK40">
        <v>777.2</v>
      </c>
      <c r="AL40">
        <v>58.9</v>
      </c>
      <c r="AM40">
        <v>276.60000000000002</v>
      </c>
      <c r="AN40">
        <v>30</v>
      </c>
      <c r="AO40">
        <v>44.5</v>
      </c>
      <c r="AP40">
        <v>122.87018500000001</v>
      </c>
      <c r="AQ40">
        <v>0.28999999999999998</v>
      </c>
      <c r="AR40">
        <v>62.89</v>
      </c>
      <c r="AS40">
        <v>0.7</v>
      </c>
      <c r="AT40">
        <v>10.99</v>
      </c>
      <c r="AU40">
        <v>0.04</v>
      </c>
      <c r="AV40">
        <v>161.95930000000001</v>
      </c>
      <c r="AW40">
        <v>114.0993</v>
      </c>
      <c r="AY40">
        <v>277.60000000000002</v>
      </c>
      <c r="AZ40">
        <v>268.8</v>
      </c>
    </row>
    <row r="41" spans="1:52" x14ac:dyDescent="0.25">
      <c r="A41" t="s">
        <v>300</v>
      </c>
      <c r="B41" t="s">
        <v>194</v>
      </c>
      <c r="C41">
        <v>40</v>
      </c>
      <c r="Y41">
        <v>-8.6999999999999993</v>
      </c>
      <c r="Z41">
        <v>-190.9</v>
      </c>
      <c r="AA41">
        <v>-190.4</v>
      </c>
      <c r="AB41">
        <v>-23.6</v>
      </c>
      <c r="AC41">
        <v>-45.5</v>
      </c>
      <c r="AD41">
        <v>-12.9</v>
      </c>
      <c r="AE41">
        <v>-6.9</v>
      </c>
      <c r="AF41">
        <v>75.900000000000006</v>
      </c>
      <c r="AG41">
        <v>6826.5</v>
      </c>
      <c r="AH41">
        <v>-17.809705000000001</v>
      </c>
      <c r="AI41">
        <v>13.971374000000001</v>
      </c>
      <c r="AJ41">
        <v>1.7832110000000001</v>
      </c>
      <c r="AK41">
        <v>777.2</v>
      </c>
      <c r="AL41">
        <v>58.9</v>
      </c>
      <c r="AM41">
        <v>276.60000000000002</v>
      </c>
      <c r="AN41">
        <v>30</v>
      </c>
      <c r="AO41">
        <v>44.5</v>
      </c>
      <c r="AP41">
        <v>122.87018500000001</v>
      </c>
      <c r="AQ41">
        <v>0.28999999999999998</v>
      </c>
      <c r="AR41">
        <v>62.89</v>
      </c>
      <c r="AS41">
        <v>0.7</v>
      </c>
      <c r="AT41">
        <v>10.99</v>
      </c>
      <c r="AU41">
        <v>0.04</v>
      </c>
      <c r="AV41">
        <v>164.07849999999999</v>
      </c>
      <c r="AW41">
        <v>110.94929999999999</v>
      </c>
      <c r="AY41">
        <v>277.60000000000002</v>
      </c>
      <c r="AZ41">
        <v>268.8</v>
      </c>
    </row>
    <row r="42" spans="1:52" x14ac:dyDescent="0.25">
      <c r="A42" t="s">
        <v>288</v>
      </c>
      <c r="B42" t="s">
        <v>194</v>
      </c>
      <c r="C42">
        <v>41</v>
      </c>
      <c r="Y42">
        <v>-8.6999999999999993</v>
      </c>
      <c r="Z42">
        <v>-190.9</v>
      </c>
      <c r="AA42">
        <v>-190.4</v>
      </c>
      <c r="AB42">
        <v>-23.6</v>
      </c>
      <c r="AC42">
        <v>-45.5</v>
      </c>
      <c r="AD42">
        <v>-12.9</v>
      </c>
      <c r="AE42">
        <v>-6.9</v>
      </c>
      <c r="AF42">
        <v>75.900000000000006</v>
      </c>
      <c r="AG42">
        <v>6826.5</v>
      </c>
      <c r="AH42">
        <v>-17.809705000000001</v>
      </c>
      <c r="AI42">
        <v>13.971374000000001</v>
      </c>
      <c r="AJ42">
        <v>1.7832110000000001</v>
      </c>
      <c r="AK42">
        <v>777.2</v>
      </c>
      <c r="AL42">
        <v>58.9</v>
      </c>
      <c r="AM42">
        <v>276.60000000000002</v>
      </c>
      <c r="AN42">
        <v>30</v>
      </c>
      <c r="AO42">
        <v>44.5</v>
      </c>
      <c r="AP42">
        <v>122.87018500000001</v>
      </c>
      <c r="AQ42">
        <v>0.28999999999999998</v>
      </c>
      <c r="AR42">
        <v>62.89</v>
      </c>
      <c r="AS42">
        <v>0.7</v>
      </c>
      <c r="AT42">
        <v>10.99</v>
      </c>
      <c r="AU42">
        <v>0.04</v>
      </c>
      <c r="AV42">
        <v>166.08500000000001</v>
      </c>
      <c r="AW42">
        <v>107.71299999999999</v>
      </c>
      <c r="AY42">
        <v>277.60000000000002</v>
      </c>
      <c r="AZ42">
        <v>268.8</v>
      </c>
    </row>
    <row r="43" spans="1:52" x14ac:dyDescent="0.25">
      <c r="A43" t="s">
        <v>310</v>
      </c>
      <c r="B43" t="s">
        <v>194</v>
      </c>
      <c r="C43">
        <v>42</v>
      </c>
      <c r="Y43">
        <v>-8.6999999999999993</v>
      </c>
      <c r="Z43">
        <v>-190.9</v>
      </c>
      <c r="AA43">
        <v>-190.4</v>
      </c>
      <c r="AB43">
        <v>-23.6</v>
      </c>
      <c r="AC43">
        <v>-45.5</v>
      </c>
      <c r="AD43">
        <v>-12.9</v>
      </c>
      <c r="AE43">
        <v>-6.9</v>
      </c>
      <c r="AF43">
        <v>75.900000000000006</v>
      </c>
      <c r="AG43">
        <v>6826.5</v>
      </c>
      <c r="AH43">
        <v>-17.809705000000001</v>
      </c>
      <c r="AI43">
        <v>13.971374000000001</v>
      </c>
      <c r="AJ43">
        <v>1.7832110000000001</v>
      </c>
      <c r="AK43">
        <v>777.2</v>
      </c>
      <c r="AL43">
        <v>58.9</v>
      </c>
      <c r="AM43">
        <v>276.60000000000002</v>
      </c>
      <c r="AN43">
        <v>30</v>
      </c>
      <c r="AO43">
        <v>44.5</v>
      </c>
      <c r="AP43">
        <v>122.87018500000001</v>
      </c>
      <c r="AQ43">
        <v>0.28999999999999998</v>
      </c>
      <c r="AR43">
        <v>62.89</v>
      </c>
      <c r="AS43">
        <v>0.7</v>
      </c>
      <c r="AT43">
        <v>10.99</v>
      </c>
      <c r="AU43">
        <v>0.04</v>
      </c>
      <c r="AV43">
        <v>168.01</v>
      </c>
      <c r="AW43">
        <v>104.3926</v>
      </c>
      <c r="AY43">
        <v>277.60000000000002</v>
      </c>
      <c r="AZ43">
        <v>268.8</v>
      </c>
    </row>
    <row r="44" spans="1:52" x14ac:dyDescent="0.25">
      <c r="A44" t="s">
        <v>305</v>
      </c>
      <c r="B44" t="s">
        <v>194</v>
      </c>
      <c r="C44">
        <v>43</v>
      </c>
      <c r="Y44">
        <v>-8.6999999999999993</v>
      </c>
      <c r="Z44">
        <v>-190.9</v>
      </c>
      <c r="AA44">
        <v>-190.4</v>
      </c>
      <c r="AB44">
        <v>-23.6</v>
      </c>
      <c r="AC44">
        <v>-45.5</v>
      </c>
      <c r="AD44">
        <v>-12.9</v>
      </c>
      <c r="AE44">
        <v>-6.9</v>
      </c>
      <c r="AF44">
        <v>75.900000000000006</v>
      </c>
      <c r="AG44">
        <v>6826.5</v>
      </c>
      <c r="AH44">
        <v>-17.809705000000001</v>
      </c>
      <c r="AI44">
        <v>13.971374000000001</v>
      </c>
      <c r="AJ44">
        <v>1.7832110000000001</v>
      </c>
      <c r="AK44">
        <v>777.2</v>
      </c>
      <c r="AL44">
        <v>58.9</v>
      </c>
      <c r="AM44">
        <v>276.60000000000002</v>
      </c>
      <c r="AN44">
        <v>30</v>
      </c>
      <c r="AO44">
        <v>44.5</v>
      </c>
      <c r="AP44">
        <v>122.87018500000001</v>
      </c>
      <c r="AQ44">
        <v>0.28999999999999998</v>
      </c>
      <c r="AR44">
        <v>62.89</v>
      </c>
      <c r="AS44">
        <v>0.7</v>
      </c>
      <c r="AT44">
        <v>10.99</v>
      </c>
      <c r="AU44">
        <v>0.04</v>
      </c>
      <c r="AV44">
        <v>169.84119999999999</v>
      </c>
      <c r="AW44">
        <v>100.9743</v>
      </c>
      <c r="AY44">
        <v>277.60000000000002</v>
      </c>
      <c r="AZ44">
        <v>268.8</v>
      </c>
    </row>
    <row r="45" spans="1:52" x14ac:dyDescent="0.25">
      <c r="A45" t="s">
        <v>316</v>
      </c>
      <c r="B45" t="s">
        <v>194</v>
      </c>
      <c r="C45">
        <v>44</v>
      </c>
      <c r="Y45">
        <v>-8.6999999999999993</v>
      </c>
      <c r="Z45">
        <v>-190.9</v>
      </c>
      <c r="AA45">
        <v>-190.4</v>
      </c>
      <c r="AB45">
        <v>-23.6</v>
      </c>
      <c r="AC45">
        <v>-45.5</v>
      </c>
      <c r="AD45">
        <v>-12.9</v>
      </c>
      <c r="AE45">
        <v>-6.9</v>
      </c>
      <c r="AF45">
        <v>75.900000000000006</v>
      </c>
      <c r="AG45">
        <v>6826.5</v>
      </c>
      <c r="AH45">
        <v>-17.809705000000001</v>
      </c>
      <c r="AI45">
        <v>13.971374000000001</v>
      </c>
      <c r="AJ45">
        <v>1.7832110000000001</v>
      </c>
      <c r="AK45">
        <v>777.2</v>
      </c>
      <c r="AL45">
        <v>58.9</v>
      </c>
      <c r="AM45">
        <v>276.60000000000002</v>
      </c>
      <c r="AN45">
        <v>30</v>
      </c>
      <c r="AO45">
        <v>44.5</v>
      </c>
      <c r="AP45">
        <v>122.87018500000001</v>
      </c>
      <c r="AQ45">
        <v>0.28999999999999998</v>
      </c>
      <c r="AR45">
        <v>62.89</v>
      </c>
      <c r="AS45">
        <v>0.7</v>
      </c>
      <c r="AT45">
        <v>10.99</v>
      </c>
      <c r="AU45">
        <v>0.04</v>
      </c>
      <c r="AV45">
        <v>171.57480000000001</v>
      </c>
      <c r="AW45">
        <v>97.439300000000003</v>
      </c>
      <c r="AY45">
        <v>277.60000000000002</v>
      </c>
      <c r="AZ45">
        <v>268.8</v>
      </c>
    </row>
    <row r="46" spans="1:52" x14ac:dyDescent="0.25">
      <c r="A46" t="s">
        <v>317</v>
      </c>
      <c r="B46" t="s">
        <v>194</v>
      </c>
      <c r="C46">
        <v>45</v>
      </c>
      <c r="Y46">
        <v>-8.6999999999999993</v>
      </c>
      <c r="Z46">
        <v>-190.9</v>
      </c>
      <c r="AA46">
        <v>-190.4</v>
      </c>
      <c r="AB46">
        <v>-23.6</v>
      </c>
      <c r="AC46">
        <v>-45.5</v>
      </c>
      <c r="AD46">
        <v>-12.9</v>
      </c>
      <c r="AE46">
        <v>-6.9</v>
      </c>
      <c r="AF46">
        <v>75.900000000000006</v>
      </c>
      <c r="AG46">
        <v>6826.5</v>
      </c>
      <c r="AH46">
        <v>-17.809705000000001</v>
      </c>
      <c r="AI46">
        <v>13.971374000000001</v>
      </c>
      <c r="AJ46">
        <v>1.7832110000000001</v>
      </c>
      <c r="AK46">
        <v>777.2</v>
      </c>
      <c r="AL46">
        <v>58.9</v>
      </c>
      <c r="AM46">
        <v>276.60000000000002</v>
      </c>
      <c r="AN46">
        <v>30</v>
      </c>
      <c r="AO46">
        <v>44.5</v>
      </c>
      <c r="AP46">
        <v>122.87018500000001</v>
      </c>
      <c r="AQ46">
        <v>0.28999999999999998</v>
      </c>
      <c r="AR46">
        <v>62.89</v>
      </c>
      <c r="AS46">
        <v>0.7</v>
      </c>
      <c r="AT46">
        <v>10.99</v>
      </c>
      <c r="AU46">
        <v>0.04</v>
      </c>
      <c r="AV46">
        <v>173.25460000000001</v>
      </c>
      <c r="AW46">
        <v>93.869299999999996</v>
      </c>
      <c r="AY46">
        <v>277.60000000000002</v>
      </c>
      <c r="AZ46">
        <v>268.8</v>
      </c>
    </row>
    <row r="47" spans="1:52" x14ac:dyDescent="0.25">
      <c r="A47" t="s">
        <v>318</v>
      </c>
      <c r="B47" t="s">
        <v>194</v>
      </c>
      <c r="C47">
        <v>46</v>
      </c>
      <c r="Y47">
        <v>-8.6999999999999993</v>
      </c>
      <c r="Z47">
        <v>-190.9</v>
      </c>
      <c r="AA47">
        <v>-190.4</v>
      </c>
      <c r="AB47">
        <v>-23.6</v>
      </c>
      <c r="AC47">
        <v>-45.5</v>
      </c>
      <c r="AD47">
        <v>-12.9</v>
      </c>
      <c r="AE47">
        <v>-6.9</v>
      </c>
      <c r="AF47">
        <v>75.900000000000006</v>
      </c>
      <c r="AG47">
        <v>6826.5</v>
      </c>
      <c r="AH47">
        <v>-17.809705000000001</v>
      </c>
      <c r="AI47">
        <v>13.971374000000001</v>
      </c>
      <c r="AJ47">
        <v>1.7832110000000001</v>
      </c>
      <c r="AK47">
        <v>777.2</v>
      </c>
      <c r="AL47">
        <v>58.9</v>
      </c>
      <c r="AM47">
        <v>276.60000000000002</v>
      </c>
      <c r="AN47">
        <v>30</v>
      </c>
      <c r="AO47">
        <v>44.5</v>
      </c>
      <c r="AP47">
        <v>122.87018500000001</v>
      </c>
      <c r="AQ47">
        <v>0.28999999999999998</v>
      </c>
      <c r="AR47">
        <v>62.89</v>
      </c>
      <c r="AS47">
        <v>0.7</v>
      </c>
      <c r="AT47">
        <v>10.99</v>
      </c>
      <c r="AU47">
        <v>0.04</v>
      </c>
      <c r="AV47">
        <v>174.83609999999999</v>
      </c>
      <c r="AW47">
        <v>90.229299999999995</v>
      </c>
      <c r="AY47">
        <v>277.60000000000002</v>
      </c>
      <c r="AZ47">
        <v>268.8</v>
      </c>
    </row>
    <row r="48" spans="1:52" x14ac:dyDescent="0.25">
      <c r="A48" t="s">
        <v>315</v>
      </c>
      <c r="B48" t="s">
        <v>194</v>
      </c>
      <c r="C48">
        <v>47</v>
      </c>
      <c r="Y48">
        <v>-8.6999999999999993</v>
      </c>
      <c r="Z48">
        <v>-190.9</v>
      </c>
      <c r="AA48">
        <v>-190.4</v>
      </c>
      <c r="AB48">
        <v>-23.6</v>
      </c>
      <c r="AC48">
        <v>-45.5</v>
      </c>
      <c r="AD48">
        <v>-12.9</v>
      </c>
      <c r="AE48">
        <v>-6.9</v>
      </c>
      <c r="AF48">
        <v>75.900000000000006</v>
      </c>
      <c r="AG48">
        <v>6826.5</v>
      </c>
      <c r="AH48">
        <v>-17.809705000000001</v>
      </c>
      <c r="AI48">
        <v>13.971374000000001</v>
      </c>
      <c r="AJ48">
        <v>1.7832110000000001</v>
      </c>
      <c r="AK48">
        <v>777.2</v>
      </c>
      <c r="AL48">
        <v>58.9</v>
      </c>
      <c r="AM48">
        <v>276.60000000000002</v>
      </c>
      <c r="AN48">
        <v>30</v>
      </c>
      <c r="AO48">
        <v>44.5</v>
      </c>
      <c r="AP48">
        <v>122.87018500000001</v>
      </c>
      <c r="AQ48">
        <v>0.28999999999999998</v>
      </c>
      <c r="AR48">
        <v>62.89</v>
      </c>
      <c r="AS48">
        <v>0.7</v>
      </c>
      <c r="AT48">
        <v>10.99</v>
      </c>
      <c r="AU48">
        <v>0.04</v>
      </c>
      <c r="AV48">
        <v>176.28270000000001</v>
      </c>
      <c r="AW48">
        <v>86.414299999999997</v>
      </c>
      <c r="AY48">
        <v>277.60000000000002</v>
      </c>
      <c r="AZ48">
        <v>268.8</v>
      </c>
    </row>
    <row r="49" spans="1:52" x14ac:dyDescent="0.25">
      <c r="A49" t="s">
        <v>314</v>
      </c>
      <c r="B49" t="s">
        <v>194</v>
      </c>
      <c r="C49">
        <v>48</v>
      </c>
      <c r="Y49">
        <v>-8.6999999999999993</v>
      </c>
      <c r="Z49">
        <v>-190.9</v>
      </c>
      <c r="AA49">
        <v>-190.4</v>
      </c>
      <c r="AB49">
        <v>-23.6</v>
      </c>
      <c r="AC49">
        <v>-45.5</v>
      </c>
      <c r="AD49">
        <v>-12.9</v>
      </c>
      <c r="AE49">
        <v>-6.9</v>
      </c>
      <c r="AF49">
        <v>75.900000000000006</v>
      </c>
      <c r="AG49">
        <v>6826.5</v>
      </c>
      <c r="AH49">
        <v>-17.809705000000001</v>
      </c>
      <c r="AI49">
        <v>13.971374000000001</v>
      </c>
      <c r="AJ49">
        <v>1.7832110000000001</v>
      </c>
      <c r="AK49">
        <v>777.2</v>
      </c>
      <c r="AL49">
        <v>58.9</v>
      </c>
      <c r="AM49">
        <v>276.60000000000002</v>
      </c>
      <c r="AN49">
        <v>30</v>
      </c>
      <c r="AO49">
        <v>44.5</v>
      </c>
      <c r="AP49">
        <v>122.87018500000001</v>
      </c>
      <c r="AQ49">
        <v>0.28999999999999998</v>
      </c>
      <c r="AR49">
        <v>62.89</v>
      </c>
      <c r="AS49">
        <v>0.7</v>
      </c>
      <c r="AT49">
        <v>10.99</v>
      </c>
      <c r="AU49">
        <v>0.04</v>
      </c>
      <c r="AV49">
        <v>177.48650000000001</v>
      </c>
      <c r="AW49">
        <v>82.354299999999995</v>
      </c>
      <c r="AY49">
        <v>277.60000000000002</v>
      </c>
      <c r="AZ49">
        <v>268.8</v>
      </c>
    </row>
    <row r="50" spans="1:52" x14ac:dyDescent="0.25">
      <c r="A50" t="s">
        <v>303</v>
      </c>
      <c r="B50" t="s">
        <v>194</v>
      </c>
      <c r="C50">
        <v>49</v>
      </c>
      <c r="Y50">
        <v>-8.6999999999999993</v>
      </c>
      <c r="Z50">
        <v>-190.9</v>
      </c>
      <c r="AA50">
        <v>-190.4</v>
      </c>
      <c r="AB50">
        <v>-23.6</v>
      </c>
      <c r="AC50">
        <v>-45.5</v>
      </c>
      <c r="AD50">
        <v>-12.9</v>
      </c>
      <c r="AE50">
        <v>-6.9</v>
      </c>
      <c r="AF50">
        <v>75.900000000000006</v>
      </c>
      <c r="AG50">
        <v>6826.5</v>
      </c>
      <c r="AH50">
        <v>-17.809705000000001</v>
      </c>
      <c r="AI50">
        <v>13.971374000000001</v>
      </c>
      <c r="AJ50">
        <v>1.7832110000000001</v>
      </c>
      <c r="AK50">
        <v>777.2</v>
      </c>
      <c r="AL50">
        <v>58.9</v>
      </c>
      <c r="AM50">
        <v>276.60000000000002</v>
      </c>
      <c r="AN50">
        <v>30</v>
      </c>
      <c r="AO50">
        <v>44.5</v>
      </c>
      <c r="AP50">
        <v>122.87018500000001</v>
      </c>
      <c r="AQ50">
        <v>0.28999999999999998</v>
      </c>
      <c r="AR50">
        <v>62.89</v>
      </c>
      <c r="AS50">
        <v>0.7</v>
      </c>
      <c r="AT50">
        <v>10.99</v>
      </c>
      <c r="AU50">
        <v>0.04</v>
      </c>
      <c r="AV50">
        <v>178.37</v>
      </c>
      <c r="AW50">
        <v>78.0017</v>
      </c>
      <c r="AY50">
        <v>277.60000000000002</v>
      </c>
      <c r="AZ50">
        <v>268.8</v>
      </c>
    </row>
    <row r="51" spans="1:52" x14ac:dyDescent="0.25">
      <c r="A51" t="s">
        <v>284</v>
      </c>
      <c r="B51" t="s">
        <v>194</v>
      </c>
      <c r="C51">
        <v>50</v>
      </c>
      <c r="Y51">
        <v>-8.6999999999999993</v>
      </c>
      <c r="Z51">
        <v>-190.9</v>
      </c>
      <c r="AA51">
        <v>-190.4</v>
      </c>
      <c r="AB51">
        <v>-23.6</v>
      </c>
      <c r="AC51">
        <v>-45.5</v>
      </c>
      <c r="AD51">
        <v>-12.9</v>
      </c>
      <c r="AE51">
        <v>-6.9</v>
      </c>
      <c r="AF51">
        <v>75.900000000000006</v>
      </c>
      <c r="AG51">
        <v>6826.5</v>
      </c>
      <c r="AH51">
        <v>-17.809705000000001</v>
      </c>
      <c r="AI51">
        <v>13.971374000000001</v>
      </c>
      <c r="AJ51">
        <v>1.7832110000000001</v>
      </c>
      <c r="AK51">
        <v>777.2</v>
      </c>
      <c r="AL51">
        <v>58.9</v>
      </c>
      <c r="AM51">
        <v>276.60000000000002</v>
      </c>
      <c r="AN51">
        <v>30</v>
      </c>
      <c r="AO51">
        <v>44.5</v>
      </c>
      <c r="AP51">
        <v>122.87018500000001</v>
      </c>
      <c r="AQ51">
        <v>0.28999999999999998</v>
      </c>
      <c r="AR51">
        <v>62.89</v>
      </c>
      <c r="AS51">
        <v>0.7</v>
      </c>
      <c r="AT51">
        <v>10.99</v>
      </c>
      <c r="AU51">
        <v>0.04</v>
      </c>
      <c r="AV51">
        <v>178.91300000000001</v>
      </c>
      <c r="AW51">
        <v>73.289299999999997</v>
      </c>
      <c r="AY51">
        <v>277.60000000000002</v>
      </c>
      <c r="AZ51">
        <v>268.8</v>
      </c>
    </row>
    <row r="52" spans="1:52" x14ac:dyDescent="0.25">
      <c r="A52" t="s">
        <v>289</v>
      </c>
      <c r="B52" t="s">
        <v>194</v>
      </c>
      <c r="C52">
        <v>51</v>
      </c>
      <c r="Y52">
        <v>-8.6999999999999993</v>
      </c>
      <c r="Z52">
        <v>-190.9</v>
      </c>
      <c r="AA52">
        <v>-190.4</v>
      </c>
      <c r="AB52">
        <v>-23.6</v>
      </c>
      <c r="AC52">
        <v>-45.5</v>
      </c>
      <c r="AD52">
        <v>-12.9</v>
      </c>
      <c r="AE52">
        <v>-6.9</v>
      </c>
      <c r="AF52">
        <v>75.900000000000006</v>
      </c>
      <c r="AG52">
        <v>6826.5</v>
      </c>
      <c r="AH52">
        <v>-17.809705000000001</v>
      </c>
      <c r="AI52">
        <v>13.971374000000001</v>
      </c>
      <c r="AJ52">
        <v>1.7832110000000001</v>
      </c>
      <c r="AK52">
        <v>777.2</v>
      </c>
      <c r="AL52">
        <v>58.9</v>
      </c>
      <c r="AM52">
        <v>276.60000000000002</v>
      </c>
      <c r="AN52">
        <v>30</v>
      </c>
      <c r="AO52">
        <v>44.5</v>
      </c>
      <c r="AP52">
        <v>122.87018500000001</v>
      </c>
      <c r="AQ52">
        <v>0.28999999999999998</v>
      </c>
      <c r="AR52">
        <v>62.89</v>
      </c>
      <c r="AS52">
        <v>0.7</v>
      </c>
      <c r="AT52">
        <v>10.99</v>
      </c>
      <c r="AU52">
        <v>0.04</v>
      </c>
      <c r="AV52">
        <v>179.17019999999999</v>
      </c>
      <c r="AW52">
        <v>68.284300000000002</v>
      </c>
      <c r="AY52">
        <v>277.60000000000002</v>
      </c>
      <c r="AZ52">
        <v>268.8</v>
      </c>
    </row>
    <row r="53" spans="1:52" x14ac:dyDescent="0.25">
      <c r="A53" t="s">
        <v>267</v>
      </c>
      <c r="B53" t="s">
        <v>194</v>
      </c>
      <c r="C53">
        <v>52</v>
      </c>
      <c r="Y53">
        <v>-8.6999999999999993</v>
      </c>
      <c r="Z53">
        <v>-190.9</v>
      </c>
      <c r="AA53">
        <v>-190.4</v>
      </c>
      <c r="AB53">
        <v>-23.6</v>
      </c>
      <c r="AC53">
        <v>-45.5</v>
      </c>
      <c r="AD53">
        <v>-12.9</v>
      </c>
      <c r="AE53">
        <v>-6.9</v>
      </c>
      <c r="AF53">
        <v>75.900000000000006</v>
      </c>
      <c r="AG53">
        <v>6826.5</v>
      </c>
      <c r="AH53">
        <v>-17.809705000000001</v>
      </c>
      <c r="AI53">
        <v>13.971374000000001</v>
      </c>
      <c r="AJ53">
        <v>1.7832110000000001</v>
      </c>
      <c r="AK53">
        <v>777.2</v>
      </c>
      <c r="AL53">
        <v>58.9</v>
      </c>
      <c r="AM53">
        <v>276.60000000000002</v>
      </c>
      <c r="AN53">
        <v>30</v>
      </c>
      <c r="AO53">
        <v>44.5</v>
      </c>
      <c r="AP53">
        <v>122.87018500000001</v>
      </c>
      <c r="AQ53">
        <v>0.28999999999999998</v>
      </c>
      <c r="AR53">
        <v>62.89</v>
      </c>
      <c r="AS53">
        <v>0.7</v>
      </c>
      <c r="AT53">
        <v>10.99</v>
      </c>
      <c r="AU53">
        <v>0.04</v>
      </c>
      <c r="AV53">
        <v>179.14189999999999</v>
      </c>
      <c r="AW53">
        <v>63.104300000000002</v>
      </c>
      <c r="AY53">
        <v>277.60000000000002</v>
      </c>
      <c r="AZ53">
        <v>268.8</v>
      </c>
    </row>
    <row r="54" spans="1:52" x14ac:dyDescent="0.25">
      <c r="A54" t="s">
        <v>271</v>
      </c>
      <c r="B54" t="s">
        <v>194</v>
      </c>
      <c r="C54">
        <v>53</v>
      </c>
      <c r="Y54">
        <v>-8.6999999999999993</v>
      </c>
      <c r="Z54">
        <v>-190.9</v>
      </c>
      <c r="AA54">
        <v>-190.4</v>
      </c>
      <c r="AB54">
        <v>-23.6</v>
      </c>
      <c r="AC54">
        <v>-45.5</v>
      </c>
      <c r="AD54">
        <v>-12.9</v>
      </c>
      <c r="AE54">
        <v>-6.9</v>
      </c>
      <c r="AF54">
        <v>75.900000000000006</v>
      </c>
      <c r="AG54">
        <v>6826.5</v>
      </c>
      <c r="AH54">
        <v>-17.809705000000001</v>
      </c>
      <c r="AI54">
        <v>13.971374000000001</v>
      </c>
      <c r="AJ54">
        <v>1.7832110000000001</v>
      </c>
      <c r="AK54">
        <v>777.2</v>
      </c>
      <c r="AL54">
        <v>58.9</v>
      </c>
      <c r="AM54">
        <v>276.60000000000002</v>
      </c>
      <c r="AN54">
        <v>30</v>
      </c>
      <c r="AO54">
        <v>44.5</v>
      </c>
      <c r="AP54">
        <v>122.87018500000001</v>
      </c>
      <c r="AQ54">
        <v>0.28999999999999998</v>
      </c>
      <c r="AR54">
        <v>62.89</v>
      </c>
      <c r="AS54">
        <v>0.7</v>
      </c>
      <c r="AT54">
        <v>10.99</v>
      </c>
      <c r="AU54">
        <v>0.04</v>
      </c>
      <c r="AV54">
        <v>178.82499999999999</v>
      </c>
      <c r="AW54">
        <v>58.191200000000002</v>
      </c>
      <c r="AY54">
        <v>277.60000000000002</v>
      </c>
      <c r="AZ54">
        <v>268.8</v>
      </c>
    </row>
    <row r="55" spans="1:52" x14ac:dyDescent="0.25">
      <c r="A55" t="s">
        <v>311</v>
      </c>
      <c r="B55" t="s">
        <v>194</v>
      </c>
      <c r="C55">
        <v>54</v>
      </c>
      <c r="Y55">
        <v>-8.6999999999999993</v>
      </c>
      <c r="Z55">
        <v>-190.9</v>
      </c>
      <c r="AA55">
        <v>-190.4</v>
      </c>
      <c r="AB55">
        <v>-23.6</v>
      </c>
      <c r="AC55">
        <v>-45.5</v>
      </c>
      <c r="AD55">
        <v>-12.9</v>
      </c>
      <c r="AE55">
        <v>-6.9</v>
      </c>
      <c r="AF55">
        <v>75.900000000000006</v>
      </c>
      <c r="AG55">
        <v>6826.5</v>
      </c>
      <c r="AH55">
        <v>-17.809705000000001</v>
      </c>
      <c r="AI55">
        <v>13.971374000000001</v>
      </c>
      <c r="AJ55">
        <v>1.7832110000000001</v>
      </c>
      <c r="AK55">
        <v>777.2</v>
      </c>
      <c r="AL55">
        <v>58.9</v>
      </c>
      <c r="AM55">
        <v>276.60000000000002</v>
      </c>
      <c r="AN55">
        <v>30</v>
      </c>
      <c r="AO55">
        <v>44.5</v>
      </c>
      <c r="AP55">
        <v>122.87018500000001</v>
      </c>
      <c r="AQ55">
        <v>0.28999999999999998</v>
      </c>
      <c r="AR55">
        <v>62.89</v>
      </c>
      <c r="AS55">
        <v>0.7</v>
      </c>
      <c r="AT55">
        <v>10.99</v>
      </c>
      <c r="AU55">
        <v>0.04</v>
      </c>
      <c r="AV55">
        <v>178.06290000000001</v>
      </c>
      <c r="AW55">
        <v>53.689300000000003</v>
      </c>
      <c r="AY55">
        <v>277.60000000000002</v>
      </c>
      <c r="AZ55">
        <v>268.8</v>
      </c>
    </row>
    <row r="56" spans="1:52" x14ac:dyDescent="0.25">
      <c r="A56" t="s">
        <v>312</v>
      </c>
      <c r="B56" t="s">
        <v>194</v>
      </c>
      <c r="C56">
        <v>55</v>
      </c>
      <c r="Y56">
        <v>-8.6999999999999993</v>
      </c>
      <c r="Z56">
        <v>-190.9</v>
      </c>
      <c r="AA56">
        <v>-190.4</v>
      </c>
      <c r="AB56">
        <v>-23.6</v>
      </c>
      <c r="AC56">
        <v>-45.5</v>
      </c>
      <c r="AD56">
        <v>-12.9</v>
      </c>
      <c r="AE56">
        <v>-6.9</v>
      </c>
      <c r="AF56">
        <v>75.900000000000006</v>
      </c>
      <c r="AG56">
        <v>6826.5</v>
      </c>
      <c r="AH56">
        <v>-17.809705000000001</v>
      </c>
      <c r="AI56">
        <v>13.971374000000001</v>
      </c>
      <c r="AJ56">
        <v>1.7832110000000001</v>
      </c>
      <c r="AK56">
        <v>777.2</v>
      </c>
      <c r="AL56">
        <v>58.9</v>
      </c>
      <c r="AM56">
        <v>276.60000000000002</v>
      </c>
      <c r="AN56">
        <v>30</v>
      </c>
      <c r="AO56">
        <v>44.5</v>
      </c>
      <c r="AP56">
        <v>122.87018500000001</v>
      </c>
      <c r="AQ56">
        <v>0.28999999999999998</v>
      </c>
      <c r="AR56">
        <v>62.89</v>
      </c>
      <c r="AS56">
        <v>0.7</v>
      </c>
      <c r="AT56">
        <v>10.99</v>
      </c>
      <c r="AU56">
        <v>0.04</v>
      </c>
      <c r="AV56">
        <v>176.75280000000001</v>
      </c>
      <c r="AW56">
        <v>49.769300000000001</v>
      </c>
      <c r="AY56">
        <v>277.60000000000002</v>
      </c>
      <c r="AZ56">
        <v>268.8</v>
      </c>
    </row>
    <row r="57" spans="1:52" x14ac:dyDescent="0.25">
      <c r="A57" t="s">
        <v>308</v>
      </c>
      <c r="B57" t="s">
        <v>194</v>
      </c>
      <c r="C57">
        <v>56</v>
      </c>
      <c r="Y57">
        <v>-8.6999999999999993</v>
      </c>
      <c r="Z57">
        <v>-190.9</v>
      </c>
      <c r="AA57">
        <v>-190.4</v>
      </c>
      <c r="AB57">
        <v>-23.6</v>
      </c>
      <c r="AC57">
        <v>-45.5</v>
      </c>
      <c r="AD57">
        <v>-12.9</v>
      </c>
      <c r="AE57">
        <v>-6.9</v>
      </c>
      <c r="AF57">
        <v>75.900000000000006</v>
      </c>
      <c r="AG57">
        <v>6826.5</v>
      </c>
      <c r="AH57">
        <v>-17.809705000000001</v>
      </c>
      <c r="AI57">
        <v>13.971374000000001</v>
      </c>
      <c r="AJ57">
        <v>1.7832110000000001</v>
      </c>
      <c r="AK57">
        <v>777.2</v>
      </c>
      <c r="AL57">
        <v>58.9</v>
      </c>
      <c r="AM57">
        <v>276.60000000000002</v>
      </c>
      <c r="AN57">
        <v>30</v>
      </c>
      <c r="AO57">
        <v>44.5</v>
      </c>
      <c r="AP57">
        <v>122.87018500000001</v>
      </c>
      <c r="AQ57">
        <v>0.28999999999999998</v>
      </c>
      <c r="AR57">
        <v>62.89</v>
      </c>
      <c r="AS57">
        <v>0.7</v>
      </c>
      <c r="AT57">
        <v>10.99</v>
      </c>
      <c r="AU57">
        <v>0.04</v>
      </c>
      <c r="AV57">
        <v>174.87</v>
      </c>
      <c r="AW57">
        <v>46.390999999999998</v>
      </c>
      <c r="AY57">
        <v>277.60000000000002</v>
      </c>
      <c r="AZ57">
        <v>268.8</v>
      </c>
    </row>
    <row r="58" spans="1:52" x14ac:dyDescent="0.25">
      <c r="A58" t="s">
        <v>306</v>
      </c>
      <c r="B58" t="s">
        <v>194</v>
      </c>
      <c r="C58">
        <v>57</v>
      </c>
      <c r="Y58">
        <v>-8.6999999999999993</v>
      </c>
      <c r="Z58">
        <v>-190.9</v>
      </c>
      <c r="AA58">
        <v>-190.4</v>
      </c>
      <c r="AB58">
        <v>-23.6</v>
      </c>
      <c r="AC58">
        <v>-45.5</v>
      </c>
      <c r="AD58">
        <v>-12.9</v>
      </c>
      <c r="AE58">
        <v>-6.9</v>
      </c>
      <c r="AF58">
        <v>75.900000000000006</v>
      </c>
      <c r="AG58">
        <v>6826.5</v>
      </c>
      <c r="AH58">
        <v>-17.809705000000001</v>
      </c>
      <c r="AI58">
        <v>13.971374000000001</v>
      </c>
      <c r="AJ58">
        <v>1.7832110000000001</v>
      </c>
      <c r="AK58">
        <v>777.2</v>
      </c>
      <c r="AL58">
        <v>58.9</v>
      </c>
      <c r="AM58">
        <v>276.60000000000002</v>
      </c>
      <c r="AN58">
        <v>30</v>
      </c>
      <c r="AO58">
        <v>44.5</v>
      </c>
      <c r="AP58">
        <v>122.87018500000001</v>
      </c>
      <c r="AQ58">
        <v>0.28999999999999998</v>
      </c>
      <c r="AR58">
        <v>62.89</v>
      </c>
      <c r="AS58">
        <v>0.7</v>
      </c>
      <c r="AT58">
        <v>10.99</v>
      </c>
      <c r="AU58">
        <v>0.04</v>
      </c>
      <c r="AV58">
        <v>172.52500000000001</v>
      </c>
      <c r="AW58">
        <v>43.478900000000003</v>
      </c>
      <c r="AY58">
        <v>277.60000000000002</v>
      </c>
      <c r="AZ58">
        <v>268.8</v>
      </c>
    </row>
    <row r="59" spans="1:52" x14ac:dyDescent="0.25">
      <c r="A59" t="s">
        <v>287</v>
      </c>
      <c r="B59" t="s">
        <v>194</v>
      </c>
      <c r="C59">
        <v>58</v>
      </c>
      <c r="Y59">
        <v>-8.6999999999999993</v>
      </c>
      <c r="Z59">
        <v>-190.9</v>
      </c>
      <c r="AA59">
        <v>-190.4</v>
      </c>
      <c r="AB59">
        <v>-23.6</v>
      </c>
      <c r="AC59">
        <v>-45.5</v>
      </c>
      <c r="AD59">
        <v>-12.9</v>
      </c>
      <c r="AE59">
        <v>-6.9</v>
      </c>
      <c r="AF59">
        <v>75.900000000000006</v>
      </c>
      <c r="AG59">
        <v>6826.5</v>
      </c>
      <c r="AH59">
        <v>-17.809705000000001</v>
      </c>
      <c r="AI59">
        <v>13.971374000000001</v>
      </c>
      <c r="AJ59">
        <v>1.7832110000000001</v>
      </c>
      <c r="AK59">
        <v>777.2</v>
      </c>
      <c r="AL59">
        <v>58.9</v>
      </c>
      <c r="AM59">
        <v>276.60000000000002</v>
      </c>
      <c r="AN59">
        <v>30</v>
      </c>
      <c r="AO59">
        <v>44.5</v>
      </c>
      <c r="AP59">
        <v>122.87018500000001</v>
      </c>
      <c r="AQ59">
        <v>0.28999999999999998</v>
      </c>
      <c r="AR59">
        <v>62.89</v>
      </c>
      <c r="AS59">
        <v>0.7</v>
      </c>
      <c r="AT59">
        <v>10.99</v>
      </c>
      <c r="AU59">
        <v>0.04</v>
      </c>
      <c r="AV59">
        <v>169.8271</v>
      </c>
      <c r="AW59">
        <v>40.949300000000001</v>
      </c>
      <c r="AY59">
        <v>277.60000000000002</v>
      </c>
      <c r="AZ59">
        <v>268.8</v>
      </c>
    </row>
    <row r="60" spans="1:52" x14ac:dyDescent="0.25">
      <c r="A60" t="s">
        <v>273</v>
      </c>
      <c r="B60" t="s">
        <v>194</v>
      </c>
      <c r="C60">
        <v>59</v>
      </c>
      <c r="Y60">
        <v>-8.6999999999999993</v>
      </c>
      <c r="Z60">
        <v>-190.9</v>
      </c>
      <c r="AA60">
        <v>-190.4</v>
      </c>
      <c r="AB60">
        <v>-23.6</v>
      </c>
      <c r="AC60">
        <v>-45.5</v>
      </c>
      <c r="AD60">
        <v>-12.9</v>
      </c>
      <c r="AE60">
        <v>-6.9</v>
      </c>
      <c r="AF60">
        <v>75.900000000000006</v>
      </c>
      <c r="AG60">
        <v>6826.5</v>
      </c>
      <c r="AH60">
        <v>-17.809705000000001</v>
      </c>
      <c r="AI60">
        <v>13.971374000000001</v>
      </c>
      <c r="AJ60">
        <v>1.7832110000000001</v>
      </c>
      <c r="AK60">
        <v>777.2</v>
      </c>
      <c r="AL60">
        <v>58.9</v>
      </c>
      <c r="AM60">
        <v>276.60000000000002</v>
      </c>
      <c r="AN60">
        <v>30</v>
      </c>
      <c r="AO60">
        <v>44.5</v>
      </c>
      <c r="AP60">
        <v>122.87018500000001</v>
      </c>
      <c r="AQ60">
        <v>0.28999999999999998</v>
      </c>
      <c r="AR60">
        <v>62.89</v>
      </c>
      <c r="AS60">
        <v>0.7</v>
      </c>
      <c r="AT60">
        <v>10.99</v>
      </c>
      <c r="AU60">
        <v>0.04</v>
      </c>
      <c r="AV60">
        <v>166.75</v>
      </c>
      <c r="AW60">
        <v>38.755800000000001</v>
      </c>
      <c r="AY60">
        <v>277.60000000000002</v>
      </c>
      <c r="AZ60">
        <v>268.8</v>
      </c>
    </row>
    <row r="61" spans="1:52" x14ac:dyDescent="0.25">
      <c r="A61" t="s">
        <v>272</v>
      </c>
      <c r="B61" t="s">
        <v>194</v>
      </c>
      <c r="C61">
        <v>60</v>
      </c>
      <c r="Y61">
        <v>-8.6999999999999993</v>
      </c>
      <c r="Z61">
        <v>-190.9</v>
      </c>
      <c r="AA61">
        <v>-190.4</v>
      </c>
      <c r="AB61">
        <v>-23.6</v>
      </c>
      <c r="AC61">
        <v>-45.5</v>
      </c>
      <c r="AD61">
        <v>-12.9</v>
      </c>
      <c r="AE61">
        <v>-6.9</v>
      </c>
      <c r="AF61">
        <v>75.900000000000006</v>
      </c>
      <c r="AG61">
        <v>6826.5</v>
      </c>
      <c r="AH61">
        <v>-17.809705000000001</v>
      </c>
      <c r="AI61">
        <v>13.971374000000001</v>
      </c>
      <c r="AJ61">
        <v>1.7832110000000001</v>
      </c>
      <c r="AK61">
        <v>777.2</v>
      </c>
      <c r="AL61">
        <v>58.9</v>
      </c>
      <c r="AM61">
        <v>276.60000000000002</v>
      </c>
      <c r="AN61">
        <v>30</v>
      </c>
      <c r="AO61">
        <v>44.5</v>
      </c>
      <c r="AP61">
        <v>122.87018500000001</v>
      </c>
      <c r="AQ61">
        <v>0.28999999999999998</v>
      </c>
      <c r="AR61">
        <v>62.89</v>
      </c>
      <c r="AS61">
        <v>0.7</v>
      </c>
      <c r="AT61">
        <v>10.99</v>
      </c>
      <c r="AU61">
        <v>0.04</v>
      </c>
      <c r="AV61">
        <v>163.32</v>
      </c>
      <c r="AW61">
        <v>36.9375</v>
      </c>
      <c r="AY61">
        <v>277.60000000000002</v>
      </c>
      <c r="AZ61">
        <v>268.8</v>
      </c>
    </row>
    <row r="62" spans="1:52" x14ac:dyDescent="0.25">
      <c r="A62" t="s">
        <v>264</v>
      </c>
      <c r="B62" t="s">
        <v>194</v>
      </c>
      <c r="C62">
        <v>61</v>
      </c>
      <c r="Y62">
        <v>-8.6999999999999993</v>
      </c>
      <c r="Z62">
        <v>-190.9</v>
      </c>
      <c r="AA62">
        <v>-190.4</v>
      </c>
      <c r="AB62">
        <v>-23.6</v>
      </c>
      <c r="AC62">
        <v>-45.5</v>
      </c>
      <c r="AD62">
        <v>-12.9</v>
      </c>
      <c r="AE62">
        <v>-6.9</v>
      </c>
      <c r="AF62">
        <v>75.900000000000006</v>
      </c>
      <c r="AG62">
        <v>6826.5</v>
      </c>
      <c r="AH62">
        <v>-17.809705000000001</v>
      </c>
      <c r="AI62">
        <v>13.971374000000001</v>
      </c>
      <c r="AJ62">
        <v>1.7832110000000001</v>
      </c>
      <c r="AK62">
        <v>777.2</v>
      </c>
      <c r="AL62">
        <v>58.9</v>
      </c>
      <c r="AM62">
        <v>276.60000000000002</v>
      </c>
      <c r="AN62">
        <v>30</v>
      </c>
      <c r="AO62">
        <v>44.5</v>
      </c>
      <c r="AP62">
        <v>122.87018500000001</v>
      </c>
      <c r="AQ62">
        <v>0.28999999999999998</v>
      </c>
      <c r="AR62">
        <v>62.89</v>
      </c>
      <c r="AS62">
        <v>0.7</v>
      </c>
      <c r="AT62">
        <v>10.99</v>
      </c>
      <c r="AU62">
        <v>0.04</v>
      </c>
      <c r="AV62">
        <v>159.36500000000001</v>
      </c>
      <c r="AW62">
        <v>35.642000000000003</v>
      </c>
      <c r="AY62">
        <v>277.60000000000002</v>
      </c>
      <c r="AZ62">
        <v>268.8</v>
      </c>
    </row>
    <row r="63" spans="1:52" x14ac:dyDescent="0.25">
      <c r="A63" t="s">
        <v>258</v>
      </c>
      <c r="B63" t="s">
        <v>194</v>
      </c>
      <c r="C63">
        <v>62</v>
      </c>
      <c r="Y63">
        <v>-8.6999999999999993</v>
      </c>
      <c r="Z63">
        <v>-190.9</v>
      </c>
      <c r="AA63">
        <v>-190.4</v>
      </c>
      <c r="AB63">
        <v>-23.6</v>
      </c>
      <c r="AC63">
        <v>-45.5</v>
      </c>
      <c r="AD63">
        <v>-12.9</v>
      </c>
      <c r="AE63">
        <v>-6.9</v>
      </c>
      <c r="AF63">
        <v>75.900000000000006</v>
      </c>
      <c r="AG63">
        <v>6826.5</v>
      </c>
      <c r="AH63">
        <v>-17.809705000000001</v>
      </c>
      <c r="AI63">
        <v>13.971374000000001</v>
      </c>
      <c r="AJ63">
        <v>1.7832110000000001</v>
      </c>
      <c r="AK63">
        <v>777.2</v>
      </c>
      <c r="AL63">
        <v>58.9</v>
      </c>
      <c r="AM63">
        <v>276.60000000000002</v>
      </c>
      <c r="AN63">
        <v>30</v>
      </c>
      <c r="AO63">
        <v>44.5</v>
      </c>
      <c r="AP63">
        <v>122.87018500000001</v>
      </c>
      <c r="AQ63">
        <v>0.28999999999999998</v>
      </c>
      <c r="AR63">
        <v>62.89</v>
      </c>
      <c r="AS63">
        <v>0.7</v>
      </c>
      <c r="AT63">
        <v>10.99</v>
      </c>
      <c r="AU63">
        <v>0.04</v>
      </c>
      <c r="AV63">
        <v>154.99</v>
      </c>
      <c r="AW63">
        <v>34.762900000000002</v>
      </c>
      <c r="AY63">
        <v>277.60000000000002</v>
      </c>
      <c r="AZ63">
        <v>268.8</v>
      </c>
    </row>
    <row r="64" spans="1:52" x14ac:dyDescent="0.25">
      <c r="A64" t="s">
        <v>293</v>
      </c>
      <c r="B64" t="s">
        <v>194</v>
      </c>
      <c r="C64">
        <v>63</v>
      </c>
      <c r="Y64">
        <v>-8.6999999999999993</v>
      </c>
      <c r="Z64">
        <v>-190.9</v>
      </c>
      <c r="AA64">
        <v>-190.4</v>
      </c>
      <c r="AB64">
        <v>-23.6</v>
      </c>
      <c r="AC64">
        <v>-45.5</v>
      </c>
      <c r="AD64">
        <v>-12.9</v>
      </c>
      <c r="AE64">
        <v>-6.9</v>
      </c>
      <c r="AF64">
        <v>75.900000000000006</v>
      </c>
      <c r="AG64">
        <v>6826.5</v>
      </c>
      <c r="AH64">
        <v>-17.809705000000001</v>
      </c>
      <c r="AI64">
        <v>13.971374000000001</v>
      </c>
      <c r="AJ64">
        <v>1.7832110000000001</v>
      </c>
      <c r="AK64">
        <v>777.2</v>
      </c>
      <c r="AL64">
        <v>58.9</v>
      </c>
      <c r="AM64">
        <v>276.60000000000002</v>
      </c>
      <c r="AN64">
        <v>30</v>
      </c>
      <c r="AO64">
        <v>44.5</v>
      </c>
      <c r="AP64">
        <v>122.87018500000001</v>
      </c>
      <c r="AQ64">
        <v>0.28999999999999998</v>
      </c>
      <c r="AR64">
        <v>62.89</v>
      </c>
      <c r="AS64">
        <v>0.7</v>
      </c>
      <c r="AT64">
        <v>10.99</v>
      </c>
      <c r="AU64">
        <v>0.04</v>
      </c>
      <c r="AV64">
        <v>150.54499999999999</v>
      </c>
      <c r="AW64">
        <v>33.981400000000001</v>
      </c>
      <c r="AY64">
        <v>277.60000000000002</v>
      </c>
      <c r="AZ64">
        <v>268.8</v>
      </c>
    </row>
    <row r="65" spans="1:52" x14ac:dyDescent="0.25">
      <c r="A65" t="s">
        <v>292</v>
      </c>
      <c r="B65" t="s">
        <v>194</v>
      </c>
      <c r="C65">
        <v>64</v>
      </c>
      <c r="Y65">
        <v>-8.6999999999999993</v>
      </c>
      <c r="Z65">
        <v>-190.9</v>
      </c>
      <c r="AA65">
        <v>-190.4</v>
      </c>
      <c r="AB65">
        <v>-23.6</v>
      </c>
      <c r="AC65">
        <v>-45.5</v>
      </c>
      <c r="AD65">
        <v>-12.9</v>
      </c>
      <c r="AE65">
        <v>-6.9</v>
      </c>
      <c r="AF65">
        <v>75.900000000000006</v>
      </c>
      <c r="AG65">
        <v>6826.5</v>
      </c>
      <c r="AH65">
        <v>-17.809705000000001</v>
      </c>
      <c r="AI65">
        <v>13.971374000000001</v>
      </c>
      <c r="AJ65">
        <v>1.7832110000000001</v>
      </c>
      <c r="AK65">
        <v>777.2</v>
      </c>
      <c r="AL65">
        <v>58.9</v>
      </c>
      <c r="AM65">
        <v>276.60000000000002</v>
      </c>
      <c r="AN65">
        <v>30</v>
      </c>
      <c r="AO65">
        <v>44.5</v>
      </c>
      <c r="AP65">
        <v>122.87018500000001</v>
      </c>
      <c r="AQ65">
        <v>0.28999999999999998</v>
      </c>
      <c r="AR65">
        <v>62.89</v>
      </c>
      <c r="AS65">
        <v>0.7</v>
      </c>
      <c r="AT65">
        <v>10.99</v>
      </c>
      <c r="AU65">
        <v>0.04</v>
      </c>
      <c r="AV65">
        <v>146.1</v>
      </c>
      <c r="AW65">
        <v>33.167700000000004</v>
      </c>
      <c r="AY65">
        <v>277.60000000000002</v>
      </c>
      <c r="AZ65">
        <v>268.8</v>
      </c>
    </row>
    <row r="66" spans="1:52" x14ac:dyDescent="0.25">
      <c r="A66" t="s">
        <v>298</v>
      </c>
      <c r="B66" t="s">
        <v>194</v>
      </c>
      <c r="C66">
        <v>65</v>
      </c>
      <c r="Y66">
        <v>-8.6999999999999993</v>
      </c>
      <c r="Z66">
        <v>-190.9</v>
      </c>
      <c r="AA66">
        <v>-190.4</v>
      </c>
      <c r="AB66">
        <v>-23.6</v>
      </c>
      <c r="AC66">
        <v>-45.5</v>
      </c>
      <c r="AD66">
        <v>-12.9</v>
      </c>
      <c r="AE66">
        <v>-6.9</v>
      </c>
      <c r="AF66">
        <v>75.900000000000006</v>
      </c>
      <c r="AG66">
        <v>6826.5</v>
      </c>
      <c r="AH66">
        <v>-17.809705000000001</v>
      </c>
      <c r="AI66">
        <v>13.971374000000001</v>
      </c>
      <c r="AJ66">
        <v>1.7832110000000001</v>
      </c>
      <c r="AK66">
        <v>777.2</v>
      </c>
      <c r="AL66">
        <v>58.9</v>
      </c>
      <c r="AM66">
        <v>276.60000000000002</v>
      </c>
      <c r="AN66">
        <v>30</v>
      </c>
      <c r="AO66">
        <v>44.5</v>
      </c>
      <c r="AP66">
        <v>122.87018500000001</v>
      </c>
      <c r="AQ66">
        <v>0.28999999999999998</v>
      </c>
      <c r="AR66">
        <v>62.89</v>
      </c>
      <c r="AS66">
        <v>0.7</v>
      </c>
      <c r="AT66">
        <v>10.99</v>
      </c>
      <c r="AU66">
        <v>0.04</v>
      </c>
      <c r="AV66">
        <v>141.59819999999999</v>
      </c>
      <c r="AW66">
        <v>32.409300000000002</v>
      </c>
      <c r="AY66">
        <v>277.60000000000002</v>
      </c>
      <c r="AZ66">
        <v>268.8</v>
      </c>
    </row>
    <row r="67" spans="1:52" x14ac:dyDescent="0.25">
      <c r="A67" t="s">
        <v>307</v>
      </c>
      <c r="B67" t="s">
        <v>194</v>
      </c>
      <c r="C67">
        <v>66</v>
      </c>
      <c r="Y67">
        <v>-8.6999999999999993</v>
      </c>
      <c r="Z67">
        <v>-190.9</v>
      </c>
      <c r="AA67">
        <v>-190.4</v>
      </c>
      <c r="AB67">
        <v>-23.6</v>
      </c>
      <c r="AC67">
        <v>-45.5</v>
      </c>
      <c r="AD67">
        <v>-12.9</v>
      </c>
      <c r="AE67">
        <v>-6.9</v>
      </c>
      <c r="AF67">
        <v>75.900000000000006</v>
      </c>
      <c r="AG67">
        <v>6826.5</v>
      </c>
      <c r="AH67">
        <v>-17.809705000000001</v>
      </c>
      <c r="AI67">
        <v>13.971374000000001</v>
      </c>
      <c r="AJ67">
        <v>1.7832110000000001</v>
      </c>
      <c r="AK67">
        <v>777.2</v>
      </c>
      <c r="AL67">
        <v>58.9</v>
      </c>
      <c r="AM67">
        <v>276.60000000000002</v>
      </c>
      <c r="AN67">
        <v>30</v>
      </c>
      <c r="AO67">
        <v>44.5</v>
      </c>
      <c r="AP67">
        <v>122.87018500000001</v>
      </c>
      <c r="AQ67">
        <v>0.28999999999999998</v>
      </c>
      <c r="AR67">
        <v>62.89</v>
      </c>
      <c r="AS67">
        <v>0.7</v>
      </c>
      <c r="AT67">
        <v>10.99</v>
      </c>
      <c r="AU67">
        <v>0.04</v>
      </c>
      <c r="AV67">
        <v>137.035</v>
      </c>
      <c r="AW67">
        <v>31.743099999999998</v>
      </c>
      <c r="AY67">
        <v>277.60000000000002</v>
      </c>
      <c r="AZ67">
        <v>268.8</v>
      </c>
    </row>
    <row r="68" spans="1:52" x14ac:dyDescent="0.25">
      <c r="A68" t="s">
        <v>280</v>
      </c>
      <c r="B68" t="s">
        <v>194</v>
      </c>
      <c r="C68">
        <v>67</v>
      </c>
      <c r="Y68">
        <v>-8.6999999999999993</v>
      </c>
      <c r="Z68">
        <v>-190.9</v>
      </c>
      <c r="AA68">
        <v>-190.4</v>
      </c>
      <c r="AB68">
        <v>-23.6</v>
      </c>
      <c r="AC68">
        <v>-45.5</v>
      </c>
      <c r="AD68">
        <v>-12.9</v>
      </c>
      <c r="AE68">
        <v>-6.9</v>
      </c>
      <c r="AF68">
        <v>75.900000000000006</v>
      </c>
      <c r="AG68">
        <v>6826.5</v>
      </c>
      <c r="AH68">
        <v>-17.809705000000001</v>
      </c>
      <c r="AI68">
        <v>13.971374000000001</v>
      </c>
      <c r="AJ68">
        <v>1.7832110000000001</v>
      </c>
      <c r="AK68">
        <v>777.2</v>
      </c>
      <c r="AL68">
        <v>58.9</v>
      </c>
      <c r="AM68">
        <v>276.60000000000002</v>
      </c>
      <c r="AN68">
        <v>30</v>
      </c>
      <c r="AO68">
        <v>44.5</v>
      </c>
      <c r="AP68">
        <v>122.87018500000001</v>
      </c>
      <c r="AQ68">
        <v>0.28999999999999998</v>
      </c>
      <c r="AR68">
        <v>62.89</v>
      </c>
      <c r="AS68">
        <v>0.7</v>
      </c>
      <c r="AT68">
        <v>10.99</v>
      </c>
      <c r="AU68">
        <v>0.04</v>
      </c>
      <c r="AV68">
        <v>132.24780000000001</v>
      </c>
      <c r="AW68">
        <v>31.254300000000001</v>
      </c>
      <c r="AY68">
        <v>277.60000000000002</v>
      </c>
      <c r="AZ68">
        <v>268.8</v>
      </c>
    </row>
    <row r="69" spans="1:52" x14ac:dyDescent="0.25">
      <c r="A69" t="s">
        <v>304</v>
      </c>
      <c r="B69" t="s">
        <v>194</v>
      </c>
      <c r="C69">
        <v>68</v>
      </c>
      <c r="Y69">
        <v>-8.6999999999999993</v>
      </c>
      <c r="Z69">
        <v>-190.9</v>
      </c>
      <c r="AA69">
        <v>-190.4</v>
      </c>
      <c r="AB69">
        <v>-23.6</v>
      </c>
      <c r="AC69">
        <v>-45.5</v>
      </c>
      <c r="AD69">
        <v>-12.9</v>
      </c>
      <c r="AE69">
        <v>-6.9</v>
      </c>
      <c r="AF69">
        <v>75.900000000000006</v>
      </c>
      <c r="AG69">
        <v>6826.5</v>
      </c>
      <c r="AH69">
        <v>-17.809705000000001</v>
      </c>
      <c r="AI69">
        <v>13.971374000000001</v>
      </c>
      <c r="AJ69">
        <v>1.7832110000000001</v>
      </c>
      <c r="AK69">
        <v>777.2</v>
      </c>
      <c r="AL69">
        <v>58.9</v>
      </c>
      <c r="AM69">
        <v>276.60000000000002</v>
      </c>
      <c r="AN69">
        <v>30</v>
      </c>
      <c r="AO69">
        <v>44.5</v>
      </c>
      <c r="AP69">
        <v>122.87018500000001</v>
      </c>
      <c r="AQ69">
        <v>0.28999999999999998</v>
      </c>
      <c r="AR69">
        <v>62.89</v>
      </c>
      <c r="AS69">
        <v>0.7</v>
      </c>
      <c r="AT69">
        <v>10.99</v>
      </c>
      <c r="AU69">
        <v>0.04</v>
      </c>
      <c r="AV69">
        <v>127.27</v>
      </c>
      <c r="AW69">
        <v>31</v>
      </c>
      <c r="AY69">
        <v>277.60000000000002</v>
      </c>
      <c r="AZ69">
        <v>268.8</v>
      </c>
    </row>
    <row r="70" spans="1:52" x14ac:dyDescent="0.25">
      <c r="A70" t="s">
        <v>309</v>
      </c>
      <c r="B70" t="s">
        <v>194</v>
      </c>
      <c r="C70">
        <v>69</v>
      </c>
      <c r="Y70">
        <v>-8.6999999999999993</v>
      </c>
      <c r="Z70">
        <v>-190.9</v>
      </c>
      <c r="AA70">
        <v>-190.4</v>
      </c>
      <c r="AB70">
        <v>-23.6</v>
      </c>
      <c r="AC70">
        <v>-45.5</v>
      </c>
      <c r="AD70">
        <v>-12.9</v>
      </c>
      <c r="AE70">
        <v>-6.9</v>
      </c>
      <c r="AF70">
        <v>75.900000000000006</v>
      </c>
      <c r="AG70">
        <v>6826.5</v>
      </c>
      <c r="AH70">
        <v>-17.809705000000001</v>
      </c>
      <c r="AI70">
        <v>13.971374000000001</v>
      </c>
      <c r="AJ70">
        <v>1.7832110000000001</v>
      </c>
      <c r="AK70">
        <v>777.2</v>
      </c>
      <c r="AL70">
        <v>58.9</v>
      </c>
      <c r="AM70">
        <v>276.60000000000002</v>
      </c>
      <c r="AN70">
        <v>30</v>
      </c>
      <c r="AO70">
        <v>44.5</v>
      </c>
      <c r="AP70">
        <v>122.87018500000001</v>
      </c>
      <c r="AQ70">
        <v>0.28999999999999998</v>
      </c>
      <c r="AR70">
        <v>62.89</v>
      </c>
      <c r="AS70">
        <v>0.7</v>
      </c>
      <c r="AT70">
        <v>10.99</v>
      </c>
      <c r="AU70">
        <v>0.04</v>
      </c>
      <c r="AV70">
        <v>122.09</v>
      </c>
      <c r="AW70">
        <v>31.050899999999999</v>
      </c>
      <c r="AY70">
        <v>277.60000000000002</v>
      </c>
      <c r="AZ70">
        <v>268.8</v>
      </c>
    </row>
    <row r="71" spans="1:52" x14ac:dyDescent="0.25">
      <c r="A71" t="s">
        <v>286</v>
      </c>
      <c r="B71" t="s">
        <v>194</v>
      </c>
      <c r="C71">
        <v>70</v>
      </c>
      <c r="Y71">
        <v>-8.6999999999999993</v>
      </c>
      <c r="Z71">
        <v>-190.9</v>
      </c>
      <c r="AA71">
        <v>-190.4</v>
      </c>
      <c r="AB71">
        <v>-23.6</v>
      </c>
      <c r="AC71">
        <v>-45.5</v>
      </c>
      <c r="AD71">
        <v>-12.9</v>
      </c>
      <c r="AE71">
        <v>-6.9</v>
      </c>
      <c r="AF71">
        <v>75.900000000000006</v>
      </c>
      <c r="AG71">
        <v>6826.5</v>
      </c>
      <c r="AH71">
        <v>-17.809705000000001</v>
      </c>
      <c r="AI71">
        <v>13.971374000000001</v>
      </c>
      <c r="AJ71">
        <v>1.7832110000000001</v>
      </c>
      <c r="AK71">
        <v>777.2</v>
      </c>
      <c r="AL71">
        <v>58.9</v>
      </c>
      <c r="AM71">
        <v>276.60000000000002</v>
      </c>
      <c r="AN71">
        <v>30</v>
      </c>
      <c r="AO71">
        <v>44.5</v>
      </c>
      <c r="AP71">
        <v>122.87018500000001</v>
      </c>
      <c r="AQ71">
        <v>0.28999999999999998</v>
      </c>
      <c r="AR71">
        <v>62.89</v>
      </c>
      <c r="AS71">
        <v>0.7</v>
      </c>
      <c r="AT71">
        <v>10.99</v>
      </c>
      <c r="AU71">
        <v>0.04</v>
      </c>
      <c r="AV71">
        <v>117.12</v>
      </c>
      <c r="AW71">
        <v>31.355799999999999</v>
      </c>
      <c r="AY71">
        <v>277.60000000000002</v>
      </c>
      <c r="AZ71">
        <v>268.8</v>
      </c>
    </row>
    <row r="72" spans="1:52" x14ac:dyDescent="0.25">
      <c r="A72" t="s">
        <v>313</v>
      </c>
      <c r="B72" t="s">
        <v>194</v>
      </c>
      <c r="C72">
        <v>71</v>
      </c>
      <c r="Y72">
        <v>-8.6999999999999993</v>
      </c>
      <c r="Z72">
        <v>-190.9</v>
      </c>
      <c r="AA72">
        <v>-190.4</v>
      </c>
      <c r="AB72">
        <v>-23.6</v>
      </c>
      <c r="AC72">
        <v>-45.5</v>
      </c>
      <c r="AD72">
        <v>-12.9</v>
      </c>
      <c r="AE72">
        <v>-6.9</v>
      </c>
      <c r="AF72">
        <v>75.900000000000006</v>
      </c>
      <c r="AG72">
        <v>6826.5</v>
      </c>
      <c r="AH72">
        <v>-17.809705000000001</v>
      </c>
      <c r="AI72">
        <v>13.971374000000001</v>
      </c>
      <c r="AJ72">
        <v>1.7832110000000001</v>
      </c>
      <c r="AK72">
        <v>777.2</v>
      </c>
      <c r="AL72">
        <v>58.9</v>
      </c>
      <c r="AM72">
        <v>276.60000000000002</v>
      </c>
      <c r="AN72">
        <v>30</v>
      </c>
      <c r="AO72">
        <v>44.5</v>
      </c>
      <c r="AP72">
        <v>122.87018500000001</v>
      </c>
      <c r="AQ72">
        <v>0.28999999999999998</v>
      </c>
      <c r="AR72">
        <v>62.89</v>
      </c>
      <c r="AS72">
        <v>0.7</v>
      </c>
      <c r="AT72">
        <v>10.99</v>
      </c>
      <c r="AU72">
        <v>0.04</v>
      </c>
      <c r="AV72">
        <v>112.5</v>
      </c>
      <c r="AW72">
        <v>31.963000000000001</v>
      </c>
      <c r="AY72">
        <v>277.60000000000002</v>
      </c>
      <c r="AZ72">
        <v>268.8</v>
      </c>
    </row>
    <row r="73" spans="1:52" x14ac:dyDescent="0.25">
      <c r="A73" t="s">
        <v>283</v>
      </c>
      <c r="B73" t="s">
        <v>194</v>
      </c>
      <c r="C73">
        <v>72</v>
      </c>
      <c r="Y73">
        <v>-8.6999999999999993</v>
      </c>
      <c r="Z73">
        <v>-190.9</v>
      </c>
      <c r="AA73">
        <v>-190.4</v>
      </c>
      <c r="AB73">
        <v>-23.6</v>
      </c>
      <c r="AC73">
        <v>-45.5</v>
      </c>
      <c r="AD73">
        <v>-12.9</v>
      </c>
      <c r="AE73">
        <v>-6.9</v>
      </c>
      <c r="AF73">
        <v>75.900000000000006</v>
      </c>
      <c r="AG73">
        <v>6826.5</v>
      </c>
      <c r="AH73">
        <v>-17.809705000000001</v>
      </c>
      <c r="AI73">
        <v>13.971374000000001</v>
      </c>
      <c r="AJ73">
        <v>1.7832110000000001</v>
      </c>
      <c r="AK73">
        <v>777.2</v>
      </c>
      <c r="AL73">
        <v>58.9</v>
      </c>
      <c r="AM73">
        <v>276.60000000000002</v>
      </c>
      <c r="AN73">
        <v>30</v>
      </c>
      <c r="AO73">
        <v>44.5</v>
      </c>
      <c r="AP73">
        <v>122.87018500000001</v>
      </c>
      <c r="AQ73">
        <v>0.28999999999999998</v>
      </c>
      <c r="AR73">
        <v>62.89</v>
      </c>
      <c r="AS73">
        <v>0.7</v>
      </c>
      <c r="AT73">
        <v>10.99</v>
      </c>
      <c r="AU73">
        <v>0.04</v>
      </c>
      <c r="AV73">
        <v>108.125</v>
      </c>
      <c r="AW73">
        <v>32.831800000000001</v>
      </c>
      <c r="AY73">
        <v>277.60000000000002</v>
      </c>
      <c r="AZ73">
        <v>268.8</v>
      </c>
    </row>
    <row r="74" spans="1:52" x14ac:dyDescent="0.25">
      <c r="A74" t="s">
        <v>295</v>
      </c>
      <c r="B74" t="s">
        <v>194</v>
      </c>
      <c r="C74">
        <v>73</v>
      </c>
      <c r="Y74">
        <v>-8.6999999999999993</v>
      </c>
      <c r="Z74">
        <v>-190.9</v>
      </c>
      <c r="AA74">
        <v>-190.4</v>
      </c>
      <c r="AB74">
        <v>-23.6</v>
      </c>
      <c r="AC74">
        <v>-45.5</v>
      </c>
      <c r="AD74">
        <v>-12.9</v>
      </c>
      <c r="AE74">
        <v>-6.9</v>
      </c>
      <c r="AF74">
        <v>75.900000000000006</v>
      </c>
      <c r="AG74">
        <v>6826.5</v>
      </c>
      <c r="AH74">
        <v>-17.809705000000001</v>
      </c>
      <c r="AI74">
        <v>13.971374000000001</v>
      </c>
      <c r="AJ74">
        <v>1.7832110000000001</v>
      </c>
      <c r="AK74">
        <v>777.2</v>
      </c>
      <c r="AL74">
        <v>58.9</v>
      </c>
      <c r="AM74">
        <v>276.60000000000002</v>
      </c>
      <c r="AN74">
        <v>30</v>
      </c>
      <c r="AO74">
        <v>44.5</v>
      </c>
      <c r="AP74">
        <v>122.87018500000001</v>
      </c>
      <c r="AQ74">
        <v>0.28999999999999998</v>
      </c>
      <c r="AR74">
        <v>62.89</v>
      </c>
      <c r="AS74">
        <v>0.7</v>
      </c>
      <c r="AT74">
        <v>10.99</v>
      </c>
      <c r="AU74">
        <v>0.04</v>
      </c>
      <c r="AV74">
        <v>103.965</v>
      </c>
      <c r="AW74">
        <v>33.949300000000001</v>
      </c>
      <c r="AY74">
        <v>277.60000000000002</v>
      </c>
      <c r="AZ74">
        <v>268.8</v>
      </c>
    </row>
    <row r="75" spans="1:52" x14ac:dyDescent="0.25">
      <c r="A75" t="s">
        <v>299</v>
      </c>
      <c r="B75" t="s">
        <v>194</v>
      </c>
      <c r="C75">
        <v>74</v>
      </c>
      <c r="Y75">
        <v>-8.6999999999999993</v>
      </c>
      <c r="Z75">
        <v>-190.9</v>
      </c>
      <c r="AA75">
        <v>-190.4</v>
      </c>
      <c r="AB75">
        <v>-23.6</v>
      </c>
      <c r="AC75">
        <v>-45.5</v>
      </c>
      <c r="AD75">
        <v>-12.9</v>
      </c>
      <c r="AE75">
        <v>-6.9</v>
      </c>
      <c r="AF75">
        <v>75.900000000000006</v>
      </c>
      <c r="AG75">
        <v>6826.5</v>
      </c>
      <c r="AH75">
        <v>-17.809705000000001</v>
      </c>
      <c r="AI75">
        <v>13.971374000000001</v>
      </c>
      <c r="AJ75">
        <v>1.7832110000000001</v>
      </c>
      <c r="AK75">
        <v>777.2</v>
      </c>
      <c r="AL75">
        <v>58.9</v>
      </c>
      <c r="AM75">
        <v>276.60000000000002</v>
      </c>
      <c r="AN75">
        <v>30</v>
      </c>
      <c r="AO75">
        <v>44.5</v>
      </c>
      <c r="AP75">
        <v>122.87018500000001</v>
      </c>
      <c r="AQ75">
        <v>0.28999999999999998</v>
      </c>
      <c r="AR75">
        <v>62.89</v>
      </c>
      <c r="AS75">
        <v>0.7</v>
      </c>
      <c r="AT75">
        <v>10.99</v>
      </c>
      <c r="AU75">
        <v>0.04</v>
      </c>
      <c r="AV75">
        <v>100.18</v>
      </c>
      <c r="AW75">
        <v>35.391300000000001</v>
      </c>
      <c r="AY75">
        <v>277.60000000000002</v>
      </c>
      <c r="AZ75">
        <v>268.8</v>
      </c>
    </row>
    <row r="76" spans="1:52" x14ac:dyDescent="0.25">
      <c r="A76" t="s">
        <v>290</v>
      </c>
      <c r="B76" t="s">
        <v>194</v>
      </c>
      <c r="C76">
        <v>75</v>
      </c>
      <c r="Y76">
        <v>-8.6999999999999993</v>
      </c>
      <c r="Z76">
        <v>-190.9</v>
      </c>
      <c r="AA76">
        <v>-190.4</v>
      </c>
      <c r="AB76">
        <v>-23.6</v>
      </c>
      <c r="AC76">
        <v>-45.5</v>
      </c>
      <c r="AD76">
        <v>-12.9</v>
      </c>
      <c r="AE76">
        <v>-6.9</v>
      </c>
      <c r="AF76">
        <v>75.900000000000006</v>
      </c>
      <c r="AG76">
        <v>6826.5</v>
      </c>
      <c r="AH76">
        <v>-17.809705000000001</v>
      </c>
      <c r="AI76">
        <v>13.971374000000001</v>
      </c>
      <c r="AJ76">
        <v>1.7832110000000001</v>
      </c>
      <c r="AK76">
        <v>777.2</v>
      </c>
      <c r="AL76">
        <v>58.9</v>
      </c>
      <c r="AM76">
        <v>276.60000000000002</v>
      </c>
      <c r="AN76">
        <v>30</v>
      </c>
      <c r="AO76">
        <v>44.5</v>
      </c>
      <c r="AP76">
        <v>122.87018500000001</v>
      </c>
      <c r="AQ76">
        <v>0.28999999999999998</v>
      </c>
      <c r="AR76">
        <v>62.89</v>
      </c>
      <c r="AS76">
        <v>0.7</v>
      </c>
      <c r="AT76">
        <v>10.99</v>
      </c>
      <c r="AU76">
        <v>0.04</v>
      </c>
      <c r="AV76">
        <v>96.61</v>
      </c>
      <c r="AW76">
        <v>37.088099999999997</v>
      </c>
      <c r="AY76">
        <v>277.60000000000002</v>
      </c>
      <c r="AZ76">
        <v>268.8</v>
      </c>
    </row>
    <row r="77" spans="1:52" x14ac:dyDescent="0.25">
      <c r="A77" t="s">
        <v>291</v>
      </c>
      <c r="B77" t="s">
        <v>194</v>
      </c>
      <c r="C77">
        <v>76</v>
      </c>
      <c r="Y77">
        <v>-8.6999999999999993</v>
      </c>
      <c r="Z77">
        <v>-190.9</v>
      </c>
      <c r="AA77">
        <v>-190.4</v>
      </c>
      <c r="AB77">
        <v>-23.6</v>
      </c>
      <c r="AC77">
        <v>-45.5</v>
      </c>
      <c r="AD77">
        <v>-12.9</v>
      </c>
      <c r="AE77">
        <v>-6.9</v>
      </c>
      <c r="AF77">
        <v>75.900000000000006</v>
      </c>
      <c r="AG77">
        <v>6826.5</v>
      </c>
      <c r="AH77">
        <v>-17.809705000000001</v>
      </c>
      <c r="AI77">
        <v>13.971374000000001</v>
      </c>
      <c r="AJ77">
        <v>1.7832110000000001</v>
      </c>
      <c r="AK77">
        <v>777.2</v>
      </c>
      <c r="AL77">
        <v>58.9</v>
      </c>
      <c r="AM77">
        <v>276.60000000000002</v>
      </c>
      <c r="AN77">
        <v>30</v>
      </c>
      <c r="AO77">
        <v>44.5</v>
      </c>
      <c r="AP77">
        <v>122.87018500000001</v>
      </c>
      <c r="AQ77">
        <v>0.28999999999999998</v>
      </c>
      <c r="AR77">
        <v>62.89</v>
      </c>
      <c r="AS77">
        <v>0.7</v>
      </c>
      <c r="AT77">
        <v>10.99</v>
      </c>
      <c r="AU77">
        <v>0.04</v>
      </c>
      <c r="AV77">
        <v>93.075000000000003</v>
      </c>
      <c r="AW77">
        <v>38.785200000000003</v>
      </c>
      <c r="AY77">
        <v>277.60000000000002</v>
      </c>
      <c r="AZ77">
        <v>268.8</v>
      </c>
    </row>
    <row r="78" spans="1:52" x14ac:dyDescent="0.25">
      <c r="A78" t="s">
        <v>278</v>
      </c>
      <c r="B78" t="s">
        <v>194</v>
      </c>
      <c r="C78">
        <v>77</v>
      </c>
      <c r="Y78">
        <v>-8.6999999999999993</v>
      </c>
      <c r="Z78">
        <v>-190.9</v>
      </c>
      <c r="AA78">
        <v>-190.4</v>
      </c>
      <c r="AB78">
        <v>-23.6</v>
      </c>
      <c r="AC78">
        <v>-45.5</v>
      </c>
      <c r="AD78">
        <v>-12.9</v>
      </c>
      <c r="AE78">
        <v>-6.9</v>
      </c>
      <c r="AF78">
        <v>75.900000000000006</v>
      </c>
      <c r="AG78">
        <v>6826.5</v>
      </c>
      <c r="AH78">
        <v>-17.809705000000001</v>
      </c>
      <c r="AI78">
        <v>13.971374000000001</v>
      </c>
      <c r="AJ78">
        <v>1.7832110000000001</v>
      </c>
      <c r="AK78">
        <v>777.2</v>
      </c>
      <c r="AL78">
        <v>58.9</v>
      </c>
      <c r="AM78">
        <v>276.60000000000002</v>
      </c>
      <c r="AN78">
        <v>30</v>
      </c>
      <c r="AO78">
        <v>44.5</v>
      </c>
      <c r="AP78">
        <v>122.87018500000001</v>
      </c>
      <c r="AQ78">
        <v>0.28999999999999998</v>
      </c>
      <c r="AR78">
        <v>62.89</v>
      </c>
      <c r="AS78">
        <v>0.7</v>
      </c>
      <c r="AT78">
        <v>10.99</v>
      </c>
      <c r="AU78">
        <v>0.04</v>
      </c>
      <c r="AV78">
        <v>89.5154</v>
      </c>
      <c r="AW78">
        <v>40.494300000000003</v>
      </c>
      <c r="AY78">
        <v>277.60000000000002</v>
      </c>
      <c r="AZ78">
        <v>268.8</v>
      </c>
    </row>
    <row r="79" spans="1:52" x14ac:dyDescent="0.25">
      <c r="A79" t="s">
        <v>277</v>
      </c>
      <c r="B79" t="s">
        <v>194</v>
      </c>
      <c r="C79">
        <v>78</v>
      </c>
      <c r="Y79">
        <v>-8.6999999999999993</v>
      </c>
      <c r="Z79">
        <v>-190.9</v>
      </c>
      <c r="AA79">
        <v>-190.4</v>
      </c>
      <c r="AB79">
        <v>-23.6</v>
      </c>
      <c r="AC79">
        <v>-45.5</v>
      </c>
      <c r="AD79">
        <v>-12.9</v>
      </c>
      <c r="AE79">
        <v>-6.9</v>
      </c>
      <c r="AF79">
        <v>75.900000000000006</v>
      </c>
      <c r="AG79">
        <v>6826.5</v>
      </c>
      <c r="AH79">
        <v>-17.809705000000001</v>
      </c>
      <c r="AI79">
        <v>13.971374000000001</v>
      </c>
      <c r="AJ79">
        <v>1.7832110000000001</v>
      </c>
      <c r="AK79">
        <v>777.2</v>
      </c>
      <c r="AL79">
        <v>58.9</v>
      </c>
      <c r="AM79">
        <v>276.60000000000002</v>
      </c>
      <c r="AN79">
        <v>30</v>
      </c>
      <c r="AO79">
        <v>44.5</v>
      </c>
      <c r="AP79">
        <v>122.87018500000001</v>
      </c>
      <c r="AQ79">
        <v>0.28999999999999998</v>
      </c>
      <c r="AR79">
        <v>62.89</v>
      </c>
      <c r="AS79">
        <v>0.7</v>
      </c>
      <c r="AT79">
        <v>10.99</v>
      </c>
      <c r="AU79">
        <v>0.04</v>
      </c>
      <c r="AV79">
        <v>86.105500000000006</v>
      </c>
      <c r="AW79">
        <v>42.314300000000003</v>
      </c>
      <c r="AY79">
        <v>277.60000000000002</v>
      </c>
      <c r="AZ79">
        <v>268.8</v>
      </c>
    </row>
    <row r="80" spans="1:52" x14ac:dyDescent="0.25">
      <c r="A80" t="s">
        <v>259</v>
      </c>
      <c r="B80" t="s">
        <v>194</v>
      </c>
      <c r="C80">
        <v>79</v>
      </c>
      <c r="Y80">
        <v>-8.6999999999999993</v>
      </c>
      <c r="Z80">
        <v>-190.9</v>
      </c>
      <c r="AA80">
        <v>-190.4</v>
      </c>
      <c r="AB80">
        <v>-23.6</v>
      </c>
      <c r="AC80">
        <v>-45.5</v>
      </c>
      <c r="AD80">
        <v>-12.9</v>
      </c>
      <c r="AE80">
        <v>-6.9</v>
      </c>
      <c r="AF80">
        <v>75.900000000000006</v>
      </c>
      <c r="AG80">
        <v>6826.5</v>
      </c>
      <c r="AH80">
        <v>-17.809705000000001</v>
      </c>
      <c r="AI80">
        <v>13.971374000000001</v>
      </c>
      <c r="AJ80">
        <v>1.7832110000000001</v>
      </c>
      <c r="AK80">
        <v>777.2</v>
      </c>
      <c r="AL80">
        <v>58.9</v>
      </c>
      <c r="AM80">
        <v>276.60000000000002</v>
      </c>
      <c r="AN80">
        <v>30</v>
      </c>
      <c r="AO80">
        <v>44.5</v>
      </c>
      <c r="AP80">
        <v>122.87018500000001</v>
      </c>
      <c r="AQ80">
        <v>0.28999999999999998</v>
      </c>
      <c r="AR80">
        <v>62.89</v>
      </c>
      <c r="AS80">
        <v>0.7</v>
      </c>
      <c r="AT80">
        <v>10.99</v>
      </c>
      <c r="AU80">
        <v>0.04</v>
      </c>
      <c r="AV80">
        <v>82.89</v>
      </c>
      <c r="AW80">
        <v>44.371000000000002</v>
      </c>
      <c r="AY80">
        <v>277.60000000000002</v>
      </c>
      <c r="AZ80">
        <v>268.8</v>
      </c>
    </row>
    <row r="81" spans="1:52" x14ac:dyDescent="0.25">
      <c r="A81" t="s">
        <v>282</v>
      </c>
      <c r="B81" t="s">
        <v>194</v>
      </c>
      <c r="C81">
        <v>80</v>
      </c>
      <c r="Y81">
        <v>-8.6999999999999993</v>
      </c>
      <c r="Z81">
        <v>-190.9</v>
      </c>
      <c r="AA81">
        <v>-190.4</v>
      </c>
      <c r="AB81">
        <v>-23.6</v>
      </c>
      <c r="AC81">
        <v>-45.5</v>
      </c>
      <c r="AD81">
        <v>-12.9</v>
      </c>
      <c r="AE81">
        <v>-6.9</v>
      </c>
      <c r="AF81">
        <v>75.900000000000006</v>
      </c>
      <c r="AG81">
        <v>6826.5</v>
      </c>
      <c r="AH81">
        <v>-17.809705000000001</v>
      </c>
      <c r="AI81">
        <v>13.971374000000001</v>
      </c>
      <c r="AJ81">
        <v>1.7832110000000001</v>
      </c>
      <c r="AK81">
        <v>777.2</v>
      </c>
      <c r="AL81">
        <v>58.9</v>
      </c>
      <c r="AM81">
        <v>276.60000000000002</v>
      </c>
      <c r="AN81">
        <v>30</v>
      </c>
      <c r="AO81">
        <v>44.5</v>
      </c>
      <c r="AP81">
        <v>122.87018500000001</v>
      </c>
      <c r="AQ81">
        <v>0.28999999999999998</v>
      </c>
      <c r="AR81">
        <v>62.89</v>
      </c>
      <c r="AS81">
        <v>0.7</v>
      </c>
      <c r="AT81">
        <v>10.99</v>
      </c>
      <c r="AU81">
        <v>0.04</v>
      </c>
      <c r="AV81">
        <v>79.857900000000001</v>
      </c>
      <c r="AW81">
        <v>46.584299999999999</v>
      </c>
      <c r="AY81">
        <v>277.60000000000002</v>
      </c>
      <c r="AZ81">
        <v>268.8</v>
      </c>
    </row>
    <row r="82" spans="1:52" x14ac:dyDescent="0.25">
      <c r="A82" t="s">
        <v>274</v>
      </c>
      <c r="B82" t="s">
        <v>194</v>
      </c>
      <c r="C82">
        <v>81</v>
      </c>
      <c r="Y82">
        <v>-8.6999999999999993</v>
      </c>
      <c r="Z82">
        <v>-190.9</v>
      </c>
      <c r="AA82">
        <v>-190.4</v>
      </c>
      <c r="AB82">
        <v>-23.6</v>
      </c>
      <c r="AC82">
        <v>-45.5</v>
      </c>
      <c r="AD82">
        <v>-12.9</v>
      </c>
      <c r="AE82">
        <v>-6.9</v>
      </c>
      <c r="AF82">
        <v>75.900000000000006</v>
      </c>
      <c r="AG82">
        <v>6826.5</v>
      </c>
      <c r="AH82">
        <v>-17.809705000000001</v>
      </c>
      <c r="AI82">
        <v>13.971374000000001</v>
      </c>
      <c r="AJ82">
        <v>1.7832110000000001</v>
      </c>
      <c r="AK82">
        <v>777.2</v>
      </c>
      <c r="AL82">
        <v>58.9</v>
      </c>
      <c r="AM82">
        <v>276.60000000000002</v>
      </c>
      <c r="AN82">
        <v>30</v>
      </c>
      <c r="AO82">
        <v>44.5</v>
      </c>
      <c r="AP82">
        <v>122.87018500000001</v>
      </c>
      <c r="AQ82">
        <v>0.28999999999999998</v>
      </c>
      <c r="AR82">
        <v>62.89</v>
      </c>
      <c r="AS82">
        <v>0.7</v>
      </c>
      <c r="AT82">
        <v>10.99</v>
      </c>
      <c r="AU82">
        <v>0.04</v>
      </c>
      <c r="AV82">
        <v>76.965699999999998</v>
      </c>
      <c r="AW82">
        <v>48.929299999999998</v>
      </c>
      <c r="AY82">
        <v>277.60000000000002</v>
      </c>
      <c r="AZ82">
        <v>268.8</v>
      </c>
    </row>
    <row r="83" spans="1:52" x14ac:dyDescent="0.25">
      <c r="A83" t="s">
        <v>301</v>
      </c>
      <c r="B83" t="s">
        <v>194</v>
      </c>
      <c r="C83">
        <v>82</v>
      </c>
      <c r="Y83">
        <v>-8.6999999999999993</v>
      </c>
      <c r="Z83">
        <v>-190.9</v>
      </c>
      <c r="AA83">
        <v>-190.4</v>
      </c>
      <c r="AB83">
        <v>-23.6</v>
      </c>
      <c r="AC83">
        <v>-45.5</v>
      </c>
      <c r="AD83">
        <v>-12.9</v>
      </c>
      <c r="AE83">
        <v>-6.9</v>
      </c>
      <c r="AF83">
        <v>75.900000000000006</v>
      </c>
      <c r="AG83">
        <v>6826.5</v>
      </c>
      <c r="AH83">
        <v>-17.809705000000001</v>
      </c>
      <c r="AI83">
        <v>13.971374000000001</v>
      </c>
      <c r="AJ83">
        <v>1.7832110000000001</v>
      </c>
      <c r="AK83">
        <v>777.2</v>
      </c>
      <c r="AL83">
        <v>58.9</v>
      </c>
      <c r="AM83">
        <v>276.60000000000002</v>
      </c>
      <c r="AN83">
        <v>30</v>
      </c>
      <c r="AO83">
        <v>44.5</v>
      </c>
      <c r="AP83">
        <v>122.87018500000001</v>
      </c>
      <c r="AQ83">
        <v>0.28999999999999998</v>
      </c>
      <c r="AR83">
        <v>62.89</v>
      </c>
      <c r="AS83">
        <v>0.7</v>
      </c>
      <c r="AT83">
        <v>10.99</v>
      </c>
      <c r="AU83">
        <v>0.04</v>
      </c>
      <c r="AV83">
        <v>74.1845</v>
      </c>
      <c r="AW83">
        <v>51.414299999999997</v>
      </c>
      <c r="AY83">
        <v>277.60000000000002</v>
      </c>
      <c r="AZ83">
        <v>268.8</v>
      </c>
    </row>
    <row r="84" spans="1:52" x14ac:dyDescent="0.25">
      <c r="A84" t="s">
        <v>281</v>
      </c>
      <c r="B84" t="s">
        <v>194</v>
      </c>
      <c r="C84">
        <v>83</v>
      </c>
      <c r="Y84">
        <v>-8.6999999999999993</v>
      </c>
      <c r="Z84">
        <v>-190.9</v>
      </c>
      <c r="AA84">
        <v>-190.4</v>
      </c>
      <c r="AB84">
        <v>-23.6</v>
      </c>
      <c r="AC84">
        <v>-45.5</v>
      </c>
      <c r="AD84">
        <v>-12.9</v>
      </c>
      <c r="AE84">
        <v>-6.9</v>
      </c>
      <c r="AF84">
        <v>75.900000000000006</v>
      </c>
      <c r="AG84">
        <v>6826.5</v>
      </c>
      <c r="AH84">
        <v>-17.809705000000001</v>
      </c>
      <c r="AI84">
        <v>13.971374000000001</v>
      </c>
      <c r="AJ84">
        <v>1.7832110000000001</v>
      </c>
      <c r="AK84">
        <v>777.2</v>
      </c>
      <c r="AL84">
        <v>58.9</v>
      </c>
      <c r="AM84">
        <v>276.60000000000002</v>
      </c>
      <c r="AN84">
        <v>30</v>
      </c>
      <c r="AO84">
        <v>44.5</v>
      </c>
      <c r="AP84">
        <v>122.87018500000001</v>
      </c>
      <c r="AQ84">
        <v>0.28999999999999998</v>
      </c>
      <c r="AR84">
        <v>62.89</v>
      </c>
      <c r="AS84">
        <v>0.7</v>
      </c>
      <c r="AT84">
        <v>10.99</v>
      </c>
      <c r="AU84">
        <v>0.04</v>
      </c>
      <c r="AV84">
        <v>71.5595</v>
      </c>
      <c r="AW84">
        <v>54.039299999999997</v>
      </c>
      <c r="AY84">
        <v>277.60000000000002</v>
      </c>
      <c r="AZ84">
        <v>268.8</v>
      </c>
    </row>
    <row r="85" spans="1:52" x14ac:dyDescent="0.25">
      <c r="A85" t="s">
        <v>279</v>
      </c>
      <c r="B85" t="s">
        <v>194</v>
      </c>
      <c r="C85">
        <v>84</v>
      </c>
      <c r="Y85">
        <v>-8.6999999999999993</v>
      </c>
      <c r="Z85">
        <v>-190.9</v>
      </c>
      <c r="AA85">
        <v>-190.4</v>
      </c>
      <c r="AB85">
        <v>-23.6</v>
      </c>
      <c r="AC85">
        <v>-45.5</v>
      </c>
      <c r="AD85">
        <v>-12.9</v>
      </c>
      <c r="AE85">
        <v>-6.9</v>
      </c>
      <c r="AF85">
        <v>75.900000000000006</v>
      </c>
      <c r="AG85">
        <v>6826.5</v>
      </c>
      <c r="AH85">
        <v>-17.809705000000001</v>
      </c>
      <c r="AI85">
        <v>13.971374000000001</v>
      </c>
      <c r="AJ85">
        <v>1.7832110000000001</v>
      </c>
      <c r="AK85">
        <v>777.2</v>
      </c>
      <c r="AL85">
        <v>58.9</v>
      </c>
      <c r="AM85">
        <v>276.60000000000002</v>
      </c>
      <c r="AN85">
        <v>30</v>
      </c>
      <c r="AO85">
        <v>44.5</v>
      </c>
      <c r="AP85">
        <v>122.87018500000001</v>
      </c>
      <c r="AQ85">
        <v>0.28999999999999998</v>
      </c>
      <c r="AR85">
        <v>62.89</v>
      </c>
      <c r="AS85">
        <v>0.7</v>
      </c>
      <c r="AT85">
        <v>10.99</v>
      </c>
      <c r="AU85">
        <v>0.04</v>
      </c>
      <c r="AV85">
        <v>69.062299999999993</v>
      </c>
      <c r="AW85">
        <v>56.769300000000001</v>
      </c>
      <c r="AY85">
        <v>277.60000000000002</v>
      </c>
      <c r="AZ85">
        <v>268.8</v>
      </c>
    </row>
    <row r="86" spans="1:52" x14ac:dyDescent="0.25">
      <c r="A86" t="s">
        <v>285</v>
      </c>
      <c r="B86" t="s">
        <v>194</v>
      </c>
      <c r="C86">
        <v>85</v>
      </c>
      <c r="Y86">
        <v>-8.6999999999999993</v>
      </c>
      <c r="Z86">
        <v>-190.9</v>
      </c>
      <c r="AA86">
        <v>-190.4</v>
      </c>
      <c r="AB86">
        <v>-23.6</v>
      </c>
      <c r="AC86">
        <v>-45.5</v>
      </c>
      <c r="AD86">
        <v>-12.9</v>
      </c>
      <c r="AE86">
        <v>-6.9</v>
      </c>
      <c r="AF86">
        <v>75.900000000000006</v>
      </c>
      <c r="AG86">
        <v>6826.5</v>
      </c>
      <c r="AH86">
        <v>-17.809705000000001</v>
      </c>
      <c r="AI86">
        <v>13.971374000000001</v>
      </c>
      <c r="AJ86">
        <v>1.7832110000000001</v>
      </c>
      <c r="AK86">
        <v>777.2</v>
      </c>
      <c r="AL86">
        <v>58.9</v>
      </c>
      <c r="AM86">
        <v>276.60000000000002</v>
      </c>
      <c r="AN86">
        <v>30</v>
      </c>
      <c r="AO86">
        <v>44.5</v>
      </c>
      <c r="AP86">
        <v>122.87018500000001</v>
      </c>
      <c r="AQ86">
        <v>0.28999999999999998</v>
      </c>
      <c r="AR86">
        <v>62.89</v>
      </c>
      <c r="AS86">
        <v>0.7</v>
      </c>
      <c r="AT86">
        <v>10.99</v>
      </c>
      <c r="AU86">
        <v>0.04</v>
      </c>
      <c r="AV86">
        <v>67</v>
      </c>
      <c r="AW86">
        <v>59.580500000000001</v>
      </c>
      <c r="AY86">
        <v>277.60000000000002</v>
      </c>
      <c r="AZ86">
        <v>268.8</v>
      </c>
    </row>
    <row r="87" spans="1:52" x14ac:dyDescent="0.25">
      <c r="A87" t="s">
        <v>275</v>
      </c>
      <c r="B87" t="s">
        <v>194</v>
      </c>
      <c r="C87">
        <v>86</v>
      </c>
      <c r="Y87">
        <v>-8.6999999999999993</v>
      </c>
      <c r="Z87">
        <v>-190.9</v>
      </c>
      <c r="AA87">
        <v>-190.4</v>
      </c>
      <c r="AB87">
        <v>-23.6</v>
      </c>
      <c r="AC87">
        <v>-45.5</v>
      </c>
      <c r="AD87">
        <v>-12.9</v>
      </c>
      <c r="AE87">
        <v>-6.9</v>
      </c>
      <c r="AF87">
        <v>75.900000000000006</v>
      </c>
      <c r="AG87">
        <v>6826.5</v>
      </c>
      <c r="AH87">
        <v>-17.809705000000001</v>
      </c>
      <c r="AI87">
        <v>13.971374000000001</v>
      </c>
      <c r="AJ87">
        <v>1.7832110000000001</v>
      </c>
      <c r="AK87">
        <v>777.2</v>
      </c>
      <c r="AL87">
        <v>58.9</v>
      </c>
      <c r="AM87">
        <v>276.60000000000002</v>
      </c>
      <c r="AN87">
        <v>30</v>
      </c>
      <c r="AO87">
        <v>44.5</v>
      </c>
      <c r="AP87">
        <v>122.87018500000001</v>
      </c>
      <c r="AQ87">
        <v>0.28999999999999998</v>
      </c>
      <c r="AR87">
        <v>62.89</v>
      </c>
      <c r="AS87">
        <v>0.7</v>
      </c>
      <c r="AT87">
        <v>10.99</v>
      </c>
      <c r="AU87">
        <v>0.04</v>
      </c>
      <c r="AV87">
        <v>71.655000000000001</v>
      </c>
      <c r="AW87">
        <v>60.188600000000001</v>
      </c>
      <c r="AY87">
        <v>277.60000000000002</v>
      </c>
      <c r="AZ87">
        <v>268.8</v>
      </c>
    </row>
    <row r="88" spans="1:52" x14ac:dyDescent="0.25">
      <c r="A88" t="s">
        <v>270</v>
      </c>
      <c r="B88" t="s">
        <v>194</v>
      </c>
      <c r="C88">
        <v>87</v>
      </c>
      <c r="Y88">
        <v>-8.6999999999999993</v>
      </c>
      <c r="Z88">
        <v>-190.9</v>
      </c>
      <c r="AA88">
        <v>-190.4</v>
      </c>
      <c r="AB88">
        <v>-23.6</v>
      </c>
      <c r="AC88">
        <v>-45.5</v>
      </c>
      <c r="AD88">
        <v>-12.9</v>
      </c>
      <c r="AE88">
        <v>-6.9</v>
      </c>
      <c r="AF88">
        <v>75.900000000000006</v>
      </c>
      <c r="AG88">
        <v>6826.5</v>
      </c>
      <c r="AH88">
        <v>-17.809705000000001</v>
      </c>
      <c r="AI88">
        <v>13.971374000000001</v>
      </c>
      <c r="AJ88">
        <v>1.7832110000000001</v>
      </c>
      <c r="AK88">
        <v>777.2</v>
      </c>
      <c r="AL88">
        <v>58.9</v>
      </c>
      <c r="AM88">
        <v>276.60000000000002</v>
      </c>
      <c r="AN88">
        <v>30</v>
      </c>
      <c r="AO88">
        <v>44.5</v>
      </c>
      <c r="AP88">
        <v>122.87018500000001</v>
      </c>
      <c r="AQ88">
        <v>0.28999999999999998</v>
      </c>
      <c r="AR88">
        <v>62.89</v>
      </c>
      <c r="AS88">
        <v>0.7</v>
      </c>
      <c r="AT88">
        <v>10.99</v>
      </c>
      <c r="AU88">
        <v>0.04</v>
      </c>
      <c r="AV88">
        <v>76.135000000000005</v>
      </c>
      <c r="AW88">
        <v>59.405999999999999</v>
      </c>
      <c r="AY88">
        <v>277.60000000000002</v>
      </c>
      <c r="AZ88">
        <v>268.8</v>
      </c>
    </row>
    <row r="89" spans="1:52" x14ac:dyDescent="0.25">
      <c r="A89" t="s">
        <v>268</v>
      </c>
      <c r="B89" t="s">
        <v>194</v>
      </c>
      <c r="C89">
        <v>88</v>
      </c>
      <c r="Y89">
        <v>-8.6999999999999993</v>
      </c>
      <c r="Z89">
        <v>-190.9</v>
      </c>
      <c r="AA89">
        <v>-190.4</v>
      </c>
      <c r="AB89">
        <v>-23.6</v>
      </c>
      <c r="AC89">
        <v>-45.5</v>
      </c>
      <c r="AD89">
        <v>-12.9</v>
      </c>
      <c r="AE89">
        <v>-6.9</v>
      </c>
      <c r="AF89">
        <v>75.900000000000006</v>
      </c>
      <c r="AG89">
        <v>6826.5</v>
      </c>
      <c r="AH89">
        <v>-17.809705000000001</v>
      </c>
      <c r="AI89">
        <v>13.971374000000001</v>
      </c>
      <c r="AJ89">
        <v>1.7832110000000001</v>
      </c>
      <c r="AK89">
        <v>777.2</v>
      </c>
      <c r="AL89">
        <v>58.9</v>
      </c>
      <c r="AM89">
        <v>276.60000000000002</v>
      </c>
      <c r="AN89">
        <v>30</v>
      </c>
      <c r="AO89">
        <v>44.5</v>
      </c>
      <c r="AP89">
        <v>122.87018500000001</v>
      </c>
      <c r="AQ89">
        <v>0.28999999999999998</v>
      </c>
      <c r="AR89">
        <v>62.89</v>
      </c>
      <c r="AS89">
        <v>0.7</v>
      </c>
      <c r="AT89">
        <v>10.99</v>
      </c>
      <c r="AU89">
        <v>0.04</v>
      </c>
      <c r="AV89">
        <v>78.864999999999995</v>
      </c>
      <c r="AW89">
        <v>56.886400000000002</v>
      </c>
      <c r="AY89">
        <v>277.60000000000002</v>
      </c>
      <c r="AZ89">
        <v>268.8</v>
      </c>
    </row>
    <row r="90" spans="1:52" x14ac:dyDescent="0.25">
      <c r="A90" t="s">
        <v>269</v>
      </c>
      <c r="B90" t="s">
        <v>194</v>
      </c>
      <c r="C90">
        <v>89</v>
      </c>
      <c r="Y90">
        <v>-8.6999999999999993</v>
      </c>
      <c r="Z90">
        <v>-190.9</v>
      </c>
      <c r="AA90">
        <v>-190.4</v>
      </c>
      <c r="AB90">
        <v>-23.6</v>
      </c>
      <c r="AC90">
        <v>-45.5</v>
      </c>
      <c r="AD90">
        <v>-12.9</v>
      </c>
      <c r="AE90">
        <v>-6.9</v>
      </c>
      <c r="AF90">
        <v>75.900000000000006</v>
      </c>
      <c r="AG90">
        <v>6826.5</v>
      </c>
      <c r="AH90">
        <v>-17.809705000000001</v>
      </c>
      <c r="AI90">
        <v>13.971374000000001</v>
      </c>
      <c r="AJ90">
        <v>1.7832110000000001</v>
      </c>
      <c r="AK90">
        <v>777.2</v>
      </c>
      <c r="AL90">
        <v>58.9</v>
      </c>
      <c r="AM90">
        <v>276.60000000000002</v>
      </c>
      <c r="AN90">
        <v>30</v>
      </c>
      <c r="AO90">
        <v>44.5</v>
      </c>
      <c r="AP90">
        <v>122.87018500000001</v>
      </c>
      <c r="AQ90">
        <v>0.28999999999999998</v>
      </c>
      <c r="AR90">
        <v>62.89</v>
      </c>
      <c r="AS90">
        <v>0.7</v>
      </c>
      <c r="AT90">
        <v>10.99</v>
      </c>
      <c r="AU90">
        <v>0.04</v>
      </c>
      <c r="AV90">
        <v>81.112700000000004</v>
      </c>
      <c r="AW90">
        <v>53.899299999999997</v>
      </c>
      <c r="AY90">
        <v>277.60000000000002</v>
      </c>
      <c r="AZ90">
        <v>268.8</v>
      </c>
    </row>
    <row r="91" spans="1:52" x14ac:dyDescent="0.25">
      <c r="A91" t="s">
        <v>262</v>
      </c>
      <c r="B91" t="s">
        <v>194</v>
      </c>
      <c r="C91">
        <v>90</v>
      </c>
      <c r="Y91">
        <v>-8.6999999999999993</v>
      </c>
      <c r="Z91">
        <v>-190.9</v>
      </c>
      <c r="AA91">
        <v>-190.4</v>
      </c>
      <c r="AB91">
        <v>-23.6</v>
      </c>
      <c r="AC91">
        <v>-45.5</v>
      </c>
      <c r="AD91">
        <v>-12.9</v>
      </c>
      <c r="AE91">
        <v>-6.9</v>
      </c>
      <c r="AF91">
        <v>75.900000000000006</v>
      </c>
      <c r="AG91">
        <v>6826.5</v>
      </c>
      <c r="AH91">
        <v>-17.809705000000001</v>
      </c>
      <c r="AI91">
        <v>13.971374000000001</v>
      </c>
      <c r="AJ91">
        <v>1.7832110000000001</v>
      </c>
      <c r="AK91">
        <v>777.2</v>
      </c>
      <c r="AL91">
        <v>58.9</v>
      </c>
      <c r="AM91">
        <v>276.60000000000002</v>
      </c>
      <c r="AN91">
        <v>30</v>
      </c>
      <c r="AO91">
        <v>44.5</v>
      </c>
      <c r="AP91">
        <v>122.87018500000001</v>
      </c>
      <c r="AQ91">
        <v>0.28999999999999998</v>
      </c>
      <c r="AR91">
        <v>62.89</v>
      </c>
      <c r="AS91">
        <v>0.7</v>
      </c>
      <c r="AT91">
        <v>10.99</v>
      </c>
      <c r="AU91">
        <v>0.04</v>
      </c>
      <c r="AV91">
        <v>83.798900000000003</v>
      </c>
      <c r="AW91">
        <v>51.3093</v>
      </c>
      <c r="AY91">
        <v>277.60000000000002</v>
      </c>
      <c r="AZ91">
        <v>268.8</v>
      </c>
    </row>
    <row r="92" spans="1:52" x14ac:dyDescent="0.25">
      <c r="A92" t="s">
        <v>265</v>
      </c>
      <c r="B92" t="s">
        <v>194</v>
      </c>
      <c r="C92">
        <v>91</v>
      </c>
      <c r="Y92">
        <v>-8.6999999999999993</v>
      </c>
      <c r="Z92">
        <v>-190.9</v>
      </c>
      <c r="AA92">
        <v>-190.4</v>
      </c>
      <c r="AB92">
        <v>-23.6</v>
      </c>
      <c r="AC92">
        <v>-45.5</v>
      </c>
      <c r="AD92">
        <v>-12.9</v>
      </c>
      <c r="AE92">
        <v>-6.9</v>
      </c>
      <c r="AF92">
        <v>75.900000000000006</v>
      </c>
      <c r="AG92">
        <v>6826.5</v>
      </c>
      <c r="AH92">
        <v>-17.809705000000001</v>
      </c>
      <c r="AI92">
        <v>13.971374000000001</v>
      </c>
      <c r="AJ92">
        <v>1.7832110000000001</v>
      </c>
      <c r="AK92">
        <v>777.2</v>
      </c>
      <c r="AL92">
        <v>58.9</v>
      </c>
      <c r="AM92">
        <v>276.60000000000002</v>
      </c>
      <c r="AN92">
        <v>30</v>
      </c>
      <c r="AO92">
        <v>44.5</v>
      </c>
      <c r="AP92">
        <v>122.87018500000001</v>
      </c>
      <c r="AQ92">
        <v>0.28999999999999998</v>
      </c>
      <c r="AR92">
        <v>62.89</v>
      </c>
      <c r="AS92">
        <v>0.7</v>
      </c>
      <c r="AT92">
        <v>10.99</v>
      </c>
      <c r="AU92">
        <v>0.04</v>
      </c>
      <c r="AV92">
        <v>86.712800000000001</v>
      </c>
      <c r="AW92">
        <v>48.999299999999998</v>
      </c>
      <c r="AY92">
        <v>277.60000000000002</v>
      </c>
      <c r="AZ92">
        <v>268.8</v>
      </c>
    </row>
    <row r="93" spans="1:52" x14ac:dyDescent="0.25">
      <c r="A93" t="s">
        <v>263</v>
      </c>
      <c r="B93" t="s">
        <v>194</v>
      </c>
      <c r="C93">
        <v>92</v>
      </c>
      <c r="Y93">
        <v>-8.6999999999999993</v>
      </c>
      <c r="Z93">
        <v>-190.9</v>
      </c>
      <c r="AA93">
        <v>-190.4</v>
      </c>
      <c r="AB93">
        <v>-23.6</v>
      </c>
      <c r="AC93">
        <v>-45.5</v>
      </c>
      <c r="AD93">
        <v>-12.9</v>
      </c>
      <c r="AE93">
        <v>-6.9</v>
      </c>
      <c r="AF93">
        <v>75.900000000000006</v>
      </c>
      <c r="AG93">
        <v>6826.5</v>
      </c>
      <c r="AH93">
        <v>-17.809705000000001</v>
      </c>
      <c r="AI93">
        <v>13.971374000000001</v>
      </c>
      <c r="AJ93">
        <v>1.7832110000000001</v>
      </c>
      <c r="AK93">
        <v>777.2</v>
      </c>
      <c r="AL93">
        <v>58.9</v>
      </c>
      <c r="AM93">
        <v>276.60000000000002</v>
      </c>
      <c r="AN93">
        <v>30</v>
      </c>
      <c r="AO93">
        <v>44.5</v>
      </c>
      <c r="AP93">
        <v>122.87018500000001</v>
      </c>
      <c r="AQ93">
        <v>0.28999999999999998</v>
      </c>
      <c r="AR93">
        <v>62.89</v>
      </c>
      <c r="AS93">
        <v>0.7</v>
      </c>
      <c r="AT93">
        <v>10.99</v>
      </c>
      <c r="AU93">
        <v>0.04</v>
      </c>
      <c r="AV93">
        <v>89.75</v>
      </c>
      <c r="AW93">
        <v>46.7943</v>
      </c>
      <c r="AY93">
        <v>277.60000000000002</v>
      </c>
      <c r="AZ93">
        <v>268.8</v>
      </c>
    </row>
    <row r="94" spans="1:52" x14ac:dyDescent="0.25">
      <c r="A94" t="s">
        <v>260</v>
      </c>
      <c r="B94" t="s">
        <v>194</v>
      </c>
      <c r="C94">
        <v>93</v>
      </c>
      <c r="Y94">
        <v>-8.6999999999999993</v>
      </c>
      <c r="Z94">
        <v>-190.9</v>
      </c>
      <c r="AA94">
        <v>-190.4</v>
      </c>
      <c r="AB94">
        <v>-23.6</v>
      </c>
      <c r="AC94">
        <v>-45.5</v>
      </c>
      <c r="AD94">
        <v>-12.9</v>
      </c>
      <c r="AE94">
        <v>-6.9</v>
      </c>
      <c r="AF94">
        <v>75.900000000000006</v>
      </c>
      <c r="AG94">
        <v>6826.5</v>
      </c>
      <c r="AH94">
        <v>-17.809705000000001</v>
      </c>
      <c r="AI94">
        <v>13.971374000000001</v>
      </c>
      <c r="AJ94">
        <v>1.7832110000000001</v>
      </c>
      <c r="AK94">
        <v>777.2</v>
      </c>
      <c r="AL94">
        <v>58.9</v>
      </c>
      <c r="AM94">
        <v>276.60000000000002</v>
      </c>
      <c r="AN94">
        <v>30</v>
      </c>
      <c r="AO94">
        <v>44.5</v>
      </c>
      <c r="AP94">
        <v>122.87018500000001</v>
      </c>
      <c r="AQ94">
        <v>0.28999999999999998</v>
      </c>
      <c r="AR94">
        <v>62.89</v>
      </c>
      <c r="AS94">
        <v>0.7</v>
      </c>
      <c r="AT94">
        <v>10.99</v>
      </c>
      <c r="AU94">
        <v>0.04</v>
      </c>
      <c r="AV94">
        <v>92.935000000000002</v>
      </c>
      <c r="AW94">
        <v>44.721899999999998</v>
      </c>
      <c r="AY94">
        <v>277.60000000000002</v>
      </c>
      <c r="AZ94">
        <v>268.8</v>
      </c>
    </row>
    <row r="95" spans="1:52" x14ac:dyDescent="0.25">
      <c r="A95" t="s">
        <v>364</v>
      </c>
      <c r="B95" t="s">
        <v>194</v>
      </c>
      <c r="C95">
        <v>94</v>
      </c>
      <c r="Y95">
        <v>-8.6999999999999993</v>
      </c>
      <c r="Z95">
        <v>-190.9</v>
      </c>
      <c r="AA95">
        <v>-190.4</v>
      </c>
      <c r="AB95">
        <v>-23.6</v>
      </c>
      <c r="AC95">
        <v>-45.5</v>
      </c>
      <c r="AD95">
        <v>-12.9</v>
      </c>
      <c r="AE95">
        <v>-6.9</v>
      </c>
      <c r="AF95">
        <v>75.900000000000006</v>
      </c>
      <c r="AG95">
        <v>6826.5</v>
      </c>
      <c r="AH95">
        <v>-17.809705000000001</v>
      </c>
      <c r="AI95">
        <v>13.971374000000001</v>
      </c>
      <c r="AJ95">
        <v>1.7832110000000001</v>
      </c>
      <c r="AK95">
        <v>777.2</v>
      </c>
      <c r="AL95">
        <v>58.9</v>
      </c>
      <c r="AM95">
        <v>276.60000000000002</v>
      </c>
      <c r="AN95">
        <v>30</v>
      </c>
      <c r="AO95">
        <v>44.5</v>
      </c>
      <c r="AP95">
        <v>122.87018500000001</v>
      </c>
      <c r="AQ95">
        <v>0.28999999999999998</v>
      </c>
      <c r="AR95">
        <v>62.89</v>
      </c>
      <c r="AS95">
        <v>0.7</v>
      </c>
      <c r="AT95">
        <v>10.99</v>
      </c>
      <c r="AU95">
        <v>0.04</v>
      </c>
      <c r="AV95">
        <v>96.504999999999995</v>
      </c>
      <c r="AW95">
        <v>43.015900000000002</v>
      </c>
      <c r="AY95">
        <v>277.60000000000002</v>
      </c>
      <c r="AZ95">
        <v>268.8</v>
      </c>
    </row>
    <row r="96" spans="1:52" x14ac:dyDescent="0.25">
      <c r="A96" t="s">
        <v>363</v>
      </c>
      <c r="B96" t="s">
        <v>194</v>
      </c>
      <c r="C96">
        <v>95</v>
      </c>
      <c r="Y96">
        <v>-8.6999999999999993</v>
      </c>
      <c r="Z96">
        <v>-190.9</v>
      </c>
      <c r="AA96">
        <v>-190.4</v>
      </c>
      <c r="AB96">
        <v>-23.6</v>
      </c>
      <c r="AC96">
        <v>-45.5</v>
      </c>
      <c r="AD96">
        <v>-12.9</v>
      </c>
      <c r="AE96">
        <v>-6.9</v>
      </c>
      <c r="AF96">
        <v>75.900000000000006</v>
      </c>
      <c r="AG96">
        <v>6826.5</v>
      </c>
      <c r="AH96">
        <v>-17.809705000000001</v>
      </c>
      <c r="AI96">
        <v>13.971374000000001</v>
      </c>
      <c r="AJ96">
        <v>1.7832110000000001</v>
      </c>
      <c r="AK96">
        <v>777.2</v>
      </c>
      <c r="AL96">
        <v>58.9</v>
      </c>
      <c r="AM96">
        <v>276.60000000000002</v>
      </c>
      <c r="AN96">
        <v>30</v>
      </c>
      <c r="AO96">
        <v>44.5</v>
      </c>
      <c r="AP96">
        <v>122.87018500000001</v>
      </c>
      <c r="AQ96">
        <v>0.28999999999999998</v>
      </c>
      <c r="AR96">
        <v>62.89</v>
      </c>
      <c r="AS96">
        <v>0.7</v>
      </c>
      <c r="AT96">
        <v>10.99</v>
      </c>
      <c r="AU96">
        <v>0.04</v>
      </c>
      <c r="AV96">
        <v>100.985</v>
      </c>
      <c r="AW96">
        <v>42.270899999999997</v>
      </c>
      <c r="AY96">
        <v>277.60000000000002</v>
      </c>
      <c r="AZ96">
        <v>268.8</v>
      </c>
    </row>
    <row r="97" spans="1:52" x14ac:dyDescent="0.25">
      <c r="A97" t="s">
        <v>362</v>
      </c>
      <c r="B97" t="s">
        <v>194</v>
      </c>
      <c r="C97">
        <v>96</v>
      </c>
      <c r="Y97">
        <v>-8.6999999999999993</v>
      </c>
      <c r="Z97">
        <v>-190.9</v>
      </c>
      <c r="AA97">
        <v>-190.4</v>
      </c>
      <c r="AB97">
        <v>-23.6</v>
      </c>
      <c r="AC97">
        <v>-45.5</v>
      </c>
      <c r="AD97">
        <v>-12.9</v>
      </c>
      <c r="AE97">
        <v>-6.9</v>
      </c>
      <c r="AF97">
        <v>75.900000000000006</v>
      </c>
      <c r="AG97">
        <v>6826.5</v>
      </c>
      <c r="AH97">
        <v>-17.809705000000001</v>
      </c>
      <c r="AI97">
        <v>13.971374000000001</v>
      </c>
      <c r="AJ97">
        <v>1.7832110000000001</v>
      </c>
      <c r="AK97">
        <v>777.2</v>
      </c>
      <c r="AL97">
        <v>58.9</v>
      </c>
      <c r="AM97">
        <v>276.60000000000002</v>
      </c>
      <c r="AN97">
        <v>30</v>
      </c>
      <c r="AO97">
        <v>44.5</v>
      </c>
      <c r="AP97">
        <v>122.87018500000001</v>
      </c>
      <c r="AQ97">
        <v>0.28999999999999998</v>
      </c>
      <c r="AR97">
        <v>62.89</v>
      </c>
      <c r="AS97">
        <v>0.7</v>
      </c>
      <c r="AT97">
        <v>10.99</v>
      </c>
      <c r="AU97">
        <v>0.04</v>
      </c>
      <c r="AV97">
        <v>105.949</v>
      </c>
      <c r="AW97">
        <v>41.964300000000001</v>
      </c>
      <c r="AY97">
        <v>277.60000000000002</v>
      </c>
      <c r="AZ97">
        <v>268.8</v>
      </c>
    </row>
    <row r="98" spans="1:52" x14ac:dyDescent="0.25">
      <c r="A98" t="s">
        <v>361</v>
      </c>
      <c r="B98" t="s">
        <v>194</v>
      </c>
      <c r="C98">
        <v>97</v>
      </c>
      <c r="Y98">
        <v>-8.6999999999999993</v>
      </c>
      <c r="Z98">
        <v>-190.9</v>
      </c>
      <c r="AA98">
        <v>-190.4</v>
      </c>
      <c r="AB98">
        <v>-23.6</v>
      </c>
      <c r="AC98">
        <v>-45.5</v>
      </c>
      <c r="AD98">
        <v>-12.9</v>
      </c>
      <c r="AE98">
        <v>-6.9</v>
      </c>
      <c r="AF98">
        <v>75.900000000000006</v>
      </c>
      <c r="AG98">
        <v>6826.5</v>
      </c>
      <c r="AH98">
        <v>-17.809705000000001</v>
      </c>
      <c r="AI98">
        <v>13.971374000000001</v>
      </c>
      <c r="AJ98">
        <v>1.7832110000000001</v>
      </c>
      <c r="AK98">
        <v>777.2</v>
      </c>
      <c r="AL98">
        <v>58.9</v>
      </c>
      <c r="AM98">
        <v>276.60000000000002</v>
      </c>
      <c r="AN98">
        <v>30</v>
      </c>
      <c r="AO98">
        <v>44.5</v>
      </c>
      <c r="AP98">
        <v>122.87018500000001</v>
      </c>
      <c r="AQ98">
        <v>0.28999999999999998</v>
      </c>
      <c r="AR98">
        <v>62.89</v>
      </c>
      <c r="AS98">
        <v>0.7</v>
      </c>
      <c r="AT98">
        <v>10.99</v>
      </c>
      <c r="AU98">
        <v>0.04</v>
      </c>
      <c r="AV98">
        <v>111.065</v>
      </c>
      <c r="AW98">
        <v>41.844900000000003</v>
      </c>
      <c r="AY98">
        <v>277.60000000000002</v>
      </c>
      <c r="AZ98">
        <v>268.8</v>
      </c>
    </row>
    <row r="99" spans="1:52" x14ac:dyDescent="0.25">
      <c r="A99" t="s">
        <v>360</v>
      </c>
      <c r="B99" t="s">
        <v>194</v>
      </c>
      <c r="C99">
        <v>98</v>
      </c>
      <c r="Y99">
        <v>-8.6999999999999993</v>
      </c>
      <c r="Z99">
        <v>-190.9</v>
      </c>
      <c r="AA99">
        <v>-190.4</v>
      </c>
      <c r="AB99">
        <v>-23.6</v>
      </c>
      <c r="AC99">
        <v>-45.5</v>
      </c>
      <c r="AD99">
        <v>-12.9</v>
      </c>
      <c r="AE99">
        <v>-6.9</v>
      </c>
      <c r="AF99">
        <v>75.900000000000006</v>
      </c>
      <c r="AG99">
        <v>6826.5</v>
      </c>
      <c r="AH99">
        <v>-17.809705000000001</v>
      </c>
      <c r="AI99">
        <v>13.971374000000001</v>
      </c>
      <c r="AJ99">
        <v>1.7832110000000001</v>
      </c>
      <c r="AK99">
        <v>777.2</v>
      </c>
      <c r="AL99">
        <v>58.9</v>
      </c>
      <c r="AM99">
        <v>276.60000000000002</v>
      </c>
      <c r="AN99">
        <v>30</v>
      </c>
      <c r="AO99">
        <v>44.5</v>
      </c>
      <c r="AP99">
        <v>122.87018500000001</v>
      </c>
      <c r="AQ99">
        <v>0.28999999999999998</v>
      </c>
      <c r="AR99">
        <v>62.89</v>
      </c>
      <c r="AS99">
        <v>0.7</v>
      </c>
      <c r="AT99">
        <v>10.99</v>
      </c>
      <c r="AU99">
        <v>0.04</v>
      </c>
      <c r="AV99">
        <v>116</v>
      </c>
      <c r="AW99">
        <v>41.521700000000003</v>
      </c>
      <c r="AY99">
        <v>277.60000000000002</v>
      </c>
      <c r="AZ99">
        <v>268.8</v>
      </c>
    </row>
    <row r="100" spans="1:52" x14ac:dyDescent="0.25">
      <c r="A100" t="s">
        <v>359</v>
      </c>
      <c r="B100" t="s">
        <v>194</v>
      </c>
      <c r="C100">
        <v>99</v>
      </c>
      <c r="Y100">
        <v>-8.6999999999999993</v>
      </c>
      <c r="Z100">
        <v>-190.9</v>
      </c>
      <c r="AA100">
        <v>-190.4</v>
      </c>
      <c r="AB100">
        <v>-23.6</v>
      </c>
      <c r="AC100">
        <v>-45.5</v>
      </c>
      <c r="AD100">
        <v>-12.9</v>
      </c>
      <c r="AE100">
        <v>-6.9</v>
      </c>
      <c r="AF100">
        <v>75.900000000000006</v>
      </c>
      <c r="AG100">
        <v>6826.5</v>
      </c>
      <c r="AH100">
        <v>-17.809705000000001</v>
      </c>
      <c r="AI100">
        <v>13.971374000000001</v>
      </c>
      <c r="AJ100">
        <v>1.7832110000000001</v>
      </c>
      <c r="AK100">
        <v>777.2</v>
      </c>
      <c r="AL100">
        <v>58.9</v>
      </c>
      <c r="AM100">
        <v>276.60000000000002</v>
      </c>
      <c r="AN100">
        <v>30</v>
      </c>
      <c r="AO100">
        <v>44.5</v>
      </c>
      <c r="AP100">
        <v>122.87018500000001</v>
      </c>
      <c r="AQ100">
        <v>0.28999999999999998</v>
      </c>
      <c r="AR100">
        <v>62.89</v>
      </c>
      <c r="AS100">
        <v>0.7</v>
      </c>
      <c r="AT100">
        <v>10.99</v>
      </c>
      <c r="AU100">
        <v>0.04</v>
      </c>
      <c r="AV100">
        <v>120.62</v>
      </c>
      <c r="AW100">
        <v>40.886699999999998</v>
      </c>
      <c r="AY100">
        <v>277.60000000000002</v>
      </c>
      <c r="AZ100">
        <v>268.8</v>
      </c>
    </row>
    <row r="101" spans="1:52" x14ac:dyDescent="0.25">
      <c r="A101" t="s">
        <v>358</v>
      </c>
      <c r="B101" t="s">
        <v>194</v>
      </c>
      <c r="C101">
        <v>100</v>
      </c>
      <c r="Y101">
        <v>-8.6999999999999993</v>
      </c>
      <c r="Z101">
        <v>-190.9</v>
      </c>
      <c r="AA101">
        <v>-190.4</v>
      </c>
      <c r="AB101">
        <v>-23.6</v>
      </c>
      <c r="AC101">
        <v>-45.5</v>
      </c>
      <c r="AD101">
        <v>-12.9</v>
      </c>
      <c r="AE101">
        <v>-6.9</v>
      </c>
      <c r="AF101">
        <v>75.900000000000006</v>
      </c>
      <c r="AG101">
        <v>6826.5</v>
      </c>
      <c r="AH101">
        <v>-17.809705000000001</v>
      </c>
      <c r="AI101">
        <v>13.971374000000001</v>
      </c>
      <c r="AJ101">
        <v>1.7832110000000001</v>
      </c>
      <c r="AK101">
        <v>777.2</v>
      </c>
      <c r="AL101">
        <v>58.9</v>
      </c>
      <c r="AM101">
        <v>276.60000000000002</v>
      </c>
      <c r="AN101">
        <v>30</v>
      </c>
      <c r="AO101">
        <v>44.5</v>
      </c>
      <c r="AP101">
        <v>122.87018500000001</v>
      </c>
      <c r="AQ101">
        <v>0.28999999999999998</v>
      </c>
      <c r="AR101">
        <v>62.89</v>
      </c>
      <c r="AS101">
        <v>0.7</v>
      </c>
      <c r="AT101">
        <v>10.99</v>
      </c>
      <c r="AU101">
        <v>0.04</v>
      </c>
      <c r="AV101">
        <v>125.2534</v>
      </c>
      <c r="AW101">
        <v>40.284300000000002</v>
      </c>
      <c r="AY101">
        <v>277.60000000000002</v>
      </c>
      <c r="AZ101">
        <v>268.8</v>
      </c>
    </row>
    <row r="102" spans="1:52" x14ac:dyDescent="0.25">
      <c r="A102" t="s">
        <v>357</v>
      </c>
      <c r="B102" t="s">
        <v>194</v>
      </c>
      <c r="C102">
        <v>101</v>
      </c>
      <c r="Y102">
        <v>-8.6999999999999993</v>
      </c>
      <c r="Z102">
        <v>-190.9</v>
      </c>
      <c r="AA102">
        <v>-190.4</v>
      </c>
      <c r="AB102">
        <v>-23.6</v>
      </c>
      <c r="AC102">
        <v>-45.5</v>
      </c>
      <c r="AD102">
        <v>-12.9</v>
      </c>
      <c r="AE102">
        <v>-6.9</v>
      </c>
      <c r="AF102">
        <v>75.900000000000006</v>
      </c>
      <c r="AG102">
        <v>6826.5</v>
      </c>
      <c r="AH102">
        <v>-17.809705000000001</v>
      </c>
      <c r="AI102">
        <v>13.971374000000001</v>
      </c>
      <c r="AJ102">
        <v>1.7832110000000001</v>
      </c>
      <c r="AK102">
        <v>777.2</v>
      </c>
      <c r="AL102">
        <v>58.9</v>
      </c>
      <c r="AM102">
        <v>276.60000000000002</v>
      </c>
      <c r="AN102">
        <v>30</v>
      </c>
      <c r="AO102">
        <v>44.5</v>
      </c>
      <c r="AP102">
        <v>122.87018500000001</v>
      </c>
      <c r="AQ102">
        <v>0.28999999999999998</v>
      </c>
      <c r="AR102">
        <v>62.89</v>
      </c>
      <c r="AS102">
        <v>0.7</v>
      </c>
      <c r="AT102">
        <v>10.99</v>
      </c>
      <c r="AU102">
        <v>0.04</v>
      </c>
      <c r="AV102">
        <v>130.245</v>
      </c>
      <c r="AW102">
        <v>40.169699999999999</v>
      </c>
      <c r="AY102">
        <v>277.60000000000002</v>
      </c>
      <c r="AZ102">
        <v>268.8</v>
      </c>
    </row>
    <row r="103" spans="1:52" x14ac:dyDescent="0.25">
      <c r="A103" t="s">
        <v>356</v>
      </c>
      <c r="B103" t="s">
        <v>194</v>
      </c>
      <c r="C103">
        <v>102</v>
      </c>
      <c r="Y103">
        <v>-8.6999999999999993</v>
      </c>
      <c r="Z103">
        <v>-190.9</v>
      </c>
      <c r="AA103">
        <v>-190.4</v>
      </c>
      <c r="AB103">
        <v>-23.6</v>
      </c>
      <c r="AC103">
        <v>-45.5</v>
      </c>
      <c r="AD103">
        <v>-12.9</v>
      </c>
      <c r="AE103">
        <v>-6.9</v>
      </c>
      <c r="AF103">
        <v>75.900000000000006</v>
      </c>
      <c r="AG103">
        <v>6826.5</v>
      </c>
      <c r="AH103">
        <v>-17.809705000000001</v>
      </c>
      <c r="AI103">
        <v>13.971374000000001</v>
      </c>
      <c r="AJ103">
        <v>1.7832110000000001</v>
      </c>
      <c r="AK103">
        <v>777.2</v>
      </c>
      <c r="AL103">
        <v>58.9</v>
      </c>
      <c r="AM103">
        <v>276.60000000000002</v>
      </c>
      <c r="AN103">
        <v>30</v>
      </c>
      <c r="AO103">
        <v>44.5</v>
      </c>
      <c r="AP103">
        <v>122.87018500000001</v>
      </c>
      <c r="AQ103">
        <v>0.28999999999999998</v>
      </c>
      <c r="AR103">
        <v>62.89</v>
      </c>
      <c r="AS103">
        <v>0.7</v>
      </c>
      <c r="AT103">
        <v>10.99</v>
      </c>
      <c r="AU103">
        <v>0.04</v>
      </c>
      <c r="AV103">
        <v>134.9691</v>
      </c>
      <c r="AW103">
        <v>40.704300000000003</v>
      </c>
      <c r="AY103">
        <v>277.60000000000002</v>
      </c>
      <c r="AZ103">
        <v>268.8</v>
      </c>
    </row>
    <row r="104" spans="1:52" x14ac:dyDescent="0.25">
      <c r="A104" t="s">
        <v>355</v>
      </c>
      <c r="B104" t="s">
        <v>194</v>
      </c>
      <c r="C104">
        <v>103</v>
      </c>
      <c r="Y104">
        <v>-8.6999999999999993</v>
      </c>
      <c r="Z104">
        <v>-190.9</v>
      </c>
      <c r="AA104">
        <v>-190.4</v>
      </c>
      <c r="AB104">
        <v>-23.6</v>
      </c>
      <c r="AC104">
        <v>-45.5</v>
      </c>
      <c r="AD104">
        <v>-12.9</v>
      </c>
      <c r="AE104">
        <v>-6.9</v>
      </c>
      <c r="AF104">
        <v>75.900000000000006</v>
      </c>
      <c r="AG104">
        <v>6826.5</v>
      </c>
      <c r="AH104">
        <v>-17.809705000000001</v>
      </c>
      <c r="AI104">
        <v>13.971374000000001</v>
      </c>
      <c r="AJ104">
        <v>1.7832110000000001</v>
      </c>
      <c r="AK104">
        <v>777.2</v>
      </c>
      <c r="AL104">
        <v>58.9</v>
      </c>
      <c r="AM104">
        <v>276.60000000000002</v>
      </c>
      <c r="AN104">
        <v>30</v>
      </c>
      <c r="AO104">
        <v>44.5</v>
      </c>
      <c r="AP104">
        <v>122.87018500000001</v>
      </c>
      <c r="AQ104">
        <v>0.28999999999999998</v>
      </c>
      <c r="AR104">
        <v>62.89</v>
      </c>
      <c r="AS104">
        <v>0.7</v>
      </c>
      <c r="AT104">
        <v>10.99</v>
      </c>
      <c r="AU104">
        <v>0.04</v>
      </c>
      <c r="AV104">
        <v>139.345</v>
      </c>
      <c r="AW104">
        <v>41.578699999999998</v>
      </c>
      <c r="AY104">
        <v>277.60000000000002</v>
      </c>
      <c r="AZ104">
        <v>268.8</v>
      </c>
    </row>
    <row r="105" spans="1:52" x14ac:dyDescent="0.25">
      <c r="A105" t="s">
        <v>354</v>
      </c>
      <c r="B105" t="s">
        <v>194</v>
      </c>
      <c r="C105">
        <v>104</v>
      </c>
      <c r="Y105">
        <v>-8.6999999999999993</v>
      </c>
      <c r="Z105">
        <v>-190.9</v>
      </c>
      <c r="AA105">
        <v>-190.4</v>
      </c>
      <c r="AB105">
        <v>-23.6</v>
      </c>
      <c r="AC105">
        <v>-45.5</v>
      </c>
      <c r="AD105">
        <v>-12.9</v>
      </c>
      <c r="AE105">
        <v>-6.9</v>
      </c>
      <c r="AF105">
        <v>75.900000000000006</v>
      </c>
      <c r="AG105">
        <v>6826.5</v>
      </c>
      <c r="AH105">
        <v>-17.809705000000001</v>
      </c>
      <c r="AI105">
        <v>13.971374000000001</v>
      </c>
      <c r="AJ105">
        <v>1.7832110000000001</v>
      </c>
      <c r="AK105">
        <v>777.2</v>
      </c>
      <c r="AL105">
        <v>58.9</v>
      </c>
      <c r="AM105">
        <v>276.60000000000002</v>
      </c>
      <c r="AN105">
        <v>30</v>
      </c>
      <c r="AO105">
        <v>44.5</v>
      </c>
      <c r="AP105">
        <v>122.87018500000001</v>
      </c>
      <c r="AQ105">
        <v>0.28999999999999998</v>
      </c>
      <c r="AR105">
        <v>62.89</v>
      </c>
      <c r="AS105">
        <v>0.7</v>
      </c>
      <c r="AT105">
        <v>10.99</v>
      </c>
      <c r="AU105">
        <v>0.04</v>
      </c>
      <c r="AV105">
        <v>143.58000000000001</v>
      </c>
      <c r="AW105">
        <v>42.582599999999999</v>
      </c>
      <c r="AY105">
        <v>277.60000000000002</v>
      </c>
      <c r="AZ105">
        <v>268.8</v>
      </c>
    </row>
    <row r="106" spans="1:52" x14ac:dyDescent="0.25">
      <c r="A106" t="s">
        <v>353</v>
      </c>
      <c r="B106" t="s">
        <v>194</v>
      </c>
      <c r="C106">
        <v>105</v>
      </c>
      <c r="Y106">
        <v>-8.6999999999999993</v>
      </c>
      <c r="Z106">
        <v>-190.9</v>
      </c>
      <c r="AA106">
        <v>-190.4</v>
      </c>
      <c r="AB106">
        <v>-23.6</v>
      </c>
      <c r="AC106">
        <v>-45.5</v>
      </c>
      <c r="AD106">
        <v>-12.9</v>
      </c>
      <c r="AE106">
        <v>-6.9</v>
      </c>
      <c r="AF106">
        <v>75.900000000000006</v>
      </c>
      <c r="AG106">
        <v>6826.5</v>
      </c>
      <c r="AH106">
        <v>-17.809705000000001</v>
      </c>
      <c r="AI106">
        <v>13.971374000000001</v>
      </c>
      <c r="AJ106">
        <v>1.7832110000000001</v>
      </c>
      <c r="AK106">
        <v>777.2</v>
      </c>
      <c r="AL106">
        <v>58.9</v>
      </c>
      <c r="AM106">
        <v>276.60000000000002</v>
      </c>
      <c r="AN106">
        <v>30</v>
      </c>
      <c r="AO106">
        <v>44.5</v>
      </c>
      <c r="AP106">
        <v>122.87018500000001</v>
      </c>
      <c r="AQ106">
        <v>0.28999999999999998</v>
      </c>
      <c r="AR106">
        <v>62.89</v>
      </c>
      <c r="AS106">
        <v>0.7</v>
      </c>
      <c r="AT106">
        <v>10.99</v>
      </c>
      <c r="AU106">
        <v>0.04</v>
      </c>
      <c r="AV106">
        <v>147.78</v>
      </c>
      <c r="AW106">
        <v>43.623800000000003</v>
      </c>
      <c r="AY106">
        <v>277.60000000000002</v>
      </c>
      <c r="AZ106">
        <v>268.8</v>
      </c>
    </row>
    <row r="107" spans="1:52" x14ac:dyDescent="0.25">
      <c r="A107" t="s">
        <v>352</v>
      </c>
      <c r="B107" t="s">
        <v>194</v>
      </c>
      <c r="C107">
        <v>106</v>
      </c>
      <c r="Y107">
        <v>-8.6999999999999993</v>
      </c>
      <c r="Z107">
        <v>-190.9</v>
      </c>
      <c r="AA107">
        <v>-190.4</v>
      </c>
      <c r="AB107">
        <v>-23.6</v>
      </c>
      <c r="AC107">
        <v>-45.5</v>
      </c>
      <c r="AD107">
        <v>-12.9</v>
      </c>
      <c r="AE107">
        <v>-6.9</v>
      </c>
      <c r="AF107">
        <v>75.900000000000006</v>
      </c>
      <c r="AG107">
        <v>6826.5</v>
      </c>
      <c r="AH107">
        <v>-17.809705000000001</v>
      </c>
      <c r="AI107">
        <v>13.971374000000001</v>
      </c>
      <c r="AJ107">
        <v>1.7832110000000001</v>
      </c>
      <c r="AK107">
        <v>777.2</v>
      </c>
      <c r="AL107">
        <v>58.9</v>
      </c>
      <c r="AM107">
        <v>276.60000000000002</v>
      </c>
      <c r="AN107">
        <v>30</v>
      </c>
      <c r="AO107">
        <v>44.5</v>
      </c>
      <c r="AP107">
        <v>122.87018500000001</v>
      </c>
      <c r="AQ107">
        <v>0.28999999999999998</v>
      </c>
      <c r="AR107">
        <v>62.89</v>
      </c>
      <c r="AS107">
        <v>0.7</v>
      </c>
      <c r="AT107">
        <v>10.99</v>
      </c>
      <c r="AU107">
        <v>0.04</v>
      </c>
      <c r="AV107">
        <v>151.83500000000001</v>
      </c>
      <c r="AW107">
        <v>44.834299999999999</v>
      </c>
      <c r="AY107">
        <v>277.60000000000002</v>
      </c>
      <c r="AZ107">
        <v>268.8</v>
      </c>
    </row>
    <row r="108" spans="1:52" x14ac:dyDescent="0.25">
      <c r="A108" t="s">
        <v>351</v>
      </c>
      <c r="B108" t="s">
        <v>194</v>
      </c>
      <c r="C108">
        <v>107</v>
      </c>
      <c r="Y108">
        <v>-8.6999999999999993</v>
      </c>
      <c r="Z108">
        <v>-190.9</v>
      </c>
      <c r="AA108">
        <v>-190.4</v>
      </c>
      <c r="AB108">
        <v>-23.6</v>
      </c>
      <c r="AC108">
        <v>-45.5</v>
      </c>
      <c r="AD108">
        <v>-12.9</v>
      </c>
      <c r="AE108">
        <v>-6.9</v>
      </c>
      <c r="AF108">
        <v>75.900000000000006</v>
      </c>
      <c r="AG108">
        <v>6826.5</v>
      </c>
      <c r="AH108">
        <v>-17.809705000000001</v>
      </c>
      <c r="AI108">
        <v>13.971374000000001</v>
      </c>
      <c r="AJ108">
        <v>1.7832110000000001</v>
      </c>
      <c r="AK108">
        <v>777.2</v>
      </c>
      <c r="AL108">
        <v>58.9</v>
      </c>
      <c r="AM108">
        <v>276.60000000000002</v>
      </c>
      <c r="AN108">
        <v>30</v>
      </c>
      <c r="AO108">
        <v>44.5</v>
      </c>
      <c r="AP108">
        <v>122.87018500000001</v>
      </c>
      <c r="AQ108">
        <v>0.28999999999999998</v>
      </c>
      <c r="AR108">
        <v>62.89</v>
      </c>
      <c r="AS108">
        <v>0.7</v>
      </c>
      <c r="AT108">
        <v>10.99</v>
      </c>
      <c r="AU108">
        <v>0.04</v>
      </c>
      <c r="AV108">
        <v>154.36000000000001</v>
      </c>
      <c r="AW108">
        <v>47.285400000000003</v>
      </c>
      <c r="AY108">
        <v>277.60000000000002</v>
      </c>
      <c r="AZ108">
        <v>268.8</v>
      </c>
    </row>
    <row r="109" spans="1:52" x14ac:dyDescent="0.25">
      <c r="A109" t="s">
        <v>350</v>
      </c>
      <c r="B109" t="s">
        <v>194</v>
      </c>
      <c r="C109">
        <v>108</v>
      </c>
      <c r="Y109">
        <v>-8.6999999999999993</v>
      </c>
      <c r="Z109">
        <v>-190.9</v>
      </c>
      <c r="AA109">
        <v>-190.4</v>
      </c>
      <c r="AB109">
        <v>-23.6</v>
      </c>
      <c r="AC109">
        <v>-45.5</v>
      </c>
      <c r="AD109">
        <v>-12.9</v>
      </c>
      <c r="AE109">
        <v>-6.9</v>
      </c>
      <c r="AF109">
        <v>75.900000000000006</v>
      </c>
      <c r="AG109">
        <v>6826.5</v>
      </c>
      <c r="AH109">
        <v>-17.809705000000001</v>
      </c>
      <c r="AI109">
        <v>13.971374000000001</v>
      </c>
      <c r="AJ109">
        <v>1.7832110000000001</v>
      </c>
      <c r="AK109">
        <v>777.2</v>
      </c>
      <c r="AL109">
        <v>58.9</v>
      </c>
      <c r="AM109">
        <v>276.60000000000002</v>
      </c>
      <c r="AN109">
        <v>30</v>
      </c>
      <c r="AO109">
        <v>44.5</v>
      </c>
      <c r="AP109">
        <v>122.87018500000001</v>
      </c>
      <c r="AQ109">
        <v>0.28999999999999998</v>
      </c>
      <c r="AR109">
        <v>62.89</v>
      </c>
      <c r="AS109">
        <v>0.7</v>
      </c>
      <c r="AT109">
        <v>10.99</v>
      </c>
      <c r="AU109">
        <v>0.04</v>
      </c>
      <c r="AV109">
        <v>150.65</v>
      </c>
      <c r="AW109">
        <v>48.834600000000002</v>
      </c>
      <c r="AY109">
        <v>277.60000000000002</v>
      </c>
      <c r="AZ109">
        <v>268.8</v>
      </c>
    </row>
    <row r="110" spans="1:52" x14ac:dyDescent="0.25">
      <c r="A110" t="s">
        <v>349</v>
      </c>
      <c r="B110" t="s">
        <v>194</v>
      </c>
      <c r="C110">
        <v>109</v>
      </c>
      <c r="Y110">
        <v>-8.6999999999999993</v>
      </c>
      <c r="Z110">
        <v>-190.9</v>
      </c>
      <c r="AA110">
        <v>-190.4</v>
      </c>
      <c r="AB110">
        <v>-23.6</v>
      </c>
      <c r="AC110">
        <v>-45.5</v>
      </c>
      <c r="AD110">
        <v>-12.9</v>
      </c>
      <c r="AE110">
        <v>-6.9</v>
      </c>
      <c r="AF110">
        <v>75.900000000000006</v>
      </c>
      <c r="AG110">
        <v>6826.5</v>
      </c>
      <c r="AH110">
        <v>-17.809705000000001</v>
      </c>
      <c r="AI110">
        <v>13.971374000000001</v>
      </c>
      <c r="AJ110">
        <v>1.7832110000000001</v>
      </c>
      <c r="AK110">
        <v>777.2</v>
      </c>
      <c r="AL110">
        <v>58.9</v>
      </c>
      <c r="AM110">
        <v>276.60000000000002</v>
      </c>
      <c r="AN110">
        <v>30</v>
      </c>
      <c r="AO110">
        <v>44.5</v>
      </c>
      <c r="AP110">
        <v>122.87018500000001</v>
      </c>
      <c r="AQ110">
        <v>0.28999999999999998</v>
      </c>
      <c r="AR110">
        <v>62.89</v>
      </c>
      <c r="AS110">
        <v>0.7</v>
      </c>
      <c r="AT110">
        <v>10.99</v>
      </c>
      <c r="AU110">
        <v>0.04</v>
      </c>
      <c r="AV110">
        <v>146.44999999999999</v>
      </c>
      <c r="AW110">
        <v>49.889600000000002</v>
      </c>
      <c r="AY110">
        <v>277.60000000000002</v>
      </c>
      <c r="AZ110">
        <v>268.8</v>
      </c>
    </row>
    <row r="111" spans="1:52" x14ac:dyDescent="0.25">
      <c r="A111" t="s">
        <v>348</v>
      </c>
      <c r="B111" t="s">
        <v>194</v>
      </c>
      <c r="C111">
        <v>110</v>
      </c>
      <c r="Y111">
        <v>-8.6999999999999993</v>
      </c>
      <c r="Z111">
        <v>-190.9</v>
      </c>
      <c r="AA111">
        <v>-190.4</v>
      </c>
      <c r="AB111">
        <v>-23.6</v>
      </c>
      <c r="AC111">
        <v>-45.5</v>
      </c>
      <c r="AD111">
        <v>-12.9</v>
      </c>
      <c r="AE111">
        <v>-6.9</v>
      </c>
      <c r="AF111">
        <v>75.900000000000006</v>
      </c>
      <c r="AG111">
        <v>6826.5</v>
      </c>
      <c r="AH111">
        <v>-17.809705000000001</v>
      </c>
      <c r="AI111">
        <v>13.971374000000001</v>
      </c>
      <c r="AJ111">
        <v>1.7832110000000001</v>
      </c>
      <c r="AK111">
        <v>777.2</v>
      </c>
      <c r="AL111">
        <v>58.9</v>
      </c>
      <c r="AM111">
        <v>276.60000000000002</v>
      </c>
      <c r="AN111">
        <v>30</v>
      </c>
      <c r="AO111">
        <v>44.5</v>
      </c>
      <c r="AP111">
        <v>122.87018500000001</v>
      </c>
      <c r="AQ111">
        <v>0.28999999999999998</v>
      </c>
      <c r="AR111">
        <v>62.89</v>
      </c>
      <c r="AS111">
        <v>0.7</v>
      </c>
      <c r="AT111">
        <v>10.99</v>
      </c>
      <c r="AU111">
        <v>0.04</v>
      </c>
      <c r="AV111">
        <v>142.38999999999999</v>
      </c>
      <c r="AW111">
        <v>51.088900000000002</v>
      </c>
      <c r="AY111">
        <v>277.60000000000002</v>
      </c>
      <c r="AZ111">
        <v>268.8</v>
      </c>
    </row>
    <row r="112" spans="1:52" x14ac:dyDescent="0.25">
      <c r="A112" t="s">
        <v>347</v>
      </c>
      <c r="B112" t="s">
        <v>194</v>
      </c>
      <c r="C112">
        <v>111</v>
      </c>
      <c r="Y112">
        <v>-8.6999999999999993</v>
      </c>
      <c r="Z112">
        <v>-190.9</v>
      </c>
      <c r="AA112">
        <v>-190.4</v>
      </c>
      <c r="AB112">
        <v>-23.6</v>
      </c>
      <c r="AC112">
        <v>-45.5</v>
      </c>
      <c r="AD112">
        <v>-12.9</v>
      </c>
      <c r="AE112">
        <v>-6.9</v>
      </c>
      <c r="AF112">
        <v>75.900000000000006</v>
      </c>
      <c r="AG112">
        <v>6826.5</v>
      </c>
      <c r="AH112">
        <v>-17.809705000000001</v>
      </c>
      <c r="AI112">
        <v>13.971374000000001</v>
      </c>
      <c r="AJ112">
        <v>1.7832110000000001</v>
      </c>
      <c r="AK112">
        <v>777.2</v>
      </c>
      <c r="AL112">
        <v>58.9</v>
      </c>
      <c r="AM112">
        <v>276.60000000000002</v>
      </c>
      <c r="AN112">
        <v>30</v>
      </c>
      <c r="AO112">
        <v>44.5</v>
      </c>
      <c r="AP112">
        <v>122.87018500000001</v>
      </c>
      <c r="AQ112">
        <v>0.28999999999999998</v>
      </c>
      <c r="AR112">
        <v>62.89</v>
      </c>
      <c r="AS112">
        <v>0.7</v>
      </c>
      <c r="AT112">
        <v>10.99</v>
      </c>
      <c r="AU112">
        <v>0.04</v>
      </c>
      <c r="AV112">
        <v>138.435</v>
      </c>
      <c r="AW112">
        <v>52.3703</v>
      </c>
      <c r="AY112">
        <v>277.60000000000002</v>
      </c>
      <c r="AZ112">
        <v>268.8</v>
      </c>
    </row>
    <row r="113" spans="1:52" x14ac:dyDescent="0.25">
      <c r="A113" t="s">
        <v>346</v>
      </c>
      <c r="B113" t="s">
        <v>194</v>
      </c>
      <c r="C113">
        <v>112</v>
      </c>
      <c r="Y113">
        <v>-8.6999999999999993</v>
      </c>
      <c r="Z113">
        <v>-190.9</v>
      </c>
      <c r="AA113">
        <v>-190.4</v>
      </c>
      <c r="AB113">
        <v>-23.6</v>
      </c>
      <c r="AC113">
        <v>-45.5</v>
      </c>
      <c r="AD113">
        <v>-12.9</v>
      </c>
      <c r="AE113">
        <v>-6.9</v>
      </c>
      <c r="AF113">
        <v>75.900000000000006</v>
      </c>
      <c r="AG113">
        <v>6826.5</v>
      </c>
      <c r="AH113">
        <v>-17.809705000000001</v>
      </c>
      <c r="AI113">
        <v>13.971374000000001</v>
      </c>
      <c r="AJ113">
        <v>1.7832110000000001</v>
      </c>
      <c r="AK113">
        <v>777.2</v>
      </c>
      <c r="AL113">
        <v>58.9</v>
      </c>
      <c r="AM113">
        <v>276.60000000000002</v>
      </c>
      <c r="AN113">
        <v>30</v>
      </c>
      <c r="AO113">
        <v>44.5</v>
      </c>
      <c r="AP113">
        <v>122.87018500000001</v>
      </c>
      <c r="AQ113">
        <v>0.28999999999999998</v>
      </c>
      <c r="AR113">
        <v>62.89</v>
      </c>
      <c r="AS113">
        <v>0.7</v>
      </c>
      <c r="AT113">
        <v>10.99</v>
      </c>
      <c r="AU113">
        <v>0.04</v>
      </c>
      <c r="AV113">
        <v>134.58500000000001</v>
      </c>
      <c r="AW113">
        <v>53.773899999999998</v>
      </c>
      <c r="AY113">
        <v>277.60000000000002</v>
      </c>
      <c r="AZ113">
        <v>268.8</v>
      </c>
    </row>
    <row r="114" spans="1:52" x14ac:dyDescent="0.25">
      <c r="A114" t="s">
        <v>345</v>
      </c>
      <c r="B114" t="s">
        <v>194</v>
      </c>
      <c r="C114">
        <v>113</v>
      </c>
      <c r="Y114">
        <v>-8.6999999999999993</v>
      </c>
      <c r="Z114">
        <v>-190.9</v>
      </c>
      <c r="AA114">
        <v>-190.4</v>
      </c>
      <c r="AB114">
        <v>-23.6</v>
      </c>
      <c r="AC114">
        <v>-45.5</v>
      </c>
      <c r="AD114">
        <v>-12.9</v>
      </c>
      <c r="AE114">
        <v>-6.9</v>
      </c>
      <c r="AF114">
        <v>75.900000000000006</v>
      </c>
      <c r="AG114">
        <v>6826.5</v>
      </c>
      <c r="AH114">
        <v>-17.809705000000001</v>
      </c>
      <c r="AI114">
        <v>13.971374000000001</v>
      </c>
      <c r="AJ114">
        <v>1.7832110000000001</v>
      </c>
      <c r="AK114">
        <v>777.2</v>
      </c>
      <c r="AL114">
        <v>58.9</v>
      </c>
      <c r="AM114">
        <v>276.60000000000002</v>
      </c>
      <c r="AN114">
        <v>30</v>
      </c>
      <c r="AO114">
        <v>44.5</v>
      </c>
      <c r="AP114">
        <v>122.87018500000001</v>
      </c>
      <c r="AQ114">
        <v>0.28999999999999998</v>
      </c>
      <c r="AR114">
        <v>62.89</v>
      </c>
      <c r="AS114">
        <v>0.7</v>
      </c>
      <c r="AT114">
        <v>10.99</v>
      </c>
      <c r="AU114">
        <v>0.04</v>
      </c>
      <c r="AV114">
        <v>130.94499999999999</v>
      </c>
      <c r="AW114">
        <v>55.371099999999998</v>
      </c>
      <c r="AY114">
        <v>277.60000000000002</v>
      </c>
      <c r="AZ114">
        <v>268.8</v>
      </c>
    </row>
    <row r="115" spans="1:52" x14ac:dyDescent="0.25">
      <c r="A115" t="s">
        <v>344</v>
      </c>
      <c r="B115" t="s">
        <v>194</v>
      </c>
      <c r="C115">
        <v>114</v>
      </c>
      <c r="Y115">
        <v>-8.6999999999999993</v>
      </c>
      <c r="Z115">
        <v>-190.9</v>
      </c>
      <c r="AA115">
        <v>-190.4</v>
      </c>
      <c r="AB115">
        <v>-23.6</v>
      </c>
      <c r="AC115">
        <v>-45.5</v>
      </c>
      <c r="AD115">
        <v>-12.9</v>
      </c>
      <c r="AE115">
        <v>-6.9</v>
      </c>
      <c r="AF115">
        <v>75.900000000000006</v>
      </c>
      <c r="AG115">
        <v>6826.5</v>
      </c>
      <c r="AH115">
        <v>-17.809705000000001</v>
      </c>
      <c r="AI115">
        <v>13.971374000000001</v>
      </c>
      <c r="AJ115">
        <v>1.7832110000000001</v>
      </c>
      <c r="AK115">
        <v>777.2</v>
      </c>
      <c r="AL115">
        <v>58.9</v>
      </c>
      <c r="AM115">
        <v>276.60000000000002</v>
      </c>
      <c r="AN115">
        <v>30</v>
      </c>
      <c r="AO115">
        <v>44.5</v>
      </c>
      <c r="AP115">
        <v>122.87018500000001</v>
      </c>
      <c r="AQ115">
        <v>0.28999999999999998</v>
      </c>
      <c r="AR115">
        <v>62.89</v>
      </c>
      <c r="AS115">
        <v>0.7</v>
      </c>
      <c r="AT115">
        <v>10.99</v>
      </c>
      <c r="AU115">
        <v>0.04</v>
      </c>
      <c r="AV115">
        <v>127.3854</v>
      </c>
      <c r="AW115">
        <v>57.084299999999999</v>
      </c>
      <c r="AY115">
        <v>277.60000000000002</v>
      </c>
      <c r="AZ115">
        <v>268.8</v>
      </c>
    </row>
    <row r="116" spans="1:52" x14ac:dyDescent="0.25">
      <c r="A116" t="s">
        <v>343</v>
      </c>
      <c r="B116" t="s">
        <v>194</v>
      </c>
      <c r="C116">
        <v>115</v>
      </c>
      <c r="Y116">
        <v>-8.6999999999999993</v>
      </c>
      <c r="Z116">
        <v>-190.9</v>
      </c>
      <c r="AA116">
        <v>-190.4</v>
      </c>
      <c r="AB116">
        <v>-23.6</v>
      </c>
      <c r="AC116">
        <v>-45.5</v>
      </c>
      <c r="AD116">
        <v>-12.9</v>
      </c>
      <c r="AE116">
        <v>-6.9</v>
      </c>
      <c r="AF116">
        <v>75.900000000000006</v>
      </c>
      <c r="AG116">
        <v>6826.5</v>
      </c>
      <c r="AH116">
        <v>-17.809705000000001</v>
      </c>
      <c r="AI116">
        <v>13.971374000000001</v>
      </c>
      <c r="AJ116">
        <v>1.7832110000000001</v>
      </c>
      <c r="AK116">
        <v>777.2</v>
      </c>
      <c r="AL116">
        <v>58.9</v>
      </c>
      <c r="AM116">
        <v>276.60000000000002</v>
      </c>
      <c r="AN116">
        <v>30</v>
      </c>
      <c r="AO116">
        <v>44.5</v>
      </c>
      <c r="AP116">
        <v>122.87018500000001</v>
      </c>
      <c r="AQ116">
        <v>0.28999999999999998</v>
      </c>
      <c r="AR116">
        <v>62.89</v>
      </c>
      <c r="AS116">
        <v>0.7</v>
      </c>
      <c r="AT116">
        <v>10.99</v>
      </c>
      <c r="AU116">
        <v>0.04</v>
      </c>
      <c r="AV116">
        <v>124.01779999999999</v>
      </c>
      <c r="AW116">
        <v>58.974299999999999</v>
      </c>
      <c r="AY116">
        <v>277.60000000000002</v>
      </c>
      <c r="AZ116">
        <v>268.8</v>
      </c>
    </row>
    <row r="117" spans="1:52" x14ac:dyDescent="0.25">
      <c r="A117" t="s">
        <v>342</v>
      </c>
      <c r="B117" t="s">
        <v>194</v>
      </c>
      <c r="C117">
        <v>116</v>
      </c>
      <c r="Y117">
        <v>-8.6999999999999993</v>
      </c>
      <c r="Z117">
        <v>-190.9</v>
      </c>
      <c r="AA117">
        <v>-190.4</v>
      </c>
      <c r="AB117">
        <v>-23.6</v>
      </c>
      <c r="AC117">
        <v>-45.5</v>
      </c>
      <c r="AD117">
        <v>-12.9</v>
      </c>
      <c r="AE117">
        <v>-6.9</v>
      </c>
      <c r="AF117">
        <v>75.900000000000006</v>
      </c>
      <c r="AG117">
        <v>6826.5</v>
      </c>
      <c r="AH117">
        <v>-17.809705000000001</v>
      </c>
      <c r="AI117">
        <v>13.971374000000001</v>
      </c>
      <c r="AJ117">
        <v>1.7832110000000001</v>
      </c>
      <c r="AK117">
        <v>777.2</v>
      </c>
      <c r="AL117">
        <v>58.9</v>
      </c>
      <c r="AM117">
        <v>276.60000000000002</v>
      </c>
      <c r="AN117">
        <v>30</v>
      </c>
      <c r="AO117">
        <v>44.5</v>
      </c>
      <c r="AP117">
        <v>122.87018500000001</v>
      </c>
      <c r="AQ117">
        <v>0.28999999999999998</v>
      </c>
      <c r="AR117">
        <v>62.89</v>
      </c>
      <c r="AS117">
        <v>0.7</v>
      </c>
      <c r="AT117">
        <v>10.99</v>
      </c>
      <c r="AU117">
        <v>0.04</v>
      </c>
      <c r="AV117">
        <v>120.95489999999999</v>
      </c>
      <c r="AW117">
        <v>61.144300000000001</v>
      </c>
      <c r="AY117">
        <v>277.60000000000002</v>
      </c>
      <c r="AZ117">
        <v>268.8</v>
      </c>
    </row>
    <row r="118" spans="1:52" x14ac:dyDescent="0.25">
      <c r="A118" t="s">
        <v>341</v>
      </c>
      <c r="B118" t="s">
        <v>194</v>
      </c>
      <c r="C118">
        <v>117</v>
      </c>
      <c r="Y118">
        <v>-8.6999999999999993</v>
      </c>
      <c r="Z118">
        <v>-190.9</v>
      </c>
      <c r="AA118">
        <v>-190.4</v>
      </c>
      <c r="AB118">
        <v>-23.6</v>
      </c>
      <c r="AC118">
        <v>-45.5</v>
      </c>
      <c r="AD118">
        <v>-12.9</v>
      </c>
      <c r="AE118">
        <v>-6.9</v>
      </c>
      <c r="AF118">
        <v>75.900000000000006</v>
      </c>
      <c r="AG118">
        <v>6826.5</v>
      </c>
      <c r="AH118">
        <v>-17.809705000000001</v>
      </c>
      <c r="AI118">
        <v>13.971374000000001</v>
      </c>
      <c r="AJ118">
        <v>1.7832110000000001</v>
      </c>
      <c r="AK118">
        <v>777.2</v>
      </c>
      <c r="AL118">
        <v>58.9</v>
      </c>
      <c r="AM118">
        <v>276.60000000000002</v>
      </c>
      <c r="AN118">
        <v>30</v>
      </c>
      <c r="AO118">
        <v>44.5</v>
      </c>
      <c r="AP118">
        <v>122.87018500000001</v>
      </c>
      <c r="AQ118">
        <v>0.28999999999999998</v>
      </c>
      <c r="AR118">
        <v>62.89</v>
      </c>
      <c r="AS118">
        <v>0.7</v>
      </c>
      <c r="AT118">
        <v>10.99</v>
      </c>
      <c r="AU118">
        <v>0.04</v>
      </c>
      <c r="AV118">
        <v>118.29219999999999</v>
      </c>
      <c r="AW118">
        <v>63.734299999999998</v>
      </c>
      <c r="AY118">
        <v>277.60000000000002</v>
      </c>
      <c r="AZ118">
        <v>268.8</v>
      </c>
    </row>
    <row r="119" spans="1:52" x14ac:dyDescent="0.25">
      <c r="A119" t="s">
        <v>340</v>
      </c>
      <c r="B119" t="s">
        <v>194</v>
      </c>
      <c r="C119">
        <v>118</v>
      </c>
      <c r="Y119">
        <v>-8.6999999999999993</v>
      </c>
      <c r="Z119">
        <v>-190.9</v>
      </c>
      <c r="AA119">
        <v>-190.4</v>
      </c>
      <c r="AB119">
        <v>-23.6</v>
      </c>
      <c r="AC119">
        <v>-45.5</v>
      </c>
      <c r="AD119">
        <v>-12.9</v>
      </c>
      <c r="AE119">
        <v>-6.9</v>
      </c>
      <c r="AF119">
        <v>75.900000000000006</v>
      </c>
      <c r="AG119">
        <v>6826.5</v>
      </c>
      <c r="AH119">
        <v>-17.809705000000001</v>
      </c>
      <c r="AI119">
        <v>13.971374000000001</v>
      </c>
      <c r="AJ119">
        <v>1.7832110000000001</v>
      </c>
      <c r="AK119">
        <v>777.2</v>
      </c>
      <c r="AL119">
        <v>58.9</v>
      </c>
      <c r="AM119">
        <v>276.60000000000002</v>
      </c>
      <c r="AN119">
        <v>30</v>
      </c>
      <c r="AO119">
        <v>44.5</v>
      </c>
      <c r="AP119">
        <v>122.87018500000001</v>
      </c>
      <c r="AQ119">
        <v>0.28999999999999998</v>
      </c>
      <c r="AR119">
        <v>62.89</v>
      </c>
      <c r="AS119">
        <v>0.7</v>
      </c>
      <c r="AT119">
        <v>10.99</v>
      </c>
      <c r="AU119">
        <v>0.04</v>
      </c>
      <c r="AV119">
        <v>115.965</v>
      </c>
      <c r="AW119">
        <v>66.662499999999994</v>
      </c>
      <c r="AY119">
        <v>277.60000000000002</v>
      </c>
      <c r="AZ119">
        <v>268.8</v>
      </c>
    </row>
    <row r="120" spans="1:52" x14ac:dyDescent="0.25">
      <c r="A120" t="s">
        <v>339</v>
      </c>
      <c r="B120" t="s">
        <v>194</v>
      </c>
      <c r="C120">
        <v>119</v>
      </c>
      <c r="Y120">
        <v>-8.6999999999999993</v>
      </c>
      <c r="Z120">
        <v>-190.9</v>
      </c>
      <c r="AA120">
        <v>-190.4</v>
      </c>
      <c r="AB120">
        <v>-23.6</v>
      </c>
      <c r="AC120">
        <v>-45.5</v>
      </c>
      <c r="AD120">
        <v>-12.9</v>
      </c>
      <c r="AE120">
        <v>-6.9</v>
      </c>
      <c r="AF120">
        <v>75.900000000000006</v>
      </c>
      <c r="AG120">
        <v>6826.5</v>
      </c>
      <c r="AH120">
        <v>-17.809705000000001</v>
      </c>
      <c r="AI120">
        <v>13.971374000000001</v>
      </c>
      <c r="AJ120">
        <v>1.7832110000000001</v>
      </c>
      <c r="AK120">
        <v>777.2</v>
      </c>
      <c r="AL120">
        <v>58.9</v>
      </c>
      <c r="AM120">
        <v>276.60000000000002</v>
      </c>
      <c r="AN120">
        <v>30</v>
      </c>
      <c r="AO120">
        <v>44.5</v>
      </c>
      <c r="AP120">
        <v>122.87018500000001</v>
      </c>
      <c r="AQ120">
        <v>0.28999999999999998</v>
      </c>
      <c r="AR120">
        <v>62.89</v>
      </c>
      <c r="AS120">
        <v>0.7</v>
      </c>
      <c r="AT120">
        <v>10.99</v>
      </c>
      <c r="AU120">
        <v>0.04</v>
      </c>
      <c r="AV120">
        <v>113.8069</v>
      </c>
      <c r="AW120">
        <v>69.754300000000001</v>
      </c>
      <c r="AY120">
        <v>277.60000000000002</v>
      </c>
      <c r="AZ120">
        <v>268.8</v>
      </c>
    </row>
    <row r="121" spans="1:52" x14ac:dyDescent="0.25">
      <c r="A121" t="s">
        <v>338</v>
      </c>
      <c r="B121" t="s">
        <v>194</v>
      </c>
      <c r="C121">
        <v>120</v>
      </c>
      <c r="Y121">
        <v>-8.6999999999999993</v>
      </c>
      <c r="Z121">
        <v>-190.9</v>
      </c>
      <c r="AA121">
        <v>-190.4</v>
      </c>
      <c r="AB121">
        <v>-23.6</v>
      </c>
      <c r="AC121">
        <v>-45.5</v>
      </c>
      <c r="AD121">
        <v>-12.9</v>
      </c>
      <c r="AE121">
        <v>-6.9</v>
      </c>
      <c r="AF121">
        <v>75.900000000000006</v>
      </c>
      <c r="AG121">
        <v>6826.5</v>
      </c>
      <c r="AH121">
        <v>-17.809705000000001</v>
      </c>
      <c r="AI121">
        <v>13.971374000000001</v>
      </c>
      <c r="AJ121">
        <v>1.7832110000000001</v>
      </c>
      <c r="AK121">
        <v>777.2</v>
      </c>
      <c r="AL121">
        <v>58.9</v>
      </c>
      <c r="AM121">
        <v>276.60000000000002</v>
      </c>
      <c r="AN121">
        <v>30</v>
      </c>
      <c r="AO121">
        <v>44.5</v>
      </c>
      <c r="AP121">
        <v>122.87018500000001</v>
      </c>
      <c r="AQ121">
        <v>0.28999999999999998</v>
      </c>
      <c r="AR121">
        <v>62.89</v>
      </c>
      <c r="AS121">
        <v>0.7</v>
      </c>
      <c r="AT121">
        <v>10.99</v>
      </c>
      <c r="AU121">
        <v>0.04</v>
      </c>
      <c r="AV121">
        <v>111.69499999999999</v>
      </c>
      <c r="AW121">
        <v>72.890299999999996</v>
      </c>
      <c r="AY121">
        <v>277.60000000000002</v>
      </c>
      <c r="AZ121">
        <v>268.8</v>
      </c>
    </row>
    <row r="122" spans="1:52" x14ac:dyDescent="0.25">
      <c r="A122" t="s">
        <v>337</v>
      </c>
      <c r="B122" t="s">
        <v>194</v>
      </c>
      <c r="C122">
        <v>121</v>
      </c>
      <c r="Y122">
        <v>-8.6999999999999993</v>
      </c>
      <c r="Z122">
        <v>-190.9</v>
      </c>
      <c r="AA122">
        <v>-190.4</v>
      </c>
      <c r="AB122">
        <v>-23.6</v>
      </c>
      <c r="AC122">
        <v>-45.5</v>
      </c>
      <c r="AD122">
        <v>-12.9</v>
      </c>
      <c r="AE122">
        <v>-6.9</v>
      </c>
      <c r="AF122">
        <v>75.900000000000006</v>
      </c>
      <c r="AG122">
        <v>6826.5</v>
      </c>
      <c r="AH122">
        <v>-17.809705000000001</v>
      </c>
      <c r="AI122">
        <v>13.971374000000001</v>
      </c>
      <c r="AJ122">
        <v>1.7832110000000001</v>
      </c>
      <c r="AK122">
        <v>777.2</v>
      </c>
      <c r="AL122">
        <v>58.9</v>
      </c>
      <c r="AM122">
        <v>276.60000000000002</v>
      </c>
      <c r="AN122">
        <v>30</v>
      </c>
      <c r="AO122">
        <v>44.5</v>
      </c>
      <c r="AP122">
        <v>122.87018500000001</v>
      </c>
      <c r="AQ122">
        <v>0.28999999999999998</v>
      </c>
      <c r="AR122">
        <v>62.89</v>
      </c>
      <c r="AS122">
        <v>0.7</v>
      </c>
      <c r="AT122">
        <v>10.99</v>
      </c>
      <c r="AU122">
        <v>0.04</v>
      </c>
      <c r="AV122">
        <v>109.6619</v>
      </c>
      <c r="AW122">
        <v>76.089299999999994</v>
      </c>
      <c r="AY122">
        <v>277.60000000000002</v>
      </c>
      <c r="AZ122">
        <v>268.8</v>
      </c>
    </row>
    <row r="123" spans="1:52" x14ac:dyDescent="0.25">
      <c r="A123" t="s">
        <v>336</v>
      </c>
      <c r="B123" t="s">
        <v>194</v>
      </c>
      <c r="C123">
        <v>122</v>
      </c>
      <c r="Y123">
        <v>-8.6999999999999993</v>
      </c>
      <c r="Z123">
        <v>-190.9</v>
      </c>
      <c r="AA123">
        <v>-190.4</v>
      </c>
      <c r="AB123">
        <v>-23.6</v>
      </c>
      <c r="AC123">
        <v>-45.5</v>
      </c>
      <c r="AD123">
        <v>-12.9</v>
      </c>
      <c r="AE123">
        <v>-6.9</v>
      </c>
      <c r="AF123">
        <v>75.900000000000006</v>
      </c>
      <c r="AG123">
        <v>6826.5</v>
      </c>
      <c r="AH123">
        <v>-17.809705000000001</v>
      </c>
      <c r="AI123">
        <v>13.971374000000001</v>
      </c>
      <c r="AJ123">
        <v>1.7832110000000001</v>
      </c>
      <c r="AK123">
        <v>777.2</v>
      </c>
      <c r="AL123">
        <v>58.9</v>
      </c>
      <c r="AM123">
        <v>276.60000000000002</v>
      </c>
      <c r="AN123">
        <v>30</v>
      </c>
      <c r="AO123">
        <v>44.5</v>
      </c>
      <c r="AP123">
        <v>122.87018500000001</v>
      </c>
      <c r="AQ123">
        <v>0.28999999999999998</v>
      </c>
      <c r="AR123">
        <v>62.89</v>
      </c>
      <c r="AS123">
        <v>0.7</v>
      </c>
      <c r="AT123">
        <v>10.99</v>
      </c>
      <c r="AU123">
        <v>0.04</v>
      </c>
      <c r="AV123">
        <v>107.70189999999999</v>
      </c>
      <c r="AW123">
        <v>79.379300000000001</v>
      </c>
      <c r="AY123">
        <v>277.60000000000002</v>
      </c>
      <c r="AZ123">
        <v>268.8</v>
      </c>
    </row>
    <row r="124" spans="1:52" x14ac:dyDescent="0.25">
      <c r="A124" t="s">
        <v>335</v>
      </c>
      <c r="B124" t="s">
        <v>194</v>
      </c>
      <c r="C124">
        <v>123</v>
      </c>
      <c r="Y124">
        <v>-8.6999999999999993</v>
      </c>
      <c r="Z124">
        <v>-190.9</v>
      </c>
      <c r="AA124">
        <v>-190.4</v>
      </c>
      <c r="AB124">
        <v>-23.6</v>
      </c>
      <c r="AC124">
        <v>-45.5</v>
      </c>
      <c r="AD124">
        <v>-12.9</v>
      </c>
      <c r="AE124">
        <v>-6.9</v>
      </c>
      <c r="AF124">
        <v>75.900000000000006</v>
      </c>
      <c r="AG124">
        <v>6826.5</v>
      </c>
      <c r="AH124">
        <v>-17.809705000000001</v>
      </c>
      <c r="AI124">
        <v>13.971374000000001</v>
      </c>
      <c r="AJ124">
        <v>1.7832110000000001</v>
      </c>
      <c r="AK124">
        <v>777.2</v>
      </c>
      <c r="AL124">
        <v>58.9</v>
      </c>
      <c r="AM124">
        <v>276.60000000000002</v>
      </c>
      <c r="AN124">
        <v>30</v>
      </c>
      <c r="AO124">
        <v>44.5</v>
      </c>
      <c r="AP124">
        <v>122.87018500000001</v>
      </c>
      <c r="AQ124">
        <v>0.28999999999999998</v>
      </c>
      <c r="AR124">
        <v>62.89</v>
      </c>
      <c r="AS124">
        <v>0.7</v>
      </c>
      <c r="AT124">
        <v>10.99</v>
      </c>
      <c r="AU124">
        <v>0.04</v>
      </c>
      <c r="AV124">
        <v>105.76349999999999</v>
      </c>
      <c r="AW124">
        <v>82.704300000000003</v>
      </c>
      <c r="AY124">
        <v>277.60000000000002</v>
      </c>
      <c r="AZ124">
        <v>268.8</v>
      </c>
    </row>
    <row r="125" spans="1:52" x14ac:dyDescent="0.25">
      <c r="A125" t="s">
        <v>334</v>
      </c>
      <c r="B125" t="s">
        <v>194</v>
      </c>
      <c r="C125">
        <v>124</v>
      </c>
      <c r="Y125">
        <v>-8.6999999999999993</v>
      </c>
      <c r="Z125">
        <v>-190.9</v>
      </c>
      <c r="AA125">
        <v>-190.4</v>
      </c>
      <c r="AB125">
        <v>-23.6</v>
      </c>
      <c r="AC125">
        <v>-45.5</v>
      </c>
      <c r="AD125">
        <v>-12.9</v>
      </c>
      <c r="AE125">
        <v>-6.9</v>
      </c>
      <c r="AF125">
        <v>75.900000000000006</v>
      </c>
      <c r="AG125">
        <v>6826.5</v>
      </c>
      <c r="AH125">
        <v>-17.809705000000001</v>
      </c>
      <c r="AI125">
        <v>13.971374000000001</v>
      </c>
      <c r="AJ125">
        <v>1.7832110000000001</v>
      </c>
      <c r="AK125">
        <v>777.2</v>
      </c>
      <c r="AL125">
        <v>58.9</v>
      </c>
      <c r="AM125">
        <v>276.60000000000002</v>
      </c>
      <c r="AN125">
        <v>30</v>
      </c>
      <c r="AO125">
        <v>44.5</v>
      </c>
      <c r="AP125">
        <v>122.87018500000001</v>
      </c>
      <c r="AQ125">
        <v>0.28999999999999998</v>
      </c>
      <c r="AR125">
        <v>62.89</v>
      </c>
      <c r="AS125">
        <v>0.7</v>
      </c>
      <c r="AT125">
        <v>10.99</v>
      </c>
      <c r="AU125">
        <v>0.04</v>
      </c>
      <c r="AV125">
        <v>103.79640000000001</v>
      </c>
      <c r="AW125">
        <v>85.994299999999996</v>
      </c>
      <c r="AY125">
        <v>277.60000000000002</v>
      </c>
      <c r="AZ125">
        <v>268.8</v>
      </c>
    </row>
    <row r="126" spans="1:52" x14ac:dyDescent="0.25">
      <c r="A126" t="s">
        <v>333</v>
      </c>
      <c r="B126" t="s">
        <v>194</v>
      </c>
      <c r="C126">
        <v>125</v>
      </c>
      <c r="Y126">
        <v>-8.6999999999999993</v>
      </c>
      <c r="Z126">
        <v>-190.9</v>
      </c>
      <c r="AA126">
        <v>-190.4</v>
      </c>
      <c r="AB126">
        <v>-23.6</v>
      </c>
      <c r="AC126">
        <v>-45.5</v>
      </c>
      <c r="AD126">
        <v>-12.9</v>
      </c>
      <c r="AE126">
        <v>-6.9</v>
      </c>
      <c r="AF126">
        <v>75.900000000000006</v>
      </c>
      <c r="AG126">
        <v>6826.5</v>
      </c>
      <c r="AH126">
        <v>-17.809705000000001</v>
      </c>
      <c r="AI126">
        <v>13.971374000000001</v>
      </c>
      <c r="AJ126">
        <v>1.7832110000000001</v>
      </c>
      <c r="AK126">
        <v>777.2</v>
      </c>
      <c r="AL126">
        <v>58.9</v>
      </c>
      <c r="AM126">
        <v>276.60000000000002</v>
      </c>
      <c r="AN126">
        <v>30</v>
      </c>
      <c r="AO126">
        <v>44.5</v>
      </c>
      <c r="AP126">
        <v>122.87018500000001</v>
      </c>
      <c r="AQ126">
        <v>0.28999999999999998</v>
      </c>
      <c r="AR126">
        <v>62.89</v>
      </c>
      <c r="AS126">
        <v>0.7</v>
      </c>
      <c r="AT126">
        <v>10.99</v>
      </c>
      <c r="AU126">
        <v>0.04</v>
      </c>
      <c r="AV126">
        <v>101.74339999999999</v>
      </c>
      <c r="AW126">
        <v>89.179299999999998</v>
      </c>
      <c r="AY126">
        <v>277.60000000000002</v>
      </c>
      <c r="AZ126">
        <v>268.8</v>
      </c>
    </row>
    <row r="127" spans="1:52" x14ac:dyDescent="0.25">
      <c r="A127" t="s">
        <v>332</v>
      </c>
      <c r="B127" t="s">
        <v>194</v>
      </c>
      <c r="C127">
        <v>126</v>
      </c>
      <c r="Y127">
        <v>-8.6999999999999993</v>
      </c>
      <c r="Z127">
        <v>-190.9</v>
      </c>
      <c r="AA127">
        <v>-190.4</v>
      </c>
      <c r="AB127">
        <v>-23.6</v>
      </c>
      <c r="AC127">
        <v>-45.5</v>
      </c>
      <c r="AD127">
        <v>-12.9</v>
      </c>
      <c r="AE127">
        <v>-6.9</v>
      </c>
      <c r="AF127">
        <v>75.900000000000006</v>
      </c>
      <c r="AG127">
        <v>6826.5</v>
      </c>
      <c r="AH127">
        <v>-17.809705000000001</v>
      </c>
      <c r="AI127">
        <v>13.971374000000001</v>
      </c>
      <c r="AJ127">
        <v>1.7832110000000001</v>
      </c>
      <c r="AK127">
        <v>777.2</v>
      </c>
      <c r="AL127">
        <v>58.9</v>
      </c>
      <c r="AM127">
        <v>276.60000000000002</v>
      </c>
      <c r="AN127">
        <v>30</v>
      </c>
      <c r="AO127">
        <v>44.5</v>
      </c>
      <c r="AP127">
        <v>122.87018500000001</v>
      </c>
      <c r="AQ127">
        <v>0.28999999999999998</v>
      </c>
      <c r="AR127">
        <v>62.89</v>
      </c>
      <c r="AS127">
        <v>0.7</v>
      </c>
      <c r="AT127">
        <v>10.99</v>
      </c>
      <c r="AU127">
        <v>0.04</v>
      </c>
      <c r="AV127">
        <v>99.655000000000001</v>
      </c>
      <c r="AW127">
        <v>92.340900000000005</v>
      </c>
      <c r="AY127">
        <v>277.60000000000002</v>
      </c>
      <c r="AZ127">
        <v>268.8</v>
      </c>
    </row>
    <row r="128" spans="1:52" x14ac:dyDescent="0.25">
      <c r="A128" t="s">
        <v>331</v>
      </c>
      <c r="B128" t="s">
        <v>194</v>
      </c>
      <c r="C128">
        <v>127</v>
      </c>
      <c r="Y128">
        <v>-8.6999999999999993</v>
      </c>
      <c r="Z128">
        <v>-190.9</v>
      </c>
      <c r="AA128">
        <v>-190.4</v>
      </c>
      <c r="AB128">
        <v>-23.6</v>
      </c>
      <c r="AC128">
        <v>-45.5</v>
      </c>
      <c r="AD128">
        <v>-12.9</v>
      </c>
      <c r="AE128">
        <v>-6.9</v>
      </c>
      <c r="AF128">
        <v>75.900000000000006</v>
      </c>
      <c r="AG128">
        <v>6826.5</v>
      </c>
      <c r="AH128">
        <v>-17.809705000000001</v>
      </c>
      <c r="AI128">
        <v>13.971374000000001</v>
      </c>
      <c r="AJ128">
        <v>1.7832110000000001</v>
      </c>
      <c r="AK128">
        <v>777.2</v>
      </c>
      <c r="AL128">
        <v>58.9</v>
      </c>
      <c r="AM128">
        <v>276.60000000000002</v>
      </c>
      <c r="AN128">
        <v>30</v>
      </c>
      <c r="AO128">
        <v>44.5</v>
      </c>
      <c r="AP128">
        <v>122.87018500000001</v>
      </c>
      <c r="AQ128">
        <v>0.28999999999999998</v>
      </c>
      <c r="AR128">
        <v>62.89</v>
      </c>
      <c r="AS128">
        <v>0.7</v>
      </c>
      <c r="AT128">
        <v>10.99</v>
      </c>
      <c r="AU128">
        <v>0.04</v>
      </c>
      <c r="AV128">
        <v>97.841499999999996</v>
      </c>
      <c r="AW128">
        <v>95.794300000000007</v>
      </c>
      <c r="AY128">
        <v>277.60000000000002</v>
      </c>
      <c r="AZ128">
        <v>268.8</v>
      </c>
    </row>
    <row r="129" spans="1:52" x14ac:dyDescent="0.25">
      <c r="A129" t="s">
        <v>330</v>
      </c>
      <c r="B129" t="s">
        <v>194</v>
      </c>
      <c r="C129">
        <v>128</v>
      </c>
      <c r="Y129">
        <v>-8.6999999999999993</v>
      </c>
      <c r="Z129">
        <v>-190.9</v>
      </c>
      <c r="AA129">
        <v>-190.4</v>
      </c>
      <c r="AB129">
        <v>-23.6</v>
      </c>
      <c r="AC129">
        <v>-45.5</v>
      </c>
      <c r="AD129">
        <v>-12.9</v>
      </c>
      <c r="AE129">
        <v>-6.9</v>
      </c>
      <c r="AF129">
        <v>75.900000000000006</v>
      </c>
      <c r="AG129">
        <v>6826.5</v>
      </c>
      <c r="AH129">
        <v>-17.809705000000001</v>
      </c>
      <c r="AI129">
        <v>13.971374000000001</v>
      </c>
      <c r="AJ129">
        <v>1.7832110000000001</v>
      </c>
      <c r="AK129">
        <v>777.2</v>
      </c>
      <c r="AL129">
        <v>58.9</v>
      </c>
      <c r="AM129">
        <v>276.60000000000002</v>
      </c>
      <c r="AN129">
        <v>30</v>
      </c>
      <c r="AO129">
        <v>44.5</v>
      </c>
      <c r="AP129">
        <v>122.87018500000001</v>
      </c>
      <c r="AQ129">
        <v>0.28999999999999998</v>
      </c>
      <c r="AR129">
        <v>62.89</v>
      </c>
      <c r="AS129">
        <v>0.7</v>
      </c>
      <c r="AT129">
        <v>10.99</v>
      </c>
      <c r="AU129">
        <v>0.04</v>
      </c>
      <c r="AV129">
        <v>101.16</v>
      </c>
      <c r="AW129">
        <v>94.173900000000003</v>
      </c>
      <c r="AY129">
        <v>277.60000000000002</v>
      </c>
      <c r="AZ129">
        <v>268.8</v>
      </c>
    </row>
    <row r="130" spans="1:52" x14ac:dyDescent="0.25">
      <c r="A130" t="s">
        <v>329</v>
      </c>
      <c r="B130" t="s">
        <v>194</v>
      </c>
      <c r="C130">
        <v>129</v>
      </c>
      <c r="Y130">
        <v>-8.6999999999999993</v>
      </c>
      <c r="Z130">
        <v>-190.9</v>
      </c>
      <c r="AA130">
        <v>-190.4</v>
      </c>
      <c r="AB130">
        <v>-23.6</v>
      </c>
      <c r="AC130">
        <v>-45.5</v>
      </c>
      <c r="AD130">
        <v>-12.9</v>
      </c>
      <c r="AE130">
        <v>-6.9</v>
      </c>
      <c r="AF130">
        <v>75.900000000000006</v>
      </c>
      <c r="AG130">
        <v>6826.5</v>
      </c>
      <c r="AH130">
        <v>-17.809705000000001</v>
      </c>
      <c r="AI130">
        <v>13.971374000000001</v>
      </c>
      <c r="AJ130">
        <v>1.7832110000000001</v>
      </c>
      <c r="AK130">
        <v>777.2</v>
      </c>
      <c r="AL130">
        <v>58.9</v>
      </c>
      <c r="AM130">
        <v>276.60000000000002</v>
      </c>
      <c r="AN130">
        <v>30</v>
      </c>
      <c r="AO130">
        <v>44.5</v>
      </c>
      <c r="AP130">
        <v>122.87018500000001</v>
      </c>
      <c r="AQ130">
        <v>0.28999999999999998</v>
      </c>
      <c r="AR130">
        <v>62.89</v>
      </c>
      <c r="AS130">
        <v>0.7</v>
      </c>
      <c r="AT130">
        <v>10.99</v>
      </c>
      <c r="AU130">
        <v>0.04</v>
      </c>
      <c r="AV130">
        <v>104.38</v>
      </c>
      <c r="AW130">
        <v>92.144000000000005</v>
      </c>
      <c r="AY130">
        <v>277.60000000000002</v>
      </c>
      <c r="AZ130">
        <v>268.8</v>
      </c>
    </row>
    <row r="131" spans="1:52" x14ac:dyDescent="0.25">
      <c r="A131" t="s">
        <v>328</v>
      </c>
      <c r="B131" t="s">
        <v>194</v>
      </c>
      <c r="C131">
        <v>130</v>
      </c>
      <c r="Y131">
        <v>-8.6999999999999993</v>
      </c>
      <c r="Z131">
        <v>-190.9</v>
      </c>
      <c r="AA131">
        <v>-190.4</v>
      </c>
      <c r="AB131">
        <v>-23.6</v>
      </c>
      <c r="AC131">
        <v>-45.5</v>
      </c>
      <c r="AD131">
        <v>-12.9</v>
      </c>
      <c r="AE131">
        <v>-6.9</v>
      </c>
      <c r="AF131">
        <v>75.900000000000006</v>
      </c>
      <c r="AG131">
        <v>6826.5</v>
      </c>
      <c r="AH131">
        <v>-17.809705000000001</v>
      </c>
      <c r="AI131">
        <v>13.971374000000001</v>
      </c>
      <c r="AJ131">
        <v>1.7832110000000001</v>
      </c>
      <c r="AK131">
        <v>777.2</v>
      </c>
      <c r="AL131">
        <v>58.9</v>
      </c>
      <c r="AM131">
        <v>276.60000000000002</v>
      </c>
      <c r="AN131">
        <v>30</v>
      </c>
      <c r="AO131">
        <v>44.5</v>
      </c>
      <c r="AP131">
        <v>122.87018500000001</v>
      </c>
      <c r="AQ131">
        <v>0.28999999999999998</v>
      </c>
      <c r="AR131">
        <v>62.89</v>
      </c>
      <c r="AS131">
        <v>0.7</v>
      </c>
      <c r="AT131">
        <v>10.99</v>
      </c>
      <c r="AU131">
        <v>0.04</v>
      </c>
      <c r="AV131">
        <v>107.53</v>
      </c>
      <c r="AW131">
        <v>90.054299999999998</v>
      </c>
      <c r="AY131">
        <v>277.60000000000002</v>
      </c>
      <c r="AZ131">
        <v>268.8</v>
      </c>
    </row>
    <row r="132" spans="1:52" x14ac:dyDescent="0.25">
      <c r="A132" t="s">
        <v>327</v>
      </c>
      <c r="B132" t="s">
        <v>194</v>
      </c>
      <c r="C132">
        <v>131</v>
      </c>
      <c r="Y132">
        <v>-8.6999999999999993</v>
      </c>
      <c r="Z132">
        <v>-190.9</v>
      </c>
      <c r="AA132">
        <v>-190.4</v>
      </c>
      <c r="AB132">
        <v>-23.6</v>
      </c>
      <c r="AC132">
        <v>-45.5</v>
      </c>
      <c r="AD132">
        <v>-12.9</v>
      </c>
      <c r="AE132">
        <v>-6.9</v>
      </c>
      <c r="AF132">
        <v>75.900000000000006</v>
      </c>
      <c r="AG132">
        <v>6826.5</v>
      </c>
      <c r="AH132">
        <v>-17.809705000000001</v>
      </c>
      <c r="AI132">
        <v>13.971374000000001</v>
      </c>
      <c r="AJ132">
        <v>1.7832110000000001</v>
      </c>
      <c r="AK132">
        <v>777.2</v>
      </c>
      <c r="AL132">
        <v>58.9</v>
      </c>
      <c r="AM132">
        <v>276.60000000000002</v>
      </c>
      <c r="AN132">
        <v>30</v>
      </c>
      <c r="AO132">
        <v>44.5</v>
      </c>
      <c r="AP132">
        <v>122.87018500000001</v>
      </c>
      <c r="AQ132">
        <v>0.28999999999999998</v>
      </c>
      <c r="AR132">
        <v>62.89</v>
      </c>
      <c r="AS132">
        <v>0.7</v>
      </c>
      <c r="AT132">
        <v>10.99</v>
      </c>
      <c r="AU132">
        <v>0.04</v>
      </c>
      <c r="AV132">
        <v>110.645</v>
      </c>
      <c r="AW132">
        <v>87.905299999999997</v>
      </c>
      <c r="AY132">
        <v>277.60000000000002</v>
      </c>
      <c r="AZ132">
        <v>268.8</v>
      </c>
    </row>
    <row r="133" spans="1:52" x14ac:dyDescent="0.25">
      <c r="A133" t="s">
        <v>326</v>
      </c>
      <c r="B133" t="s">
        <v>194</v>
      </c>
      <c r="C133">
        <v>132</v>
      </c>
      <c r="Y133">
        <v>-8.6999999999999993</v>
      </c>
      <c r="Z133">
        <v>-190.9</v>
      </c>
      <c r="AA133">
        <v>-190.4</v>
      </c>
      <c r="AB133">
        <v>-23.6</v>
      </c>
      <c r="AC133">
        <v>-45.5</v>
      </c>
      <c r="AD133">
        <v>-12.9</v>
      </c>
      <c r="AE133">
        <v>-6.9</v>
      </c>
      <c r="AF133">
        <v>75.900000000000006</v>
      </c>
      <c r="AG133">
        <v>6826.5</v>
      </c>
      <c r="AH133">
        <v>-17.809705000000001</v>
      </c>
      <c r="AI133">
        <v>13.971374000000001</v>
      </c>
      <c r="AJ133">
        <v>1.7832110000000001</v>
      </c>
      <c r="AK133">
        <v>777.2</v>
      </c>
      <c r="AL133">
        <v>58.9</v>
      </c>
      <c r="AM133">
        <v>276.60000000000002</v>
      </c>
      <c r="AN133">
        <v>30</v>
      </c>
      <c r="AO133">
        <v>44.5</v>
      </c>
      <c r="AP133">
        <v>122.87018500000001</v>
      </c>
      <c r="AQ133">
        <v>0.28999999999999998</v>
      </c>
      <c r="AR133">
        <v>62.89</v>
      </c>
      <c r="AS133">
        <v>0.7</v>
      </c>
      <c r="AT133">
        <v>10.99</v>
      </c>
      <c r="AU133">
        <v>0.04</v>
      </c>
      <c r="AV133">
        <v>113.72499999999999</v>
      </c>
      <c r="AW133">
        <v>85.722700000000003</v>
      </c>
      <c r="AY133">
        <v>277.60000000000002</v>
      </c>
      <c r="AZ133">
        <v>268.8</v>
      </c>
    </row>
    <row r="134" spans="1:52" x14ac:dyDescent="0.25">
      <c r="A134" t="s">
        <v>325</v>
      </c>
      <c r="B134" t="s">
        <v>194</v>
      </c>
      <c r="C134">
        <v>133</v>
      </c>
      <c r="Y134">
        <v>-8.6999999999999993</v>
      </c>
      <c r="Z134">
        <v>-190.9</v>
      </c>
      <c r="AA134">
        <v>-190.4</v>
      </c>
      <c r="AB134">
        <v>-23.6</v>
      </c>
      <c r="AC134">
        <v>-45.5</v>
      </c>
      <c r="AD134">
        <v>-12.9</v>
      </c>
      <c r="AE134">
        <v>-6.9</v>
      </c>
      <c r="AF134">
        <v>75.900000000000006</v>
      </c>
      <c r="AG134">
        <v>6826.5</v>
      </c>
      <c r="AH134">
        <v>-17.809705000000001</v>
      </c>
      <c r="AI134">
        <v>13.971374000000001</v>
      </c>
      <c r="AJ134">
        <v>1.7832110000000001</v>
      </c>
      <c r="AK134">
        <v>777.2</v>
      </c>
      <c r="AL134">
        <v>58.9</v>
      </c>
      <c r="AM134">
        <v>276.60000000000002</v>
      </c>
      <c r="AN134">
        <v>30</v>
      </c>
      <c r="AO134">
        <v>44.5</v>
      </c>
      <c r="AP134">
        <v>122.87018500000001</v>
      </c>
      <c r="AQ134">
        <v>0.28999999999999998</v>
      </c>
      <c r="AR134">
        <v>62.89</v>
      </c>
      <c r="AS134">
        <v>0.7</v>
      </c>
      <c r="AT134">
        <v>10.99</v>
      </c>
      <c r="AU134">
        <v>0.04</v>
      </c>
      <c r="AV134">
        <v>116.735</v>
      </c>
      <c r="AW134">
        <v>83.483000000000004</v>
      </c>
      <c r="AY134">
        <v>277.60000000000002</v>
      </c>
      <c r="AZ134">
        <v>268.8</v>
      </c>
    </row>
    <row r="135" spans="1:52" x14ac:dyDescent="0.25">
      <c r="A135" t="s">
        <v>324</v>
      </c>
      <c r="B135" t="s">
        <v>194</v>
      </c>
      <c r="C135">
        <v>134</v>
      </c>
      <c r="Y135">
        <v>-8.6999999999999993</v>
      </c>
      <c r="Z135">
        <v>-190.9</v>
      </c>
      <c r="AA135">
        <v>-190.4</v>
      </c>
      <c r="AB135">
        <v>-23.6</v>
      </c>
      <c r="AC135">
        <v>-45.5</v>
      </c>
      <c r="AD135">
        <v>-12.9</v>
      </c>
      <c r="AE135">
        <v>-6.9</v>
      </c>
      <c r="AF135">
        <v>75.900000000000006</v>
      </c>
      <c r="AG135">
        <v>6826.5</v>
      </c>
      <c r="AH135">
        <v>-17.809705000000001</v>
      </c>
      <c r="AI135">
        <v>13.971374000000001</v>
      </c>
      <c r="AJ135">
        <v>1.7832110000000001</v>
      </c>
      <c r="AK135">
        <v>777.2</v>
      </c>
      <c r="AL135">
        <v>58.9</v>
      </c>
      <c r="AM135">
        <v>276.60000000000002</v>
      </c>
      <c r="AN135">
        <v>30</v>
      </c>
      <c r="AO135">
        <v>44.5</v>
      </c>
      <c r="AP135">
        <v>122.87018500000001</v>
      </c>
      <c r="AQ135">
        <v>0.28999999999999998</v>
      </c>
      <c r="AR135">
        <v>62.89</v>
      </c>
      <c r="AS135">
        <v>0.7</v>
      </c>
      <c r="AT135">
        <v>10.99</v>
      </c>
      <c r="AU135">
        <v>0.04</v>
      </c>
      <c r="AV135">
        <v>119.69710000000001</v>
      </c>
      <c r="AW135">
        <v>81.199299999999994</v>
      </c>
      <c r="AY135">
        <v>277.60000000000002</v>
      </c>
      <c r="AZ135">
        <v>268.8</v>
      </c>
    </row>
    <row r="136" spans="1:52" x14ac:dyDescent="0.25">
      <c r="A136" t="s">
        <v>323</v>
      </c>
      <c r="B136" t="s">
        <v>194</v>
      </c>
      <c r="C136">
        <v>135</v>
      </c>
      <c r="Y136">
        <v>-8.6999999999999993</v>
      </c>
      <c r="Z136">
        <v>-190.9</v>
      </c>
      <c r="AA136">
        <v>-190.4</v>
      </c>
      <c r="AB136">
        <v>-23.6</v>
      </c>
      <c r="AC136">
        <v>-45.5</v>
      </c>
      <c r="AD136">
        <v>-12.9</v>
      </c>
      <c r="AE136">
        <v>-6.9</v>
      </c>
      <c r="AF136">
        <v>75.900000000000006</v>
      </c>
      <c r="AG136">
        <v>6826.5</v>
      </c>
      <c r="AH136">
        <v>-17.809705000000001</v>
      </c>
      <c r="AI136">
        <v>13.971374000000001</v>
      </c>
      <c r="AJ136">
        <v>1.7832110000000001</v>
      </c>
      <c r="AK136">
        <v>777.2</v>
      </c>
      <c r="AL136">
        <v>58.9</v>
      </c>
      <c r="AM136">
        <v>276.60000000000002</v>
      </c>
      <c r="AN136">
        <v>30</v>
      </c>
      <c r="AO136">
        <v>44.5</v>
      </c>
      <c r="AP136">
        <v>122.87018500000001</v>
      </c>
      <c r="AQ136">
        <v>0.28999999999999998</v>
      </c>
      <c r="AR136">
        <v>62.89</v>
      </c>
      <c r="AS136">
        <v>0.7</v>
      </c>
      <c r="AT136">
        <v>10.99</v>
      </c>
      <c r="AU136">
        <v>0.04</v>
      </c>
      <c r="AV136">
        <v>122.65</v>
      </c>
      <c r="AW136">
        <v>78.921800000000005</v>
      </c>
      <c r="AY136">
        <v>277.60000000000002</v>
      </c>
      <c r="AZ136">
        <v>268.8</v>
      </c>
    </row>
    <row r="137" spans="1:52" x14ac:dyDescent="0.25">
      <c r="A137" t="s">
        <v>322</v>
      </c>
      <c r="B137" t="s">
        <v>194</v>
      </c>
      <c r="C137">
        <v>136</v>
      </c>
      <c r="Y137">
        <v>-8.6999999999999993</v>
      </c>
      <c r="Z137">
        <v>-190.9</v>
      </c>
      <c r="AA137">
        <v>-190.4</v>
      </c>
      <c r="AB137">
        <v>-23.6</v>
      </c>
      <c r="AC137">
        <v>-45.5</v>
      </c>
      <c r="AD137">
        <v>-12.9</v>
      </c>
      <c r="AE137">
        <v>-6.9</v>
      </c>
      <c r="AF137">
        <v>75.900000000000006</v>
      </c>
      <c r="AG137">
        <v>6826.5</v>
      </c>
      <c r="AH137">
        <v>-17.809705000000001</v>
      </c>
      <c r="AI137">
        <v>13.971374000000001</v>
      </c>
      <c r="AJ137">
        <v>1.7832110000000001</v>
      </c>
      <c r="AK137">
        <v>777.2</v>
      </c>
      <c r="AL137">
        <v>58.9</v>
      </c>
      <c r="AM137">
        <v>276.60000000000002</v>
      </c>
      <c r="AN137">
        <v>30</v>
      </c>
      <c r="AO137">
        <v>44.5</v>
      </c>
      <c r="AP137">
        <v>122.87018500000001</v>
      </c>
      <c r="AQ137">
        <v>0.28999999999999998</v>
      </c>
      <c r="AR137">
        <v>62.89</v>
      </c>
      <c r="AS137">
        <v>0.7</v>
      </c>
      <c r="AT137">
        <v>10.99</v>
      </c>
      <c r="AU137">
        <v>0.04</v>
      </c>
      <c r="AV137">
        <v>125.625</v>
      </c>
      <c r="AW137">
        <v>76.639600000000002</v>
      </c>
      <c r="AY137">
        <v>277.60000000000002</v>
      </c>
      <c r="AZ137">
        <v>268.8</v>
      </c>
    </row>
    <row r="138" spans="1:52" x14ac:dyDescent="0.25">
      <c r="A138" t="s">
        <v>321</v>
      </c>
      <c r="B138" t="s">
        <v>194</v>
      </c>
      <c r="C138">
        <v>137</v>
      </c>
      <c r="Y138">
        <v>-8.6999999999999993</v>
      </c>
      <c r="Z138">
        <v>-190.9</v>
      </c>
      <c r="AA138">
        <v>-190.4</v>
      </c>
      <c r="AB138">
        <v>-23.6</v>
      </c>
      <c r="AC138">
        <v>-45.5</v>
      </c>
      <c r="AD138">
        <v>-12.9</v>
      </c>
      <c r="AE138">
        <v>-6.9</v>
      </c>
      <c r="AF138">
        <v>75.900000000000006</v>
      </c>
      <c r="AG138">
        <v>6826.5</v>
      </c>
      <c r="AH138">
        <v>-17.809705000000001</v>
      </c>
      <c r="AI138">
        <v>13.971374000000001</v>
      </c>
      <c r="AJ138">
        <v>1.7832110000000001</v>
      </c>
      <c r="AK138">
        <v>777.2</v>
      </c>
      <c r="AL138">
        <v>58.9</v>
      </c>
      <c r="AM138">
        <v>276.60000000000002</v>
      </c>
      <c r="AN138">
        <v>30</v>
      </c>
      <c r="AO138">
        <v>44.5</v>
      </c>
      <c r="AP138">
        <v>122.87018500000001</v>
      </c>
      <c r="AQ138">
        <v>0.28999999999999998</v>
      </c>
      <c r="AR138">
        <v>62.89</v>
      </c>
      <c r="AS138">
        <v>0.7</v>
      </c>
      <c r="AT138">
        <v>10.99</v>
      </c>
      <c r="AU138">
        <v>0.04</v>
      </c>
      <c r="AV138">
        <v>128.63499999999999</v>
      </c>
      <c r="AW138">
        <v>74.399600000000007</v>
      </c>
      <c r="AY138">
        <v>277.60000000000002</v>
      </c>
      <c r="AZ138">
        <v>268.8</v>
      </c>
    </row>
    <row r="139" spans="1:52" x14ac:dyDescent="0.25">
      <c r="A139" t="s">
        <v>320</v>
      </c>
      <c r="B139" t="s">
        <v>194</v>
      </c>
      <c r="C139">
        <v>138</v>
      </c>
      <c r="Y139">
        <v>-8.6999999999999993</v>
      </c>
      <c r="Z139">
        <v>-190.9</v>
      </c>
      <c r="AA139">
        <v>-190.4</v>
      </c>
      <c r="AB139">
        <v>-23.6</v>
      </c>
      <c r="AC139">
        <v>-45.5</v>
      </c>
      <c r="AD139">
        <v>-12.9</v>
      </c>
      <c r="AE139">
        <v>-6.9</v>
      </c>
      <c r="AF139">
        <v>75.900000000000006</v>
      </c>
      <c r="AG139">
        <v>6826.5</v>
      </c>
      <c r="AH139">
        <v>-17.809705000000001</v>
      </c>
      <c r="AI139">
        <v>13.971374000000001</v>
      </c>
      <c r="AJ139">
        <v>1.7832110000000001</v>
      </c>
      <c r="AK139">
        <v>777.2</v>
      </c>
      <c r="AL139">
        <v>58.9</v>
      </c>
      <c r="AM139">
        <v>276.60000000000002</v>
      </c>
      <c r="AN139">
        <v>30</v>
      </c>
      <c r="AO139">
        <v>44.5</v>
      </c>
      <c r="AP139">
        <v>122.87018500000001</v>
      </c>
      <c r="AQ139">
        <v>0.28999999999999998</v>
      </c>
      <c r="AR139">
        <v>62.89</v>
      </c>
      <c r="AS139">
        <v>0.7</v>
      </c>
      <c r="AT139">
        <v>10.99</v>
      </c>
      <c r="AU139">
        <v>0.04</v>
      </c>
      <c r="AV139">
        <v>131.75</v>
      </c>
      <c r="AW139">
        <v>72.253900000000002</v>
      </c>
      <c r="AY139">
        <v>277.60000000000002</v>
      </c>
      <c r="AZ139">
        <v>268.8</v>
      </c>
    </row>
    <row r="140" spans="1:52" x14ac:dyDescent="0.25">
      <c r="A140" t="s">
        <v>479</v>
      </c>
      <c r="B140" t="s">
        <v>194</v>
      </c>
      <c r="C140">
        <v>139</v>
      </c>
      <c r="Y140">
        <v>-8.6999999999999993</v>
      </c>
      <c r="Z140">
        <v>-190.9</v>
      </c>
      <c r="AA140">
        <v>-190.4</v>
      </c>
      <c r="AB140">
        <v>-23.6</v>
      </c>
      <c r="AC140">
        <v>-45.5</v>
      </c>
      <c r="AD140">
        <v>-12.9</v>
      </c>
      <c r="AE140">
        <v>-6.9</v>
      </c>
      <c r="AF140">
        <v>75.900000000000006</v>
      </c>
      <c r="AG140">
        <v>6826.5</v>
      </c>
      <c r="AH140">
        <v>-17.809705000000001</v>
      </c>
      <c r="AI140">
        <v>13.971374000000001</v>
      </c>
      <c r="AJ140">
        <v>1.7832110000000001</v>
      </c>
      <c r="AK140">
        <v>777.2</v>
      </c>
      <c r="AL140">
        <v>58.9</v>
      </c>
      <c r="AM140">
        <v>276.60000000000002</v>
      </c>
      <c r="AN140">
        <v>30</v>
      </c>
      <c r="AO140">
        <v>44.5</v>
      </c>
      <c r="AP140">
        <v>122.87018500000001</v>
      </c>
      <c r="AQ140">
        <v>0.28999999999999998</v>
      </c>
      <c r="AR140">
        <v>62.89</v>
      </c>
      <c r="AS140">
        <v>0.7</v>
      </c>
      <c r="AT140">
        <v>10.99</v>
      </c>
      <c r="AU140">
        <v>0.04</v>
      </c>
      <c r="AV140">
        <v>135.005</v>
      </c>
      <c r="AW140">
        <v>70.261300000000006</v>
      </c>
      <c r="AY140">
        <v>277.60000000000002</v>
      </c>
      <c r="AZ140">
        <v>268.8</v>
      </c>
    </row>
    <row r="141" spans="1:52" x14ac:dyDescent="0.25">
      <c r="A141" t="s">
        <v>478</v>
      </c>
      <c r="B141" t="s">
        <v>194</v>
      </c>
      <c r="C141">
        <v>140</v>
      </c>
      <c r="Y141">
        <v>-8.6999999999999993</v>
      </c>
      <c r="Z141">
        <v>-190.9</v>
      </c>
      <c r="AA141">
        <v>-190.4</v>
      </c>
      <c r="AB141">
        <v>-23.6</v>
      </c>
      <c r="AC141">
        <v>-45.5</v>
      </c>
      <c r="AD141">
        <v>-12.9</v>
      </c>
      <c r="AE141">
        <v>-6.9</v>
      </c>
      <c r="AF141">
        <v>75.900000000000006</v>
      </c>
      <c r="AG141">
        <v>6826.5</v>
      </c>
      <c r="AH141">
        <v>-17.809705000000001</v>
      </c>
      <c r="AI141">
        <v>13.971374000000001</v>
      </c>
      <c r="AJ141">
        <v>1.7832110000000001</v>
      </c>
      <c r="AK141">
        <v>777.2</v>
      </c>
      <c r="AL141">
        <v>58.9</v>
      </c>
      <c r="AM141">
        <v>276.60000000000002</v>
      </c>
      <c r="AN141">
        <v>30</v>
      </c>
      <c r="AO141">
        <v>44.5</v>
      </c>
      <c r="AP141">
        <v>122.87018500000001</v>
      </c>
      <c r="AQ141">
        <v>0.28999999999999998</v>
      </c>
      <c r="AR141">
        <v>62.89</v>
      </c>
      <c r="AS141">
        <v>0.7</v>
      </c>
      <c r="AT141">
        <v>10.99</v>
      </c>
      <c r="AU141">
        <v>0.04</v>
      </c>
      <c r="AV141">
        <v>138.51130000000001</v>
      </c>
      <c r="AW141">
        <v>68.529300000000006</v>
      </c>
      <c r="AY141">
        <v>277.60000000000002</v>
      </c>
      <c r="AZ141">
        <v>268.8</v>
      </c>
    </row>
    <row r="142" spans="1:52" x14ac:dyDescent="0.25">
      <c r="A142" t="s">
        <v>477</v>
      </c>
      <c r="B142" t="s">
        <v>194</v>
      </c>
      <c r="C142">
        <v>141</v>
      </c>
      <c r="Y142">
        <v>-8.6999999999999993</v>
      </c>
      <c r="Z142">
        <v>-190.9</v>
      </c>
      <c r="AA142">
        <v>-190.4</v>
      </c>
      <c r="AB142">
        <v>-23.6</v>
      </c>
      <c r="AC142">
        <v>-45.5</v>
      </c>
      <c r="AD142">
        <v>-12.9</v>
      </c>
      <c r="AE142">
        <v>-6.9</v>
      </c>
      <c r="AF142">
        <v>75.900000000000006</v>
      </c>
      <c r="AG142">
        <v>6826.5</v>
      </c>
      <c r="AH142">
        <v>-17.809705000000001</v>
      </c>
      <c r="AI142">
        <v>13.971374000000001</v>
      </c>
      <c r="AJ142">
        <v>1.7832110000000001</v>
      </c>
      <c r="AK142">
        <v>777.2</v>
      </c>
      <c r="AL142">
        <v>58.9</v>
      </c>
      <c r="AM142">
        <v>276.60000000000002</v>
      </c>
      <c r="AN142">
        <v>30</v>
      </c>
      <c r="AO142">
        <v>44.5</v>
      </c>
      <c r="AP142">
        <v>122.87018500000001</v>
      </c>
      <c r="AQ142">
        <v>0.28999999999999998</v>
      </c>
      <c r="AR142">
        <v>62.89</v>
      </c>
      <c r="AS142">
        <v>0.7</v>
      </c>
      <c r="AT142">
        <v>10.99</v>
      </c>
      <c r="AU142">
        <v>0.04</v>
      </c>
      <c r="AV142">
        <v>142.215</v>
      </c>
      <c r="AW142">
        <v>66.962599999999995</v>
      </c>
      <c r="AY142">
        <v>277.60000000000002</v>
      </c>
      <c r="AZ142">
        <v>268.8</v>
      </c>
    </row>
    <row r="143" spans="1:52" x14ac:dyDescent="0.25">
      <c r="A143" t="s">
        <v>476</v>
      </c>
      <c r="B143" t="s">
        <v>194</v>
      </c>
      <c r="C143">
        <v>142</v>
      </c>
      <c r="Y143">
        <v>-8.6999999999999993</v>
      </c>
      <c r="Z143">
        <v>-190.9</v>
      </c>
      <c r="AA143">
        <v>-190.4</v>
      </c>
      <c r="AB143">
        <v>-23.6</v>
      </c>
      <c r="AC143">
        <v>-45.5</v>
      </c>
      <c r="AD143">
        <v>-12.9</v>
      </c>
      <c r="AE143">
        <v>-6.9</v>
      </c>
      <c r="AF143">
        <v>75.900000000000006</v>
      </c>
      <c r="AG143">
        <v>6826.5</v>
      </c>
      <c r="AH143">
        <v>-17.809705000000001</v>
      </c>
      <c r="AI143">
        <v>13.971374000000001</v>
      </c>
      <c r="AJ143">
        <v>1.7832110000000001</v>
      </c>
      <c r="AK143">
        <v>777.2</v>
      </c>
      <c r="AL143">
        <v>58.9</v>
      </c>
      <c r="AM143">
        <v>276.60000000000002</v>
      </c>
      <c r="AN143">
        <v>30</v>
      </c>
      <c r="AO143">
        <v>44.5</v>
      </c>
      <c r="AP143">
        <v>122.87018500000001</v>
      </c>
      <c r="AQ143">
        <v>0.28999999999999998</v>
      </c>
      <c r="AR143">
        <v>62.89</v>
      </c>
      <c r="AS143">
        <v>0.7</v>
      </c>
      <c r="AT143">
        <v>10.99</v>
      </c>
      <c r="AU143">
        <v>0.04</v>
      </c>
      <c r="AV143">
        <v>145.995</v>
      </c>
      <c r="AW143">
        <v>65.485699999999994</v>
      </c>
      <c r="AY143">
        <v>277.60000000000002</v>
      </c>
      <c r="AZ143">
        <v>268.8</v>
      </c>
    </row>
    <row r="144" spans="1:52" x14ac:dyDescent="0.25">
      <c r="A144" t="s">
        <v>475</v>
      </c>
      <c r="B144" t="s">
        <v>194</v>
      </c>
      <c r="C144">
        <v>143</v>
      </c>
      <c r="Y144">
        <v>-8.6999999999999993</v>
      </c>
      <c r="Z144">
        <v>-190.9</v>
      </c>
      <c r="AA144">
        <v>-190.4</v>
      </c>
      <c r="AB144">
        <v>-23.6</v>
      </c>
      <c r="AC144">
        <v>-45.5</v>
      </c>
      <c r="AD144">
        <v>-12.9</v>
      </c>
      <c r="AE144">
        <v>-6.9</v>
      </c>
      <c r="AF144">
        <v>75.900000000000006</v>
      </c>
      <c r="AG144">
        <v>6826.5</v>
      </c>
      <c r="AH144">
        <v>-17.809705000000001</v>
      </c>
      <c r="AI144">
        <v>13.971374000000001</v>
      </c>
      <c r="AJ144">
        <v>1.7832110000000001</v>
      </c>
      <c r="AK144">
        <v>777.2</v>
      </c>
      <c r="AL144">
        <v>58.9</v>
      </c>
      <c r="AM144">
        <v>276.60000000000002</v>
      </c>
      <c r="AN144">
        <v>30</v>
      </c>
      <c r="AO144">
        <v>44.5</v>
      </c>
      <c r="AP144">
        <v>122.87018500000001</v>
      </c>
      <c r="AQ144">
        <v>0.28999999999999998</v>
      </c>
      <c r="AR144">
        <v>62.89</v>
      </c>
      <c r="AS144">
        <v>0.7</v>
      </c>
      <c r="AT144">
        <v>10.99</v>
      </c>
      <c r="AU144">
        <v>0.04</v>
      </c>
      <c r="AV144">
        <v>149.88</v>
      </c>
      <c r="AW144">
        <v>64.1434</v>
      </c>
      <c r="AY144">
        <v>277.60000000000002</v>
      </c>
      <c r="AZ144">
        <v>268.8</v>
      </c>
    </row>
    <row r="145" spans="1:52" x14ac:dyDescent="0.25">
      <c r="A145" t="s">
        <v>474</v>
      </c>
      <c r="B145" t="s">
        <v>194</v>
      </c>
      <c r="C145">
        <v>144</v>
      </c>
      <c r="Y145">
        <v>-8.6999999999999993</v>
      </c>
      <c r="Z145">
        <v>-190.9</v>
      </c>
      <c r="AA145">
        <v>-190.4</v>
      </c>
      <c r="AB145">
        <v>-23.6</v>
      </c>
      <c r="AC145">
        <v>-45.5</v>
      </c>
      <c r="AD145">
        <v>-12.9</v>
      </c>
      <c r="AE145">
        <v>-6.9</v>
      </c>
      <c r="AF145">
        <v>75.900000000000006</v>
      </c>
      <c r="AG145">
        <v>6826.5</v>
      </c>
      <c r="AH145">
        <v>-17.809705000000001</v>
      </c>
      <c r="AI145">
        <v>13.971374000000001</v>
      </c>
      <c r="AJ145">
        <v>1.7832110000000001</v>
      </c>
      <c r="AK145">
        <v>777.2</v>
      </c>
      <c r="AL145">
        <v>58.9</v>
      </c>
      <c r="AM145">
        <v>276.60000000000002</v>
      </c>
      <c r="AN145">
        <v>30</v>
      </c>
      <c r="AO145">
        <v>44.5</v>
      </c>
      <c r="AP145">
        <v>122.87018500000001</v>
      </c>
      <c r="AQ145">
        <v>0.28999999999999998</v>
      </c>
      <c r="AR145">
        <v>62.89</v>
      </c>
      <c r="AS145">
        <v>0.7</v>
      </c>
      <c r="AT145">
        <v>10.99</v>
      </c>
      <c r="AU145">
        <v>0.04</v>
      </c>
      <c r="AV145">
        <v>153.99199999999999</v>
      </c>
      <c r="AW145">
        <v>62.999299999999998</v>
      </c>
      <c r="AY145">
        <v>277.60000000000002</v>
      </c>
      <c r="AZ145">
        <v>268.8</v>
      </c>
    </row>
    <row r="146" spans="1:52" x14ac:dyDescent="0.25">
      <c r="A146" t="s">
        <v>473</v>
      </c>
      <c r="B146" t="s">
        <v>194</v>
      </c>
      <c r="C146">
        <v>145</v>
      </c>
      <c r="Y146">
        <v>-8.6999999999999993</v>
      </c>
      <c r="Z146">
        <v>-190.9</v>
      </c>
      <c r="AA146">
        <v>-190.4</v>
      </c>
      <c r="AB146">
        <v>-23.6</v>
      </c>
      <c r="AC146">
        <v>-45.5</v>
      </c>
      <c r="AD146">
        <v>-12.9</v>
      </c>
      <c r="AE146">
        <v>-6.9</v>
      </c>
      <c r="AF146">
        <v>75.900000000000006</v>
      </c>
      <c r="AG146">
        <v>6826.5</v>
      </c>
      <c r="AH146">
        <v>-17.809705000000001</v>
      </c>
      <c r="AI146">
        <v>13.971374000000001</v>
      </c>
      <c r="AJ146">
        <v>1.7832110000000001</v>
      </c>
      <c r="AK146">
        <v>777.2</v>
      </c>
      <c r="AL146">
        <v>58.9</v>
      </c>
      <c r="AM146">
        <v>276.60000000000002</v>
      </c>
      <c r="AN146">
        <v>30</v>
      </c>
      <c r="AO146">
        <v>44.5</v>
      </c>
      <c r="AP146">
        <v>122.87018500000001</v>
      </c>
      <c r="AQ146">
        <v>0.28999999999999998</v>
      </c>
      <c r="AR146">
        <v>62.89</v>
      </c>
      <c r="AS146">
        <v>0.7</v>
      </c>
      <c r="AT146">
        <v>10.99</v>
      </c>
      <c r="AU146">
        <v>0.04</v>
      </c>
      <c r="AV146">
        <v>158.73500000000001</v>
      </c>
      <c r="AW146">
        <v>62.482399999999998</v>
      </c>
      <c r="AY146">
        <v>277.60000000000002</v>
      </c>
      <c r="AZ146">
        <v>268.8</v>
      </c>
    </row>
    <row r="147" spans="1:52" x14ac:dyDescent="0.25">
      <c r="A147" t="s">
        <v>472</v>
      </c>
      <c r="B147" t="s">
        <v>194</v>
      </c>
      <c r="C147">
        <v>146</v>
      </c>
      <c r="Y147">
        <v>-8.6999999999999993</v>
      </c>
      <c r="Z147">
        <v>-190.9</v>
      </c>
      <c r="AA147">
        <v>-190.4</v>
      </c>
      <c r="AB147">
        <v>-23.6</v>
      </c>
      <c r="AC147">
        <v>-45.5</v>
      </c>
      <c r="AD147">
        <v>-12.9</v>
      </c>
      <c r="AE147">
        <v>-6.9</v>
      </c>
      <c r="AF147">
        <v>75.900000000000006</v>
      </c>
      <c r="AG147">
        <v>6826.5</v>
      </c>
      <c r="AH147">
        <v>-17.809705000000001</v>
      </c>
      <c r="AI147">
        <v>13.971374000000001</v>
      </c>
      <c r="AJ147">
        <v>1.7832110000000001</v>
      </c>
      <c r="AK147">
        <v>777.2</v>
      </c>
      <c r="AL147">
        <v>58.9</v>
      </c>
      <c r="AM147">
        <v>276.60000000000002</v>
      </c>
      <c r="AN147">
        <v>30</v>
      </c>
      <c r="AO147">
        <v>44.5</v>
      </c>
      <c r="AP147">
        <v>122.87018500000001</v>
      </c>
      <c r="AQ147">
        <v>0.28999999999999998</v>
      </c>
      <c r="AR147">
        <v>62.89</v>
      </c>
      <c r="AS147">
        <v>0.7</v>
      </c>
      <c r="AT147">
        <v>10.99</v>
      </c>
      <c r="AU147">
        <v>0.04</v>
      </c>
      <c r="AV147">
        <v>163.44499999999999</v>
      </c>
      <c r="AW147">
        <v>63.034300000000002</v>
      </c>
      <c r="AY147">
        <v>277.60000000000002</v>
      </c>
      <c r="AZ147">
        <v>268.8</v>
      </c>
    </row>
    <row r="148" spans="1:52" x14ac:dyDescent="0.25">
      <c r="A148" t="s">
        <v>471</v>
      </c>
      <c r="B148" t="s">
        <v>194</v>
      </c>
      <c r="C148">
        <v>147</v>
      </c>
      <c r="Y148">
        <v>-8.6999999999999993</v>
      </c>
      <c r="Z148">
        <v>-190.9</v>
      </c>
      <c r="AA148">
        <v>-190.4</v>
      </c>
      <c r="AB148">
        <v>-23.6</v>
      </c>
      <c r="AC148">
        <v>-45.5</v>
      </c>
      <c r="AD148">
        <v>-12.9</v>
      </c>
      <c r="AE148">
        <v>-6.9</v>
      </c>
      <c r="AF148">
        <v>75.900000000000006</v>
      </c>
      <c r="AG148">
        <v>6826.5</v>
      </c>
      <c r="AH148">
        <v>-17.809705000000001</v>
      </c>
      <c r="AI148">
        <v>13.971374000000001</v>
      </c>
      <c r="AJ148">
        <v>1.7832110000000001</v>
      </c>
      <c r="AK148">
        <v>777.2</v>
      </c>
      <c r="AL148">
        <v>58.9</v>
      </c>
      <c r="AM148">
        <v>276.60000000000002</v>
      </c>
      <c r="AN148">
        <v>30</v>
      </c>
      <c r="AO148">
        <v>44.5</v>
      </c>
      <c r="AP148">
        <v>122.87018500000001</v>
      </c>
      <c r="AQ148">
        <v>0.28999999999999998</v>
      </c>
      <c r="AR148">
        <v>62.89</v>
      </c>
      <c r="AS148">
        <v>0.7</v>
      </c>
      <c r="AT148">
        <v>10.99</v>
      </c>
      <c r="AU148">
        <v>0.04</v>
      </c>
      <c r="AV148">
        <v>164.51</v>
      </c>
      <c r="AW148">
        <v>66.473299999999995</v>
      </c>
      <c r="AY148">
        <v>277.60000000000002</v>
      </c>
      <c r="AZ148">
        <v>268.8</v>
      </c>
    </row>
    <row r="149" spans="1:52" x14ac:dyDescent="0.25">
      <c r="A149" t="s">
        <v>470</v>
      </c>
      <c r="B149" t="s">
        <v>194</v>
      </c>
      <c r="C149">
        <v>148</v>
      </c>
      <c r="Y149">
        <v>-8.6999999999999993</v>
      </c>
      <c r="Z149">
        <v>-190.9</v>
      </c>
      <c r="AA149">
        <v>-190.4</v>
      </c>
      <c r="AB149">
        <v>-23.6</v>
      </c>
      <c r="AC149">
        <v>-45.5</v>
      </c>
      <c r="AD149">
        <v>-12.9</v>
      </c>
      <c r="AE149">
        <v>-6.9</v>
      </c>
      <c r="AF149">
        <v>75.900000000000006</v>
      </c>
      <c r="AG149">
        <v>6826.5</v>
      </c>
      <c r="AH149">
        <v>-17.809705000000001</v>
      </c>
      <c r="AI149">
        <v>13.971374000000001</v>
      </c>
      <c r="AJ149">
        <v>1.7832110000000001</v>
      </c>
      <c r="AK149">
        <v>777.2</v>
      </c>
      <c r="AL149">
        <v>58.9</v>
      </c>
      <c r="AM149">
        <v>276.60000000000002</v>
      </c>
      <c r="AN149">
        <v>30</v>
      </c>
      <c r="AO149">
        <v>44.5</v>
      </c>
      <c r="AP149">
        <v>122.87018500000001</v>
      </c>
      <c r="AQ149">
        <v>0.28999999999999998</v>
      </c>
      <c r="AR149">
        <v>62.89</v>
      </c>
      <c r="AS149">
        <v>0.7</v>
      </c>
      <c r="AT149">
        <v>10.99</v>
      </c>
      <c r="AU149">
        <v>0.04</v>
      </c>
      <c r="AV149">
        <v>164.989</v>
      </c>
      <c r="AW149">
        <v>71.084299999999999</v>
      </c>
      <c r="AY149">
        <v>277.60000000000002</v>
      </c>
      <c r="AZ149">
        <v>268.8</v>
      </c>
    </row>
    <row r="150" spans="1:52" x14ac:dyDescent="0.25">
      <c r="A150" t="s">
        <v>469</v>
      </c>
      <c r="B150" t="s">
        <v>194</v>
      </c>
      <c r="C150">
        <v>149</v>
      </c>
      <c r="Y150">
        <v>-8.6999999999999993</v>
      </c>
      <c r="Z150">
        <v>-190.9</v>
      </c>
      <c r="AA150">
        <v>-190.4</v>
      </c>
      <c r="AB150">
        <v>-23.6</v>
      </c>
      <c r="AC150">
        <v>-45.5</v>
      </c>
      <c r="AD150">
        <v>-12.9</v>
      </c>
      <c r="AE150">
        <v>-6.9</v>
      </c>
      <c r="AF150">
        <v>75.900000000000006</v>
      </c>
      <c r="AG150">
        <v>6826.5</v>
      </c>
      <c r="AH150">
        <v>-17.809705000000001</v>
      </c>
      <c r="AI150">
        <v>13.971374000000001</v>
      </c>
      <c r="AJ150">
        <v>1.7832110000000001</v>
      </c>
      <c r="AK150">
        <v>777.2</v>
      </c>
      <c r="AL150">
        <v>58.9</v>
      </c>
      <c r="AM150">
        <v>276.60000000000002</v>
      </c>
      <c r="AN150">
        <v>30</v>
      </c>
      <c r="AO150">
        <v>44.5</v>
      </c>
      <c r="AP150">
        <v>122.87018500000001</v>
      </c>
      <c r="AQ150">
        <v>0.28999999999999998</v>
      </c>
      <c r="AR150">
        <v>62.89</v>
      </c>
      <c r="AS150">
        <v>0.7</v>
      </c>
      <c r="AT150">
        <v>10.99</v>
      </c>
      <c r="AU150">
        <v>0.04</v>
      </c>
      <c r="AV150">
        <v>164.26499999999999</v>
      </c>
      <c r="AW150">
        <v>75.556899999999999</v>
      </c>
      <c r="AY150">
        <v>277.60000000000002</v>
      </c>
      <c r="AZ150">
        <v>268.8</v>
      </c>
    </row>
    <row r="151" spans="1:52" x14ac:dyDescent="0.25">
      <c r="A151" t="s">
        <v>468</v>
      </c>
      <c r="B151" t="s">
        <v>194</v>
      </c>
      <c r="C151">
        <v>150</v>
      </c>
      <c r="Y151">
        <v>-8.6999999999999993</v>
      </c>
      <c r="Z151">
        <v>-190.9</v>
      </c>
      <c r="AA151">
        <v>-190.4</v>
      </c>
      <c r="AB151">
        <v>-23.6</v>
      </c>
      <c r="AC151">
        <v>-45.5</v>
      </c>
      <c r="AD151">
        <v>-12.9</v>
      </c>
      <c r="AE151">
        <v>-6.9</v>
      </c>
      <c r="AF151">
        <v>75.900000000000006</v>
      </c>
      <c r="AG151">
        <v>6826.5</v>
      </c>
      <c r="AH151">
        <v>-17.809705000000001</v>
      </c>
      <c r="AI151">
        <v>13.971374000000001</v>
      </c>
      <c r="AJ151">
        <v>1.7832110000000001</v>
      </c>
      <c r="AK151">
        <v>777.2</v>
      </c>
      <c r="AL151">
        <v>58.9</v>
      </c>
      <c r="AM151">
        <v>276.60000000000002</v>
      </c>
      <c r="AN151">
        <v>30</v>
      </c>
      <c r="AO151">
        <v>44.5</v>
      </c>
      <c r="AP151">
        <v>122.87018500000001</v>
      </c>
      <c r="AQ151">
        <v>0.28999999999999998</v>
      </c>
      <c r="AR151">
        <v>62.89</v>
      </c>
      <c r="AS151">
        <v>0.7</v>
      </c>
      <c r="AT151">
        <v>10.99</v>
      </c>
      <c r="AU151">
        <v>0.04</v>
      </c>
      <c r="AV151">
        <v>162.86500000000001</v>
      </c>
      <c r="AW151">
        <v>79.395700000000005</v>
      </c>
      <c r="AY151">
        <v>277.60000000000002</v>
      </c>
      <c r="AZ151">
        <v>268.8</v>
      </c>
    </row>
    <row r="152" spans="1:52" x14ac:dyDescent="0.25">
      <c r="A152" t="s">
        <v>467</v>
      </c>
      <c r="B152" t="s">
        <v>194</v>
      </c>
      <c r="C152">
        <v>151</v>
      </c>
      <c r="Y152">
        <v>-8.6999999999999993</v>
      </c>
      <c r="Z152">
        <v>-190.9</v>
      </c>
      <c r="AA152">
        <v>-190.4</v>
      </c>
      <c r="AB152">
        <v>-23.6</v>
      </c>
      <c r="AC152">
        <v>-45.5</v>
      </c>
      <c r="AD152">
        <v>-12.9</v>
      </c>
      <c r="AE152">
        <v>-6.9</v>
      </c>
      <c r="AF152">
        <v>75.900000000000006</v>
      </c>
      <c r="AG152">
        <v>6826.5</v>
      </c>
      <c r="AH152">
        <v>-17.809705000000001</v>
      </c>
      <c r="AI152">
        <v>13.971374000000001</v>
      </c>
      <c r="AJ152">
        <v>1.7832110000000001</v>
      </c>
      <c r="AK152">
        <v>777.2</v>
      </c>
      <c r="AL152">
        <v>58.9</v>
      </c>
      <c r="AM152">
        <v>276.60000000000002</v>
      </c>
      <c r="AN152">
        <v>30</v>
      </c>
      <c r="AO152">
        <v>44.5</v>
      </c>
      <c r="AP152">
        <v>122.87018500000001</v>
      </c>
      <c r="AQ152">
        <v>0.28999999999999998</v>
      </c>
      <c r="AR152">
        <v>62.89</v>
      </c>
      <c r="AS152">
        <v>0.7</v>
      </c>
      <c r="AT152">
        <v>10.99</v>
      </c>
      <c r="AU152">
        <v>0.04</v>
      </c>
      <c r="AV152">
        <v>161.30160000000001</v>
      </c>
      <c r="AW152">
        <v>83.089299999999994</v>
      </c>
      <c r="AY152">
        <v>277.60000000000002</v>
      </c>
      <c r="AZ152">
        <v>268.8</v>
      </c>
    </row>
    <row r="153" spans="1:52" x14ac:dyDescent="0.25">
      <c r="A153" t="s">
        <v>466</v>
      </c>
      <c r="B153" t="s">
        <v>194</v>
      </c>
      <c r="C153">
        <v>152</v>
      </c>
      <c r="Y153">
        <v>-8.6999999999999993</v>
      </c>
      <c r="Z153">
        <v>-190.9</v>
      </c>
      <c r="AA153">
        <v>-190.4</v>
      </c>
      <c r="AB153">
        <v>-23.6</v>
      </c>
      <c r="AC153">
        <v>-45.5</v>
      </c>
      <c r="AD153">
        <v>-12.9</v>
      </c>
      <c r="AE153">
        <v>-6.9</v>
      </c>
      <c r="AF153">
        <v>75.900000000000006</v>
      </c>
      <c r="AG153">
        <v>6826.5</v>
      </c>
      <c r="AH153">
        <v>-17.809705000000001</v>
      </c>
      <c r="AI153">
        <v>13.971374000000001</v>
      </c>
      <c r="AJ153">
        <v>1.7832110000000001</v>
      </c>
      <c r="AK153">
        <v>777.2</v>
      </c>
      <c r="AL153">
        <v>58.9</v>
      </c>
      <c r="AM153">
        <v>276.60000000000002</v>
      </c>
      <c r="AN153">
        <v>30</v>
      </c>
      <c r="AO153">
        <v>44.5</v>
      </c>
      <c r="AP153">
        <v>122.87018500000001</v>
      </c>
      <c r="AQ153">
        <v>0.28999999999999998</v>
      </c>
      <c r="AR153">
        <v>62.89</v>
      </c>
      <c r="AS153">
        <v>0.7</v>
      </c>
      <c r="AT153">
        <v>10.99</v>
      </c>
      <c r="AU153">
        <v>0.04</v>
      </c>
      <c r="AV153">
        <v>159.6028</v>
      </c>
      <c r="AW153">
        <v>86.624300000000005</v>
      </c>
      <c r="AY153">
        <v>277.60000000000002</v>
      </c>
      <c r="AZ153">
        <v>268.8</v>
      </c>
    </row>
    <row r="154" spans="1:52" x14ac:dyDescent="0.25">
      <c r="A154" t="s">
        <v>465</v>
      </c>
      <c r="B154" t="s">
        <v>194</v>
      </c>
      <c r="C154">
        <v>153</v>
      </c>
      <c r="Y154">
        <v>-8.6999999999999993</v>
      </c>
      <c r="Z154">
        <v>-190.9</v>
      </c>
      <c r="AA154">
        <v>-190.4</v>
      </c>
      <c r="AB154">
        <v>-23.6</v>
      </c>
      <c r="AC154">
        <v>-45.5</v>
      </c>
      <c r="AD154">
        <v>-12.9</v>
      </c>
      <c r="AE154">
        <v>-6.9</v>
      </c>
      <c r="AF154">
        <v>75.900000000000006</v>
      </c>
      <c r="AG154">
        <v>6826.5</v>
      </c>
      <c r="AH154">
        <v>-17.809705000000001</v>
      </c>
      <c r="AI154">
        <v>13.971374000000001</v>
      </c>
      <c r="AJ154">
        <v>1.7832110000000001</v>
      </c>
      <c r="AK154">
        <v>777.2</v>
      </c>
      <c r="AL154">
        <v>58.9</v>
      </c>
      <c r="AM154">
        <v>276.60000000000002</v>
      </c>
      <c r="AN154">
        <v>30</v>
      </c>
      <c r="AO154">
        <v>44.5</v>
      </c>
      <c r="AP154">
        <v>122.87018500000001</v>
      </c>
      <c r="AQ154">
        <v>0.28999999999999998</v>
      </c>
      <c r="AR154">
        <v>62.89</v>
      </c>
      <c r="AS154">
        <v>0.7</v>
      </c>
      <c r="AT154">
        <v>10.99</v>
      </c>
      <c r="AU154">
        <v>0.04</v>
      </c>
      <c r="AV154">
        <v>157.65530000000001</v>
      </c>
      <c r="AW154">
        <v>89.949299999999994</v>
      </c>
      <c r="AY154">
        <v>277.60000000000002</v>
      </c>
      <c r="AZ154">
        <v>268.8</v>
      </c>
    </row>
    <row r="155" spans="1:52" x14ac:dyDescent="0.25">
      <c r="A155" t="s">
        <v>464</v>
      </c>
      <c r="B155" t="s">
        <v>194</v>
      </c>
      <c r="C155">
        <v>154</v>
      </c>
      <c r="Y155">
        <v>-8.6999999999999993</v>
      </c>
      <c r="Z155">
        <v>-190.9</v>
      </c>
      <c r="AA155">
        <v>-190.4</v>
      </c>
      <c r="AB155">
        <v>-23.6</v>
      </c>
      <c r="AC155">
        <v>-45.5</v>
      </c>
      <c r="AD155">
        <v>-12.9</v>
      </c>
      <c r="AE155">
        <v>-6.9</v>
      </c>
      <c r="AF155">
        <v>75.900000000000006</v>
      </c>
      <c r="AG155">
        <v>6826.5</v>
      </c>
      <c r="AH155">
        <v>-17.809705000000001</v>
      </c>
      <c r="AI155">
        <v>13.971374000000001</v>
      </c>
      <c r="AJ155">
        <v>1.7832110000000001</v>
      </c>
      <c r="AK155">
        <v>777.2</v>
      </c>
      <c r="AL155">
        <v>58.9</v>
      </c>
      <c r="AM155">
        <v>276.60000000000002</v>
      </c>
      <c r="AN155">
        <v>30</v>
      </c>
      <c r="AO155">
        <v>44.5</v>
      </c>
      <c r="AP155">
        <v>122.87018500000001</v>
      </c>
      <c r="AQ155">
        <v>0.28999999999999998</v>
      </c>
      <c r="AR155">
        <v>62.89</v>
      </c>
      <c r="AS155">
        <v>0.7</v>
      </c>
      <c r="AT155">
        <v>10.99</v>
      </c>
      <c r="AU155">
        <v>0.04</v>
      </c>
      <c r="AV155">
        <v>155.6568</v>
      </c>
      <c r="AW155">
        <v>93.204300000000003</v>
      </c>
      <c r="AY155">
        <v>277.60000000000002</v>
      </c>
      <c r="AZ155">
        <v>268.8</v>
      </c>
    </row>
    <row r="156" spans="1:52" x14ac:dyDescent="0.25">
      <c r="A156" t="s">
        <v>463</v>
      </c>
      <c r="B156" t="s">
        <v>194</v>
      </c>
      <c r="C156">
        <v>155</v>
      </c>
      <c r="Y156">
        <v>-8.6999999999999993</v>
      </c>
      <c r="Z156">
        <v>-190.9</v>
      </c>
      <c r="AA156">
        <v>-190.4</v>
      </c>
      <c r="AB156">
        <v>-23.6</v>
      </c>
      <c r="AC156">
        <v>-45.5</v>
      </c>
      <c r="AD156">
        <v>-12.9</v>
      </c>
      <c r="AE156">
        <v>-6.9</v>
      </c>
      <c r="AF156">
        <v>75.900000000000006</v>
      </c>
      <c r="AG156">
        <v>6826.5</v>
      </c>
      <c r="AH156">
        <v>-17.809705000000001</v>
      </c>
      <c r="AI156">
        <v>13.971374000000001</v>
      </c>
      <c r="AJ156">
        <v>1.7832110000000001</v>
      </c>
      <c r="AK156">
        <v>777.2</v>
      </c>
      <c r="AL156">
        <v>58.9</v>
      </c>
      <c r="AM156">
        <v>276.60000000000002</v>
      </c>
      <c r="AN156">
        <v>30</v>
      </c>
      <c r="AO156">
        <v>44.5</v>
      </c>
      <c r="AP156">
        <v>122.87018500000001</v>
      </c>
      <c r="AQ156">
        <v>0.28999999999999998</v>
      </c>
      <c r="AR156">
        <v>62.89</v>
      </c>
      <c r="AS156">
        <v>0.7</v>
      </c>
      <c r="AT156">
        <v>10.99</v>
      </c>
      <c r="AU156">
        <v>0.04</v>
      </c>
      <c r="AV156">
        <v>153.82380000000001</v>
      </c>
      <c r="AW156">
        <v>96.599299999999999</v>
      </c>
      <c r="AY156">
        <v>277.60000000000002</v>
      </c>
      <c r="AZ156">
        <v>268.8</v>
      </c>
    </row>
    <row r="157" spans="1:52" x14ac:dyDescent="0.25">
      <c r="A157" t="s">
        <v>462</v>
      </c>
      <c r="B157" t="s">
        <v>194</v>
      </c>
      <c r="C157">
        <v>156</v>
      </c>
      <c r="Y157">
        <v>-8.6999999999999993</v>
      </c>
      <c r="Z157">
        <v>-190.9</v>
      </c>
      <c r="AA157">
        <v>-190.4</v>
      </c>
      <c r="AB157">
        <v>-23.6</v>
      </c>
      <c r="AC157">
        <v>-45.5</v>
      </c>
      <c r="AD157">
        <v>-12.9</v>
      </c>
      <c r="AE157">
        <v>-6.9</v>
      </c>
      <c r="AF157">
        <v>75.900000000000006</v>
      </c>
      <c r="AG157">
        <v>6826.5</v>
      </c>
      <c r="AH157">
        <v>-17.809705000000001</v>
      </c>
      <c r="AI157">
        <v>13.971374000000001</v>
      </c>
      <c r="AJ157">
        <v>1.7832110000000001</v>
      </c>
      <c r="AK157">
        <v>777.2</v>
      </c>
      <c r="AL157">
        <v>58.9</v>
      </c>
      <c r="AM157">
        <v>276.60000000000002</v>
      </c>
      <c r="AN157">
        <v>30</v>
      </c>
      <c r="AO157">
        <v>44.5</v>
      </c>
      <c r="AP157">
        <v>122.87018500000001</v>
      </c>
      <c r="AQ157">
        <v>0.28999999999999998</v>
      </c>
      <c r="AR157">
        <v>62.89</v>
      </c>
      <c r="AS157">
        <v>0.7</v>
      </c>
      <c r="AT157">
        <v>10.99</v>
      </c>
      <c r="AU157">
        <v>0.04</v>
      </c>
      <c r="AV157">
        <v>152.11539999999999</v>
      </c>
      <c r="AW157">
        <v>100.1343</v>
      </c>
      <c r="AY157">
        <v>277.60000000000002</v>
      </c>
      <c r="AZ157">
        <v>268.8</v>
      </c>
    </row>
    <row r="158" spans="1:52" x14ac:dyDescent="0.25">
      <c r="A158" t="s">
        <v>461</v>
      </c>
      <c r="B158" t="s">
        <v>194</v>
      </c>
      <c r="C158">
        <v>157</v>
      </c>
      <c r="Y158">
        <v>-8.6999999999999993</v>
      </c>
      <c r="Z158">
        <v>-190.9</v>
      </c>
      <c r="AA158">
        <v>-190.4</v>
      </c>
      <c r="AB158">
        <v>-23.6</v>
      </c>
      <c r="AC158">
        <v>-45.5</v>
      </c>
      <c r="AD158">
        <v>-12.9</v>
      </c>
      <c r="AE158">
        <v>-6.9</v>
      </c>
      <c r="AF158">
        <v>75.900000000000006</v>
      </c>
      <c r="AG158">
        <v>6826.5</v>
      </c>
      <c r="AH158">
        <v>-17.809705000000001</v>
      </c>
      <c r="AI158">
        <v>13.971374000000001</v>
      </c>
      <c r="AJ158">
        <v>1.7832110000000001</v>
      </c>
      <c r="AK158">
        <v>777.2</v>
      </c>
      <c r="AL158">
        <v>58.9</v>
      </c>
      <c r="AM158">
        <v>276.60000000000002</v>
      </c>
      <c r="AN158">
        <v>30</v>
      </c>
      <c r="AO158">
        <v>44.5</v>
      </c>
      <c r="AP158">
        <v>122.87018500000001</v>
      </c>
      <c r="AQ158">
        <v>0.28999999999999998</v>
      </c>
      <c r="AR158">
        <v>62.89</v>
      </c>
      <c r="AS158">
        <v>0.7</v>
      </c>
      <c r="AT158">
        <v>10.99</v>
      </c>
      <c r="AU158">
        <v>0.04</v>
      </c>
      <c r="AV158">
        <v>150.524</v>
      </c>
      <c r="AW158">
        <v>103.80929999999999</v>
      </c>
      <c r="AY158">
        <v>277.60000000000002</v>
      </c>
      <c r="AZ158">
        <v>268.8</v>
      </c>
    </row>
    <row r="159" spans="1:52" x14ac:dyDescent="0.25">
      <c r="A159" t="s">
        <v>460</v>
      </c>
      <c r="B159" t="s">
        <v>194</v>
      </c>
      <c r="C159">
        <v>158</v>
      </c>
      <c r="Y159">
        <v>-8.6999999999999993</v>
      </c>
      <c r="Z159">
        <v>-190.9</v>
      </c>
      <c r="AA159">
        <v>-190.4</v>
      </c>
      <c r="AB159">
        <v>-23.6</v>
      </c>
      <c r="AC159">
        <v>-45.5</v>
      </c>
      <c r="AD159">
        <v>-12.9</v>
      </c>
      <c r="AE159">
        <v>-6.9</v>
      </c>
      <c r="AF159">
        <v>75.900000000000006</v>
      </c>
      <c r="AG159">
        <v>6826.5</v>
      </c>
      <c r="AH159">
        <v>-17.809705000000001</v>
      </c>
      <c r="AI159">
        <v>13.971374000000001</v>
      </c>
      <c r="AJ159">
        <v>1.7832110000000001</v>
      </c>
      <c r="AK159">
        <v>777.2</v>
      </c>
      <c r="AL159">
        <v>58.9</v>
      </c>
      <c r="AM159">
        <v>276.60000000000002</v>
      </c>
      <c r="AN159">
        <v>30</v>
      </c>
      <c r="AO159">
        <v>44.5</v>
      </c>
      <c r="AP159">
        <v>122.87018500000001</v>
      </c>
      <c r="AQ159">
        <v>0.28999999999999998</v>
      </c>
      <c r="AR159">
        <v>62.89</v>
      </c>
      <c r="AS159">
        <v>0.7</v>
      </c>
      <c r="AT159">
        <v>10.99</v>
      </c>
      <c r="AU159">
        <v>0.04</v>
      </c>
      <c r="AV159">
        <v>149.11000000000001</v>
      </c>
      <c r="AW159">
        <v>107.65430000000001</v>
      </c>
      <c r="AY159">
        <v>277.60000000000002</v>
      </c>
      <c r="AZ159">
        <v>268.8</v>
      </c>
    </row>
    <row r="160" spans="1:52" x14ac:dyDescent="0.25">
      <c r="A160" t="s">
        <v>459</v>
      </c>
      <c r="B160" t="s">
        <v>194</v>
      </c>
      <c r="C160">
        <v>159</v>
      </c>
      <c r="Y160">
        <v>-8.6999999999999993</v>
      </c>
      <c r="Z160">
        <v>-190.9</v>
      </c>
      <c r="AA160">
        <v>-190.4</v>
      </c>
      <c r="AB160">
        <v>-23.6</v>
      </c>
      <c r="AC160">
        <v>-45.5</v>
      </c>
      <c r="AD160">
        <v>-12.9</v>
      </c>
      <c r="AE160">
        <v>-6.9</v>
      </c>
      <c r="AF160">
        <v>75.900000000000006</v>
      </c>
      <c r="AG160">
        <v>6826.5</v>
      </c>
      <c r="AH160">
        <v>-17.809705000000001</v>
      </c>
      <c r="AI160">
        <v>13.971374000000001</v>
      </c>
      <c r="AJ160">
        <v>1.7832110000000001</v>
      </c>
      <c r="AK160">
        <v>777.2</v>
      </c>
      <c r="AL160">
        <v>58.9</v>
      </c>
      <c r="AM160">
        <v>276.60000000000002</v>
      </c>
      <c r="AN160">
        <v>30</v>
      </c>
      <c r="AO160">
        <v>44.5</v>
      </c>
      <c r="AP160">
        <v>122.87018500000001</v>
      </c>
      <c r="AQ160">
        <v>0.28999999999999998</v>
      </c>
      <c r="AR160">
        <v>62.89</v>
      </c>
      <c r="AS160">
        <v>0.7</v>
      </c>
      <c r="AT160">
        <v>10.99</v>
      </c>
      <c r="AU160">
        <v>0.04</v>
      </c>
      <c r="AV160">
        <v>147.78</v>
      </c>
      <c r="AW160">
        <v>111.57429999999999</v>
      </c>
      <c r="AY160">
        <v>277.60000000000002</v>
      </c>
      <c r="AZ160">
        <v>268.8</v>
      </c>
    </row>
    <row r="161" spans="1:52" x14ac:dyDescent="0.25">
      <c r="A161" t="s">
        <v>458</v>
      </c>
      <c r="B161" t="s">
        <v>194</v>
      </c>
      <c r="C161">
        <v>160</v>
      </c>
      <c r="Y161">
        <v>-8.6999999999999993</v>
      </c>
      <c r="Z161">
        <v>-190.9</v>
      </c>
      <c r="AA161">
        <v>-190.4</v>
      </c>
      <c r="AB161">
        <v>-23.6</v>
      </c>
      <c r="AC161">
        <v>-45.5</v>
      </c>
      <c r="AD161">
        <v>-12.9</v>
      </c>
      <c r="AE161">
        <v>-6.9</v>
      </c>
      <c r="AF161">
        <v>75.900000000000006</v>
      </c>
      <c r="AG161">
        <v>6826.5</v>
      </c>
      <c r="AH161">
        <v>-17.809705000000001</v>
      </c>
      <c r="AI161">
        <v>13.971374000000001</v>
      </c>
      <c r="AJ161">
        <v>1.7832110000000001</v>
      </c>
      <c r="AK161">
        <v>777.2</v>
      </c>
      <c r="AL161">
        <v>58.9</v>
      </c>
      <c r="AM161">
        <v>276.60000000000002</v>
      </c>
      <c r="AN161">
        <v>30</v>
      </c>
      <c r="AO161">
        <v>44.5</v>
      </c>
      <c r="AP161">
        <v>122.87018500000001</v>
      </c>
      <c r="AQ161">
        <v>0.28999999999999998</v>
      </c>
      <c r="AR161">
        <v>62.89</v>
      </c>
      <c r="AS161">
        <v>0.7</v>
      </c>
      <c r="AT161">
        <v>10.99</v>
      </c>
      <c r="AU161">
        <v>0.04</v>
      </c>
      <c r="AV161">
        <v>146.42269999999999</v>
      </c>
      <c r="AW161">
        <v>115.46429999999999</v>
      </c>
      <c r="AY161">
        <v>277.60000000000002</v>
      </c>
      <c r="AZ161">
        <v>268.8</v>
      </c>
    </row>
    <row r="162" spans="1:52" x14ac:dyDescent="0.25">
      <c r="A162" t="s">
        <v>457</v>
      </c>
      <c r="B162" t="s">
        <v>194</v>
      </c>
      <c r="C162">
        <v>161</v>
      </c>
      <c r="Y162">
        <v>-8.6999999999999993</v>
      </c>
      <c r="Z162">
        <v>-190.9</v>
      </c>
      <c r="AA162">
        <v>-190.4</v>
      </c>
      <c r="AB162">
        <v>-23.6</v>
      </c>
      <c r="AC162">
        <v>-45.5</v>
      </c>
      <c r="AD162">
        <v>-12.9</v>
      </c>
      <c r="AE162">
        <v>-6.9</v>
      </c>
      <c r="AF162">
        <v>75.900000000000006</v>
      </c>
      <c r="AG162">
        <v>6826.5</v>
      </c>
      <c r="AH162">
        <v>-17.809705000000001</v>
      </c>
      <c r="AI162">
        <v>13.971374000000001</v>
      </c>
      <c r="AJ162">
        <v>1.7832110000000001</v>
      </c>
      <c r="AK162">
        <v>777.2</v>
      </c>
      <c r="AL162">
        <v>58.9</v>
      </c>
      <c r="AM162">
        <v>276.60000000000002</v>
      </c>
      <c r="AN162">
        <v>30</v>
      </c>
      <c r="AO162">
        <v>44.5</v>
      </c>
      <c r="AP162">
        <v>122.87018500000001</v>
      </c>
      <c r="AQ162">
        <v>0.28999999999999998</v>
      </c>
      <c r="AR162">
        <v>62.89</v>
      </c>
      <c r="AS162">
        <v>0.7</v>
      </c>
      <c r="AT162">
        <v>10.99</v>
      </c>
      <c r="AU162">
        <v>0.04</v>
      </c>
      <c r="AV162">
        <v>144.91159999999999</v>
      </c>
      <c r="AW162">
        <v>119.2093</v>
      </c>
      <c r="AY162">
        <v>277.60000000000002</v>
      </c>
      <c r="AZ162">
        <v>268.8</v>
      </c>
    </row>
    <row r="163" spans="1:52" x14ac:dyDescent="0.25">
      <c r="A163" t="s">
        <v>456</v>
      </c>
      <c r="B163" t="s">
        <v>194</v>
      </c>
      <c r="C163">
        <v>162</v>
      </c>
      <c r="Y163">
        <v>-8.6999999999999993</v>
      </c>
      <c r="Z163">
        <v>-190.9</v>
      </c>
      <c r="AA163">
        <v>-190.4</v>
      </c>
      <c r="AB163">
        <v>-23.6</v>
      </c>
      <c r="AC163">
        <v>-45.5</v>
      </c>
      <c r="AD163">
        <v>-12.9</v>
      </c>
      <c r="AE163">
        <v>-6.9</v>
      </c>
      <c r="AF163">
        <v>75.900000000000006</v>
      </c>
      <c r="AG163">
        <v>6826.5</v>
      </c>
      <c r="AH163">
        <v>-17.809705000000001</v>
      </c>
      <c r="AI163">
        <v>13.971374000000001</v>
      </c>
      <c r="AJ163">
        <v>1.7832110000000001</v>
      </c>
      <c r="AK163">
        <v>777.2</v>
      </c>
      <c r="AL163">
        <v>58.9</v>
      </c>
      <c r="AM163">
        <v>276.60000000000002</v>
      </c>
      <c r="AN163">
        <v>30</v>
      </c>
      <c r="AO163">
        <v>44.5</v>
      </c>
      <c r="AP163">
        <v>122.87018500000001</v>
      </c>
      <c r="AQ163">
        <v>0.28999999999999998</v>
      </c>
      <c r="AR163">
        <v>62.89</v>
      </c>
      <c r="AS163">
        <v>0.7</v>
      </c>
      <c r="AT163">
        <v>10.99</v>
      </c>
      <c r="AU163">
        <v>0.04</v>
      </c>
      <c r="AV163">
        <v>143.41290000000001</v>
      </c>
      <c r="AW163">
        <v>122.9543</v>
      </c>
      <c r="AY163">
        <v>277.60000000000002</v>
      </c>
      <c r="AZ163">
        <v>268.8</v>
      </c>
    </row>
    <row r="164" spans="1:52" x14ac:dyDescent="0.25">
      <c r="A164" t="s">
        <v>455</v>
      </c>
      <c r="B164" t="s">
        <v>194</v>
      </c>
      <c r="C164">
        <v>163</v>
      </c>
      <c r="Y164">
        <v>-8.6999999999999993</v>
      </c>
      <c r="Z164">
        <v>-190.9</v>
      </c>
      <c r="AA164">
        <v>-190.4</v>
      </c>
      <c r="AB164">
        <v>-23.6</v>
      </c>
      <c r="AC164">
        <v>-45.5</v>
      </c>
      <c r="AD164">
        <v>-12.9</v>
      </c>
      <c r="AE164">
        <v>-6.9</v>
      </c>
      <c r="AF164">
        <v>75.900000000000006</v>
      </c>
      <c r="AG164">
        <v>6826.5</v>
      </c>
      <c r="AH164">
        <v>-17.809705000000001</v>
      </c>
      <c r="AI164">
        <v>13.971374000000001</v>
      </c>
      <c r="AJ164">
        <v>1.7832110000000001</v>
      </c>
      <c r="AK164">
        <v>777.2</v>
      </c>
      <c r="AL164">
        <v>58.9</v>
      </c>
      <c r="AM164">
        <v>276.60000000000002</v>
      </c>
      <c r="AN164">
        <v>30</v>
      </c>
      <c r="AO164">
        <v>44.5</v>
      </c>
      <c r="AP164">
        <v>122.87018500000001</v>
      </c>
      <c r="AQ164">
        <v>0.28999999999999998</v>
      </c>
      <c r="AR164">
        <v>62.89</v>
      </c>
      <c r="AS164">
        <v>0.7</v>
      </c>
      <c r="AT164">
        <v>10.99</v>
      </c>
      <c r="AU164">
        <v>0.04</v>
      </c>
      <c r="AV164">
        <v>142.7373</v>
      </c>
      <c r="AW164">
        <v>127.2243</v>
      </c>
      <c r="AY164">
        <v>277.60000000000002</v>
      </c>
      <c r="AZ164">
        <v>268.8</v>
      </c>
    </row>
    <row r="165" spans="1:52" x14ac:dyDescent="0.25">
      <c r="A165" t="s">
        <v>454</v>
      </c>
      <c r="B165" t="s">
        <v>194</v>
      </c>
      <c r="C165">
        <v>164</v>
      </c>
      <c r="Y165">
        <v>-8.6999999999999993</v>
      </c>
      <c r="Z165">
        <v>-190.9</v>
      </c>
      <c r="AA165">
        <v>-190.4</v>
      </c>
      <c r="AB165">
        <v>-23.6</v>
      </c>
      <c r="AC165">
        <v>-45.5</v>
      </c>
      <c r="AD165">
        <v>-12.9</v>
      </c>
      <c r="AE165">
        <v>-6.9</v>
      </c>
      <c r="AF165">
        <v>75.900000000000006</v>
      </c>
      <c r="AG165">
        <v>6826.5</v>
      </c>
      <c r="AH165">
        <v>-17.809705000000001</v>
      </c>
      <c r="AI165">
        <v>13.971374000000001</v>
      </c>
      <c r="AJ165">
        <v>1.7832110000000001</v>
      </c>
      <c r="AK165">
        <v>777.2</v>
      </c>
      <c r="AL165">
        <v>58.9</v>
      </c>
      <c r="AM165">
        <v>276.60000000000002</v>
      </c>
      <c r="AN165">
        <v>30</v>
      </c>
      <c r="AO165">
        <v>44.5</v>
      </c>
      <c r="AP165">
        <v>122.87018500000001</v>
      </c>
      <c r="AQ165">
        <v>0.28999999999999998</v>
      </c>
      <c r="AR165">
        <v>62.89</v>
      </c>
      <c r="AS165">
        <v>0.7</v>
      </c>
      <c r="AT165">
        <v>10.99</v>
      </c>
      <c r="AU165">
        <v>0.04</v>
      </c>
      <c r="AV165">
        <v>135.74539999999999</v>
      </c>
      <c r="AW165">
        <v>61.365200000000002</v>
      </c>
      <c r="AY165">
        <v>277.60000000000002</v>
      </c>
      <c r="AZ165">
        <v>268.8</v>
      </c>
    </row>
    <row r="166" spans="1:52" x14ac:dyDescent="0.25">
      <c r="A166" t="s">
        <v>453</v>
      </c>
      <c r="B166" t="s">
        <v>194</v>
      </c>
      <c r="C166">
        <v>165</v>
      </c>
      <c r="Y166">
        <v>-8.6999999999999993</v>
      </c>
      <c r="Z166">
        <v>-190.9</v>
      </c>
      <c r="AA166">
        <v>-190.4</v>
      </c>
      <c r="AB166">
        <v>-23.6</v>
      </c>
      <c r="AC166">
        <v>-45.5</v>
      </c>
      <c r="AD166">
        <v>-12.9</v>
      </c>
      <c r="AE166">
        <v>-6.9</v>
      </c>
      <c r="AF166">
        <v>75.900000000000006</v>
      </c>
      <c r="AG166">
        <v>6826.5</v>
      </c>
      <c r="AH166">
        <v>-17.809705000000001</v>
      </c>
      <c r="AI166">
        <v>13.971374000000001</v>
      </c>
      <c r="AJ166">
        <v>1.7832110000000001</v>
      </c>
      <c r="AK166">
        <v>777.2</v>
      </c>
      <c r="AL166">
        <v>58.9</v>
      </c>
      <c r="AM166">
        <v>276.60000000000002</v>
      </c>
      <c r="AN166">
        <v>30</v>
      </c>
      <c r="AO166">
        <v>44.5</v>
      </c>
      <c r="AP166">
        <v>122.87018500000001</v>
      </c>
      <c r="AQ166">
        <v>0.28999999999999998</v>
      </c>
      <c r="AR166">
        <v>62.89</v>
      </c>
      <c r="AS166">
        <v>0.7</v>
      </c>
      <c r="AT166">
        <v>10.99</v>
      </c>
      <c r="AU166">
        <v>0.04</v>
      </c>
      <c r="AV166">
        <v>110.18389999999999</v>
      </c>
      <c r="AW166">
        <v>83.053799999999995</v>
      </c>
      <c r="AY166">
        <v>277.60000000000002</v>
      </c>
      <c r="AZ166">
        <v>268.8</v>
      </c>
    </row>
    <row r="167" spans="1:52" x14ac:dyDescent="0.25">
      <c r="A167" t="s">
        <v>452</v>
      </c>
      <c r="B167" t="s">
        <v>194</v>
      </c>
      <c r="C167">
        <v>166</v>
      </c>
      <c r="Y167">
        <v>-8.6999999999999993</v>
      </c>
      <c r="Z167">
        <v>-190.9</v>
      </c>
      <c r="AA167">
        <v>-190.4</v>
      </c>
      <c r="AB167">
        <v>-23.6</v>
      </c>
      <c r="AC167">
        <v>-45.5</v>
      </c>
      <c r="AD167">
        <v>-12.9</v>
      </c>
      <c r="AE167">
        <v>-6.9</v>
      </c>
      <c r="AF167">
        <v>75.900000000000006</v>
      </c>
      <c r="AG167">
        <v>6826.5</v>
      </c>
      <c r="AH167">
        <v>-17.809705000000001</v>
      </c>
      <c r="AI167">
        <v>13.971374000000001</v>
      </c>
      <c r="AJ167">
        <v>1.7832110000000001</v>
      </c>
      <c r="AK167">
        <v>777.2</v>
      </c>
      <c r="AL167">
        <v>58.9</v>
      </c>
      <c r="AM167">
        <v>276.60000000000002</v>
      </c>
      <c r="AN167">
        <v>30</v>
      </c>
      <c r="AO167">
        <v>44.5</v>
      </c>
      <c r="AP167">
        <v>122.87018500000001</v>
      </c>
      <c r="AQ167">
        <v>0.28999999999999998</v>
      </c>
      <c r="AR167">
        <v>62.89</v>
      </c>
      <c r="AS167">
        <v>0.7</v>
      </c>
      <c r="AT167">
        <v>10.99</v>
      </c>
      <c r="AU167">
        <v>0.04</v>
      </c>
      <c r="AV167">
        <v>122.8022</v>
      </c>
      <c r="AW167">
        <v>69.707599999999999</v>
      </c>
      <c r="AY167">
        <v>277.60000000000002</v>
      </c>
      <c r="AZ167">
        <v>268.8</v>
      </c>
    </row>
    <row r="168" spans="1:52" x14ac:dyDescent="0.25">
      <c r="A168" t="s">
        <v>451</v>
      </c>
      <c r="B168" t="s">
        <v>194</v>
      </c>
      <c r="C168">
        <v>167</v>
      </c>
      <c r="Y168">
        <v>-8.6999999999999993</v>
      </c>
      <c r="Z168">
        <v>-190.9</v>
      </c>
      <c r="AA168">
        <v>-190.4</v>
      </c>
      <c r="AB168">
        <v>-23.6</v>
      </c>
      <c r="AC168">
        <v>-45.5</v>
      </c>
      <c r="AD168">
        <v>-12.9</v>
      </c>
      <c r="AE168">
        <v>-6.9</v>
      </c>
      <c r="AF168">
        <v>75.900000000000006</v>
      </c>
      <c r="AG168">
        <v>6826.5</v>
      </c>
      <c r="AH168">
        <v>-17.809705000000001</v>
      </c>
      <c r="AI168">
        <v>13.971374000000001</v>
      </c>
      <c r="AJ168">
        <v>1.7832110000000001</v>
      </c>
      <c r="AK168">
        <v>777.2</v>
      </c>
      <c r="AL168">
        <v>58.9</v>
      </c>
      <c r="AM168">
        <v>276.60000000000002</v>
      </c>
      <c r="AN168">
        <v>30</v>
      </c>
      <c r="AO168">
        <v>44.5</v>
      </c>
      <c r="AP168">
        <v>122.87018500000001</v>
      </c>
      <c r="AQ168">
        <v>0.28999999999999998</v>
      </c>
      <c r="AR168">
        <v>62.89</v>
      </c>
      <c r="AS168">
        <v>0.7</v>
      </c>
      <c r="AT168">
        <v>10.99</v>
      </c>
      <c r="AU168">
        <v>0.04</v>
      </c>
      <c r="AV168">
        <v>114.9526</v>
      </c>
      <c r="AW168">
        <v>78.108099999999993</v>
      </c>
      <c r="AY168">
        <v>277.60000000000002</v>
      </c>
      <c r="AZ168">
        <v>268.8</v>
      </c>
    </row>
    <row r="169" spans="1:52" x14ac:dyDescent="0.25">
      <c r="A169" t="s">
        <v>450</v>
      </c>
      <c r="B169" t="s">
        <v>194</v>
      </c>
      <c r="C169">
        <v>168</v>
      </c>
      <c r="Y169">
        <v>-8.6999999999999993</v>
      </c>
      <c r="Z169">
        <v>-190.9</v>
      </c>
      <c r="AA169">
        <v>-190.4</v>
      </c>
      <c r="AB169">
        <v>-23.6</v>
      </c>
      <c r="AC169">
        <v>-45.5</v>
      </c>
      <c r="AD169">
        <v>-12.9</v>
      </c>
      <c r="AE169">
        <v>-6.9</v>
      </c>
      <c r="AF169">
        <v>75.900000000000006</v>
      </c>
      <c r="AG169">
        <v>6826.5</v>
      </c>
      <c r="AH169">
        <v>-17.809705000000001</v>
      </c>
      <c r="AI169">
        <v>13.971374000000001</v>
      </c>
      <c r="AJ169">
        <v>1.7832110000000001</v>
      </c>
      <c r="AK169">
        <v>777.2</v>
      </c>
      <c r="AL169">
        <v>58.9</v>
      </c>
      <c r="AM169">
        <v>276.60000000000002</v>
      </c>
      <c r="AN169">
        <v>30</v>
      </c>
      <c r="AO169">
        <v>44.5</v>
      </c>
      <c r="AP169">
        <v>122.87018500000001</v>
      </c>
      <c r="AQ169">
        <v>0.28999999999999998</v>
      </c>
      <c r="AR169">
        <v>62.89</v>
      </c>
      <c r="AS169">
        <v>0.7</v>
      </c>
      <c r="AT169">
        <v>10.99</v>
      </c>
      <c r="AU169">
        <v>0.04</v>
      </c>
      <c r="AV169">
        <v>157.35390000000001</v>
      </c>
      <c r="AW169">
        <v>41.674900000000001</v>
      </c>
      <c r="AY169">
        <v>277.60000000000002</v>
      </c>
      <c r="AZ169">
        <v>268.8</v>
      </c>
    </row>
    <row r="170" spans="1:52" x14ac:dyDescent="0.25">
      <c r="A170" t="s">
        <v>449</v>
      </c>
      <c r="B170" t="s">
        <v>194</v>
      </c>
      <c r="C170">
        <v>169</v>
      </c>
      <c r="Y170">
        <v>-8.6999999999999993</v>
      </c>
      <c r="Z170">
        <v>-190.9</v>
      </c>
      <c r="AA170">
        <v>-190.4</v>
      </c>
      <c r="AB170">
        <v>-23.6</v>
      </c>
      <c r="AC170">
        <v>-45.5</v>
      </c>
      <c r="AD170">
        <v>-12.9</v>
      </c>
      <c r="AE170">
        <v>-6.9</v>
      </c>
      <c r="AF170">
        <v>75.900000000000006</v>
      </c>
      <c r="AG170">
        <v>6826.5</v>
      </c>
      <c r="AH170">
        <v>-17.809705000000001</v>
      </c>
      <c r="AI170">
        <v>13.971374000000001</v>
      </c>
      <c r="AJ170">
        <v>1.7832110000000001</v>
      </c>
      <c r="AK170">
        <v>777.2</v>
      </c>
      <c r="AL170">
        <v>58.9</v>
      </c>
      <c r="AM170">
        <v>276.60000000000002</v>
      </c>
      <c r="AN170">
        <v>30</v>
      </c>
      <c r="AO170">
        <v>44.5</v>
      </c>
      <c r="AP170">
        <v>122.87018500000001</v>
      </c>
      <c r="AQ170">
        <v>0.28999999999999998</v>
      </c>
      <c r="AR170">
        <v>62.89</v>
      </c>
      <c r="AS170">
        <v>0.7</v>
      </c>
      <c r="AT170">
        <v>10.99</v>
      </c>
      <c r="AU170">
        <v>0.04</v>
      </c>
      <c r="AV170">
        <v>164.36189999999999</v>
      </c>
      <c r="AW170">
        <v>49.4818</v>
      </c>
      <c r="AY170">
        <v>277.60000000000002</v>
      </c>
      <c r="AZ170">
        <v>268.8</v>
      </c>
    </row>
    <row r="171" spans="1:52" x14ac:dyDescent="0.25">
      <c r="A171" t="s">
        <v>448</v>
      </c>
      <c r="B171" t="s">
        <v>194</v>
      </c>
      <c r="C171">
        <v>170</v>
      </c>
      <c r="Y171">
        <v>-8.6999999999999993</v>
      </c>
      <c r="Z171">
        <v>-190.9</v>
      </c>
      <c r="AA171">
        <v>-190.4</v>
      </c>
      <c r="AB171">
        <v>-23.6</v>
      </c>
      <c r="AC171">
        <v>-45.5</v>
      </c>
      <c r="AD171">
        <v>-12.9</v>
      </c>
      <c r="AE171">
        <v>-6.9</v>
      </c>
      <c r="AF171">
        <v>75.900000000000006</v>
      </c>
      <c r="AG171">
        <v>6826.5</v>
      </c>
      <c r="AH171">
        <v>-17.809705000000001</v>
      </c>
      <c r="AI171">
        <v>13.971374000000001</v>
      </c>
      <c r="AJ171">
        <v>1.7832110000000001</v>
      </c>
      <c r="AK171">
        <v>777.2</v>
      </c>
      <c r="AL171">
        <v>58.9</v>
      </c>
      <c r="AM171">
        <v>276.60000000000002</v>
      </c>
      <c r="AN171">
        <v>30</v>
      </c>
      <c r="AO171">
        <v>44.5</v>
      </c>
      <c r="AP171">
        <v>122.87018500000001</v>
      </c>
      <c r="AQ171">
        <v>0.28999999999999998</v>
      </c>
      <c r="AR171">
        <v>62.89</v>
      </c>
      <c r="AS171">
        <v>0.7</v>
      </c>
      <c r="AT171">
        <v>10.99</v>
      </c>
      <c r="AU171">
        <v>0.04</v>
      </c>
      <c r="AV171">
        <v>171.29599999999999</v>
      </c>
      <c r="AW171">
        <v>62.487299999999998</v>
      </c>
      <c r="AY171">
        <v>277.60000000000002</v>
      </c>
      <c r="AZ171">
        <v>268.8</v>
      </c>
    </row>
    <row r="172" spans="1:52" x14ac:dyDescent="0.25">
      <c r="A172" t="s">
        <v>447</v>
      </c>
      <c r="B172" t="s">
        <v>194</v>
      </c>
      <c r="C172">
        <v>171</v>
      </c>
      <c r="Y172">
        <v>-8.6999999999999993</v>
      </c>
      <c r="Z172">
        <v>-190.9</v>
      </c>
      <c r="AA172">
        <v>-190.4</v>
      </c>
      <c r="AB172">
        <v>-23.6</v>
      </c>
      <c r="AC172">
        <v>-45.5</v>
      </c>
      <c r="AD172">
        <v>-12.9</v>
      </c>
      <c r="AE172">
        <v>-6.9</v>
      </c>
      <c r="AF172">
        <v>75.900000000000006</v>
      </c>
      <c r="AG172">
        <v>6826.5</v>
      </c>
      <c r="AH172">
        <v>-17.809705000000001</v>
      </c>
      <c r="AI172">
        <v>13.971374000000001</v>
      </c>
      <c r="AJ172">
        <v>1.7832110000000001</v>
      </c>
      <c r="AK172">
        <v>777.2</v>
      </c>
      <c r="AL172">
        <v>58.9</v>
      </c>
      <c r="AM172">
        <v>276.60000000000002</v>
      </c>
      <c r="AN172">
        <v>30</v>
      </c>
      <c r="AO172">
        <v>44.5</v>
      </c>
      <c r="AP172">
        <v>122.87018500000001</v>
      </c>
      <c r="AQ172">
        <v>0.28999999999999998</v>
      </c>
      <c r="AR172">
        <v>62.89</v>
      </c>
      <c r="AS172">
        <v>0.7</v>
      </c>
      <c r="AT172">
        <v>10.99</v>
      </c>
      <c r="AU172">
        <v>0.04</v>
      </c>
      <c r="AV172">
        <v>153.74279999999999</v>
      </c>
      <c r="AW172">
        <v>114.2495</v>
      </c>
      <c r="AY172">
        <v>277.60000000000002</v>
      </c>
      <c r="AZ172">
        <v>268.8</v>
      </c>
    </row>
    <row r="173" spans="1:52" x14ac:dyDescent="0.25">
      <c r="A173" t="s">
        <v>446</v>
      </c>
      <c r="B173" t="s">
        <v>194</v>
      </c>
      <c r="C173">
        <v>172</v>
      </c>
      <c r="Y173">
        <v>-8.6999999999999993</v>
      </c>
      <c r="Z173">
        <v>-190.9</v>
      </c>
      <c r="AA173">
        <v>-190.4</v>
      </c>
      <c r="AB173">
        <v>-23.6</v>
      </c>
      <c r="AC173">
        <v>-45.5</v>
      </c>
      <c r="AD173">
        <v>-12.9</v>
      </c>
      <c r="AE173">
        <v>-6.9</v>
      </c>
      <c r="AF173">
        <v>75.900000000000006</v>
      </c>
      <c r="AG173">
        <v>6826.5</v>
      </c>
      <c r="AH173">
        <v>-17.809705000000001</v>
      </c>
      <c r="AI173">
        <v>13.971374000000001</v>
      </c>
      <c r="AJ173">
        <v>1.7832110000000001</v>
      </c>
      <c r="AK173">
        <v>777.2</v>
      </c>
      <c r="AL173">
        <v>58.9</v>
      </c>
      <c r="AM173">
        <v>276.60000000000002</v>
      </c>
      <c r="AN173">
        <v>30</v>
      </c>
      <c r="AO173">
        <v>44.5</v>
      </c>
      <c r="AP173">
        <v>122.87018500000001</v>
      </c>
      <c r="AQ173">
        <v>0.28999999999999998</v>
      </c>
      <c r="AR173">
        <v>62.89</v>
      </c>
      <c r="AS173">
        <v>0.7</v>
      </c>
      <c r="AT173">
        <v>10.99</v>
      </c>
      <c r="AU173">
        <v>0.04</v>
      </c>
      <c r="AV173">
        <v>160.1738</v>
      </c>
      <c r="AW173">
        <v>101.8486</v>
      </c>
      <c r="AY173">
        <v>277.60000000000002</v>
      </c>
      <c r="AZ173">
        <v>268.8</v>
      </c>
    </row>
    <row r="174" spans="1:52" x14ac:dyDescent="0.25">
      <c r="A174" t="s">
        <v>445</v>
      </c>
      <c r="B174" t="s">
        <v>194</v>
      </c>
      <c r="C174">
        <v>173</v>
      </c>
      <c r="Y174">
        <v>-8.6999999999999993</v>
      </c>
      <c r="Z174">
        <v>-190.9</v>
      </c>
      <c r="AA174">
        <v>-190.4</v>
      </c>
      <c r="AB174">
        <v>-23.6</v>
      </c>
      <c r="AC174">
        <v>-45.5</v>
      </c>
      <c r="AD174">
        <v>-12.9</v>
      </c>
      <c r="AE174">
        <v>-6.9</v>
      </c>
      <c r="AF174">
        <v>75.900000000000006</v>
      </c>
      <c r="AG174">
        <v>6826.5</v>
      </c>
      <c r="AH174">
        <v>-17.809705000000001</v>
      </c>
      <c r="AI174">
        <v>13.971374000000001</v>
      </c>
      <c r="AJ174">
        <v>1.7832110000000001</v>
      </c>
      <c r="AK174">
        <v>777.2</v>
      </c>
      <c r="AL174">
        <v>58.9</v>
      </c>
      <c r="AM174">
        <v>276.60000000000002</v>
      </c>
      <c r="AN174">
        <v>30</v>
      </c>
      <c r="AO174">
        <v>44.5</v>
      </c>
      <c r="AP174">
        <v>122.87018500000001</v>
      </c>
      <c r="AQ174">
        <v>0.28999999999999998</v>
      </c>
      <c r="AR174">
        <v>62.89</v>
      </c>
      <c r="AS174">
        <v>0.7</v>
      </c>
      <c r="AT174">
        <v>10.99</v>
      </c>
      <c r="AU174">
        <v>0.04</v>
      </c>
      <c r="AV174">
        <v>149.97470000000001</v>
      </c>
      <c r="AW174">
        <v>120.10429999999999</v>
      </c>
      <c r="AY174">
        <v>277.60000000000002</v>
      </c>
      <c r="AZ174">
        <v>268.8</v>
      </c>
    </row>
    <row r="175" spans="1:52" x14ac:dyDescent="0.25">
      <c r="A175" t="s">
        <v>444</v>
      </c>
      <c r="B175" t="s">
        <v>194</v>
      </c>
      <c r="C175">
        <v>174</v>
      </c>
      <c r="Y175">
        <v>-8.6999999999999993</v>
      </c>
      <c r="Z175">
        <v>-190.9</v>
      </c>
      <c r="AA175">
        <v>-190.4</v>
      </c>
      <c r="AB175">
        <v>-23.6</v>
      </c>
      <c r="AC175">
        <v>-45.5</v>
      </c>
      <c r="AD175">
        <v>-12.9</v>
      </c>
      <c r="AE175">
        <v>-6.9</v>
      </c>
      <c r="AF175">
        <v>75.900000000000006</v>
      </c>
      <c r="AG175">
        <v>6826.5</v>
      </c>
      <c r="AH175">
        <v>-17.809705000000001</v>
      </c>
      <c r="AI175">
        <v>13.971374000000001</v>
      </c>
      <c r="AJ175">
        <v>1.7832110000000001</v>
      </c>
      <c r="AK175">
        <v>777.2</v>
      </c>
      <c r="AL175">
        <v>58.9</v>
      </c>
      <c r="AM175">
        <v>276.60000000000002</v>
      </c>
      <c r="AN175">
        <v>30</v>
      </c>
      <c r="AO175">
        <v>44.5</v>
      </c>
      <c r="AP175">
        <v>122.87018500000001</v>
      </c>
      <c r="AQ175">
        <v>0.28999999999999998</v>
      </c>
      <c r="AR175">
        <v>62.89</v>
      </c>
      <c r="AS175">
        <v>0.7</v>
      </c>
      <c r="AT175">
        <v>10.99</v>
      </c>
      <c r="AU175">
        <v>0.04</v>
      </c>
      <c r="AV175">
        <v>167.28700000000001</v>
      </c>
      <c r="AW175">
        <v>88.141499999999994</v>
      </c>
      <c r="AY175">
        <v>277.60000000000002</v>
      </c>
      <c r="AZ175">
        <v>268.8</v>
      </c>
    </row>
    <row r="176" spans="1:52" x14ac:dyDescent="0.25">
      <c r="A176" t="s">
        <v>443</v>
      </c>
      <c r="B176" t="s">
        <v>194</v>
      </c>
      <c r="C176">
        <v>175</v>
      </c>
      <c r="Y176">
        <v>-8.6999999999999993</v>
      </c>
      <c r="Z176">
        <v>-190.9</v>
      </c>
      <c r="AA176">
        <v>-190.4</v>
      </c>
      <c r="AB176">
        <v>-23.6</v>
      </c>
      <c r="AC176">
        <v>-45.5</v>
      </c>
      <c r="AD176">
        <v>-12.9</v>
      </c>
      <c r="AE176">
        <v>-6.9</v>
      </c>
      <c r="AF176">
        <v>75.900000000000006</v>
      </c>
      <c r="AG176">
        <v>6826.5</v>
      </c>
      <c r="AH176">
        <v>-17.809705000000001</v>
      </c>
      <c r="AI176">
        <v>13.971374000000001</v>
      </c>
      <c r="AJ176">
        <v>1.7832110000000001</v>
      </c>
      <c r="AK176">
        <v>777.2</v>
      </c>
      <c r="AL176">
        <v>58.9</v>
      </c>
      <c r="AM176">
        <v>276.60000000000002</v>
      </c>
      <c r="AN176">
        <v>30</v>
      </c>
      <c r="AO176">
        <v>44.5</v>
      </c>
      <c r="AP176">
        <v>122.87018500000001</v>
      </c>
      <c r="AQ176">
        <v>0.28999999999999998</v>
      </c>
      <c r="AR176">
        <v>62.89</v>
      </c>
      <c r="AS176">
        <v>0.7</v>
      </c>
      <c r="AT176">
        <v>10.99</v>
      </c>
      <c r="AU176">
        <v>0.04</v>
      </c>
      <c r="AV176">
        <v>129.7585</v>
      </c>
      <c r="AW176">
        <v>65.345799999999997</v>
      </c>
      <c r="AY176">
        <v>277.60000000000002</v>
      </c>
      <c r="AZ176">
        <v>268.8</v>
      </c>
    </row>
    <row r="177" spans="1:52" x14ac:dyDescent="0.25">
      <c r="A177" t="s">
        <v>442</v>
      </c>
      <c r="B177" t="s">
        <v>194</v>
      </c>
      <c r="C177">
        <v>176</v>
      </c>
      <c r="Y177">
        <v>-8.6999999999999993</v>
      </c>
      <c r="Z177">
        <v>-190.9</v>
      </c>
      <c r="AA177">
        <v>-190.4</v>
      </c>
      <c r="AB177">
        <v>-23.6</v>
      </c>
      <c r="AC177">
        <v>-45.5</v>
      </c>
      <c r="AD177">
        <v>-12.9</v>
      </c>
      <c r="AE177">
        <v>-6.9</v>
      </c>
      <c r="AF177">
        <v>75.900000000000006</v>
      </c>
      <c r="AG177">
        <v>6826.5</v>
      </c>
      <c r="AH177">
        <v>-17.809705000000001</v>
      </c>
      <c r="AI177">
        <v>13.971374000000001</v>
      </c>
      <c r="AJ177">
        <v>1.7832110000000001</v>
      </c>
      <c r="AK177">
        <v>777.2</v>
      </c>
      <c r="AL177">
        <v>58.9</v>
      </c>
      <c r="AM177">
        <v>276.60000000000002</v>
      </c>
      <c r="AN177">
        <v>30</v>
      </c>
      <c r="AO177">
        <v>44.5</v>
      </c>
      <c r="AP177">
        <v>122.87018500000001</v>
      </c>
      <c r="AQ177">
        <v>0.28999999999999998</v>
      </c>
      <c r="AR177">
        <v>62.89</v>
      </c>
      <c r="AS177">
        <v>0.7</v>
      </c>
      <c r="AT177">
        <v>10.99</v>
      </c>
      <c r="AU177">
        <v>0.04</v>
      </c>
      <c r="AV177">
        <v>165.28960000000001</v>
      </c>
      <c r="AW177">
        <v>44.0595</v>
      </c>
      <c r="AY177">
        <v>277.60000000000002</v>
      </c>
      <c r="AZ177">
        <v>268.8</v>
      </c>
    </row>
    <row r="178" spans="1:52" x14ac:dyDescent="0.25">
      <c r="A178" t="s">
        <v>441</v>
      </c>
      <c r="B178" t="s">
        <v>194</v>
      </c>
      <c r="C178">
        <v>177</v>
      </c>
      <c r="Y178">
        <v>-8.6999999999999993</v>
      </c>
      <c r="Z178">
        <v>-190.9</v>
      </c>
      <c r="AA178">
        <v>-190.4</v>
      </c>
      <c r="AB178">
        <v>-23.6</v>
      </c>
      <c r="AC178">
        <v>-45.5</v>
      </c>
      <c r="AD178">
        <v>-12.9</v>
      </c>
      <c r="AE178">
        <v>-6.9</v>
      </c>
      <c r="AF178">
        <v>75.900000000000006</v>
      </c>
      <c r="AG178">
        <v>6826.5</v>
      </c>
      <c r="AH178">
        <v>-17.809705000000001</v>
      </c>
      <c r="AI178">
        <v>13.971374000000001</v>
      </c>
      <c r="AJ178">
        <v>1.7832110000000001</v>
      </c>
      <c r="AK178">
        <v>777.2</v>
      </c>
      <c r="AL178">
        <v>58.9</v>
      </c>
      <c r="AM178">
        <v>276.60000000000002</v>
      </c>
      <c r="AN178">
        <v>30</v>
      </c>
      <c r="AO178">
        <v>44.5</v>
      </c>
      <c r="AP178">
        <v>122.87018500000001</v>
      </c>
      <c r="AQ178">
        <v>0.28999999999999998</v>
      </c>
      <c r="AR178">
        <v>62.89</v>
      </c>
      <c r="AS178">
        <v>0.7</v>
      </c>
      <c r="AT178">
        <v>10.99</v>
      </c>
      <c r="AU178">
        <v>0.04</v>
      </c>
      <c r="AV178">
        <v>169.68379999999999</v>
      </c>
      <c r="AW178">
        <v>48.167000000000002</v>
      </c>
      <c r="AY178">
        <v>277.60000000000002</v>
      </c>
      <c r="AZ178">
        <v>268.8</v>
      </c>
    </row>
    <row r="179" spans="1:52" x14ac:dyDescent="0.25">
      <c r="A179" t="s">
        <v>440</v>
      </c>
      <c r="B179" t="s">
        <v>194</v>
      </c>
      <c r="C179">
        <v>178</v>
      </c>
      <c r="Y179">
        <v>-8.6999999999999993</v>
      </c>
      <c r="Z179">
        <v>-190.9</v>
      </c>
      <c r="AA179">
        <v>-190.4</v>
      </c>
      <c r="AB179">
        <v>-23.6</v>
      </c>
      <c r="AC179">
        <v>-45.5</v>
      </c>
      <c r="AD179">
        <v>-12.9</v>
      </c>
      <c r="AE179">
        <v>-6.9</v>
      </c>
      <c r="AF179">
        <v>75.900000000000006</v>
      </c>
      <c r="AG179">
        <v>6826.5</v>
      </c>
      <c r="AH179">
        <v>-17.809705000000001</v>
      </c>
      <c r="AI179">
        <v>13.971374000000001</v>
      </c>
      <c r="AJ179">
        <v>1.7832110000000001</v>
      </c>
      <c r="AK179">
        <v>777.2</v>
      </c>
      <c r="AL179">
        <v>58.9</v>
      </c>
      <c r="AM179">
        <v>276.60000000000002</v>
      </c>
      <c r="AN179">
        <v>30</v>
      </c>
      <c r="AO179">
        <v>44.5</v>
      </c>
      <c r="AP179">
        <v>122.87018500000001</v>
      </c>
      <c r="AQ179">
        <v>0.28999999999999998</v>
      </c>
      <c r="AR179">
        <v>62.89</v>
      </c>
      <c r="AS179">
        <v>0.7</v>
      </c>
      <c r="AT179">
        <v>10.99</v>
      </c>
      <c r="AU179">
        <v>0.04</v>
      </c>
      <c r="AV179">
        <v>157.75620000000001</v>
      </c>
      <c r="AW179">
        <v>108.9838</v>
      </c>
      <c r="AY179">
        <v>277.60000000000002</v>
      </c>
      <c r="AZ179">
        <v>268.8</v>
      </c>
    </row>
    <row r="180" spans="1:52" x14ac:dyDescent="0.25">
      <c r="A180" t="s">
        <v>439</v>
      </c>
      <c r="B180" t="s">
        <v>194</v>
      </c>
      <c r="C180">
        <v>179</v>
      </c>
      <c r="Y180">
        <v>-8.6999999999999993</v>
      </c>
      <c r="Z180">
        <v>-190.9</v>
      </c>
      <c r="AA180">
        <v>-190.4</v>
      </c>
      <c r="AB180">
        <v>-23.6</v>
      </c>
      <c r="AC180">
        <v>-45.5</v>
      </c>
      <c r="AD180">
        <v>-12.9</v>
      </c>
      <c r="AE180">
        <v>-6.9</v>
      </c>
      <c r="AF180">
        <v>75.900000000000006</v>
      </c>
      <c r="AG180">
        <v>6826.5</v>
      </c>
      <c r="AH180">
        <v>-17.809705000000001</v>
      </c>
      <c r="AI180">
        <v>13.971374000000001</v>
      </c>
      <c r="AJ180">
        <v>1.7832110000000001</v>
      </c>
      <c r="AK180">
        <v>777.2</v>
      </c>
      <c r="AL180">
        <v>58.9</v>
      </c>
      <c r="AM180">
        <v>276.60000000000002</v>
      </c>
      <c r="AN180">
        <v>30</v>
      </c>
      <c r="AO180">
        <v>44.5</v>
      </c>
      <c r="AP180">
        <v>122.87018500000001</v>
      </c>
      <c r="AQ180">
        <v>0.28999999999999998</v>
      </c>
      <c r="AR180">
        <v>62.89</v>
      </c>
      <c r="AS180">
        <v>0.7</v>
      </c>
      <c r="AT180">
        <v>10.99</v>
      </c>
      <c r="AU180">
        <v>0.04</v>
      </c>
      <c r="AV180">
        <v>162.46979999999999</v>
      </c>
      <c r="AW180">
        <v>95.146500000000003</v>
      </c>
      <c r="AY180">
        <v>277.60000000000002</v>
      </c>
      <c r="AZ180">
        <v>268.8</v>
      </c>
    </row>
    <row r="181" spans="1:52" x14ac:dyDescent="0.25">
      <c r="A181" t="s">
        <v>438</v>
      </c>
      <c r="B181" t="s">
        <v>194</v>
      </c>
      <c r="C181">
        <v>180</v>
      </c>
      <c r="Y181">
        <v>-8.6999999999999993</v>
      </c>
      <c r="Z181">
        <v>-190.9</v>
      </c>
      <c r="AA181">
        <v>-190.4</v>
      </c>
      <c r="AB181">
        <v>-23.6</v>
      </c>
      <c r="AC181">
        <v>-45.5</v>
      </c>
      <c r="AD181">
        <v>-12.9</v>
      </c>
      <c r="AE181">
        <v>-6.9</v>
      </c>
      <c r="AF181">
        <v>75.900000000000006</v>
      </c>
      <c r="AG181">
        <v>6826.5</v>
      </c>
      <c r="AH181">
        <v>-17.809705000000001</v>
      </c>
      <c r="AI181">
        <v>13.971374000000001</v>
      </c>
      <c r="AJ181">
        <v>1.7832110000000001</v>
      </c>
      <c r="AK181">
        <v>777.2</v>
      </c>
      <c r="AL181">
        <v>58.9</v>
      </c>
      <c r="AM181">
        <v>276.60000000000002</v>
      </c>
      <c r="AN181">
        <v>30</v>
      </c>
      <c r="AO181">
        <v>44.5</v>
      </c>
      <c r="AP181">
        <v>122.87018500000001</v>
      </c>
      <c r="AQ181">
        <v>0.28999999999999998</v>
      </c>
      <c r="AR181">
        <v>62.89</v>
      </c>
      <c r="AS181">
        <v>0.7</v>
      </c>
      <c r="AT181">
        <v>10.99</v>
      </c>
      <c r="AU181">
        <v>0.04</v>
      </c>
      <c r="AV181">
        <v>127.63979999999999</v>
      </c>
      <c r="AW181">
        <v>61.482799999999997</v>
      </c>
      <c r="AY181">
        <v>277.60000000000002</v>
      </c>
      <c r="AZ181">
        <v>268.8</v>
      </c>
    </row>
    <row r="182" spans="1:52" x14ac:dyDescent="0.25">
      <c r="A182" t="s">
        <v>437</v>
      </c>
      <c r="B182" t="s">
        <v>194</v>
      </c>
      <c r="C182">
        <v>181</v>
      </c>
      <c r="Y182">
        <v>-8.6999999999999993</v>
      </c>
      <c r="Z182">
        <v>-190.9</v>
      </c>
      <c r="AA182">
        <v>-190.4</v>
      </c>
      <c r="AB182">
        <v>-23.6</v>
      </c>
      <c r="AC182">
        <v>-45.5</v>
      </c>
      <c r="AD182">
        <v>-12.9</v>
      </c>
      <c r="AE182">
        <v>-6.9</v>
      </c>
      <c r="AF182">
        <v>75.900000000000006</v>
      </c>
      <c r="AG182">
        <v>6826.5</v>
      </c>
      <c r="AH182">
        <v>-17.809705000000001</v>
      </c>
      <c r="AI182">
        <v>13.971374000000001</v>
      </c>
      <c r="AJ182">
        <v>1.7832110000000001</v>
      </c>
      <c r="AK182">
        <v>777.2</v>
      </c>
      <c r="AL182">
        <v>58.9</v>
      </c>
      <c r="AM182">
        <v>276.60000000000002</v>
      </c>
      <c r="AN182">
        <v>30</v>
      </c>
      <c r="AO182">
        <v>44.5</v>
      </c>
      <c r="AP182">
        <v>122.87018500000001</v>
      </c>
      <c r="AQ182">
        <v>0.28999999999999998</v>
      </c>
      <c r="AR182">
        <v>62.89</v>
      </c>
      <c r="AS182">
        <v>0.7</v>
      </c>
      <c r="AT182">
        <v>10.99</v>
      </c>
      <c r="AU182">
        <v>0.04</v>
      </c>
      <c r="AV182">
        <v>166.77430000000001</v>
      </c>
      <c r="AW182">
        <v>97.277699999999996</v>
      </c>
      <c r="AY182">
        <v>277.60000000000002</v>
      </c>
      <c r="AZ182">
        <v>268.8</v>
      </c>
    </row>
    <row r="183" spans="1:52" x14ac:dyDescent="0.25">
      <c r="A183" t="s">
        <v>436</v>
      </c>
      <c r="B183" t="s">
        <v>194</v>
      </c>
      <c r="C183">
        <v>182</v>
      </c>
      <c r="Y183">
        <v>-8.6999999999999993</v>
      </c>
      <c r="Z183">
        <v>-190.9</v>
      </c>
      <c r="AA183">
        <v>-190.4</v>
      </c>
      <c r="AB183">
        <v>-23.6</v>
      </c>
      <c r="AC183">
        <v>-45.5</v>
      </c>
      <c r="AD183">
        <v>-12.9</v>
      </c>
      <c r="AE183">
        <v>-6.9</v>
      </c>
      <c r="AF183">
        <v>75.900000000000006</v>
      </c>
      <c r="AG183">
        <v>6826.5</v>
      </c>
      <c r="AH183">
        <v>-17.809705000000001</v>
      </c>
      <c r="AI183">
        <v>13.971374000000001</v>
      </c>
      <c r="AJ183">
        <v>1.7832110000000001</v>
      </c>
      <c r="AK183">
        <v>777.2</v>
      </c>
      <c r="AL183">
        <v>58.9</v>
      </c>
      <c r="AM183">
        <v>276.60000000000002</v>
      </c>
      <c r="AN183">
        <v>30</v>
      </c>
      <c r="AO183">
        <v>44.5</v>
      </c>
      <c r="AP183">
        <v>122.87018500000001</v>
      </c>
      <c r="AQ183">
        <v>0.28999999999999998</v>
      </c>
      <c r="AR183">
        <v>62.89</v>
      </c>
      <c r="AS183">
        <v>0.7</v>
      </c>
      <c r="AT183">
        <v>10.99</v>
      </c>
      <c r="AU183">
        <v>0.04</v>
      </c>
      <c r="AV183">
        <v>111.19029999999999</v>
      </c>
      <c r="AW183">
        <v>36.817999999999998</v>
      </c>
      <c r="AY183">
        <v>277.60000000000002</v>
      </c>
      <c r="AZ183">
        <v>268.8</v>
      </c>
    </row>
    <row r="184" spans="1:52" x14ac:dyDescent="0.25">
      <c r="A184" t="s">
        <v>435</v>
      </c>
      <c r="B184" t="s">
        <v>194</v>
      </c>
      <c r="C184">
        <v>183</v>
      </c>
      <c r="Y184">
        <v>-8.6999999999999993</v>
      </c>
      <c r="Z184">
        <v>-190.9</v>
      </c>
      <c r="AA184">
        <v>-190.4</v>
      </c>
      <c r="AB184">
        <v>-23.6</v>
      </c>
      <c r="AC184">
        <v>-45.5</v>
      </c>
      <c r="AD184">
        <v>-12.9</v>
      </c>
      <c r="AE184">
        <v>-6.9</v>
      </c>
      <c r="AF184">
        <v>75.900000000000006</v>
      </c>
      <c r="AG184">
        <v>6826.5</v>
      </c>
      <c r="AH184">
        <v>-17.809705000000001</v>
      </c>
      <c r="AI184">
        <v>13.971374000000001</v>
      </c>
      <c r="AJ184">
        <v>1.7832110000000001</v>
      </c>
      <c r="AK184">
        <v>777.2</v>
      </c>
      <c r="AL184">
        <v>58.9</v>
      </c>
      <c r="AM184">
        <v>276.60000000000002</v>
      </c>
      <c r="AN184">
        <v>30</v>
      </c>
      <c r="AO184">
        <v>44.5</v>
      </c>
      <c r="AP184">
        <v>122.87018500000001</v>
      </c>
      <c r="AQ184">
        <v>0.28999999999999998</v>
      </c>
      <c r="AR184">
        <v>62.89</v>
      </c>
      <c r="AS184">
        <v>0.7</v>
      </c>
      <c r="AT184">
        <v>10.99</v>
      </c>
      <c r="AU184">
        <v>0.04</v>
      </c>
      <c r="AV184">
        <v>117.6718</v>
      </c>
      <c r="AW184">
        <v>36.561199999999999</v>
      </c>
      <c r="AY184">
        <v>277.60000000000002</v>
      </c>
      <c r="AZ184">
        <v>268.8</v>
      </c>
    </row>
    <row r="185" spans="1:52" x14ac:dyDescent="0.25">
      <c r="A185" t="s">
        <v>434</v>
      </c>
      <c r="B185" t="s">
        <v>194</v>
      </c>
      <c r="C185">
        <v>184</v>
      </c>
      <c r="Y185">
        <v>-8.6999999999999993</v>
      </c>
      <c r="Z185">
        <v>-190.9</v>
      </c>
      <c r="AA185">
        <v>-190.4</v>
      </c>
      <c r="AB185">
        <v>-23.6</v>
      </c>
      <c r="AC185">
        <v>-45.5</v>
      </c>
      <c r="AD185">
        <v>-12.9</v>
      </c>
      <c r="AE185">
        <v>-6.9</v>
      </c>
      <c r="AF185">
        <v>75.900000000000006</v>
      </c>
      <c r="AG185">
        <v>6826.5</v>
      </c>
      <c r="AH185">
        <v>-17.809705000000001</v>
      </c>
      <c r="AI185">
        <v>13.971374000000001</v>
      </c>
      <c r="AJ185">
        <v>1.7832110000000001</v>
      </c>
      <c r="AK185">
        <v>777.2</v>
      </c>
      <c r="AL185">
        <v>58.9</v>
      </c>
      <c r="AM185">
        <v>276.60000000000002</v>
      </c>
      <c r="AN185">
        <v>30</v>
      </c>
      <c r="AO185">
        <v>44.5</v>
      </c>
      <c r="AP185">
        <v>122.87018500000001</v>
      </c>
      <c r="AQ185">
        <v>0.28999999999999998</v>
      </c>
      <c r="AR185">
        <v>62.89</v>
      </c>
      <c r="AS185">
        <v>0.7</v>
      </c>
      <c r="AT185">
        <v>10.99</v>
      </c>
      <c r="AU185">
        <v>0.04</v>
      </c>
      <c r="AV185">
        <v>133.09479999999999</v>
      </c>
      <c r="AW185">
        <v>36.127299999999998</v>
      </c>
      <c r="AY185">
        <v>277.60000000000002</v>
      </c>
      <c r="AZ185">
        <v>268.8</v>
      </c>
    </row>
    <row r="186" spans="1:52" x14ac:dyDescent="0.25">
      <c r="A186" t="s">
        <v>433</v>
      </c>
      <c r="B186" t="s">
        <v>194</v>
      </c>
      <c r="C186">
        <v>185</v>
      </c>
      <c r="Y186">
        <v>-8.6999999999999993</v>
      </c>
      <c r="Z186">
        <v>-190.9</v>
      </c>
      <c r="AA186">
        <v>-190.4</v>
      </c>
      <c r="AB186">
        <v>-23.6</v>
      </c>
      <c r="AC186">
        <v>-45.5</v>
      </c>
      <c r="AD186">
        <v>-12.9</v>
      </c>
      <c r="AE186">
        <v>-6.9</v>
      </c>
      <c r="AF186">
        <v>75.900000000000006</v>
      </c>
      <c r="AG186">
        <v>6826.5</v>
      </c>
      <c r="AH186">
        <v>-17.809705000000001</v>
      </c>
      <c r="AI186">
        <v>13.971374000000001</v>
      </c>
      <c r="AJ186">
        <v>1.7832110000000001</v>
      </c>
      <c r="AK186">
        <v>777.2</v>
      </c>
      <c r="AL186">
        <v>58.9</v>
      </c>
      <c r="AM186">
        <v>276.60000000000002</v>
      </c>
      <c r="AN186">
        <v>30</v>
      </c>
      <c r="AO186">
        <v>44.5</v>
      </c>
      <c r="AP186">
        <v>122.87018500000001</v>
      </c>
      <c r="AQ186">
        <v>0.28999999999999998</v>
      </c>
      <c r="AR186">
        <v>62.89</v>
      </c>
      <c r="AS186">
        <v>0.7</v>
      </c>
      <c r="AT186">
        <v>10.99</v>
      </c>
      <c r="AU186">
        <v>0.04</v>
      </c>
      <c r="AV186">
        <v>103.4652</v>
      </c>
      <c r="AW186">
        <v>38.326099999999997</v>
      </c>
      <c r="AY186">
        <v>277.60000000000002</v>
      </c>
      <c r="AZ186">
        <v>268.8</v>
      </c>
    </row>
    <row r="187" spans="1:52" x14ac:dyDescent="0.25">
      <c r="A187" t="s">
        <v>432</v>
      </c>
      <c r="B187" t="s">
        <v>194</v>
      </c>
      <c r="C187">
        <v>186</v>
      </c>
      <c r="Y187">
        <v>-8.6999999999999993</v>
      </c>
      <c r="Z187">
        <v>-190.9</v>
      </c>
      <c r="AA187">
        <v>-190.4</v>
      </c>
      <c r="AB187">
        <v>-23.6</v>
      </c>
      <c r="AC187">
        <v>-45.5</v>
      </c>
      <c r="AD187">
        <v>-12.9</v>
      </c>
      <c r="AE187">
        <v>-6.9</v>
      </c>
      <c r="AF187">
        <v>75.900000000000006</v>
      </c>
      <c r="AG187">
        <v>6826.5</v>
      </c>
      <c r="AH187">
        <v>-17.809705000000001</v>
      </c>
      <c r="AI187">
        <v>13.971374000000001</v>
      </c>
      <c r="AJ187">
        <v>1.7832110000000001</v>
      </c>
      <c r="AK187">
        <v>777.2</v>
      </c>
      <c r="AL187">
        <v>58.9</v>
      </c>
      <c r="AM187">
        <v>276.60000000000002</v>
      </c>
      <c r="AN187">
        <v>30</v>
      </c>
      <c r="AO187">
        <v>44.5</v>
      </c>
      <c r="AP187">
        <v>122.87018500000001</v>
      </c>
      <c r="AQ187">
        <v>0.28999999999999998</v>
      </c>
      <c r="AR187">
        <v>62.89</v>
      </c>
      <c r="AS187">
        <v>0.7</v>
      </c>
      <c r="AT187">
        <v>10.99</v>
      </c>
      <c r="AU187">
        <v>0.04</v>
      </c>
      <c r="AV187">
        <v>143.0719</v>
      </c>
      <c r="AW187">
        <v>37.401899999999998</v>
      </c>
      <c r="AY187">
        <v>277.60000000000002</v>
      </c>
      <c r="AZ187">
        <v>268.8</v>
      </c>
    </row>
    <row r="188" spans="1:52" x14ac:dyDescent="0.25">
      <c r="A188" t="s">
        <v>431</v>
      </c>
      <c r="B188" t="s">
        <v>194</v>
      </c>
      <c r="C188">
        <v>187</v>
      </c>
      <c r="Y188">
        <v>-8.6999999999999993</v>
      </c>
      <c r="Z188">
        <v>-190.9</v>
      </c>
      <c r="AA188">
        <v>-190.4</v>
      </c>
      <c r="AB188">
        <v>-23.6</v>
      </c>
      <c r="AC188">
        <v>-45.5</v>
      </c>
      <c r="AD188">
        <v>-12.9</v>
      </c>
      <c r="AE188">
        <v>-6.9</v>
      </c>
      <c r="AF188">
        <v>75.900000000000006</v>
      </c>
      <c r="AG188">
        <v>6826.5</v>
      </c>
      <c r="AH188">
        <v>-17.809705000000001</v>
      </c>
      <c r="AI188">
        <v>13.971374000000001</v>
      </c>
      <c r="AJ188">
        <v>1.7832110000000001</v>
      </c>
      <c r="AK188">
        <v>777.2</v>
      </c>
      <c r="AL188">
        <v>58.9</v>
      </c>
      <c r="AM188">
        <v>276.60000000000002</v>
      </c>
      <c r="AN188">
        <v>30</v>
      </c>
      <c r="AO188">
        <v>44.5</v>
      </c>
      <c r="AP188">
        <v>122.87018500000001</v>
      </c>
      <c r="AQ188">
        <v>0.28999999999999998</v>
      </c>
      <c r="AR188">
        <v>62.89</v>
      </c>
      <c r="AS188">
        <v>0.7</v>
      </c>
      <c r="AT188">
        <v>10.99</v>
      </c>
      <c r="AU188">
        <v>0.04</v>
      </c>
      <c r="AV188">
        <v>151.24889999999999</v>
      </c>
      <c r="AW188">
        <v>39.400799999999997</v>
      </c>
      <c r="AY188">
        <v>277.60000000000002</v>
      </c>
      <c r="AZ188">
        <v>268.8</v>
      </c>
    </row>
    <row r="189" spans="1:52" x14ac:dyDescent="0.25">
      <c r="A189" t="s">
        <v>430</v>
      </c>
      <c r="B189" t="s">
        <v>194</v>
      </c>
      <c r="C189">
        <v>188</v>
      </c>
      <c r="Y189">
        <v>-8.6999999999999993</v>
      </c>
      <c r="Z189">
        <v>-190.9</v>
      </c>
      <c r="AA189">
        <v>-190.4</v>
      </c>
      <c r="AB189">
        <v>-23.6</v>
      </c>
      <c r="AC189">
        <v>-45.5</v>
      </c>
      <c r="AD189">
        <v>-12.9</v>
      </c>
      <c r="AE189">
        <v>-6.9</v>
      </c>
      <c r="AF189">
        <v>75.900000000000006</v>
      </c>
      <c r="AG189">
        <v>6826.5</v>
      </c>
      <c r="AH189">
        <v>-17.809705000000001</v>
      </c>
      <c r="AI189">
        <v>13.971374000000001</v>
      </c>
      <c r="AJ189">
        <v>1.7832110000000001</v>
      </c>
      <c r="AK189">
        <v>777.2</v>
      </c>
      <c r="AL189">
        <v>58.9</v>
      </c>
      <c r="AM189">
        <v>276.60000000000002</v>
      </c>
      <c r="AN189">
        <v>30</v>
      </c>
      <c r="AO189">
        <v>44.5</v>
      </c>
      <c r="AP189">
        <v>122.87018500000001</v>
      </c>
      <c r="AQ189">
        <v>0.28999999999999998</v>
      </c>
      <c r="AR189">
        <v>62.89</v>
      </c>
      <c r="AS189">
        <v>0.7</v>
      </c>
      <c r="AT189">
        <v>10.99</v>
      </c>
      <c r="AU189">
        <v>0.04</v>
      </c>
      <c r="AV189">
        <v>155.4751</v>
      </c>
      <c r="AW189">
        <v>55.172800000000002</v>
      </c>
      <c r="AY189">
        <v>277.60000000000002</v>
      </c>
      <c r="AZ189">
        <v>268.8</v>
      </c>
    </row>
    <row r="190" spans="1:52" x14ac:dyDescent="0.25">
      <c r="A190" t="s">
        <v>429</v>
      </c>
      <c r="B190" t="s">
        <v>194</v>
      </c>
      <c r="C190">
        <v>189</v>
      </c>
      <c r="Y190">
        <v>-8.6999999999999993</v>
      </c>
      <c r="Z190">
        <v>-190.9</v>
      </c>
      <c r="AA190">
        <v>-190.4</v>
      </c>
      <c r="AB190">
        <v>-23.6</v>
      </c>
      <c r="AC190">
        <v>-45.5</v>
      </c>
      <c r="AD190">
        <v>-12.9</v>
      </c>
      <c r="AE190">
        <v>-6.9</v>
      </c>
      <c r="AF190">
        <v>75.900000000000006</v>
      </c>
      <c r="AG190">
        <v>6826.5</v>
      </c>
      <c r="AH190">
        <v>-17.809705000000001</v>
      </c>
      <c r="AI190">
        <v>13.971374000000001</v>
      </c>
      <c r="AJ190">
        <v>1.7832110000000001</v>
      </c>
      <c r="AK190">
        <v>777.2</v>
      </c>
      <c r="AL190">
        <v>58.9</v>
      </c>
      <c r="AM190">
        <v>276.60000000000002</v>
      </c>
      <c r="AN190">
        <v>30</v>
      </c>
      <c r="AO190">
        <v>44.5</v>
      </c>
      <c r="AP190">
        <v>122.87018500000001</v>
      </c>
      <c r="AQ190">
        <v>0.28999999999999998</v>
      </c>
      <c r="AR190">
        <v>62.89</v>
      </c>
      <c r="AS190">
        <v>0.7</v>
      </c>
      <c r="AT190">
        <v>10.99</v>
      </c>
      <c r="AU190">
        <v>0.04</v>
      </c>
      <c r="AV190">
        <v>145.56360000000001</v>
      </c>
      <c r="AW190">
        <v>57.944000000000003</v>
      </c>
      <c r="AY190">
        <v>277.60000000000002</v>
      </c>
      <c r="AZ190">
        <v>268.8</v>
      </c>
    </row>
    <row r="191" spans="1:52" x14ac:dyDescent="0.25">
      <c r="A191" t="s">
        <v>428</v>
      </c>
      <c r="B191" t="s">
        <v>194</v>
      </c>
      <c r="C191">
        <v>190</v>
      </c>
      <c r="Y191">
        <v>-8.6999999999999993</v>
      </c>
      <c r="Z191">
        <v>-190.9</v>
      </c>
      <c r="AA191">
        <v>-190.4</v>
      </c>
      <c r="AB191">
        <v>-23.6</v>
      </c>
      <c r="AC191">
        <v>-45.5</v>
      </c>
      <c r="AD191">
        <v>-12.9</v>
      </c>
      <c r="AE191">
        <v>-6.9</v>
      </c>
      <c r="AF191">
        <v>75.900000000000006</v>
      </c>
      <c r="AG191">
        <v>6826.5</v>
      </c>
      <c r="AH191">
        <v>-17.809705000000001</v>
      </c>
      <c r="AI191">
        <v>13.971374000000001</v>
      </c>
      <c r="AJ191">
        <v>1.7832110000000001</v>
      </c>
      <c r="AK191">
        <v>777.2</v>
      </c>
      <c r="AL191">
        <v>58.9</v>
      </c>
      <c r="AM191">
        <v>276.60000000000002</v>
      </c>
      <c r="AN191">
        <v>30</v>
      </c>
      <c r="AO191">
        <v>44.5</v>
      </c>
      <c r="AP191">
        <v>122.87018500000001</v>
      </c>
      <c r="AQ191">
        <v>0.28999999999999998</v>
      </c>
      <c r="AR191">
        <v>62.89</v>
      </c>
      <c r="AS191">
        <v>0.7</v>
      </c>
      <c r="AT191">
        <v>10.99</v>
      </c>
      <c r="AU191">
        <v>0.04</v>
      </c>
      <c r="AV191">
        <v>170.36189999999999</v>
      </c>
      <c r="AW191">
        <v>79.955100000000002</v>
      </c>
      <c r="AY191">
        <v>277.60000000000002</v>
      </c>
      <c r="AZ191">
        <v>268.8</v>
      </c>
    </row>
    <row r="192" spans="1:52" x14ac:dyDescent="0.25">
      <c r="A192" t="s">
        <v>427</v>
      </c>
      <c r="B192" t="s">
        <v>194</v>
      </c>
      <c r="C192">
        <v>191</v>
      </c>
      <c r="Y192">
        <v>-8.6999999999999993</v>
      </c>
      <c r="Z192">
        <v>-190.9</v>
      </c>
      <c r="AA192">
        <v>-190.4</v>
      </c>
      <c r="AB192">
        <v>-23.6</v>
      </c>
      <c r="AC192">
        <v>-45.5</v>
      </c>
      <c r="AD192">
        <v>-12.9</v>
      </c>
      <c r="AE192">
        <v>-6.9</v>
      </c>
      <c r="AF192">
        <v>75.900000000000006</v>
      </c>
      <c r="AG192">
        <v>6826.5</v>
      </c>
      <c r="AH192">
        <v>-17.809705000000001</v>
      </c>
      <c r="AI192">
        <v>13.971374000000001</v>
      </c>
      <c r="AJ192">
        <v>1.7832110000000001</v>
      </c>
      <c r="AK192">
        <v>777.2</v>
      </c>
      <c r="AL192">
        <v>58.9</v>
      </c>
      <c r="AM192">
        <v>276.60000000000002</v>
      </c>
      <c r="AN192">
        <v>30</v>
      </c>
      <c r="AO192">
        <v>44.5</v>
      </c>
      <c r="AP192">
        <v>122.87018500000001</v>
      </c>
      <c r="AQ192">
        <v>0.28999999999999998</v>
      </c>
      <c r="AR192">
        <v>62.89</v>
      </c>
      <c r="AS192">
        <v>0.7</v>
      </c>
      <c r="AT192">
        <v>10.99</v>
      </c>
      <c r="AU192">
        <v>0.04</v>
      </c>
      <c r="AV192">
        <v>170.10130000000001</v>
      </c>
      <c r="AW192">
        <v>68.222800000000007</v>
      </c>
      <c r="AY192">
        <v>277.60000000000002</v>
      </c>
      <c r="AZ192">
        <v>268.8</v>
      </c>
    </row>
    <row r="193" spans="1:52" x14ac:dyDescent="0.25">
      <c r="A193" t="s">
        <v>426</v>
      </c>
      <c r="B193" t="s">
        <v>194</v>
      </c>
      <c r="C193">
        <v>192</v>
      </c>
      <c r="Y193">
        <v>-8.6999999999999993</v>
      </c>
      <c r="Z193">
        <v>-190.9</v>
      </c>
      <c r="AA193">
        <v>-190.4</v>
      </c>
      <c r="AB193">
        <v>-23.6</v>
      </c>
      <c r="AC193">
        <v>-45.5</v>
      </c>
      <c r="AD193">
        <v>-12.9</v>
      </c>
      <c r="AE193">
        <v>-6.9</v>
      </c>
      <c r="AF193">
        <v>75.900000000000006</v>
      </c>
      <c r="AG193">
        <v>6826.5</v>
      </c>
      <c r="AH193">
        <v>-17.809705000000001</v>
      </c>
      <c r="AI193">
        <v>13.971374000000001</v>
      </c>
      <c r="AJ193">
        <v>1.7832110000000001</v>
      </c>
      <c r="AK193">
        <v>777.2</v>
      </c>
      <c r="AL193">
        <v>58.9</v>
      </c>
      <c r="AM193">
        <v>276.60000000000002</v>
      </c>
      <c r="AN193">
        <v>30</v>
      </c>
      <c r="AO193">
        <v>44.5</v>
      </c>
      <c r="AP193">
        <v>122.87018500000001</v>
      </c>
      <c r="AQ193">
        <v>0.28999999999999998</v>
      </c>
      <c r="AR193">
        <v>62.89</v>
      </c>
      <c r="AS193">
        <v>0.7</v>
      </c>
      <c r="AT193">
        <v>10.99</v>
      </c>
      <c r="AU193">
        <v>0.04</v>
      </c>
      <c r="AV193">
        <v>173.06960000000001</v>
      </c>
      <c r="AW193">
        <v>56.850099999999998</v>
      </c>
      <c r="AY193">
        <v>277.60000000000002</v>
      </c>
      <c r="AZ193">
        <v>268.8</v>
      </c>
    </row>
    <row r="194" spans="1:52" x14ac:dyDescent="0.25">
      <c r="A194" t="s">
        <v>425</v>
      </c>
      <c r="B194" t="s">
        <v>194</v>
      </c>
      <c r="C194">
        <v>193</v>
      </c>
      <c r="Y194">
        <v>-8.6999999999999993</v>
      </c>
      <c r="Z194">
        <v>-190.9</v>
      </c>
      <c r="AA194">
        <v>-190.4</v>
      </c>
      <c r="AB194">
        <v>-23.6</v>
      </c>
      <c r="AC194">
        <v>-45.5</v>
      </c>
      <c r="AD194">
        <v>-12.9</v>
      </c>
      <c r="AE194">
        <v>-6.9</v>
      </c>
      <c r="AF194">
        <v>75.900000000000006</v>
      </c>
      <c r="AG194">
        <v>6826.5</v>
      </c>
      <c r="AH194">
        <v>-17.809705000000001</v>
      </c>
      <c r="AI194">
        <v>13.971374000000001</v>
      </c>
      <c r="AJ194">
        <v>1.7832110000000001</v>
      </c>
      <c r="AK194">
        <v>777.2</v>
      </c>
      <c r="AL194">
        <v>58.9</v>
      </c>
      <c r="AM194">
        <v>276.60000000000002</v>
      </c>
      <c r="AN194">
        <v>30</v>
      </c>
      <c r="AO194">
        <v>44.5</v>
      </c>
      <c r="AP194">
        <v>122.87018500000001</v>
      </c>
      <c r="AQ194">
        <v>0.28999999999999998</v>
      </c>
      <c r="AR194">
        <v>62.89</v>
      </c>
      <c r="AS194">
        <v>0.7</v>
      </c>
      <c r="AT194">
        <v>10.99</v>
      </c>
      <c r="AU194">
        <v>0.04</v>
      </c>
      <c r="AV194">
        <v>155.54669999999999</v>
      </c>
      <c r="AW194">
        <v>103.8023</v>
      </c>
      <c r="AY194">
        <v>277.60000000000002</v>
      </c>
      <c r="AZ194">
        <v>268.8</v>
      </c>
    </row>
    <row r="195" spans="1:52" x14ac:dyDescent="0.25">
      <c r="A195" t="s">
        <v>424</v>
      </c>
      <c r="B195" t="s">
        <v>194</v>
      </c>
      <c r="C195">
        <v>194</v>
      </c>
      <c r="Y195">
        <v>-8.6999999999999993</v>
      </c>
      <c r="Z195">
        <v>-190.9</v>
      </c>
      <c r="AA195">
        <v>-190.4</v>
      </c>
      <c r="AB195">
        <v>-23.6</v>
      </c>
      <c r="AC195">
        <v>-45.5</v>
      </c>
      <c r="AD195">
        <v>-12.9</v>
      </c>
      <c r="AE195">
        <v>-6.9</v>
      </c>
      <c r="AF195">
        <v>75.900000000000006</v>
      </c>
      <c r="AG195">
        <v>6826.5</v>
      </c>
      <c r="AH195">
        <v>-17.809705000000001</v>
      </c>
      <c r="AI195">
        <v>13.971374000000001</v>
      </c>
      <c r="AJ195">
        <v>1.7832110000000001</v>
      </c>
      <c r="AK195">
        <v>777.2</v>
      </c>
      <c r="AL195">
        <v>58.9</v>
      </c>
      <c r="AM195">
        <v>276.60000000000002</v>
      </c>
      <c r="AN195">
        <v>30</v>
      </c>
      <c r="AO195">
        <v>44.5</v>
      </c>
      <c r="AP195">
        <v>122.87018500000001</v>
      </c>
      <c r="AQ195">
        <v>0.28999999999999998</v>
      </c>
      <c r="AR195">
        <v>62.89</v>
      </c>
      <c r="AS195">
        <v>0.7</v>
      </c>
      <c r="AT195">
        <v>10.99</v>
      </c>
      <c r="AU195">
        <v>0.04</v>
      </c>
      <c r="AV195">
        <v>124.9806</v>
      </c>
      <c r="AW195">
        <v>65.453800000000001</v>
      </c>
      <c r="AY195">
        <v>277.60000000000002</v>
      </c>
      <c r="AZ195">
        <v>268.8</v>
      </c>
    </row>
    <row r="196" spans="1:52" x14ac:dyDescent="0.25">
      <c r="A196" t="s">
        <v>423</v>
      </c>
      <c r="B196" t="s">
        <v>194</v>
      </c>
      <c r="C196">
        <v>195</v>
      </c>
      <c r="Y196">
        <v>-8.6999999999999993</v>
      </c>
      <c r="Z196">
        <v>-190.9</v>
      </c>
      <c r="AA196">
        <v>-190.4</v>
      </c>
      <c r="AB196">
        <v>-23.6</v>
      </c>
      <c r="AC196">
        <v>-45.5</v>
      </c>
      <c r="AD196">
        <v>-12.9</v>
      </c>
      <c r="AE196">
        <v>-6.9</v>
      </c>
      <c r="AF196">
        <v>75.900000000000006</v>
      </c>
      <c r="AG196">
        <v>6826.5</v>
      </c>
      <c r="AH196">
        <v>-17.809705000000001</v>
      </c>
      <c r="AI196">
        <v>13.971374000000001</v>
      </c>
      <c r="AJ196">
        <v>1.7832110000000001</v>
      </c>
      <c r="AK196">
        <v>777.2</v>
      </c>
      <c r="AL196">
        <v>58.9</v>
      </c>
      <c r="AM196">
        <v>276.60000000000002</v>
      </c>
      <c r="AN196">
        <v>30</v>
      </c>
      <c r="AO196">
        <v>44.5</v>
      </c>
      <c r="AP196">
        <v>122.87018500000001</v>
      </c>
      <c r="AQ196">
        <v>0.28999999999999998</v>
      </c>
      <c r="AR196">
        <v>62.89</v>
      </c>
      <c r="AS196">
        <v>0.7</v>
      </c>
      <c r="AT196">
        <v>10.99</v>
      </c>
      <c r="AU196">
        <v>0.04</v>
      </c>
      <c r="AV196">
        <v>161.79580000000001</v>
      </c>
      <c r="AW196">
        <v>56.735599999999998</v>
      </c>
      <c r="AY196">
        <v>277.60000000000002</v>
      </c>
      <c r="AZ196">
        <v>268.8</v>
      </c>
    </row>
    <row r="197" spans="1:52" x14ac:dyDescent="0.25">
      <c r="A197" t="s">
        <v>422</v>
      </c>
      <c r="B197" t="s">
        <v>194</v>
      </c>
      <c r="C197">
        <v>196</v>
      </c>
      <c r="Y197">
        <v>-8.6999999999999993</v>
      </c>
      <c r="Z197">
        <v>-190.9</v>
      </c>
      <c r="AA197">
        <v>-190.4</v>
      </c>
      <c r="AB197">
        <v>-23.6</v>
      </c>
      <c r="AC197">
        <v>-45.5</v>
      </c>
      <c r="AD197">
        <v>-12.9</v>
      </c>
      <c r="AE197">
        <v>-6.9</v>
      </c>
      <c r="AF197">
        <v>75.900000000000006</v>
      </c>
      <c r="AG197">
        <v>6826.5</v>
      </c>
      <c r="AH197">
        <v>-17.809705000000001</v>
      </c>
      <c r="AI197">
        <v>13.971374000000001</v>
      </c>
      <c r="AJ197">
        <v>1.7832110000000001</v>
      </c>
      <c r="AK197">
        <v>777.2</v>
      </c>
      <c r="AL197">
        <v>58.9</v>
      </c>
      <c r="AM197">
        <v>276.60000000000002</v>
      </c>
      <c r="AN197">
        <v>30</v>
      </c>
      <c r="AO197">
        <v>44.5</v>
      </c>
      <c r="AP197">
        <v>122.87018500000001</v>
      </c>
      <c r="AQ197">
        <v>0.28999999999999998</v>
      </c>
      <c r="AR197">
        <v>62.89</v>
      </c>
      <c r="AS197">
        <v>0.7</v>
      </c>
      <c r="AT197">
        <v>10.99</v>
      </c>
      <c r="AU197">
        <v>0.04</v>
      </c>
      <c r="AV197">
        <v>149.79900000000001</v>
      </c>
      <c r="AW197">
        <v>54.334200000000003</v>
      </c>
      <c r="AY197">
        <v>277.60000000000002</v>
      </c>
      <c r="AZ197">
        <v>268.8</v>
      </c>
    </row>
    <row r="198" spans="1:52" x14ac:dyDescent="0.25">
      <c r="A198" t="s">
        <v>421</v>
      </c>
      <c r="B198" t="s">
        <v>194</v>
      </c>
      <c r="C198">
        <v>197</v>
      </c>
      <c r="Y198">
        <v>-8.6999999999999993</v>
      </c>
      <c r="Z198">
        <v>-190.9</v>
      </c>
      <c r="AA198">
        <v>-190.4</v>
      </c>
      <c r="AB198">
        <v>-23.6</v>
      </c>
      <c r="AC198">
        <v>-45.5</v>
      </c>
      <c r="AD198">
        <v>-12.9</v>
      </c>
      <c r="AE198">
        <v>-6.9</v>
      </c>
      <c r="AF198">
        <v>75.900000000000006</v>
      </c>
      <c r="AG198">
        <v>6826.5</v>
      </c>
      <c r="AH198">
        <v>-17.809705000000001</v>
      </c>
      <c r="AI198">
        <v>13.971374000000001</v>
      </c>
      <c r="AJ198">
        <v>1.7832110000000001</v>
      </c>
      <c r="AK198">
        <v>777.2</v>
      </c>
      <c r="AL198">
        <v>58.9</v>
      </c>
      <c r="AM198">
        <v>276.60000000000002</v>
      </c>
      <c r="AN198">
        <v>30</v>
      </c>
      <c r="AO198">
        <v>44.5</v>
      </c>
      <c r="AP198">
        <v>122.87018500000001</v>
      </c>
      <c r="AQ198">
        <v>0.28999999999999998</v>
      </c>
      <c r="AR198">
        <v>62.89</v>
      </c>
      <c r="AS198">
        <v>0.7</v>
      </c>
      <c r="AT198">
        <v>10.99</v>
      </c>
      <c r="AU198">
        <v>0.04</v>
      </c>
      <c r="AV198">
        <v>173.4058</v>
      </c>
      <c r="AW198">
        <v>75.042299999999997</v>
      </c>
      <c r="AY198">
        <v>277.60000000000002</v>
      </c>
      <c r="AZ198">
        <v>268.8</v>
      </c>
    </row>
    <row r="199" spans="1:52" x14ac:dyDescent="0.25">
      <c r="A199" t="s">
        <v>420</v>
      </c>
      <c r="B199" t="s">
        <v>194</v>
      </c>
      <c r="C199">
        <v>198</v>
      </c>
      <c r="Y199">
        <v>-8.6999999999999993</v>
      </c>
      <c r="Z199">
        <v>-190.9</v>
      </c>
      <c r="AA199">
        <v>-190.4</v>
      </c>
      <c r="AB199">
        <v>-23.6</v>
      </c>
      <c r="AC199">
        <v>-45.5</v>
      </c>
      <c r="AD199">
        <v>-12.9</v>
      </c>
      <c r="AE199">
        <v>-6.9</v>
      </c>
      <c r="AF199">
        <v>75.900000000000006</v>
      </c>
      <c r="AG199">
        <v>6826.5</v>
      </c>
      <c r="AH199">
        <v>-17.809705000000001</v>
      </c>
      <c r="AI199">
        <v>13.971374000000001</v>
      </c>
      <c r="AJ199">
        <v>1.7832110000000001</v>
      </c>
      <c r="AK199">
        <v>777.2</v>
      </c>
      <c r="AL199">
        <v>58.9</v>
      </c>
      <c r="AM199">
        <v>276.60000000000002</v>
      </c>
      <c r="AN199">
        <v>30</v>
      </c>
      <c r="AO199">
        <v>44.5</v>
      </c>
      <c r="AP199">
        <v>122.87018500000001</v>
      </c>
      <c r="AQ199">
        <v>0.28999999999999998</v>
      </c>
      <c r="AR199">
        <v>62.89</v>
      </c>
      <c r="AS199">
        <v>0.7</v>
      </c>
      <c r="AT199">
        <v>10.99</v>
      </c>
      <c r="AU199">
        <v>0.04</v>
      </c>
      <c r="AV199">
        <v>174.48830000000001</v>
      </c>
      <c r="AW199">
        <v>79.479799999999997</v>
      </c>
      <c r="AY199">
        <v>277.60000000000002</v>
      </c>
      <c r="AZ199">
        <v>268.8</v>
      </c>
    </row>
    <row r="200" spans="1:52" x14ac:dyDescent="0.25">
      <c r="A200" t="s">
        <v>419</v>
      </c>
      <c r="B200" t="s">
        <v>194</v>
      </c>
      <c r="C200">
        <v>199</v>
      </c>
      <c r="Y200">
        <v>-8.6999999999999993</v>
      </c>
      <c r="Z200">
        <v>-190.9</v>
      </c>
      <c r="AA200">
        <v>-190.4</v>
      </c>
      <c r="AB200">
        <v>-23.6</v>
      </c>
      <c r="AC200">
        <v>-45.5</v>
      </c>
      <c r="AD200">
        <v>-12.9</v>
      </c>
      <c r="AE200">
        <v>-6.9</v>
      </c>
      <c r="AF200">
        <v>75.900000000000006</v>
      </c>
      <c r="AG200">
        <v>6826.5</v>
      </c>
      <c r="AH200">
        <v>-17.809705000000001</v>
      </c>
      <c r="AI200">
        <v>13.971374000000001</v>
      </c>
      <c r="AJ200">
        <v>1.7832110000000001</v>
      </c>
      <c r="AK200">
        <v>777.2</v>
      </c>
      <c r="AL200">
        <v>58.9</v>
      </c>
      <c r="AM200">
        <v>276.60000000000002</v>
      </c>
      <c r="AN200">
        <v>30</v>
      </c>
      <c r="AO200">
        <v>44.5</v>
      </c>
      <c r="AP200">
        <v>122.87018500000001</v>
      </c>
      <c r="AQ200">
        <v>0.28999999999999998</v>
      </c>
      <c r="AR200">
        <v>62.89</v>
      </c>
      <c r="AS200">
        <v>0.7</v>
      </c>
      <c r="AT200">
        <v>10.99</v>
      </c>
      <c r="AU200">
        <v>0.04</v>
      </c>
      <c r="AV200">
        <v>150.7286</v>
      </c>
      <c r="AW200">
        <v>59.231400000000001</v>
      </c>
      <c r="AY200">
        <v>277.60000000000002</v>
      </c>
      <c r="AZ200">
        <v>268.8</v>
      </c>
    </row>
    <row r="201" spans="1:52" x14ac:dyDescent="0.25">
      <c r="A201" t="s">
        <v>418</v>
      </c>
      <c r="B201" t="s">
        <v>194</v>
      </c>
      <c r="C201">
        <v>200</v>
      </c>
      <c r="Y201">
        <v>-8.6999999999999993</v>
      </c>
      <c r="Z201">
        <v>-190.9</v>
      </c>
      <c r="AA201">
        <v>-190.4</v>
      </c>
      <c r="AB201">
        <v>-23.6</v>
      </c>
      <c r="AC201">
        <v>-45.5</v>
      </c>
      <c r="AD201">
        <v>-12.9</v>
      </c>
      <c r="AE201">
        <v>-6.9</v>
      </c>
      <c r="AF201">
        <v>75.900000000000006</v>
      </c>
      <c r="AG201">
        <v>6826.5</v>
      </c>
      <c r="AH201">
        <v>-17.809705000000001</v>
      </c>
      <c r="AI201">
        <v>13.971374000000001</v>
      </c>
      <c r="AJ201">
        <v>1.7832110000000001</v>
      </c>
      <c r="AK201">
        <v>777.2</v>
      </c>
      <c r="AL201">
        <v>58.9</v>
      </c>
      <c r="AM201">
        <v>276.60000000000002</v>
      </c>
      <c r="AN201">
        <v>30</v>
      </c>
      <c r="AO201">
        <v>44.5</v>
      </c>
      <c r="AP201">
        <v>122.87018500000001</v>
      </c>
      <c r="AQ201">
        <v>0.28999999999999998</v>
      </c>
      <c r="AR201">
        <v>62.89</v>
      </c>
      <c r="AS201">
        <v>0.7</v>
      </c>
      <c r="AT201">
        <v>10.99</v>
      </c>
      <c r="AU201">
        <v>0.04</v>
      </c>
      <c r="AV201">
        <v>168.76169999999999</v>
      </c>
      <c r="AW201">
        <v>73.989999999999995</v>
      </c>
      <c r="AY201">
        <v>277.60000000000002</v>
      </c>
      <c r="AZ201">
        <v>268.8</v>
      </c>
    </row>
    <row r="202" spans="1:52" x14ac:dyDescent="0.25">
      <c r="A202" t="s">
        <v>417</v>
      </c>
      <c r="B202" t="s">
        <v>194</v>
      </c>
      <c r="C202">
        <v>201</v>
      </c>
      <c r="Y202">
        <v>-8.6999999999999993</v>
      </c>
      <c r="Z202">
        <v>-190.9</v>
      </c>
      <c r="AA202">
        <v>-190.4</v>
      </c>
      <c r="AB202">
        <v>-23.6</v>
      </c>
      <c r="AC202">
        <v>-45.5</v>
      </c>
      <c r="AD202">
        <v>-12.9</v>
      </c>
      <c r="AE202">
        <v>-6.9</v>
      </c>
      <c r="AF202">
        <v>75.900000000000006</v>
      </c>
      <c r="AG202">
        <v>6826.5</v>
      </c>
      <c r="AH202">
        <v>-17.809705000000001</v>
      </c>
      <c r="AI202">
        <v>13.971374000000001</v>
      </c>
      <c r="AJ202">
        <v>1.7832110000000001</v>
      </c>
      <c r="AK202">
        <v>777.2</v>
      </c>
      <c r="AL202">
        <v>58.9</v>
      </c>
      <c r="AM202">
        <v>276.60000000000002</v>
      </c>
      <c r="AN202">
        <v>30</v>
      </c>
      <c r="AO202">
        <v>44.5</v>
      </c>
      <c r="AP202">
        <v>122.87018500000001</v>
      </c>
      <c r="AQ202">
        <v>0.28999999999999998</v>
      </c>
      <c r="AR202">
        <v>62.89</v>
      </c>
      <c r="AS202">
        <v>0.7</v>
      </c>
      <c r="AT202">
        <v>10.99</v>
      </c>
      <c r="AU202">
        <v>0.04</v>
      </c>
      <c r="AV202">
        <v>124.7221</v>
      </c>
      <c r="AW202">
        <v>35.3078</v>
      </c>
      <c r="AY202">
        <v>277.60000000000002</v>
      </c>
      <c r="AZ202">
        <v>268.8</v>
      </c>
    </row>
    <row r="203" spans="1:52" x14ac:dyDescent="0.25">
      <c r="A203" t="s">
        <v>416</v>
      </c>
      <c r="B203" t="s">
        <v>194</v>
      </c>
      <c r="C203">
        <v>202</v>
      </c>
      <c r="Y203">
        <v>-8.6999999999999993</v>
      </c>
      <c r="Z203">
        <v>-190.9</v>
      </c>
      <c r="AA203">
        <v>-190.4</v>
      </c>
      <c r="AB203">
        <v>-23.6</v>
      </c>
      <c r="AC203">
        <v>-45.5</v>
      </c>
      <c r="AD203">
        <v>-12.9</v>
      </c>
      <c r="AE203">
        <v>-6.9</v>
      </c>
      <c r="AF203">
        <v>75.900000000000006</v>
      </c>
      <c r="AG203">
        <v>6826.5</v>
      </c>
      <c r="AH203">
        <v>-17.809705000000001</v>
      </c>
      <c r="AI203">
        <v>13.971374000000001</v>
      </c>
      <c r="AJ203">
        <v>1.7832110000000001</v>
      </c>
      <c r="AK203">
        <v>777.2</v>
      </c>
      <c r="AL203">
        <v>58.9</v>
      </c>
      <c r="AM203">
        <v>276.60000000000002</v>
      </c>
      <c r="AN203">
        <v>30</v>
      </c>
      <c r="AO203">
        <v>44.5</v>
      </c>
      <c r="AP203">
        <v>122.87018500000001</v>
      </c>
      <c r="AQ203">
        <v>0.28999999999999998</v>
      </c>
      <c r="AR203">
        <v>62.89</v>
      </c>
      <c r="AS203">
        <v>0.7</v>
      </c>
      <c r="AT203">
        <v>10.99</v>
      </c>
      <c r="AU203">
        <v>0.04</v>
      </c>
      <c r="AV203">
        <v>174.98920000000001</v>
      </c>
      <c r="AW203">
        <v>65.717100000000002</v>
      </c>
      <c r="AY203">
        <v>277.60000000000002</v>
      </c>
      <c r="AZ203">
        <v>268.8</v>
      </c>
    </row>
    <row r="204" spans="1:52" x14ac:dyDescent="0.25">
      <c r="A204" t="s">
        <v>415</v>
      </c>
      <c r="B204" t="s">
        <v>194</v>
      </c>
      <c r="C204">
        <v>203</v>
      </c>
      <c r="Y204">
        <v>-8.6999999999999993</v>
      </c>
      <c r="Z204">
        <v>-190.9</v>
      </c>
      <c r="AA204">
        <v>-190.4</v>
      </c>
      <c r="AB204">
        <v>-23.6</v>
      </c>
      <c r="AC204">
        <v>-45.5</v>
      </c>
      <c r="AD204">
        <v>-12.9</v>
      </c>
      <c r="AE204">
        <v>-6.9</v>
      </c>
      <c r="AF204">
        <v>75.900000000000006</v>
      </c>
      <c r="AG204">
        <v>6826.5</v>
      </c>
      <c r="AH204">
        <v>-17.809705000000001</v>
      </c>
      <c r="AI204">
        <v>13.971374000000001</v>
      </c>
      <c r="AJ204">
        <v>1.7832110000000001</v>
      </c>
      <c r="AK204">
        <v>777.2</v>
      </c>
      <c r="AL204">
        <v>58.9</v>
      </c>
      <c r="AM204">
        <v>276.60000000000002</v>
      </c>
      <c r="AN204">
        <v>30</v>
      </c>
      <c r="AO204">
        <v>44.5</v>
      </c>
      <c r="AP204">
        <v>122.87018500000001</v>
      </c>
      <c r="AQ204">
        <v>0.28999999999999998</v>
      </c>
      <c r="AR204">
        <v>62.89</v>
      </c>
      <c r="AS204">
        <v>0.7</v>
      </c>
      <c r="AT204">
        <v>10.99</v>
      </c>
      <c r="AU204">
        <v>0.04</v>
      </c>
      <c r="AV204">
        <v>175.36959999999999</v>
      </c>
      <c r="AW204">
        <v>60.880800000000001</v>
      </c>
      <c r="AY204">
        <v>277.60000000000002</v>
      </c>
      <c r="AZ204">
        <v>268.8</v>
      </c>
    </row>
    <row r="205" spans="1:52" x14ac:dyDescent="0.25">
      <c r="A205" t="s">
        <v>414</v>
      </c>
      <c r="B205" t="s">
        <v>194</v>
      </c>
      <c r="C205">
        <v>204</v>
      </c>
      <c r="Y205">
        <v>-8.6999999999999993</v>
      </c>
      <c r="Z205">
        <v>-190.9</v>
      </c>
      <c r="AA205">
        <v>-190.4</v>
      </c>
      <c r="AB205">
        <v>-23.6</v>
      </c>
      <c r="AC205">
        <v>-45.5</v>
      </c>
      <c r="AD205">
        <v>-12.9</v>
      </c>
      <c r="AE205">
        <v>-6.9</v>
      </c>
      <c r="AF205">
        <v>75.900000000000006</v>
      </c>
      <c r="AG205">
        <v>6826.5</v>
      </c>
      <c r="AH205">
        <v>-17.809705000000001</v>
      </c>
      <c r="AI205">
        <v>13.971374000000001</v>
      </c>
      <c r="AJ205">
        <v>1.7832110000000001</v>
      </c>
      <c r="AK205">
        <v>777.2</v>
      </c>
      <c r="AL205">
        <v>58.9</v>
      </c>
      <c r="AM205">
        <v>276.60000000000002</v>
      </c>
      <c r="AN205">
        <v>30</v>
      </c>
      <c r="AO205">
        <v>44.5</v>
      </c>
      <c r="AP205">
        <v>122.87018500000001</v>
      </c>
      <c r="AQ205">
        <v>0.28999999999999998</v>
      </c>
      <c r="AR205">
        <v>62.89</v>
      </c>
      <c r="AS205">
        <v>0.7</v>
      </c>
      <c r="AT205">
        <v>10.99</v>
      </c>
      <c r="AU205">
        <v>0.04</v>
      </c>
      <c r="AV205">
        <v>160.3775</v>
      </c>
      <c r="AW205">
        <v>46.009599999999999</v>
      </c>
      <c r="AY205">
        <v>277.60000000000002</v>
      </c>
      <c r="AZ205">
        <v>268.8</v>
      </c>
    </row>
    <row r="206" spans="1:52" x14ac:dyDescent="0.25">
      <c r="A206" t="s">
        <v>413</v>
      </c>
      <c r="B206" t="s">
        <v>194</v>
      </c>
      <c r="C206">
        <v>205</v>
      </c>
      <c r="Y206">
        <v>-8.6999999999999993</v>
      </c>
      <c r="Z206">
        <v>-190.9</v>
      </c>
      <c r="AA206">
        <v>-190.4</v>
      </c>
      <c r="AB206">
        <v>-23.6</v>
      </c>
      <c r="AC206">
        <v>-45.5</v>
      </c>
      <c r="AD206">
        <v>-12.9</v>
      </c>
      <c r="AE206">
        <v>-6.9</v>
      </c>
      <c r="AF206">
        <v>75.900000000000006</v>
      </c>
      <c r="AG206">
        <v>6826.5</v>
      </c>
      <c r="AH206">
        <v>-17.809705000000001</v>
      </c>
      <c r="AI206">
        <v>13.971374000000001</v>
      </c>
      <c r="AJ206">
        <v>1.7832110000000001</v>
      </c>
      <c r="AK206">
        <v>777.2</v>
      </c>
      <c r="AL206">
        <v>58.9</v>
      </c>
      <c r="AM206">
        <v>276.60000000000002</v>
      </c>
      <c r="AN206">
        <v>30</v>
      </c>
      <c r="AO206">
        <v>44.5</v>
      </c>
      <c r="AP206">
        <v>122.87018500000001</v>
      </c>
      <c r="AQ206">
        <v>0.28999999999999998</v>
      </c>
      <c r="AR206">
        <v>62.89</v>
      </c>
      <c r="AS206">
        <v>0.7</v>
      </c>
      <c r="AT206">
        <v>10.99</v>
      </c>
      <c r="AU206">
        <v>0.04</v>
      </c>
      <c r="AV206">
        <v>168.95519999999999</v>
      </c>
      <c r="AW206">
        <v>44.542299999999997</v>
      </c>
      <c r="AY206">
        <v>277.60000000000002</v>
      </c>
      <c r="AZ206">
        <v>268.8</v>
      </c>
    </row>
    <row r="207" spans="1:52" x14ac:dyDescent="0.25">
      <c r="A207" t="s">
        <v>412</v>
      </c>
      <c r="B207" t="s">
        <v>194</v>
      </c>
      <c r="C207">
        <v>206</v>
      </c>
      <c r="Y207">
        <v>-8.6999999999999993</v>
      </c>
      <c r="Z207">
        <v>-190.9</v>
      </c>
      <c r="AA207">
        <v>-190.4</v>
      </c>
      <c r="AB207">
        <v>-23.6</v>
      </c>
      <c r="AC207">
        <v>-45.5</v>
      </c>
      <c r="AD207">
        <v>-12.9</v>
      </c>
      <c r="AE207">
        <v>-6.9</v>
      </c>
      <c r="AF207">
        <v>75.900000000000006</v>
      </c>
      <c r="AG207">
        <v>6826.5</v>
      </c>
      <c r="AH207">
        <v>-17.809705000000001</v>
      </c>
      <c r="AI207">
        <v>13.971374000000001</v>
      </c>
      <c r="AJ207">
        <v>1.7832110000000001</v>
      </c>
      <c r="AK207">
        <v>777.2</v>
      </c>
      <c r="AL207">
        <v>58.9</v>
      </c>
      <c r="AM207">
        <v>276.60000000000002</v>
      </c>
      <c r="AN207">
        <v>30</v>
      </c>
      <c r="AO207">
        <v>44.5</v>
      </c>
      <c r="AP207">
        <v>122.87018500000001</v>
      </c>
      <c r="AQ207">
        <v>0.28999999999999998</v>
      </c>
      <c r="AR207">
        <v>62.89</v>
      </c>
      <c r="AS207">
        <v>0.7</v>
      </c>
      <c r="AT207">
        <v>10.99</v>
      </c>
      <c r="AU207">
        <v>0.04</v>
      </c>
      <c r="AV207">
        <v>163.17599999999999</v>
      </c>
      <c r="AW207">
        <v>99.1327</v>
      </c>
      <c r="AY207">
        <v>277.60000000000002</v>
      </c>
      <c r="AZ207">
        <v>268.8</v>
      </c>
    </row>
    <row r="208" spans="1:52" x14ac:dyDescent="0.25">
      <c r="A208" t="s">
        <v>411</v>
      </c>
      <c r="B208" t="s">
        <v>194</v>
      </c>
      <c r="C208">
        <v>207</v>
      </c>
      <c r="Y208">
        <v>-8.6999999999999993</v>
      </c>
      <c r="Z208">
        <v>-190.9</v>
      </c>
      <c r="AA208">
        <v>-190.4</v>
      </c>
      <c r="AB208">
        <v>-23.6</v>
      </c>
      <c r="AC208">
        <v>-45.5</v>
      </c>
      <c r="AD208">
        <v>-12.9</v>
      </c>
      <c r="AE208">
        <v>-6.9</v>
      </c>
      <c r="AF208">
        <v>75.900000000000006</v>
      </c>
      <c r="AG208">
        <v>6826.5</v>
      </c>
      <c r="AH208">
        <v>-17.809705000000001</v>
      </c>
      <c r="AI208">
        <v>13.971374000000001</v>
      </c>
      <c r="AJ208">
        <v>1.7832110000000001</v>
      </c>
      <c r="AK208">
        <v>777.2</v>
      </c>
      <c r="AL208">
        <v>58.9</v>
      </c>
      <c r="AM208">
        <v>276.60000000000002</v>
      </c>
      <c r="AN208">
        <v>30</v>
      </c>
      <c r="AO208">
        <v>44.5</v>
      </c>
      <c r="AP208">
        <v>122.87018500000001</v>
      </c>
      <c r="AQ208">
        <v>0.28999999999999998</v>
      </c>
      <c r="AR208">
        <v>62.89</v>
      </c>
      <c r="AS208">
        <v>0.7</v>
      </c>
      <c r="AT208">
        <v>10.99</v>
      </c>
      <c r="AU208">
        <v>0.04</v>
      </c>
      <c r="AV208">
        <v>166.37450000000001</v>
      </c>
      <c r="AW208">
        <v>92.672799999999995</v>
      </c>
      <c r="AY208">
        <v>277.60000000000002</v>
      </c>
      <c r="AZ208">
        <v>268.8</v>
      </c>
    </row>
    <row r="209" spans="1:52" x14ac:dyDescent="0.25">
      <c r="A209" t="s">
        <v>410</v>
      </c>
      <c r="B209" t="s">
        <v>194</v>
      </c>
      <c r="C209">
        <v>208</v>
      </c>
      <c r="Y209">
        <v>-8.6999999999999993</v>
      </c>
      <c r="Z209">
        <v>-190.9</v>
      </c>
      <c r="AA209">
        <v>-190.4</v>
      </c>
      <c r="AB209">
        <v>-23.6</v>
      </c>
      <c r="AC209">
        <v>-45.5</v>
      </c>
      <c r="AD209">
        <v>-12.9</v>
      </c>
      <c r="AE209">
        <v>-6.9</v>
      </c>
      <c r="AF209">
        <v>75.900000000000006</v>
      </c>
      <c r="AG209">
        <v>6826.5</v>
      </c>
      <c r="AH209">
        <v>-17.809705000000001</v>
      </c>
      <c r="AI209">
        <v>13.971374000000001</v>
      </c>
      <c r="AJ209">
        <v>1.7832110000000001</v>
      </c>
      <c r="AK209">
        <v>777.2</v>
      </c>
      <c r="AL209">
        <v>58.9</v>
      </c>
      <c r="AM209">
        <v>276.60000000000002</v>
      </c>
      <c r="AN209">
        <v>30</v>
      </c>
      <c r="AO209">
        <v>44.5</v>
      </c>
      <c r="AP209">
        <v>122.87018500000001</v>
      </c>
      <c r="AQ209">
        <v>0.28999999999999998</v>
      </c>
      <c r="AR209">
        <v>62.89</v>
      </c>
      <c r="AS209">
        <v>0.7</v>
      </c>
      <c r="AT209">
        <v>10.99</v>
      </c>
      <c r="AU209">
        <v>0.04</v>
      </c>
      <c r="AV209">
        <v>162.28980000000001</v>
      </c>
      <c r="AW209">
        <v>90.430999999999997</v>
      </c>
      <c r="AY209">
        <v>277.60000000000002</v>
      </c>
      <c r="AZ209">
        <v>268.8</v>
      </c>
    </row>
    <row r="210" spans="1:52" x14ac:dyDescent="0.25">
      <c r="A210" t="s">
        <v>409</v>
      </c>
      <c r="B210" t="s">
        <v>194</v>
      </c>
      <c r="C210">
        <v>209</v>
      </c>
      <c r="Y210">
        <v>-8.6999999999999993</v>
      </c>
      <c r="Z210">
        <v>-190.9</v>
      </c>
      <c r="AA210">
        <v>-190.4</v>
      </c>
      <c r="AB210">
        <v>-23.6</v>
      </c>
      <c r="AC210">
        <v>-45.5</v>
      </c>
      <c r="AD210">
        <v>-12.9</v>
      </c>
      <c r="AE210">
        <v>-6.9</v>
      </c>
      <c r="AF210">
        <v>75.900000000000006</v>
      </c>
      <c r="AG210">
        <v>6826.5</v>
      </c>
      <c r="AH210">
        <v>-17.809705000000001</v>
      </c>
      <c r="AI210">
        <v>13.971374000000001</v>
      </c>
      <c r="AJ210">
        <v>1.7832110000000001</v>
      </c>
      <c r="AK210">
        <v>777.2</v>
      </c>
      <c r="AL210">
        <v>58.9</v>
      </c>
      <c r="AM210">
        <v>276.60000000000002</v>
      </c>
      <c r="AN210">
        <v>30</v>
      </c>
      <c r="AO210">
        <v>44.5</v>
      </c>
      <c r="AP210">
        <v>122.87018500000001</v>
      </c>
      <c r="AQ210">
        <v>0.28999999999999998</v>
      </c>
      <c r="AR210">
        <v>62.89</v>
      </c>
      <c r="AS210">
        <v>0.7</v>
      </c>
      <c r="AT210">
        <v>10.99</v>
      </c>
      <c r="AU210">
        <v>0.04</v>
      </c>
      <c r="AV210">
        <v>170.19479999999999</v>
      </c>
      <c r="AW210">
        <v>91.084599999999995</v>
      </c>
      <c r="AY210">
        <v>277.60000000000002</v>
      </c>
      <c r="AZ210">
        <v>268.8</v>
      </c>
    </row>
    <row r="211" spans="1:52" x14ac:dyDescent="0.25">
      <c r="A211" t="s">
        <v>408</v>
      </c>
      <c r="B211" t="s">
        <v>194</v>
      </c>
      <c r="C211">
        <v>210</v>
      </c>
      <c r="Y211">
        <v>-8.6999999999999993</v>
      </c>
      <c r="Z211">
        <v>-190.9</v>
      </c>
      <c r="AA211">
        <v>-190.4</v>
      </c>
      <c r="AB211">
        <v>-23.6</v>
      </c>
      <c r="AC211">
        <v>-45.5</v>
      </c>
      <c r="AD211">
        <v>-12.9</v>
      </c>
      <c r="AE211">
        <v>-6.9</v>
      </c>
      <c r="AF211">
        <v>75.900000000000006</v>
      </c>
      <c r="AG211">
        <v>6826.5</v>
      </c>
      <c r="AH211">
        <v>-17.809705000000001</v>
      </c>
      <c r="AI211">
        <v>13.971374000000001</v>
      </c>
      <c r="AJ211">
        <v>1.7832110000000001</v>
      </c>
      <c r="AK211">
        <v>777.2</v>
      </c>
      <c r="AL211">
        <v>58.9</v>
      </c>
      <c r="AM211">
        <v>276.60000000000002</v>
      </c>
      <c r="AN211">
        <v>30</v>
      </c>
      <c r="AO211">
        <v>44.5</v>
      </c>
      <c r="AP211">
        <v>122.87018500000001</v>
      </c>
      <c r="AQ211">
        <v>0.28999999999999998</v>
      </c>
      <c r="AR211">
        <v>62.89</v>
      </c>
      <c r="AS211">
        <v>0.7</v>
      </c>
      <c r="AT211">
        <v>10.99</v>
      </c>
      <c r="AU211">
        <v>0.04</v>
      </c>
      <c r="AV211">
        <v>107.1656</v>
      </c>
      <c r="AW211">
        <v>36.741199999999999</v>
      </c>
      <c r="AY211">
        <v>277.60000000000002</v>
      </c>
      <c r="AZ211">
        <v>268.8</v>
      </c>
    </row>
    <row r="212" spans="1:52" x14ac:dyDescent="0.25">
      <c r="A212" t="s">
        <v>407</v>
      </c>
      <c r="B212" t="s">
        <v>194</v>
      </c>
      <c r="C212">
        <v>211</v>
      </c>
      <c r="Y212">
        <v>-8.6999999999999993</v>
      </c>
      <c r="Z212">
        <v>-190.9</v>
      </c>
      <c r="AA212">
        <v>-190.4</v>
      </c>
      <c r="AB212">
        <v>-23.6</v>
      </c>
      <c r="AC212">
        <v>-45.5</v>
      </c>
      <c r="AD212">
        <v>-12.9</v>
      </c>
      <c r="AE212">
        <v>-6.9</v>
      </c>
      <c r="AF212">
        <v>75.900000000000006</v>
      </c>
      <c r="AG212">
        <v>6826.5</v>
      </c>
      <c r="AH212">
        <v>-17.809705000000001</v>
      </c>
      <c r="AI212">
        <v>13.971374000000001</v>
      </c>
      <c r="AJ212">
        <v>1.7832110000000001</v>
      </c>
      <c r="AK212">
        <v>777.2</v>
      </c>
      <c r="AL212">
        <v>58.9</v>
      </c>
      <c r="AM212">
        <v>276.60000000000002</v>
      </c>
      <c r="AN212">
        <v>30</v>
      </c>
      <c r="AO212">
        <v>44.5</v>
      </c>
      <c r="AP212">
        <v>122.87018500000001</v>
      </c>
      <c r="AQ212">
        <v>0.28999999999999998</v>
      </c>
      <c r="AR212">
        <v>62.89</v>
      </c>
      <c r="AS212">
        <v>0.7</v>
      </c>
      <c r="AT212">
        <v>10.99</v>
      </c>
      <c r="AU212">
        <v>0.04</v>
      </c>
      <c r="AV212">
        <v>138.09059999999999</v>
      </c>
      <c r="AW212">
        <v>36.708199999999998</v>
      </c>
      <c r="AY212">
        <v>277.60000000000002</v>
      </c>
      <c r="AZ212">
        <v>268.8</v>
      </c>
    </row>
    <row r="213" spans="1:52" x14ac:dyDescent="0.25">
      <c r="A213" t="s">
        <v>406</v>
      </c>
      <c r="B213" t="s">
        <v>194</v>
      </c>
      <c r="C213">
        <v>212</v>
      </c>
      <c r="Y213">
        <v>-8.6999999999999993</v>
      </c>
      <c r="Z213">
        <v>-190.9</v>
      </c>
      <c r="AA213">
        <v>-190.4</v>
      </c>
      <c r="AB213">
        <v>-23.6</v>
      </c>
      <c r="AC213">
        <v>-45.5</v>
      </c>
      <c r="AD213">
        <v>-12.9</v>
      </c>
      <c r="AE213">
        <v>-6.9</v>
      </c>
      <c r="AF213">
        <v>75.900000000000006</v>
      </c>
      <c r="AG213">
        <v>6826.5</v>
      </c>
      <c r="AH213">
        <v>-17.809705000000001</v>
      </c>
      <c r="AI213">
        <v>13.971374000000001</v>
      </c>
      <c r="AJ213">
        <v>1.7832110000000001</v>
      </c>
      <c r="AK213">
        <v>777.2</v>
      </c>
      <c r="AL213">
        <v>58.9</v>
      </c>
      <c r="AM213">
        <v>276.60000000000002</v>
      </c>
      <c r="AN213">
        <v>30</v>
      </c>
      <c r="AO213">
        <v>44.5</v>
      </c>
      <c r="AP213">
        <v>122.87018500000001</v>
      </c>
      <c r="AQ213">
        <v>0.28999999999999998</v>
      </c>
      <c r="AR213">
        <v>62.89</v>
      </c>
      <c r="AS213">
        <v>0.7</v>
      </c>
      <c r="AT213">
        <v>10.99</v>
      </c>
      <c r="AU213">
        <v>0.04</v>
      </c>
      <c r="AV213">
        <v>146.92080000000001</v>
      </c>
      <c r="AW213">
        <v>39.381799999999998</v>
      </c>
      <c r="AY213">
        <v>277.60000000000002</v>
      </c>
      <c r="AZ213">
        <v>268.8</v>
      </c>
    </row>
    <row r="214" spans="1:52" x14ac:dyDescent="0.25">
      <c r="A214" t="s">
        <v>405</v>
      </c>
      <c r="B214" t="s">
        <v>194</v>
      </c>
      <c r="C214">
        <v>213</v>
      </c>
      <c r="Y214">
        <v>-8.6999999999999993</v>
      </c>
      <c r="Z214">
        <v>-190.9</v>
      </c>
      <c r="AA214">
        <v>-190.4</v>
      </c>
      <c r="AB214">
        <v>-23.6</v>
      </c>
      <c r="AC214">
        <v>-45.5</v>
      </c>
      <c r="AD214">
        <v>-12.9</v>
      </c>
      <c r="AE214">
        <v>-6.9</v>
      </c>
      <c r="AF214">
        <v>75.900000000000006</v>
      </c>
      <c r="AG214">
        <v>6826.5</v>
      </c>
      <c r="AH214">
        <v>-17.809705000000001</v>
      </c>
      <c r="AI214">
        <v>13.971374000000001</v>
      </c>
      <c r="AJ214">
        <v>1.7832110000000001</v>
      </c>
      <c r="AK214">
        <v>777.2</v>
      </c>
      <c r="AL214">
        <v>58.9</v>
      </c>
      <c r="AM214">
        <v>276.60000000000002</v>
      </c>
      <c r="AN214">
        <v>30</v>
      </c>
      <c r="AO214">
        <v>44.5</v>
      </c>
      <c r="AP214">
        <v>122.87018500000001</v>
      </c>
      <c r="AQ214">
        <v>0.28999999999999998</v>
      </c>
      <c r="AR214">
        <v>62.89</v>
      </c>
      <c r="AS214">
        <v>0.7</v>
      </c>
      <c r="AT214">
        <v>10.99</v>
      </c>
      <c r="AU214">
        <v>0.04</v>
      </c>
      <c r="AV214">
        <v>155.99109999999999</v>
      </c>
      <c r="AW214">
        <v>59.324399999999997</v>
      </c>
      <c r="AY214">
        <v>277.60000000000002</v>
      </c>
      <c r="AZ214">
        <v>268.8</v>
      </c>
    </row>
    <row r="215" spans="1:52" x14ac:dyDescent="0.25">
      <c r="A215" t="s">
        <v>404</v>
      </c>
      <c r="B215" t="s">
        <v>194</v>
      </c>
      <c r="C215">
        <v>214</v>
      </c>
      <c r="Y215">
        <v>-8.6999999999999993</v>
      </c>
      <c r="Z215">
        <v>-190.9</v>
      </c>
      <c r="AA215">
        <v>-190.4</v>
      </c>
      <c r="AB215">
        <v>-23.6</v>
      </c>
      <c r="AC215">
        <v>-45.5</v>
      </c>
      <c r="AD215">
        <v>-12.9</v>
      </c>
      <c r="AE215">
        <v>-6.9</v>
      </c>
      <c r="AF215">
        <v>75.900000000000006</v>
      </c>
      <c r="AG215">
        <v>6826.5</v>
      </c>
      <c r="AH215">
        <v>-17.809705000000001</v>
      </c>
      <c r="AI215">
        <v>13.971374000000001</v>
      </c>
      <c r="AJ215">
        <v>1.7832110000000001</v>
      </c>
      <c r="AK215">
        <v>777.2</v>
      </c>
      <c r="AL215">
        <v>58.9</v>
      </c>
      <c r="AM215">
        <v>276.60000000000002</v>
      </c>
      <c r="AN215">
        <v>30</v>
      </c>
      <c r="AO215">
        <v>44.5</v>
      </c>
      <c r="AP215">
        <v>122.87018500000001</v>
      </c>
      <c r="AQ215">
        <v>0.28999999999999998</v>
      </c>
      <c r="AR215">
        <v>62.89</v>
      </c>
      <c r="AS215">
        <v>0.7</v>
      </c>
      <c r="AT215">
        <v>10.99</v>
      </c>
      <c r="AU215">
        <v>0.04</v>
      </c>
      <c r="AV215">
        <v>168.23560000000001</v>
      </c>
      <c r="AW215">
        <v>53.733400000000003</v>
      </c>
      <c r="AY215">
        <v>277.60000000000002</v>
      </c>
      <c r="AZ215">
        <v>268.8</v>
      </c>
    </row>
    <row r="216" spans="1:52" x14ac:dyDescent="0.25">
      <c r="A216" t="s">
        <v>403</v>
      </c>
      <c r="B216" t="s">
        <v>194</v>
      </c>
      <c r="C216">
        <v>215</v>
      </c>
      <c r="Y216">
        <v>-8.6999999999999993</v>
      </c>
      <c r="Z216">
        <v>-190.9</v>
      </c>
      <c r="AA216">
        <v>-190.4</v>
      </c>
      <c r="AB216">
        <v>-23.6</v>
      </c>
      <c r="AC216">
        <v>-45.5</v>
      </c>
      <c r="AD216">
        <v>-12.9</v>
      </c>
      <c r="AE216">
        <v>-6.9</v>
      </c>
      <c r="AF216">
        <v>75.900000000000006</v>
      </c>
      <c r="AG216">
        <v>6826.5</v>
      </c>
      <c r="AH216">
        <v>-17.809705000000001</v>
      </c>
      <c r="AI216">
        <v>13.971374000000001</v>
      </c>
      <c r="AJ216">
        <v>1.7832110000000001</v>
      </c>
      <c r="AK216">
        <v>777.2</v>
      </c>
      <c r="AL216">
        <v>58.9</v>
      </c>
      <c r="AM216">
        <v>276.60000000000002</v>
      </c>
      <c r="AN216">
        <v>30</v>
      </c>
      <c r="AO216">
        <v>44.5</v>
      </c>
      <c r="AP216">
        <v>122.87018500000001</v>
      </c>
      <c r="AQ216">
        <v>0.28999999999999998</v>
      </c>
      <c r="AR216">
        <v>62.89</v>
      </c>
      <c r="AS216">
        <v>0.7</v>
      </c>
      <c r="AT216">
        <v>10.99</v>
      </c>
      <c r="AU216">
        <v>0.04</v>
      </c>
      <c r="AV216">
        <v>156.5625</v>
      </c>
      <c r="AW216">
        <v>99.751800000000003</v>
      </c>
      <c r="AY216">
        <v>277.60000000000002</v>
      </c>
      <c r="AZ216">
        <v>268.8</v>
      </c>
    </row>
    <row r="217" spans="1:52" x14ac:dyDescent="0.25">
      <c r="A217" t="s">
        <v>402</v>
      </c>
      <c r="B217" t="s">
        <v>194</v>
      </c>
      <c r="C217">
        <v>216</v>
      </c>
      <c r="Y217">
        <v>-8.6999999999999993</v>
      </c>
      <c r="Z217">
        <v>-190.9</v>
      </c>
      <c r="AA217">
        <v>-190.4</v>
      </c>
      <c r="AB217">
        <v>-23.6</v>
      </c>
      <c r="AC217">
        <v>-45.5</v>
      </c>
      <c r="AD217">
        <v>-12.9</v>
      </c>
      <c r="AE217">
        <v>-6.9</v>
      </c>
      <c r="AF217">
        <v>75.900000000000006</v>
      </c>
      <c r="AG217">
        <v>6826.5</v>
      </c>
      <c r="AH217">
        <v>-17.809705000000001</v>
      </c>
      <c r="AI217">
        <v>13.971374000000001</v>
      </c>
      <c r="AJ217">
        <v>1.7832110000000001</v>
      </c>
      <c r="AK217">
        <v>777.2</v>
      </c>
      <c r="AL217">
        <v>58.9</v>
      </c>
      <c r="AM217">
        <v>276.60000000000002</v>
      </c>
      <c r="AN217">
        <v>30</v>
      </c>
      <c r="AO217">
        <v>44.5</v>
      </c>
      <c r="AP217">
        <v>122.87018500000001</v>
      </c>
      <c r="AQ217">
        <v>0.28999999999999998</v>
      </c>
      <c r="AR217">
        <v>62.89</v>
      </c>
      <c r="AS217">
        <v>0.7</v>
      </c>
      <c r="AT217">
        <v>10.99</v>
      </c>
      <c r="AU217">
        <v>0.04</v>
      </c>
      <c r="AV217">
        <v>153.52420000000001</v>
      </c>
      <c r="AW217">
        <v>107.7266</v>
      </c>
      <c r="AY217">
        <v>277.60000000000002</v>
      </c>
      <c r="AZ217">
        <v>268.8</v>
      </c>
    </row>
    <row r="218" spans="1:52" x14ac:dyDescent="0.25">
      <c r="A218" t="s">
        <v>401</v>
      </c>
      <c r="B218" t="s">
        <v>194</v>
      </c>
      <c r="C218">
        <v>217</v>
      </c>
      <c r="Y218">
        <v>-8.6999999999999993</v>
      </c>
      <c r="Z218">
        <v>-190.9</v>
      </c>
      <c r="AA218">
        <v>-190.4</v>
      </c>
      <c r="AB218">
        <v>-23.6</v>
      </c>
      <c r="AC218">
        <v>-45.5</v>
      </c>
      <c r="AD218">
        <v>-12.9</v>
      </c>
      <c r="AE218">
        <v>-6.9</v>
      </c>
      <c r="AF218">
        <v>75.900000000000006</v>
      </c>
      <c r="AG218">
        <v>6826.5</v>
      </c>
      <c r="AH218">
        <v>-17.809705000000001</v>
      </c>
      <c r="AI218">
        <v>13.971374000000001</v>
      </c>
      <c r="AJ218">
        <v>1.7832110000000001</v>
      </c>
      <c r="AK218">
        <v>777.2</v>
      </c>
      <c r="AL218">
        <v>58.9</v>
      </c>
      <c r="AM218">
        <v>276.60000000000002</v>
      </c>
      <c r="AN218">
        <v>30</v>
      </c>
      <c r="AO218">
        <v>44.5</v>
      </c>
      <c r="AP218">
        <v>122.87018500000001</v>
      </c>
      <c r="AQ218">
        <v>0.28999999999999998</v>
      </c>
      <c r="AR218">
        <v>62.89</v>
      </c>
      <c r="AS218">
        <v>0.7</v>
      </c>
      <c r="AT218">
        <v>10.99</v>
      </c>
      <c r="AU218">
        <v>0.04</v>
      </c>
      <c r="AV218">
        <v>121.22020000000001</v>
      </c>
      <c r="AW218">
        <v>66.212800000000001</v>
      </c>
      <c r="AY218">
        <v>277.60000000000002</v>
      </c>
      <c r="AZ218">
        <v>268.8</v>
      </c>
    </row>
    <row r="219" spans="1:52" x14ac:dyDescent="0.25">
      <c r="A219" t="s">
        <v>400</v>
      </c>
      <c r="B219" t="s">
        <v>194</v>
      </c>
      <c r="C219">
        <v>218</v>
      </c>
      <c r="Y219">
        <v>-8.6999999999999993</v>
      </c>
      <c r="Z219">
        <v>-190.9</v>
      </c>
      <c r="AA219">
        <v>-190.4</v>
      </c>
      <c r="AB219">
        <v>-23.6</v>
      </c>
      <c r="AC219">
        <v>-45.5</v>
      </c>
      <c r="AD219">
        <v>-12.9</v>
      </c>
      <c r="AE219">
        <v>-6.9</v>
      </c>
      <c r="AF219">
        <v>75.900000000000006</v>
      </c>
      <c r="AG219">
        <v>6826.5</v>
      </c>
      <c r="AH219">
        <v>-17.809705000000001</v>
      </c>
      <c r="AI219">
        <v>13.971374000000001</v>
      </c>
      <c r="AJ219">
        <v>1.7832110000000001</v>
      </c>
      <c r="AK219">
        <v>777.2</v>
      </c>
      <c r="AL219">
        <v>58.9</v>
      </c>
      <c r="AM219">
        <v>276.60000000000002</v>
      </c>
      <c r="AN219">
        <v>30</v>
      </c>
      <c r="AO219">
        <v>44.5</v>
      </c>
      <c r="AP219">
        <v>122.87018500000001</v>
      </c>
      <c r="AQ219">
        <v>0.28999999999999998</v>
      </c>
      <c r="AR219">
        <v>62.89</v>
      </c>
      <c r="AS219">
        <v>0.7</v>
      </c>
      <c r="AT219">
        <v>10.99</v>
      </c>
      <c r="AU219">
        <v>0.04</v>
      </c>
      <c r="AV219">
        <v>128.9863</v>
      </c>
      <c r="AW219">
        <v>34.922499999999999</v>
      </c>
      <c r="AY219">
        <v>277.60000000000002</v>
      </c>
      <c r="AZ219">
        <v>268.8</v>
      </c>
    </row>
    <row r="220" spans="1:52" x14ac:dyDescent="0.25">
      <c r="A220" t="s">
        <v>399</v>
      </c>
      <c r="B220" t="s">
        <v>194</v>
      </c>
      <c r="C220">
        <v>219</v>
      </c>
      <c r="Y220">
        <v>-8.6999999999999993</v>
      </c>
      <c r="Z220">
        <v>-190.9</v>
      </c>
      <c r="AA220">
        <v>-190.4</v>
      </c>
      <c r="AB220">
        <v>-23.6</v>
      </c>
      <c r="AC220">
        <v>-45.5</v>
      </c>
      <c r="AD220">
        <v>-12.9</v>
      </c>
      <c r="AE220">
        <v>-6.9</v>
      </c>
      <c r="AF220">
        <v>75.900000000000006</v>
      </c>
      <c r="AG220">
        <v>6826.5</v>
      </c>
      <c r="AH220">
        <v>-17.809705000000001</v>
      </c>
      <c r="AI220">
        <v>13.971374000000001</v>
      </c>
      <c r="AJ220">
        <v>1.7832110000000001</v>
      </c>
      <c r="AK220">
        <v>777.2</v>
      </c>
      <c r="AL220">
        <v>58.9</v>
      </c>
      <c r="AM220">
        <v>276.60000000000002</v>
      </c>
      <c r="AN220">
        <v>30</v>
      </c>
      <c r="AO220">
        <v>44.5</v>
      </c>
      <c r="AP220">
        <v>122.87018500000001</v>
      </c>
      <c r="AQ220">
        <v>0.28999999999999998</v>
      </c>
      <c r="AR220">
        <v>62.89</v>
      </c>
      <c r="AS220">
        <v>0.7</v>
      </c>
      <c r="AT220">
        <v>10.99</v>
      </c>
      <c r="AU220">
        <v>0.04</v>
      </c>
      <c r="AV220">
        <v>121.41759999999999</v>
      </c>
      <c r="AW220">
        <v>37.175600000000003</v>
      </c>
      <c r="AY220">
        <v>277.60000000000002</v>
      </c>
      <c r="AZ220">
        <v>268.8</v>
      </c>
    </row>
    <row r="221" spans="1:52" x14ac:dyDescent="0.25">
      <c r="A221" t="s">
        <v>398</v>
      </c>
      <c r="B221" t="s">
        <v>194</v>
      </c>
      <c r="C221">
        <v>220</v>
      </c>
      <c r="Y221">
        <v>-8.6999999999999993</v>
      </c>
      <c r="Z221">
        <v>-190.9</v>
      </c>
      <c r="AA221">
        <v>-190.4</v>
      </c>
      <c r="AB221">
        <v>-23.6</v>
      </c>
      <c r="AC221">
        <v>-45.5</v>
      </c>
      <c r="AD221">
        <v>-12.9</v>
      </c>
      <c r="AE221">
        <v>-6.9</v>
      </c>
      <c r="AF221">
        <v>75.900000000000006</v>
      </c>
      <c r="AG221">
        <v>6826.5</v>
      </c>
      <c r="AH221">
        <v>-17.809705000000001</v>
      </c>
      <c r="AI221">
        <v>13.971374000000001</v>
      </c>
      <c r="AJ221">
        <v>1.7832110000000001</v>
      </c>
      <c r="AK221">
        <v>777.2</v>
      </c>
      <c r="AL221">
        <v>58.9</v>
      </c>
      <c r="AM221">
        <v>276.60000000000002</v>
      </c>
      <c r="AN221">
        <v>30</v>
      </c>
      <c r="AO221">
        <v>44.5</v>
      </c>
      <c r="AP221">
        <v>122.87018500000001</v>
      </c>
      <c r="AQ221">
        <v>0.28999999999999998</v>
      </c>
      <c r="AR221">
        <v>62.89</v>
      </c>
      <c r="AS221">
        <v>0.7</v>
      </c>
      <c r="AT221">
        <v>10.99</v>
      </c>
      <c r="AU221">
        <v>0.04</v>
      </c>
      <c r="AV221">
        <v>174.92869999999999</v>
      </c>
      <c r="AW221">
        <v>70.503900000000002</v>
      </c>
      <c r="AY221">
        <v>277.60000000000002</v>
      </c>
      <c r="AZ221">
        <v>268.8</v>
      </c>
    </row>
    <row r="222" spans="1:52" x14ac:dyDescent="0.25">
      <c r="A222" t="s">
        <v>397</v>
      </c>
      <c r="B222" t="s">
        <v>194</v>
      </c>
      <c r="C222">
        <v>221</v>
      </c>
      <c r="Y222">
        <v>-8.6999999999999993</v>
      </c>
      <c r="Z222">
        <v>-190.9</v>
      </c>
      <c r="AA222">
        <v>-190.4</v>
      </c>
      <c r="AB222">
        <v>-23.6</v>
      </c>
      <c r="AC222">
        <v>-45.5</v>
      </c>
      <c r="AD222">
        <v>-12.9</v>
      </c>
      <c r="AE222">
        <v>-6.9</v>
      </c>
      <c r="AF222">
        <v>75.900000000000006</v>
      </c>
      <c r="AG222">
        <v>6826.5</v>
      </c>
      <c r="AH222">
        <v>-17.809705000000001</v>
      </c>
      <c r="AI222">
        <v>13.971374000000001</v>
      </c>
      <c r="AJ222">
        <v>1.7832110000000001</v>
      </c>
      <c r="AK222">
        <v>777.2</v>
      </c>
      <c r="AL222">
        <v>58.9</v>
      </c>
      <c r="AM222">
        <v>276.60000000000002</v>
      </c>
      <c r="AN222">
        <v>30</v>
      </c>
      <c r="AO222">
        <v>44.5</v>
      </c>
      <c r="AP222">
        <v>122.87018500000001</v>
      </c>
      <c r="AQ222">
        <v>0.28999999999999998</v>
      </c>
      <c r="AR222">
        <v>62.89</v>
      </c>
      <c r="AS222">
        <v>0.7</v>
      </c>
      <c r="AT222">
        <v>10.99</v>
      </c>
      <c r="AU222">
        <v>0.04</v>
      </c>
      <c r="AV222">
        <v>159.26560000000001</v>
      </c>
      <c r="AW222">
        <v>51.307699999999997</v>
      </c>
      <c r="AY222">
        <v>277.60000000000002</v>
      </c>
      <c r="AZ222">
        <v>268.8</v>
      </c>
    </row>
    <row r="223" spans="1:52" x14ac:dyDescent="0.25">
      <c r="A223" t="s">
        <v>396</v>
      </c>
      <c r="B223" t="s">
        <v>194</v>
      </c>
      <c r="C223">
        <v>222</v>
      </c>
      <c r="Y223">
        <v>-8.6999999999999993</v>
      </c>
      <c r="Z223">
        <v>-190.9</v>
      </c>
      <c r="AA223">
        <v>-190.4</v>
      </c>
      <c r="AB223">
        <v>-23.6</v>
      </c>
      <c r="AC223">
        <v>-45.5</v>
      </c>
      <c r="AD223">
        <v>-12.9</v>
      </c>
      <c r="AE223">
        <v>-6.9</v>
      </c>
      <c r="AF223">
        <v>75.900000000000006</v>
      </c>
      <c r="AG223">
        <v>6826.5</v>
      </c>
      <c r="AH223">
        <v>-17.809705000000001</v>
      </c>
      <c r="AI223">
        <v>13.971374000000001</v>
      </c>
      <c r="AJ223">
        <v>1.7832110000000001</v>
      </c>
      <c r="AK223">
        <v>777.2</v>
      </c>
      <c r="AL223">
        <v>58.9</v>
      </c>
      <c r="AM223">
        <v>276.60000000000002</v>
      </c>
      <c r="AN223">
        <v>30</v>
      </c>
      <c r="AO223">
        <v>44.5</v>
      </c>
      <c r="AP223">
        <v>122.87018500000001</v>
      </c>
      <c r="AQ223">
        <v>0.28999999999999998</v>
      </c>
      <c r="AR223">
        <v>62.89</v>
      </c>
      <c r="AS223">
        <v>0.7</v>
      </c>
      <c r="AT223">
        <v>10.99</v>
      </c>
      <c r="AU223">
        <v>0.04</v>
      </c>
      <c r="AV223">
        <v>162.74359999999999</v>
      </c>
      <c r="AW223">
        <v>52.990099999999998</v>
      </c>
      <c r="AY223">
        <v>277.60000000000002</v>
      </c>
      <c r="AZ223">
        <v>268.8</v>
      </c>
    </row>
    <row r="224" spans="1:52" x14ac:dyDescent="0.25">
      <c r="A224" t="s">
        <v>395</v>
      </c>
      <c r="B224" t="s">
        <v>194</v>
      </c>
      <c r="C224">
        <v>223</v>
      </c>
      <c r="Y224">
        <v>-8.6999999999999993</v>
      </c>
      <c r="Z224">
        <v>-190.9</v>
      </c>
      <c r="AA224">
        <v>-190.4</v>
      </c>
      <c r="AB224">
        <v>-23.6</v>
      </c>
      <c r="AC224">
        <v>-45.5</v>
      </c>
      <c r="AD224">
        <v>-12.9</v>
      </c>
      <c r="AE224">
        <v>-6.9</v>
      </c>
      <c r="AF224">
        <v>75.900000000000006</v>
      </c>
      <c r="AG224">
        <v>6826.5</v>
      </c>
      <c r="AH224">
        <v>-17.809705000000001</v>
      </c>
      <c r="AI224">
        <v>13.971374000000001</v>
      </c>
      <c r="AJ224">
        <v>1.7832110000000001</v>
      </c>
      <c r="AK224">
        <v>777.2</v>
      </c>
      <c r="AL224">
        <v>58.9</v>
      </c>
      <c r="AM224">
        <v>276.60000000000002</v>
      </c>
      <c r="AN224">
        <v>30</v>
      </c>
      <c r="AO224">
        <v>44.5</v>
      </c>
      <c r="AP224">
        <v>122.87018500000001</v>
      </c>
      <c r="AQ224">
        <v>0.28999999999999998</v>
      </c>
      <c r="AR224">
        <v>62.89</v>
      </c>
      <c r="AS224">
        <v>0.7</v>
      </c>
      <c r="AT224">
        <v>10.99</v>
      </c>
      <c r="AU224">
        <v>0.04</v>
      </c>
      <c r="AV224">
        <v>155.2689</v>
      </c>
      <c r="AW224">
        <v>51.179400000000001</v>
      </c>
      <c r="AY224">
        <v>277.60000000000002</v>
      </c>
      <c r="AZ224">
        <v>268.8</v>
      </c>
    </row>
    <row r="225" spans="1:52" x14ac:dyDescent="0.25">
      <c r="A225" t="s">
        <v>394</v>
      </c>
      <c r="B225" t="s">
        <v>194</v>
      </c>
      <c r="C225">
        <v>224</v>
      </c>
      <c r="Y225">
        <v>-8.6999999999999993</v>
      </c>
      <c r="Z225">
        <v>-190.9</v>
      </c>
      <c r="AA225">
        <v>-190.4</v>
      </c>
      <c r="AB225">
        <v>-23.6</v>
      </c>
      <c r="AC225">
        <v>-45.5</v>
      </c>
      <c r="AD225">
        <v>-12.9</v>
      </c>
      <c r="AE225">
        <v>-6.9</v>
      </c>
      <c r="AF225">
        <v>75.900000000000006</v>
      </c>
      <c r="AG225">
        <v>6826.5</v>
      </c>
      <c r="AH225">
        <v>-17.809705000000001</v>
      </c>
      <c r="AI225">
        <v>13.971374000000001</v>
      </c>
      <c r="AJ225">
        <v>1.7832110000000001</v>
      </c>
      <c r="AK225">
        <v>777.2</v>
      </c>
      <c r="AL225">
        <v>58.9</v>
      </c>
      <c r="AM225">
        <v>276.60000000000002</v>
      </c>
      <c r="AN225">
        <v>30</v>
      </c>
      <c r="AO225">
        <v>44.5</v>
      </c>
      <c r="AP225">
        <v>122.87018500000001</v>
      </c>
      <c r="AQ225">
        <v>0.28999999999999998</v>
      </c>
      <c r="AR225">
        <v>62.89</v>
      </c>
      <c r="AS225">
        <v>0.7</v>
      </c>
      <c r="AT225">
        <v>10.99</v>
      </c>
      <c r="AU225">
        <v>0.04</v>
      </c>
      <c r="AV225">
        <v>113.57210000000001</v>
      </c>
      <c r="AW225">
        <v>81.548900000000003</v>
      </c>
      <c r="AY225">
        <v>277.60000000000002</v>
      </c>
      <c r="AZ225">
        <v>268.8</v>
      </c>
    </row>
    <row r="226" spans="1:52" x14ac:dyDescent="0.25">
      <c r="A226" t="s">
        <v>393</v>
      </c>
      <c r="B226" t="s">
        <v>194</v>
      </c>
      <c r="C226">
        <v>225</v>
      </c>
      <c r="Y226">
        <v>-8.6999999999999993</v>
      </c>
      <c r="Z226">
        <v>-190.9</v>
      </c>
      <c r="AA226">
        <v>-190.4</v>
      </c>
      <c r="AB226">
        <v>-23.6</v>
      </c>
      <c r="AC226">
        <v>-45.5</v>
      </c>
      <c r="AD226">
        <v>-12.9</v>
      </c>
      <c r="AE226">
        <v>-6.9</v>
      </c>
      <c r="AF226">
        <v>75.900000000000006</v>
      </c>
      <c r="AG226">
        <v>6826.5</v>
      </c>
      <c r="AH226">
        <v>-17.809705000000001</v>
      </c>
      <c r="AI226">
        <v>13.971374000000001</v>
      </c>
      <c r="AJ226">
        <v>1.7832110000000001</v>
      </c>
      <c r="AK226">
        <v>777.2</v>
      </c>
      <c r="AL226">
        <v>58.9</v>
      </c>
      <c r="AM226">
        <v>276.60000000000002</v>
      </c>
      <c r="AN226">
        <v>30</v>
      </c>
      <c r="AO226">
        <v>44.5</v>
      </c>
      <c r="AP226">
        <v>122.87018500000001</v>
      </c>
      <c r="AQ226">
        <v>0.28999999999999998</v>
      </c>
      <c r="AR226">
        <v>62.89</v>
      </c>
      <c r="AS226">
        <v>0.7</v>
      </c>
      <c r="AT226">
        <v>10.99</v>
      </c>
      <c r="AU226">
        <v>0.04</v>
      </c>
      <c r="AV226">
        <v>150.3014</v>
      </c>
      <c r="AW226">
        <v>116.1746</v>
      </c>
      <c r="AY226">
        <v>277.60000000000002</v>
      </c>
      <c r="AZ226">
        <v>268.8</v>
      </c>
    </row>
    <row r="227" spans="1:52" x14ac:dyDescent="0.25">
      <c r="A227" t="s">
        <v>392</v>
      </c>
      <c r="B227" t="s">
        <v>194</v>
      </c>
      <c r="C227">
        <v>226</v>
      </c>
      <c r="Y227">
        <v>-8.6999999999999993</v>
      </c>
      <c r="Z227">
        <v>-190.9</v>
      </c>
      <c r="AA227">
        <v>-190.4</v>
      </c>
      <c r="AB227">
        <v>-23.6</v>
      </c>
      <c r="AC227">
        <v>-45.5</v>
      </c>
      <c r="AD227">
        <v>-12.9</v>
      </c>
      <c r="AE227">
        <v>-6.9</v>
      </c>
      <c r="AF227">
        <v>75.900000000000006</v>
      </c>
      <c r="AG227">
        <v>6826.5</v>
      </c>
      <c r="AH227">
        <v>-17.809705000000001</v>
      </c>
      <c r="AI227">
        <v>13.971374000000001</v>
      </c>
      <c r="AJ227">
        <v>1.7832110000000001</v>
      </c>
      <c r="AK227">
        <v>777.2</v>
      </c>
      <c r="AL227">
        <v>58.9</v>
      </c>
      <c r="AM227">
        <v>276.60000000000002</v>
      </c>
      <c r="AN227">
        <v>30</v>
      </c>
      <c r="AO227">
        <v>44.5</v>
      </c>
      <c r="AP227">
        <v>122.87018500000001</v>
      </c>
      <c r="AQ227">
        <v>0.28999999999999998</v>
      </c>
      <c r="AR227">
        <v>62.89</v>
      </c>
      <c r="AS227">
        <v>0.7</v>
      </c>
      <c r="AT227">
        <v>10.99</v>
      </c>
      <c r="AU227">
        <v>0.04</v>
      </c>
      <c r="AV227">
        <v>157.83330000000001</v>
      </c>
      <c r="AW227">
        <v>113.20489999999999</v>
      </c>
      <c r="AY227">
        <v>277.60000000000002</v>
      </c>
      <c r="AZ227">
        <v>268.8</v>
      </c>
    </row>
    <row r="228" spans="1:52" x14ac:dyDescent="0.25">
      <c r="A228" t="s">
        <v>391</v>
      </c>
      <c r="B228" t="s">
        <v>194</v>
      </c>
      <c r="C228">
        <v>227</v>
      </c>
      <c r="Y228">
        <v>-8.6999999999999993</v>
      </c>
      <c r="Z228">
        <v>-190.9</v>
      </c>
      <c r="AA228">
        <v>-190.4</v>
      </c>
      <c r="AB228">
        <v>-23.6</v>
      </c>
      <c r="AC228">
        <v>-45.5</v>
      </c>
      <c r="AD228">
        <v>-12.9</v>
      </c>
      <c r="AE228">
        <v>-6.9</v>
      </c>
      <c r="AF228">
        <v>75.900000000000006</v>
      </c>
      <c r="AG228">
        <v>6826.5</v>
      </c>
      <c r="AH228">
        <v>-17.809705000000001</v>
      </c>
      <c r="AI228">
        <v>13.971374000000001</v>
      </c>
      <c r="AJ228">
        <v>1.7832110000000001</v>
      </c>
      <c r="AK228">
        <v>777.2</v>
      </c>
      <c r="AL228">
        <v>58.9</v>
      </c>
      <c r="AM228">
        <v>276.60000000000002</v>
      </c>
      <c r="AN228">
        <v>30</v>
      </c>
      <c r="AO228">
        <v>44.5</v>
      </c>
      <c r="AP228">
        <v>122.87018500000001</v>
      </c>
      <c r="AQ228">
        <v>0.28999999999999998</v>
      </c>
      <c r="AR228">
        <v>62.89</v>
      </c>
      <c r="AS228">
        <v>0.7</v>
      </c>
      <c r="AT228">
        <v>10.99</v>
      </c>
      <c r="AU228">
        <v>0.04</v>
      </c>
      <c r="AV228">
        <v>155.01820000000001</v>
      </c>
      <c r="AW228">
        <v>38.613500000000002</v>
      </c>
      <c r="AY228">
        <v>277.60000000000002</v>
      </c>
      <c r="AZ228">
        <v>268.8</v>
      </c>
    </row>
    <row r="229" spans="1:52" x14ac:dyDescent="0.25">
      <c r="A229" t="s">
        <v>390</v>
      </c>
      <c r="B229" t="s">
        <v>194</v>
      </c>
      <c r="C229">
        <v>228</v>
      </c>
      <c r="Y229">
        <v>-8.6999999999999993</v>
      </c>
      <c r="Z229">
        <v>-190.9</v>
      </c>
      <c r="AA229">
        <v>-190.4</v>
      </c>
      <c r="AB229">
        <v>-23.6</v>
      </c>
      <c r="AC229">
        <v>-45.5</v>
      </c>
      <c r="AD229">
        <v>-12.9</v>
      </c>
      <c r="AE229">
        <v>-6.9</v>
      </c>
      <c r="AF229">
        <v>75.900000000000006</v>
      </c>
      <c r="AG229">
        <v>6826.5</v>
      </c>
      <c r="AH229">
        <v>-17.809705000000001</v>
      </c>
      <c r="AI229">
        <v>13.971374000000001</v>
      </c>
      <c r="AJ229">
        <v>1.7832110000000001</v>
      </c>
      <c r="AK229">
        <v>777.2</v>
      </c>
      <c r="AL229">
        <v>58.9</v>
      </c>
      <c r="AM229">
        <v>276.60000000000002</v>
      </c>
      <c r="AN229">
        <v>30</v>
      </c>
      <c r="AO229">
        <v>44.5</v>
      </c>
      <c r="AP229">
        <v>122.87018500000001</v>
      </c>
      <c r="AQ229">
        <v>0.28999999999999998</v>
      </c>
      <c r="AR229">
        <v>62.89</v>
      </c>
      <c r="AS229">
        <v>0.7</v>
      </c>
      <c r="AT229">
        <v>10.99</v>
      </c>
      <c r="AU229">
        <v>0.04</v>
      </c>
      <c r="AV229">
        <v>168.09870000000001</v>
      </c>
      <c r="AW229">
        <v>64.813500000000005</v>
      </c>
      <c r="AY229">
        <v>277.60000000000002</v>
      </c>
      <c r="AZ229">
        <v>268.8</v>
      </c>
    </row>
    <row r="230" spans="1:52" x14ac:dyDescent="0.25">
      <c r="A230" t="s">
        <v>389</v>
      </c>
      <c r="B230" t="s">
        <v>194</v>
      </c>
      <c r="C230">
        <v>229</v>
      </c>
      <c r="Y230">
        <v>-8.6999999999999993</v>
      </c>
      <c r="Z230">
        <v>-190.9</v>
      </c>
      <c r="AA230">
        <v>-190.4</v>
      </c>
      <c r="AB230">
        <v>-23.6</v>
      </c>
      <c r="AC230">
        <v>-45.5</v>
      </c>
      <c r="AD230">
        <v>-12.9</v>
      </c>
      <c r="AE230">
        <v>-6.9</v>
      </c>
      <c r="AF230">
        <v>75.900000000000006</v>
      </c>
      <c r="AG230">
        <v>6826.5</v>
      </c>
      <c r="AH230">
        <v>-17.809705000000001</v>
      </c>
      <c r="AI230">
        <v>13.971374000000001</v>
      </c>
      <c r="AJ230">
        <v>1.7832110000000001</v>
      </c>
      <c r="AK230">
        <v>777.2</v>
      </c>
      <c r="AL230">
        <v>58.9</v>
      </c>
      <c r="AM230">
        <v>276.60000000000002</v>
      </c>
      <c r="AN230">
        <v>30</v>
      </c>
      <c r="AO230">
        <v>44.5</v>
      </c>
      <c r="AP230">
        <v>122.87018500000001</v>
      </c>
      <c r="AQ230">
        <v>0.28999999999999998</v>
      </c>
      <c r="AR230">
        <v>62.89</v>
      </c>
      <c r="AS230">
        <v>0.7</v>
      </c>
      <c r="AT230">
        <v>10.99</v>
      </c>
      <c r="AU230">
        <v>0.04</v>
      </c>
      <c r="AV230">
        <v>172.55690000000001</v>
      </c>
      <c r="AW230">
        <v>51.886099999999999</v>
      </c>
      <c r="AY230">
        <v>277.60000000000002</v>
      </c>
      <c r="AZ230">
        <v>268.8</v>
      </c>
    </row>
    <row r="231" spans="1:52" x14ac:dyDescent="0.25">
      <c r="A231" t="s">
        <v>388</v>
      </c>
      <c r="B231" t="s">
        <v>194</v>
      </c>
      <c r="C231">
        <v>230</v>
      </c>
      <c r="Y231">
        <v>-8.6999999999999993</v>
      </c>
      <c r="Z231">
        <v>-190.9</v>
      </c>
      <c r="AA231">
        <v>-190.4</v>
      </c>
      <c r="AB231">
        <v>-23.6</v>
      </c>
      <c r="AC231">
        <v>-45.5</v>
      </c>
      <c r="AD231">
        <v>-12.9</v>
      </c>
      <c r="AE231">
        <v>-6.9</v>
      </c>
      <c r="AF231">
        <v>75.900000000000006</v>
      </c>
      <c r="AG231">
        <v>6826.5</v>
      </c>
      <c r="AH231">
        <v>-17.809705000000001</v>
      </c>
      <c r="AI231">
        <v>13.971374000000001</v>
      </c>
      <c r="AJ231">
        <v>1.7832110000000001</v>
      </c>
      <c r="AK231">
        <v>777.2</v>
      </c>
      <c r="AL231">
        <v>58.9</v>
      </c>
      <c r="AM231">
        <v>276.60000000000002</v>
      </c>
      <c r="AN231">
        <v>30</v>
      </c>
      <c r="AO231">
        <v>44.5</v>
      </c>
      <c r="AP231">
        <v>122.87018500000001</v>
      </c>
      <c r="AQ231">
        <v>0.28999999999999998</v>
      </c>
      <c r="AR231">
        <v>62.89</v>
      </c>
      <c r="AS231">
        <v>0.7</v>
      </c>
      <c r="AT231">
        <v>10.99</v>
      </c>
      <c r="AU231">
        <v>0.04</v>
      </c>
      <c r="AV231">
        <v>168.56450000000001</v>
      </c>
      <c r="AW231">
        <v>58.530299999999997</v>
      </c>
      <c r="AY231">
        <v>277.60000000000002</v>
      </c>
      <c r="AZ231">
        <v>268.8</v>
      </c>
    </row>
    <row r="232" spans="1:52" x14ac:dyDescent="0.25">
      <c r="A232" t="s">
        <v>387</v>
      </c>
      <c r="B232" t="s">
        <v>194</v>
      </c>
      <c r="C232">
        <v>231</v>
      </c>
      <c r="Y232">
        <v>-8.6999999999999993</v>
      </c>
      <c r="Z232">
        <v>-190.9</v>
      </c>
      <c r="AA232">
        <v>-190.4</v>
      </c>
      <c r="AB232">
        <v>-23.6</v>
      </c>
      <c r="AC232">
        <v>-45.5</v>
      </c>
      <c r="AD232">
        <v>-12.9</v>
      </c>
      <c r="AE232">
        <v>-6.9</v>
      </c>
      <c r="AF232">
        <v>75.900000000000006</v>
      </c>
      <c r="AG232">
        <v>6826.5</v>
      </c>
      <c r="AH232">
        <v>-17.809705000000001</v>
      </c>
      <c r="AI232">
        <v>13.971374000000001</v>
      </c>
      <c r="AJ232">
        <v>1.7832110000000001</v>
      </c>
      <c r="AK232">
        <v>777.2</v>
      </c>
      <c r="AL232">
        <v>58.9</v>
      </c>
      <c r="AM232">
        <v>276.60000000000002</v>
      </c>
      <c r="AN232">
        <v>30</v>
      </c>
      <c r="AO232">
        <v>44.5</v>
      </c>
      <c r="AP232">
        <v>122.87018500000001</v>
      </c>
      <c r="AQ232">
        <v>0.28999999999999998</v>
      </c>
      <c r="AR232">
        <v>62.89</v>
      </c>
      <c r="AS232">
        <v>0.7</v>
      </c>
      <c r="AT232">
        <v>10.99</v>
      </c>
      <c r="AU232">
        <v>0.04</v>
      </c>
      <c r="AV232">
        <v>158.50120000000001</v>
      </c>
      <c r="AW232">
        <v>96.147300000000001</v>
      </c>
      <c r="AY232">
        <v>277.60000000000002</v>
      </c>
      <c r="AZ232">
        <v>268.8</v>
      </c>
    </row>
    <row r="233" spans="1:52" x14ac:dyDescent="0.25">
      <c r="A233" t="s">
        <v>386</v>
      </c>
      <c r="B233" t="s">
        <v>194</v>
      </c>
      <c r="C233">
        <v>232</v>
      </c>
      <c r="Y233">
        <v>-8.6999999999999993</v>
      </c>
      <c r="Z233">
        <v>-190.9</v>
      </c>
      <c r="AA233">
        <v>-190.4</v>
      </c>
      <c r="AB233">
        <v>-23.6</v>
      </c>
      <c r="AC233">
        <v>-45.5</v>
      </c>
      <c r="AD233">
        <v>-12.9</v>
      </c>
      <c r="AE233">
        <v>-6.9</v>
      </c>
      <c r="AF233">
        <v>75.900000000000006</v>
      </c>
      <c r="AG233">
        <v>6826.5</v>
      </c>
      <c r="AH233">
        <v>-17.809705000000001</v>
      </c>
      <c r="AI233">
        <v>13.971374000000001</v>
      </c>
      <c r="AJ233">
        <v>1.7832110000000001</v>
      </c>
      <c r="AK233">
        <v>777.2</v>
      </c>
      <c r="AL233">
        <v>58.9</v>
      </c>
      <c r="AM233">
        <v>276.60000000000002</v>
      </c>
      <c r="AN233">
        <v>30</v>
      </c>
      <c r="AO233">
        <v>44.5</v>
      </c>
      <c r="AP233">
        <v>122.87018500000001</v>
      </c>
      <c r="AQ233">
        <v>0.28999999999999998</v>
      </c>
      <c r="AR233">
        <v>62.89</v>
      </c>
      <c r="AS233">
        <v>0.7</v>
      </c>
      <c r="AT233">
        <v>10.99</v>
      </c>
      <c r="AU233">
        <v>0.04</v>
      </c>
      <c r="AV233">
        <v>151.59389999999999</v>
      </c>
      <c r="AW233">
        <v>111.0564</v>
      </c>
      <c r="AY233">
        <v>277.60000000000002</v>
      </c>
      <c r="AZ233">
        <v>268.8</v>
      </c>
    </row>
    <row r="234" spans="1:52" x14ac:dyDescent="0.25">
      <c r="A234" t="s">
        <v>385</v>
      </c>
      <c r="B234" t="s">
        <v>194</v>
      </c>
      <c r="C234">
        <v>233</v>
      </c>
      <c r="Y234">
        <v>-8.6999999999999993</v>
      </c>
      <c r="Z234">
        <v>-190.9</v>
      </c>
      <c r="AA234">
        <v>-190.4</v>
      </c>
      <c r="AB234">
        <v>-23.6</v>
      </c>
      <c r="AC234">
        <v>-45.5</v>
      </c>
      <c r="AD234">
        <v>-12.9</v>
      </c>
      <c r="AE234">
        <v>-6.9</v>
      </c>
      <c r="AF234">
        <v>75.900000000000006</v>
      </c>
      <c r="AG234">
        <v>6826.5</v>
      </c>
      <c r="AH234">
        <v>-17.809705000000001</v>
      </c>
      <c r="AI234">
        <v>13.971374000000001</v>
      </c>
      <c r="AJ234">
        <v>1.7832110000000001</v>
      </c>
      <c r="AK234">
        <v>777.2</v>
      </c>
      <c r="AL234">
        <v>58.9</v>
      </c>
      <c r="AM234">
        <v>276.60000000000002</v>
      </c>
      <c r="AN234">
        <v>30</v>
      </c>
      <c r="AO234">
        <v>44.5</v>
      </c>
      <c r="AP234">
        <v>122.87018500000001</v>
      </c>
      <c r="AQ234">
        <v>0.28999999999999998</v>
      </c>
      <c r="AR234">
        <v>62.89</v>
      </c>
      <c r="AS234">
        <v>0.7</v>
      </c>
      <c r="AT234">
        <v>10.99</v>
      </c>
      <c r="AU234">
        <v>0.04</v>
      </c>
      <c r="AV234">
        <v>164.7295</v>
      </c>
      <c r="AW234">
        <v>59.332799999999999</v>
      </c>
      <c r="AY234">
        <v>277.60000000000002</v>
      </c>
      <c r="AZ234">
        <v>268.8</v>
      </c>
    </row>
    <row r="235" spans="1:52" x14ac:dyDescent="0.25">
      <c r="A235" t="s">
        <v>384</v>
      </c>
      <c r="B235" t="s">
        <v>194</v>
      </c>
      <c r="C235">
        <v>234</v>
      </c>
      <c r="Y235">
        <v>-8.6999999999999993</v>
      </c>
      <c r="Z235">
        <v>-190.9</v>
      </c>
      <c r="AA235">
        <v>-190.4</v>
      </c>
      <c r="AB235">
        <v>-23.6</v>
      </c>
      <c r="AC235">
        <v>-45.5</v>
      </c>
      <c r="AD235">
        <v>-12.9</v>
      </c>
      <c r="AE235">
        <v>-6.9</v>
      </c>
      <c r="AF235">
        <v>75.900000000000006</v>
      </c>
      <c r="AG235">
        <v>6826.5</v>
      </c>
      <c r="AH235">
        <v>-17.809705000000001</v>
      </c>
      <c r="AI235">
        <v>13.971374000000001</v>
      </c>
      <c r="AJ235">
        <v>1.7832110000000001</v>
      </c>
      <c r="AK235">
        <v>777.2</v>
      </c>
      <c r="AL235">
        <v>58.9</v>
      </c>
      <c r="AM235">
        <v>276.60000000000002</v>
      </c>
      <c r="AN235">
        <v>30</v>
      </c>
      <c r="AO235">
        <v>44.5</v>
      </c>
      <c r="AP235">
        <v>122.87018500000001</v>
      </c>
      <c r="AQ235">
        <v>0.28999999999999998</v>
      </c>
      <c r="AR235">
        <v>62.89</v>
      </c>
      <c r="AS235">
        <v>0.7</v>
      </c>
      <c r="AT235">
        <v>10.99</v>
      </c>
      <c r="AU235">
        <v>0.04</v>
      </c>
      <c r="AV235">
        <v>119.2513</v>
      </c>
      <c r="AW235">
        <v>74.257300000000001</v>
      </c>
      <c r="AY235">
        <v>277.60000000000002</v>
      </c>
      <c r="AZ235">
        <v>268.8</v>
      </c>
    </row>
    <row r="236" spans="1:52" x14ac:dyDescent="0.25">
      <c r="A236" t="s">
        <v>383</v>
      </c>
      <c r="B236" t="s">
        <v>194</v>
      </c>
      <c r="C236">
        <v>235</v>
      </c>
      <c r="Y236">
        <v>-8.6999999999999993</v>
      </c>
      <c r="Z236">
        <v>-190.9</v>
      </c>
      <c r="AA236">
        <v>-190.4</v>
      </c>
      <c r="AB236">
        <v>-23.6</v>
      </c>
      <c r="AC236">
        <v>-45.5</v>
      </c>
      <c r="AD236">
        <v>-12.9</v>
      </c>
      <c r="AE236">
        <v>-6.9</v>
      </c>
      <c r="AF236">
        <v>75.900000000000006</v>
      </c>
      <c r="AG236">
        <v>6826.5</v>
      </c>
      <c r="AH236">
        <v>-17.809705000000001</v>
      </c>
      <c r="AI236">
        <v>13.971374000000001</v>
      </c>
      <c r="AJ236">
        <v>1.7832110000000001</v>
      </c>
      <c r="AK236">
        <v>777.2</v>
      </c>
      <c r="AL236">
        <v>58.9</v>
      </c>
      <c r="AM236">
        <v>276.60000000000002</v>
      </c>
      <c r="AN236">
        <v>30</v>
      </c>
      <c r="AO236">
        <v>44.5</v>
      </c>
      <c r="AP236">
        <v>122.87018500000001</v>
      </c>
      <c r="AQ236">
        <v>0.28999999999999998</v>
      </c>
      <c r="AR236">
        <v>62.89</v>
      </c>
      <c r="AS236">
        <v>0.7</v>
      </c>
      <c r="AT236">
        <v>10.99</v>
      </c>
      <c r="AU236">
        <v>0.04</v>
      </c>
      <c r="AV236">
        <v>123.1224</v>
      </c>
      <c r="AW236">
        <v>73.617999999999995</v>
      </c>
      <c r="AY236">
        <v>277.60000000000002</v>
      </c>
      <c r="AZ236">
        <v>268.8</v>
      </c>
    </row>
    <row r="237" spans="1:52" x14ac:dyDescent="0.25">
      <c r="A237" t="s">
        <v>382</v>
      </c>
      <c r="B237" t="s">
        <v>194</v>
      </c>
      <c r="C237">
        <v>236</v>
      </c>
      <c r="Y237">
        <v>-8.6999999999999993</v>
      </c>
      <c r="Z237">
        <v>-190.9</v>
      </c>
      <c r="AA237">
        <v>-190.4</v>
      </c>
      <c r="AB237">
        <v>-23.6</v>
      </c>
      <c r="AC237">
        <v>-45.5</v>
      </c>
      <c r="AD237">
        <v>-12.9</v>
      </c>
      <c r="AE237">
        <v>-6.9</v>
      </c>
      <c r="AF237">
        <v>75.900000000000006</v>
      </c>
      <c r="AG237">
        <v>6826.5</v>
      </c>
      <c r="AH237">
        <v>-17.809705000000001</v>
      </c>
      <c r="AI237">
        <v>13.971374000000001</v>
      </c>
      <c r="AJ237">
        <v>1.7832110000000001</v>
      </c>
      <c r="AK237">
        <v>777.2</v>
      </c>
      <c r="AL237">
        <v>58.9</v>
      </c>
      <c r="AM237">
        <v>276.60000000000002</v>
      </c>
      <c r="AN237">
        <v>30</v>
      </c>
      <c r="AO237">
        <v>44.5</v>
      </c>
      <c r="AP237">
        <v>122.87018500000001</v>
      </c>
      <c r="AQ237">
        <v>0.28999999999999998</v>
      </c>
      <c r="AR237">
        <v>62.89</v>
      </c>
      <c r="AS237">
        <v>0.7</v>
      </c>
      <c r="AT237">
        <v>10.99</v>
      </c>
      <c r="AU237">
        <v>0.04</v>
      </c>
      <c r="AV237">
        <v>115.35420000000001</v>
      </c>
      <c r="AW237">
        <v>74.2316</v>
      </c>
      <c r="AY237">
        <v>277.60000000000002</v>
      </c>
      <c r="AZ237">
        <v>268.8</v>
      </c>
    </row>
    <row r="238" spans="1:52" x14ac:dyDescent="0.25">
      <c r="A238" t="s">
        <v>381</v>
      </c>
      <c r="B238" t="s">
        <v>194</v>
      </c>
      <c r="C238">
        <v>237</v>
      </c>
      <c r="Y238">
        <v>-8.6999999999999993</v>
      </c>
      <c r="Z238">
        <v>-190.9</v>
      </c>
      <c r="AA238">
        <v>-190.4</v>
      </c>
      <c r="AB238">
        <v>-23.6</v>
      </c>
      <c r="AC238">
        <v>-45.5</v>
      </c>
      <c r="AD238">
        <v>-12.9</v>
      </c>
      <c r="AE238">
        <v>-6.9</v>
      </c>
      <c r="AF238">
        <v>75.900000000000006</v>
      </c>
      <c r="AG238">
        <v>6826.5</v>
      </c>
      <c r="AH238">
        <v>-17.809705000000001</v>
      </c>
      <c r="AI238">
        <v>13.971374000000001</v>
      </c>
      <c r="AJ238">
        <v>1.7832110000000001</v>
      </c>
      <c r="AK238">
        <v>777.2</v>
      </c>
      <c r="AL238">
        <v>58.9</v>
      </c>
      <c r="AM238">
        <v>276.60000000000002</v>
      </c>
      <c r="AN238">
        <v>30</v>
      </c>
      <c r="AO238">
        <v>44.5</v>
      </c>
      <c r="AP238">
        <v>122.87018500000001</v>
      </c>
      <c r="AQ238">
        <v>0.28999999999999998</v>
      </c>
      <c r="AR238">
        <v>62.89</v>
      </c>
      <c r="AS238">
        <v>0.7</v>
      </c>
      <c r="AT238">
        <v>10.99</v>
      </c>
      <c r="AU238">
        <v>0.04</v>
      </c>
      <c r="AV238">
        <v>118.55240000000001</v>
      </c>
      <c r="AW238">
        <v>70.051299999999998</v>
      </c>
      <c r="AY238">
        <v>277.60000000000002</v>
      </c>
      <c r="AZ238">
        <v>268.8</v>
      </c>
    </row>
    <row r="239" spans="1:52" x14ac:dyDescent="0.25">
      <c r="A239" t="s">
        <v>380</v>
      </c>
      <c r="B239" t="s">
        <v>194</v>
      </c>
      <c r="C239">
        <v>238</v>
      </c>
      <c r="Y239">
        <v>-8.6999999999999993</v>
      </c>
      <c r="Z239">
        <v>-190.9</v>
      </c>
      <c r="AA239">
        <v>-190.4</v>
      </c>
      <c r="AB239">
        <v>-23.6</v>
      </c>
      <c r="AC239">
        <v>-45.5</v>
      </c>
      <c r="AD239">
        <v>-12.9</v>
      </c>
      <c r="AE239">
        <v>-6.9</v>
      </c>
      <c r="AF239">
        <v>75.900000000000006</v>
      </c>
      <c r="AG239">
        <v>6826.5</v>
      </c>
      <c r="AH239">
        <v>-17.809705000000001</v>
      </c>
      <c r="AI239">
        <v>13.971374000000001</v>
      </c>
      <c r="AJ239">
        <v>1.7832110000000001</v>
      </c>
      <c r="AK239">
        <v>777.2</v>
      </c>
      <c r="AL239">
        <v>58.9</v>
      </c>
      <c r="AM239">
        <v>276.60000000000002</v>
      </c>
      <c r="AN239">
        <v>30</v>
      </c>
      <c r="AO239">
        <v>44.5</v>
      </c>
      <c r="AP239">
        <v>122.87018500000001</v>
      </c>
      <c r="AQ239">
        <v>0.28999999999999998</v>
      </c>
      <c r="AR239">
        <v>62.89</v>
      </c>
      <c r="AS239">
        <v>0.7</v>
      </c>
      <c r="AT239">
        <v>10.99</v>
      </c>
      <c r="AU239">
        <v>0.04</v>
      </c>
      <c r="AV239">
        <v>147.53739999999999</v>
      </c>
      <c r="AW239">
        <v>123.4716</v>
      </c>
      <c r="AY239">
        <v>277.60000000000002</v>
      </c>
      <c r="AZ239">
        <v>268.8</v>
      </c>
    </row>
    <row r="240" spans="1:52" x14ac:dyDescent="0.25">
      <c r="A240" t="s">
        <v>379</v>
      </c>
      <c r="B240" t="s">
        <v>194</v>
      </c>
      <c r="C240">
        <v>239</v>
      </c>
      <c r="Y240">
        <v>-8.6999999999999993</v>
      </c>
      <c r="Z240">
        <v>-190.9</v>
      </c>
      <c r="AA240">
        <v>-190.4</v>
      </c>
      <c r="AB240">
        <v>-23.6</v>
      </c>
      <c r="AC240">
        <v>-45.5</v>
      </c>
      <c r="AD240">
        <v>-12.9</v>
      </c>
      <c r="AE240">
        <v>-6.9</v>
      </c>
      <c r="AF240">
        <v>75.900000000000006</v>
      </c>
      <c r="AG240">
        <v>6826.5</v>
      </c>
      <c r="AH240">
        <v>-17.809705000000001</v>
      </c>
      <c r="AI240">
        <v>13.971374000000001</v>
      </c>
      <c r="AJ240">
        <v>1.7832110000000001</v>
      </c>
      <c r="AK240">
        <v>777.2</v>
      </c>
      <c r="AL240">
        <v>58.9</v>
      </c>
      <c r="AM240">
        <v>276.60000000000002</v>
      </c>
      <c r="AN240">
        <v>30</v>
      </c>
      <c r="AO240">
        <v>44.5</v>
      </c>
      <c r="AP240">
        <v>122.87018500000001</v>
      </c>
      <c r="AQ240">
        <v>0.28999999999999998</v>
      </c>
      <c r="AR240">
        <v>62.89</v>
      </c>
      <c r="AS240">
        <v>0.7</v>
      </c>
      <c r="AT240">
        <v>10.99</v>
      </c>
      <c r="AU240">
        <v>0.04</v>
      </c>
      <c r="AV240">
        <v>134.32810000000001</v>
      </c>
      <c r="AW240">
        <v>65.726100000000002</v>
      </c>
      <c r="AY240">
        <v>277.60000000000002</v>
      </c>
      <c r="AZ240">
        <v>268.8</v>
      </c>
    </row>
    <row r="241" spans="1:52" x14ac:dyDescent="0.25">
      <c r="A241" t="s">
        <v>378</v>
      </c>
      <c r="B241" t="s">
        <v>194</v>
      </c>
      <c r="C241">
        <v>240</v>
      </c>
      <c r="Y241">
        <v>-8.6999999999999993</v>
      </c>
      <c r="Z241">
        <v>-190.9</v>
      </c>
      <c r="AA241">
        <v>-190.4</v>
      </c>
      <c r="AB241">
        <v>-23.6</v>
      </c>
      <c r="AC241">
        <v>-45.5</v>
      </c>
      <c r="AD241">
        <v>-12.9</v>
      </c>
      <c r="AE241">
        <v>-6.9</v>
      </c>
      <c r="AF241">
        <v>75.900000000000006</v>
      </c>
      <c r="AG241">
        <v>6826.5</v>
      </c>
      <c r="AH241">
        <v>-17.809705000000001</v>
      </c>
      <c r="AI241">
        <v>13.971374000000001</v>
      </c>
      <c r="AJ241">
        <v>1.7832110000000001</v>
      </c>
      <c r="AK241">
        <v>777.2</v>
      </c>
      <c r="AL241">
        <v>58.9</v>
      </c>
      <c r="AM241">
        <v>276.60000000000002</v>
      </c>
      <c r="AN241">
        <v>30</v>
      </c>
      <c r="AO241">
        <v>44.5</v>
      </c>
      <c r="AP241">
        <v>122.87018500000001</v>
      </c>
      <c r="AQ241">
        <v>0.28999999999999998</v>
      </c>
      <c r="AR241">
        <v>62.89</v>
      </c>
      <c r="AS241">
        <v>0.7</v>
      </c>
      <c r="AT241">
        <v>10.99</v>
      </c>
      <c r="AU241">
        <v>0.04</v>
      </c>
      <c r="AV241">
        <v>127.6294</v>
      </c>
      <c r="AW241">
        <v>69.678200000000004</v>
      </c>
      <c r="AY241">
        <v>277.60000000000002</v>
      </c>
      <c r="AZ241">
        <v>268.8</v>
      </c>
    </row>
    <row r="242" spans="1:52" x14ac:dyDescent="0.25">
      <c r="A242" t="s">
        <v>377</v>
      </c>
      <c r="B242" t="s">
        <v>194</v>
      </c>
      <c r="C242">
        <v>241</v>
      </c>
      <c r="Y242">
        <v>-8.6999999999999993</v>
      </c>
      <c r="Z242">
        <v>-190.9</v>
      </c>
      <c r="AA242">
        <v>-190.4</v>
      </c>
      <c r="AB242">
        <v>-23.6</v>
      </c>
      <c r="AC242">
        <v>-45.5</v>
      </c>
      <c r="AD242">
        <v>-12.9</v>
      </c>
      <c r="AE242">
        <v>-6.9</v>
      </c>
      <c r="AF242">
        <v>75.900000000000006</v>
      </c>
      <c r="AG242">
        <v>6826.5</v>
      </c>
      <c r="AH242">
        <v>-17.809705000000001</v>
      </c>
      <c r="AI242">
        <v>13.971374000000001</v>
      </c>
      <c r="AJ242">
        <v>1.7832110000000001</v>
      </c>
      <c r="AK242">
        <v>777.2</v>
      </c>
      <c r="AL242">
        <v>58.9</v>
      </c>
      <c r="AM242">
        <v>276.60000000000002</v>
      </c>
      <c r="AN242">
        <v>30</v>
      </c>
      <c r="AO242">
        <v>44.5</v>
      </c>
      <c r="AP242">
        <v>122.87018500000001</v>
      </c>
      <c r="AQ242">
        <v>0.28999999999999998</v>
      </c>
      <c r="AR242">
        <v>62.89</v>
      </c>
      <c r="AS242">
        <v>0.7</v>
      </c>
      <c r="AT242">
        <v>10.99</v>
      </c>
      <c r="AU242">
        <v>0.04</v>
      </c>
      <c r="AV242">
        <v>161.82759999999999</v>
      </c>
      <c r="AW242">
        <v>41.183500000000002</v>
      </c>
      <c r="AY242">
        <v>277.60000000000002</v>
      </c>
      <c r="AZ242">
        <v>268.8</v>
      </c>
    </row>
    <row r="243" spans="1:52" x14ac:dyDescent="0.25">
      <c r="A243" t="s">
        <v>376</v>
      </c>
      <c r="B243" t="s">
        <v>194</v>
      </c>
      <c r="C243">
        <v>242</v>
      </c>
      <c r="Y243">
        <v>-8.6999999999999993</v>
      </c>
      <c r="Z243">
        <v>-190.9</v>
      </c>
      <c r="AA243">
        <v>-190.4</v>
      </c>
      <c r="AB243">
        <v>-23.6</v>
      </c>
      <c r="AC243">
        <v>-45.5</v>
      </c>
      <c r="AD243">
        <v>-12.9</v>
      </c>
      <c r="AE243">
        <v>-6.9</v>
      </c>
      <c r="AF243">
        <v>75.900000000000006</v>
      </c>
      <c r="AG243">
        <v>6826.5</v>
      </c>
      <c r="AH243">
        <v>-17.809705000000001</v>
      </c>
      <c r="AI243">
        <v>13.971374000000001</v>
      </c>
      <c r="AJ243">
        <v>1.7832110000000001</v>
      </c>
      <c r="AK243">
        <v>777.2</v>
      </c>
      <c r="AL243">
        <v>58.9</v>
      </c>
      <c r="AM243">
        <v>276.60000000000002</v>
      </c>
      <c r="AN243">
        <v>30</v>
      </c>
      <c r="AO243">
        <v>44.5</v>
      </c>
      <c r="AP243">
        <v>122.87018500000001</v>
      </c>
      <c r="AQ243">
        <v>0.28999999999999998</v>
      </c>
      <c r="AR243">
        <v>62.89</v>
      </c>
      <c r="AS243">
        <v>0.7</v>
      </c>
      <c r="AT243">
        <v>10.99</v>
      </c>
      <c r="AU243">
        <v>0.04</v>
      </c>
      <c r="AV243">
        <v>161.60990000000001</v>
      </c>
      <c r="AW243">
        <v>106.3124</v>
      </c>
      <c r="AY243">
        <v>277.60000000000002</v>
      </c>
      <c r="AZ243">
        <v>268.8</v>
      </c>
    </row>
    <row r="244" spans="1:52" x14ac:dyDescent="0.25">
      <c r="A244" t="s">
        <v>375</v>
      </c>
      <c r="B244" t="s">
        <v>194</v>
      </c>
      <c r="C244">
        <v>243</v>
      </c>
      <c r="Y244">
        <v>-8.6999999999999993</v>
      </c>
      <c r="Z244">
        <v>-190.9</v>
      </c>
      <c r="AA244">
        <v>-190.4</v>
      </c>
      <c r="AB244">
        <v>-23.6</v>
      </c>
      <c r="AC244">
        <v>-45.5</v>
      </c>
      <c r="AD244">
        <v>-12.9</v>
      </c>
      <c r="AE244">
        <v>-6.9</v>
      </c>
      <c r="AF244">
        <v>75.900000000000006</v>
      </c>
      <c r="AG244">
        <v>6826.5</v>
      </c>
      <c r="AH244">
        <v>-17.809705000000001</v>
      </c>
      <c r="AI244">
        <v>13.971374000000001</v>
      </c>
      <c r="AJ244">
        <v>1.7832110000000001</v>
      </c>
      <c r="AK244">
        <v>777.2</v>
      </c>
      <c r="AL244">
        <v>58.9</v>
      </c>
      <c r="AM244">
        <v>276.60000000000002</v>
      </c>
      <c r="AN244">
        <v>30</v>
      </c>
      <c r="AO244">
        <v>44.5</v>
      </c>
      <c r="AP244">
        <v>122.87018500000001</v>
      </c>
      <c r="AQ244">
        <v>0.28999999999999998</v>
      </c>
      <c r="AR244">
        <v>62.89</v>
      </c>
      <c r="AS244">
        <v>0.7</v>
      </c>
      <c r="AT244">
        <v>10.99</v>
      </c>
      <c r="AU244">
        <v>0.04</v>
      </c>
      <c r="AV244">
        <v>164.13509999999999</v>
      </c>
      <c r="AW244">
        <v>103.10250000000001</v>
      </c>
      <c r="AY244">
        <v>277.60000000000002</v>
      </c>
      <c r="AZ244">
        <v>268.8</v>
      </c>
    </row>
    <row r="245" spans="1:52" x14ac:dyDescent="0.25">
      <c r="A245" t="s">
        <v>374</v>
      </c>
      <c r="B245" t="s">
        <v>194</v>
      </c>
      <c r="C245">
        <v>244</v>
      </c>
      <c r="Y245">
        <v>-8.6999999999999993</v>
      </c>
      <c r="Z245">
        <v>-190.9</v>
      </c>
      <c r="AA245">
        <v>-190.4</v>
      </c>
      <c r="AB245">
        <v>-23.6</v>
      </c>
      <c r="AC245">
        <v>-45.5</v>
      </c>
      <c r="AD245">
        <v>-12.9</v>
      </c>
      <c r="AE245">
        <v>-6.9</v>
      </c>
      <c r="AF245">
        <v>75.900000000000006</v>
      </c>
      <c r="AG245">
        <v>6826.5</v>
      </c>
      <c r="AH245">
        <v>-17.809705000000001</v>
      </c>
      <c r="AI245">
        <v>13.971374000000001</v>
      </c>
      <c r="AJ245">
        <v>1.7832110000000001</v>
      </c>
      <c r="AK245">
        <v>777.2</v>
      </c>
      <c r="AL245">
        <v>58.9</v>
      </c>
      <c r="AM245">
        <v>276.60000000000002</v>
      </c>
      <c r="AN245">
        <v>30</v>
      </c>
      <c r="AO245">
        <v>44.5</v>
      </c>
      <c r="AP245">
        <v>122.87018500000001</v>
      </c>
      <c r="AQ245">
        <v>0.28999999999999998</v>
      </c>
      <c r="AR245">
        <v>62.89</v>
      </c>
      <c r="AS245">
        <v>0.7</v>
      </c>
      <c r="AT245">
        <v>10.99</v>
      </c>
      <c r="AU245">
        <v>0.04</v>
      </c>
      <c r="AV245">
        <v>131.6678</v>
      </c>
      <c r="AW245">
        <v>59.711500000000001</v>
      </c>
      <c r="AY245">
        <v>277.60000000000002</v>
      </c>
      <c r="AZ245">
        <v>268.8</v>
      </c>
    </row>
    <row r="246" spans="1:52" x14ac:dyDescent="0.25">
      <c r="A246" t="s">
        <v>373</v>
      </c>
      <c r="B246" t="s">
        <v>194</v>
      </c>
      <c r="C246">
        <v>245</v>
      </c>
      <c r="Y246">
        <v>-8.6999999999999993</v>
      </c>
      <c r="Z246">
        <v>-190.9</v>
      </c>
      <c r="AA246">
        <v>-190.4</v>
      </c>
      <c r="AB246">
        <v>-23.6</v>
      </c>
      <c r="AC246">
        <v>-45.5</v>
      </c>
      <c r="AD246">
        <v>-12.9</v>
      </c>
      <c r="AE246">
        <v>-6.9</v>
      </c>
      <c r="AF246">
        <v>75.900000000000006</v>
      </c>
      <c r="AG246">
        <v>6826.5</v>
      </c>
      <c r="AH246">
        <v>-17.809705000000001</v>
      </c>
      <c r="AI246">
        <v>13.971374000000001</v>
      </c>
      <c r="AJ246">
        <v>1.7832110000000001</v>
      </c>
      <c r="AK246">
        <v>777.2</v>
      </c>
      <c r="AL246">
        <v>58.9</v>
      </c>
      <c r="AM246">
        <v>276.60000000000002</v>
      </c>
      <c r="AN246">
        <v>30</v>
      </c>
      <c r="AO246">
        <v>44.5</v>
      </c>
      <c r="AP246">
        <v>122.87018500000001</v>
      </c>
      <c r="AQ246">
        <v>0.28999999999999998</v>
      </c>
      <c r="AR246">
        <v>62.89</v>
      </c>
      <c r="AS246">
        <v>0.7</v>
      </c>
      <c r="AT246">
        <v>10.99</v>
      </c>
      <c r="AU246">
        <v>0.04</v>
      </c>
      <c r="AV246">
        <v>166.38919999999999</v>
      </c>
      <c r="AW246">
        <v>83.133600000000001</v>
      </c>
      <c r="AY246">
        <v>277.60000000000002</v>
      </c>
      <c r="AZ246">
        <v>268.8</v>
      </c>
    </row>
    <row r="247" spans="1:52" x14ac:dyDescent="0.25">
      <c r="A247" t="s">
        <v>372</v>
      </c>
      <c r="B247" t="s">
        <v>194</v>
      </c>
      <c r="C247">
        <v>246</v>
      </c>
      <c r="Y247">
        <v>-8.6999999999999993</v>
      </c>
      <c r="Z247">
        <v>-190.9</v>
      </c>
      <c r="AA247">
        <v>-190.4</v>
      </c>
      <c r="AB247">
        <v>-23.6</v>
      </c>
      <c r="AC247">
        <v>-45.5</v>
      </c>
      <c r="AD247">
        <v>-12.9</v>
      </c>
      <c r="AE247">
        <v>-6.9</v>
      </c>
      <c r="AF247">
        <v>75.900000000000006</v>
      </c>
      <c r="AG247">
        <v>6826.5</v>
      </c>
      <c r="AH247">
        <v>-17.809705000000001</v>
      </c>
      <c r="AI247">
        <v>13.971374000000001</v>
      </c>
      <c r="AJ247">
        <v>1.7832110000000001</v>
      </c>
      <c r="AK247">
        <v>777.2</v>
      </c>
      <c r="AL247">
        <v>58.9</v>
      </c>
      <c r="AM247">
        <v>276.60000000000002</v>
      </c>
      <c r="AN247">
        <v>30</v>
      </c>
      <c r="AO247">
        <v>44.5</v>
      </c>
      <c r="AP247">
        <v>122.87018500000001</v>
      </c>
      <c r="AQ247">
        <v>0.28999999999999998</v>
      </c>
      <c r="AR247">
        <v>62.89</v>
      </c>
      <c r="AS247">
        <v>0.7</v>
      </c>
      <c r="AT247">
        <v>10.99</v>
      </c>
      <c r="AU247">
        <v>0.04</v>
      </c>
      <c r="AV247">
        <v>141.29400000000001</v>
      </c>
      <c r="AW247">
        <v>61.489699999999999</v>
      </c>
      <c r="AY247">
        <v>277.60000000000002</v>
      </c>
      <c r="AZ247">
        <v>268.8</v>
      </c>
    </row>
    <row r="248" spans="1:52" x14ac:dyDescent="0.25">
      <c r="A248" t="s">
        <v>371</v>
      </c>
      <c r="B248" t="s">
        <v>194</v>
      </c>
      <c r="C248">
        <v>247</v>
      </c>
      <c r="Y248">
        <v>-8.6999999999999993</v>
      </c>
      <c r="Z248">
        <v>-190.9</v>
      </c>
      <c r="AA248">
        <v>-190.4</v>
      </c>
      <c r="AB248">
        <v>-23.6</v>
      </c>
      <c r="AC248">
        <v>-45.5</v>
      </c>
      <c r="AD248">
        <v>-12.9</v>
      </c>
      <c r="AE248">
        <v>-6.9</v>
      </c>
      <c r="AF248">
        <v>75.900000000000006</v>
      </c>
      <c r="AG248">
        <v>6826.5</v>
      </c>
      <c r="AH248">
        <v>-17.809705000000001</v>
      </c>
      <c r="AI248">
        <v>13.971374000000001</v>
      </c>
      <c r="AJ248">
        <v>1.7832110000000001</v>
      </c>
      <c r="AK248">
        <v>777.2</v>
      </c>
      <c r="AL248">
        <v>58.9</v>
      </c>
      <c r="AM248">
        <v>276.60000000000002</v>
      </c>
      <c r="AN248">
        <v>30</v>
      </c>
      <c r="AO248">
        <v>44.5</v>
      </c>
      <c r="AP248">
        <v>122.87018500000001</v>
      </c>
      <c r="AQ248">
        <v>0.28999999999999998</v>
      </c>
      <c r="AR248">
        <v>62.89</v>
      </c>
      <c r="AS248">
        <v>0.7</v>
      </c>
      <c r="AT248">
        <v>10.99</v>
      </c>
      <c r="AU248">
        <v>0.04</v>
      </c>
      <c r="AV248">
        <v>138.4522</v>
      </c>
      <c r="AW248">
        <v>64.436199999999999</v>
      </c>
      <c r="AY248">
        <v>277.60000000000002</v>
      </c>
      <c r="AZ248">
        <v>268.8</v>
      </c>
    </row>
    <row r="249" spans="1:52" x14ac:dyDescent="0.25">
      <c r="A249" t="s">
        <v>370</v>
      </c>
      <c r="B249" t="s">
        <v>194</v>
      </c>
      <c r="C249">
        <v>248</v>
      </c>
      <c r="Y249">
        <v>-8.6999999999999993</v>
      </c>
      <c r="Z249">
        <v>-190.9</v>
      </c>
      <c r="AA249">
        <v>-190.4</v>
      </c>
      <c r="AB249">
        <v>-23.6</v>
      </c>
      <c r="AC249">
        <v>-45.5</v>
      </c>
      <c r="AD249">
        <v>-12.9</v>
      </c>
      <c r="AE249">
        <v>-6.9</v>
      </c>
      <c r="AF249">
        <v>75.900000000000006</v>
      </c>
      <c r="AG249">
        <v>6826.5</v>
      </c>
      <c r="AH249">
        <v>-17.809705000000001</v>
      </c>
      <c r="AI249">
        <v>13.971374000000001</v>
      </c>
      <c r="AJ249">
        <v>1.7832110000000001</v>
      </c>
      <c r="AK249">
        <v>777.2</v>
      </c>
      <c r="AL249">
        <v>58.9</v>
      </c>
      <c r="AM249">
        <v>276.60000000000002</v>
      </c>
      <c r="AN249">
        <v>30</v>
      </c>
      <c r="AO249">
        <v>44.5</v>
      </c>
      <c r="AP249">
        <v>122.87018500000001</v>
      </c>
      <c r="AQ249">
        <v>0.28999999999999998</v>
      </c>
      <c r="AR249">
        <v>62.89</v>
      </c>
      <c r="AS249">
        <v>0.7</v>
      </c>
      <c r="AT249">
        <v>10.99</v>
      </c>
      <c r="AU249">
        <v>0.04</v>
      </c>
      <c r="AV249">
        <v>138.61179999999999</v>
      </c>
      <c r="AW249">
        <v>57.322699999999998</v>
      </c>
      <c r="AY249">
        <v>277.60000000000002</v>
      </c>
      <c r="AZ249">
        <v>268.8</v>
      </c>
    </row>
    <row r="250" spans="1:52" x14ac:dyDescent="0.25">
      <c r="A250" t="s">
        <v>369</v>
      </c>
      <c r="B250" t="s">
        <v>194</v>
      </c>
      <c r="C250">
        <v>249</v>
      </c>
      <c r="Y250">
        <v>-8.6999999999999993</v>
      </c>
      <c r="Z250">
        <v>-190.9</v>
      </c>
      <c r="AA250">
        <v>-190.4</v>
      </c>
      <c r="AB250">
        <v>-23.6</v>
      </c>
      <c r="AC250">
        <v>-45.5</v>
      </c>
      <c r="AD250">
        <v>-12.9</v>
      </c>
      <c r="AE250">
        <v>-6.9</v>
      </c>
      <c r="AF250">
        <v>75.900000000000006</v>
      </c>
      <c r="AG250">
        <v>6826.5</v>
      </c>
      <c r="AH250">
        <v>-17.809705000000001</v>
      </c>
      <c r="AI250">
        <v>13.971374000000001</v>
      </c>
      <c r="AJ250">
        <v>1.7832110000000001</v>
      </c>
      <c r="AK250">
        <v>777.2</v>
      </c>
      <c r="AL250">
        <v>58.9</v>
      </c>
      <c r="AM250">
        <v>276.60000000000002</v>
      </c>
      <c r="AN250">
        <v>30</v>
      </c>
      <c r="AO250">
        <v>44.5</v>
      </c>
      <c r="AP250">
        <v>122.87018500000001</v>
      </c>
      <c r="AQ250">
        <v>0.28999999999999998</v>
      </c>
      <c r="AR250">
        <v>62.89</v>
      </c>
      <c r="AS250">
        <v>0.7</v>
      </c>
      <c r="AT250">
        <v>10.99</v>
      </c>
      <c r="AU250">
        <v>0.04</v>
      </c>
      <c r="AV250">
        <v>145.11940000000001</v>
      </c>
      <c r="AW250">
        <v>61.752600000000001</v>
      </c>
      <c r="AY250">
        <v>277.60000000000002</v>
      </c>
      <c r="AZ250">
        <v>268.8</v>
      </c>
    </row>
    <row r="251" spans="1:52" x14ac:dyDescent="0.25">
      <c r="A251" t="s">
        <v>368</v>
      </c>
      <c r="B251" t="s">
        <v>194</v>
      </c>
      <c r="C251">
        <v>250</v>
      </c>
      <c r="Y251">
        <v>-8.6999999999999993</v>
      </c>
      <c r="Z251">
        <v>-190.9</v>
      </c>
      <c r="AA251">
        <v>-190.4</v>
      </c>
      <c r="AB251">
        <v>-23.6</v>
      </c>
      <c r="AC251">
        <v>-45.5</v>
      </c>
      <c r="AD251">
        <v>-12.9</v>
      </c>
      <c r="AE251">
        <v>-6.9</v>
      </c>
      <c r="AF251">
        <v>75.900000000000006</v>
      </c>
      <c r="AG251">
        <v>6826.5</v>
      </c>
      <c r="AH251">
        <v>-17.809705000000001</v>
      </c>
      <c r="AI251">
        <v>13.971374000000001</v>
      </c>
      <c r="AJ251">
        <v>1.7832110000000001</v>
      </c>
      <c r="AK251">
        <v>777.2</v>
      </c>
      <c r="AL251">
        <v>58.9</v>
      </c>
      <c r="AM251">
        <v>276.60000000000002</v>
      </c>
      <c r="AN251">
        <v>30</v>
      </c>
      <c r="AO251">
        <v>44.5</v>
      </c>
      <c r="AP251">
        <v>122.87018500000001</v>
      </c>
      <c r="AQ251">
        <v>0.28999999999999998</v>
      </c>
      <c r="AR251">
        <v>62.89</v>
      </c>
      <c r="AS251">
        <v>0.7</v>
      </c>
      <c r="AT251">
        <v>10.99</v>
      </c>
      <c r="AU251">
        <v>0.04</v>
      </c>
      <c r="AV251">
        <v>134.81469999999999</v>
      </c>
      <c r="AW251">
        <v>57.572299999999998</v>
      </c>
      <c r="AY251">
        <v>277.60000000000002</v>
      </c>
      <c r="AZ251">
        <v>268.8</v>
      </c>
    </row>
    <row r="252" spans="1:52" x14ac:dyDescent="0.25">
      <c r="A252" t="s">
        <v>367</v>
      </c>
      <c r="B252" t="s">
        <v>194</v>
      </c>
      <c r="C252">
        <v>251</v>
      </c>
      <c r="Y252">
        <v>-8.6999999999999993</v>
      </c>
      <c r="Z252">
        <v>-190.9</v>
      </c>
      <c r="AA252">
        <v>-190.4</v>
      </c>
      <c r="AB252">
        <v>-23.6</v>
      </c>
      <c r="AC252">
        <v>-45.5</v>
      </c>
      <c r="AD252">
        <v>-12.9</v>
      </c>
      <c r="AE252">
        <v>-6.9</v>
      </c>
      <c r="AF252">
        <v>75.900000000000006</v>
      </c>
      <c r="AG252">
        <v>6826.5</v>
      </c>
      <c r="AH252">
        <v>-17.809705000000001</v>
      </c>
      <c r="AI252">
        <v>13.971374000000001</v>
      </c>
      <c r="AJ252">
        <v>1.7832110000000001</v>
      </c>
      <c r="AK252">
        <v>777.2</v>
      </c>
      <c r="AL252">
        <v>58.9</v>
      </c>
      <c r="AM252">
        <v>276.60000000000002</v>
      </c>
      <c r="AN252">
        <v>30</v>
      </c>
      <c r="AO252">
        <v>44.5</v>
      </c>
      <c r="AP252">
        <v>122.87018500000001</v>
      </c>
      <c r="AQ252">
        <v>0.28999999999999998</v>
      </c>
      <c r="AR252">
        <v>62.89</v>
      </c>
      <c r="AS252">
        <v>0.7</v>
      </c>
      <c r="AT252">
        <v>10.99</v>
      </c>
      <c r="AU252">
        <v>0.04</v>
      </c>
      <c r="AV252">
        <v>142.29669999999999</v>
      </c>
      <c r="AW252">
        <v>55.294199999999996</v>
      </c>
      <c r="AY252">
        <v>277.60000000000002</v>
      </c>
      <c r="AZ252">
        <v>268.8</v>
      </c>
    </row>
    <row r="253" spans="1:52" x14ac:dyDescent="0.25">
      <c r="A253" t="s">
        <v>366</v>
      </c>
      <c r="B253" t="s">
        <v>194</v>
      </c>
      <c r="C253">
        <v>252</v>
      </c>
      <c r="Y253">
        <v>-8.6999999999999993</v>
      </c>
      <c r="Z253">
        <v>-190.9</v>
      </c>
      <c r="AA253">
        <v>-190.4</v>
      </c>
      <c r="AB253">
        <v>-23.6</v>
      </c>
      <c r="AC253">
        <v>-45.5</v>
      </c>
      <c r="AD253">
        <v>-12.9</v>
      </c>
      <c r="AE253">
        <v>-6.9</v>
      </c>
      <c r="AF253">
        <v>75.900000000000006</v>
      </c>
      <c r="AG253">
        <v>6826.5</v>
      </c>
      <c r="AH253">
        <v>-17.809705000000001</v>
      </c>
      <c r="AI253">
        <v>13.971374000000001</v>
      </c>
      <c r="AJ253">
        <v>1.7832110000000001</v>
      </c>
      <c r="AK253">
        <v>777.2</v>
      </c>
      <c r="AL253">
        <v>58.9</v>
      </c>
      <c r="AM253">
        <v>276.60000000000002</v>
      </c>
      <c r="AN253">
        <v>30</v>
      </c>
      <c r="AO253">
        <v>44.5</v>
      </c>
      <c r="AP253">
        <v>122.87018500000001</v>
      </c>
      <c r="AQ253">
        <v>0.28999999999999998</v>
      </c>
      <c r="AR253">
        <v>62.89</v>
      </c>
      <c r="AS253">
        <v>0.7</v>
      </c>
      <c r="AT253">
        <v>10.99</v>
      </c>
      <c r="AU253">
        <v>0.04</v>
      </c>
      <c r="AV253">
        <v>145.9151</v>
      </c>
      <c r="AW253">
        <v>53.776699999999998</v>
      </c>
      <c r="AY253">
        <v>277.60000000000002</v>
      </c>
      <c r="AZ253">
        <v>268.8</v>
      </c>
    </row>
    <row r="254" spans="1:52" x14ac:dyDescent="0.25">
      <c r="A254" t="s">
        <v>365</v>
      </c>
      <c r="B254" t="s">
        <v>194</v>
      </c>
      <c r="C254">
        <v>253</v>
      </c>
      <c r="Y254">
        <v>-8.6999999999999993</v>
      </c>
      <c r="Z254">
        <v>-190.9</v>
      </c>
      <c r="AA254">
        <v>-190.4</v>
      </c>
      <c r="AB254">
        <v>-23.6</v>
      </c>
      <c r="AC254">
        <v>-45.5</v>
      </c>
      <c r="AD254">
        <v>-12.9</v>
      </c>
      <c r="AE254">
        <v>-6.9</v>
      </c>
      <c r="AF254">
        <v>75.900000000000006</v>
      </c>
      <c r="AG254">
        <v>6826.5</v>
      </c>
      <c r="AH254">
        <v>-17.809705000000001</v>
      </c>
      <c r="AI254">
        <v>13.971374000000001</v>
      </c>
      <c r="AJ254">
        <v>1.7832110000000001</v>
      </c>
      <c r="AK254">
        <v>777.2</v>
      </c>
      <c r="AL254">
        <v>58.9</v>
      </c>
      <c r="AM254">
        <v>276.60000000000002</v>
      </c>
      <c r="AN254">
        <v>30</v>
      </c>
      <c r="AO254">
        <v>44.5</v>
      </c>
      <c r="AP254">
        <v>122.87018500000001</v>
      </c>
      <c r="AQ254">
        <v>0.28999999999999998</v>
      </c>
      <c r="AR254">
        <v>62.89</v>
      </c>
      <c r="AS254">
        <v>0.7</v>
      </c>
      <c r="AT254">
        <v>10.99</v>
      </c>
      <c r="AU254">
        <v>0.04</v>
      </c>
      <c r="AV254">
        <v>171.3467</v>
      </c>
      <c r="AW254">
        <v>84.995699999999999</v>
      </c>
      <c r="AY254">
        <v>277.60000000000002</v>
      </c>
      <c r="AZ254">
        <v>268.8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5" x14ac:dyDescent="0.25"/>
  <cols>
    <col min="1" max="1" width="12.5703125" customWidth="1"/>
    <col min="2" max="2" width="7.5703125" bestFit="1" customWidth="1"/>
    <col min="3" max="3" width="8.28515625" bestFit="1" customWidth="1"/>
    <col min="4" max="4" width="14.7109375" customWidth="1"/>
    <col min="5" max="5" width="8.85546875" customWidth="1"/>
    <col min="6" max="7" width="9" customWidth="1"/>
    <col min="8" max="8" width="8.7109375" customWidth="1"/>
    <col min="9" max="9" width="9.140625" customWidth="1"/>
    <col min="10" max="10" width="8.5703125" bestFit="1" customWidth="1"/>
    <col min="11" max="11" width="10.5703125" bestFit="1" customWidth="1"/>
    <col min="12" max="12" width="9.28515625" bestFit="1" customWidth="1"/>
    <col min="13" max="13" width="10.28515625" bestFit="1" customWidth="1"/>
    <col min="14" max="15" width="9.5703125" bestFit="1" customWidth="1"/>
    <col min="16" max="16" width="10.28515625" bestFit="1" customWidth="1"/>
    <col min="17" max="17" width="8.5703125" bestFit="1" customWidth="1"/>
    <col min="18" max="18" width="9.5703125" bestFit="1" customWidth="1"/>
    <col min="19" max="24" width="8.5703125" bestFit="1" customWidth="1"/>
    <col min="25" max="31" width="9.28515625" bestFit="1" customWidth="1"/>
    <col min="32" max="33" width="8.5703125" bestFit="1" customWidth="1"/>
    <col min="34" max="34" width="9.28515625" bestFit="1" customWidth="1"/>
    <col min="35" max="35" width="10.5703125" bestFit="1" customWidth="1"/>
    <col min="36" max="39" width="8.5703125" bestFit="1" customWidth="1"/>
    <col min="40" max="40" width="9.5703125" bestFit="1" customWidth="1"/>
    <col min="41" max="41" width="12.5703125" style="15" customWidth="1"/>
    <col min="42" max="42" width="12.42578125" customWidth="1"/>
    <col min="43" max="43" width="8.5703125" bestFit="1" customWidth="1"/>
    <col min="44" max="44" width="9.5703125" bestFit="1" customWidth="1"/>
    <col min="45" max="45" width="8.5703125" bestFit="1" customWidth="1"/>
    <col min="46" max="46" width="9.5703125" bestFit="1" customWidth="1"/>
    <col min="47" max="47" width="8.5703125" bestFit="1" customWidth="1"/>
    <col min="48" max="48" width="10.5703125" bestFit="1" customWidth="1"/>
    <col min="49" max="49" width="12" customWidth="1"/>
    <col min="50" max="50" width="27.140625" customWidth="1"/>
    <col min="52" max="52" width="10.5703125" bestFit="1" customWidth="1"/>
  </cols>
  <sheetData>
    <row r="1" spans="1:52" x14ac:dyDescent="0.25">
      <c r="A1" s="2" t="s">
        <v>102</v>
      </c>
      <c r="B1" s="2" t="s">
        <v>177</v>
      </c>
      <c r="C1" s="2" t="s">
        <v>0</v>
      </c>
      <c r="D1" s="26" t="s">
        <v>57</v>
      </c>
      <c r="E1" s="26" t="s">
        <v>197</v>
      </c>
      <c r="F1" s="2" t="s">
        <v>198</v>
      </c>
      <c r="G1" s="2" t="s">
        <v>199</v>
      </c>
      <c r="H1" s="2" t="s">
        <v>200</v>
      </c>
      <c r="I1" s="2" t="s">
        <v>201</v>
      </c>
      <c r="J1" s="75" t="s">
        <v>184</v>
      </c>
      <c r="K1" s="75" t="s">
        <v>155</v>
      </c>
      <c r="L1" s="75" t="s">
        <v>185</v>
      </c>
      <c r="M1" s="28" t="s">
        <v>227</v>
      </c>
      <c r="N1" s="2" t="s">
        <v>1</v>
      </c>
      <c r="O1" s="2" t="s">
        <v>2</v>
      </c>
      <c r="P1" s="2" t="s">
        <v>186</v>
      </c>
      <c r="Q1" s="2" t="s">
        <v>187</v>
      </c>
      <c r="R1" s="2" t="s">
        <v>188</v>
      </c>
      <c r="S1" s="2" t="s">
        <v>211</v>
      </c>
      <c r="T1" s="2" t="s">
        <v>212</v>
      </c>
      <c r="U1" s="2" t="s">
        <v>213</v>
      </c>
      <c r="V1" s="2" t="s">
        <v>22</v>
      </c>
      <c r="W1" s="2" t="s">
        <v>189</v>
      </c>
      <c r="X1" s="2" t="s">
        <v>190</v>
      </c>
      <c r="Y1" s="75" t="s">
        <v>7</v>
      </c>
      <c r="Z1" s="75" t="s">
        <v>8</v>
      </c>
      <c r="AA1" s="75" t="s">
        <v>9</v>
      </c>
      <c r="AB1" s="75" t="s">
        <v>18</v>
      </c>
      <c r="AC1" s="75" t="s">
        <v>10</v>
      </c>
      <c r="AD1" s="75" t="s">
        <v>11</v>
      </c>
      <c r="AE1" s="75" t="s">
        <v>12</v>
      </c>
      <c r="AF1" s="75" t="s">
        <v>13</v>
      </c>
      <c r="AG1" s="75" t="s">
        <v>14</v>
      </c>
      <c r="AH1" s="75" t="s">
        <v>15</v>
      </c>
      <c r="AI1" s="75" t="s">
        <v>16</v>
      </c>
      <c r="AJ1" s="75" t="s">
        <v>17</v>
      </c>
      <c r="AK1" s="75" t="s">
        <v>19</v>
      </c>
      <c r="AL1" s="75" t="s">
        <v>20</v>
      </c>
      <c r="AM1" s="75" t="s">
        <v>21</v>
      </c>
      <c r="AN1" s="2" t="s">
        <v>2</v>
      </c>
      <c r="AO1" s="13" t="s">
        <v>1</v>
      </c>
      <c r="AP1" s="2" t="s">
        <v>3</v>
      </c>
      <c r="AQ1" s="2" t="s">
        <v>179</v>
      </c>
      <c r="AR1" s="2" t="s">
        <v>180</v>
      </c>
      <c r="AS1" s="2" t="s">
        <v>181</v>
      </c>
      <c r="AT1" s="2" t="s">
        <v>182</v>
      </c>
      <c r="AU1" s="2" t="s">
        <v>183</v>
      </c>
      <c r="AV1" s="2" t="s">
        <v>61</v>
      </c>
      <c r="AW1" s="2" t="s">
        <v>62</v>
      </c>
      <c r="AX1" s="2" t="s">
        <v>247</v>
      </c>
      <c r="AY1" s="2" t="s">
        <v>232</v>
      </c>
      <c r="AZ1" s="2" t="s">
        <v>155</v>
      </c>
    </row>
    <row r="2" spans="1:52" x14ac:dyDescent="0.25">
      <c r="A2" s="25" t="s">
        <v>4</v>
      </c>
      <c r="B2" s="26" t="s">
        <v>6</v>
      </c>
      <c r="C2" s="26">
        <v>1</v>
      </c>
      <c r="D2" s="57">
        <v>814</v>
      </c>
      <c r="E2" s="58">
        <v>2</v>
      </c>
      <c r="F2" s="58">
        <v>0.1</v>
      </c>
      <c r="G2" s="58">
        <v>0.25</v>
      </c>
      <c r="H2" s="58">
        <v>3.5000000000000001E-3</v>
      </c>
      <c r="I2" s="58">
        <v>7.0000000000000001E-3</v>
      </c>
      <c r="J2" s="57">
        <v>1.2809999999999999</v>
      </c>
      <c r="K2" s="57">
        <v>161.5</v>
      </c>
      <c r="L2" s="57">
        <v>-0.7732</v>
      </c>
      <c r="M2" s="57">
        <v>-85.3</v>
      </c>
      <c r="N2" s="57">
        <v>23.81</v>
      </c>
      <c r="O2" s="57">
        <v>47.94</v>
      </c>
      <c r="P2" s="57">
        <v>-4</v>
      </c>
      <c r="Q2" s="58">
        <v>0.1</v>
      </c>
      <c r="R2" s="58">
        <v>35</v>
      </c>
      <c r="S2" s="57">
        <v>5</v>
      </c>
      <c r="T2" s="57">
        <v>0</v>
      </c>
      <c r="U2" s="57">
        <v>1</v>
      </c>
      <c r="V2" s="58">
        <v>0.2</v>
      </c>
      <c r="W2" s="58">
        <v>0.1</v>
      </c>
      <c r="X2" s="58">
        <v>0.5</v>
      </c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4"/>
      <c r="AJ2" s="56"/>
      <c r="AK2" s="56"/>
      <c r="AL2" s="56"/>
      <c r="AM2" s="56"/>
      <c r="AN2" s="59"/>
      <c r="AO2" s="59"/>
      <c r="AP2" s="56"/>
      <c r="AQ2" s="56"/>
      <c r="AR2" s="56"/>
      <c r="AS2" s="56"/>
      <c r="AT2" s="56"/>
      <c r="AU2" s="56"/>
      <c r="AV2" s="59">
        <f>VLOOKUP(A2,node_position!A:C,2,FALSE)/2.5</f>
        <v>54.2</v>
      </c>
      <c r="AW2" s="43">
        <f>VLOOKUP(A2,node_position!A:C,3,FALSE)/2.5</f>
        <v>118.2</v>
      </c>
      <c r="AX2" s="4" t="s">
        <v>159</v>
      </c>
      <c r="AY2" s="22">
        <v>161.5</v>
      </c>
      <c r="AZ2" s="22">
        <v>161.5</v>
      </c>
    </row>
    <row r="3" spans="1:52" s="38" customFormat="1" x14ac:dyDescent="0.25">
      <c r="A3" s="10" t="s">
        <v>191</v>
      </c>
      <c r="B3" s="9" t="s">
        <v>194</v>
      </c>
      <c r="C3" s="9">
        <v>2</v>
      </c>
      <c r="D3" s="60"/>
      <c r="E3" s="61"/>
      <c r="F3" s="61"/>
      <c r="G3" s="61"/>
      <c r="H3" s="61"/>
      <c r="I3" s="61"/>
      <c r="J3" s="61"/>
      <c r="K3" s="60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52">
        <v>-0.103765168727061</v>
      </c>
      <c r="Z3" s="52">
        <v>-3.1471897227669299E-2</v>
      </c>
      <c r="AA3" s="52">
        <v>-1.9867289355374199E-2</v>
      </c>
      <c r="AB3" s="61">
        <v>-2.3599999999999999E-2</v>
      </c>
      <c r="AC3" s="61">
        <v>-4.5499999999999999E-2</v>
      </c>
      <c r="AD3" s="61">
        <v>-1.29E-2</v>
      </c>
      <c r="AE3" s="61">
        <v>-6.8999999999999999E-3</v>
      </c>
      <c r="AF3" s="61">
        <v>7.5899999999999995E-2</v>
      </c>
      <c r="AG3" s="61">
        <v>6.8265000000000002</v>
      </c>
      <c r="AH3" s="52">
        <v>-0.27112892991402199</v>
      </c>
      <c r="AI3" s="52">
        <v>1.3131104586741001E-2</v>
      </c>
      <c r="AJ3" s="52">
        <v>2.02454412350966E-4</v>
      </c>
      <c r="AK3" s="61">
        <v>0.7772</v>
      </c>
      <c r="AL3" s="61">
        <v>5.8900000000000001E-2</v>
      </c>
      <c r="AM3" s="61">
        <v>0.27660000000000001</v>
      </c>
      <c r="AN3" s="62">
        <v>40.576245761527801</v>
      </c>
      <c r="AO3" s="63">
        <v>44.5</v>
      </c>
      <c r="AP3" s="52">
        <v>112.44762511774699</v>
      </c>
      <c r="AQ3" s="61">
        <v>0.28999999999999998</v>
      </c>
      <c r="AR3" s="61">
        <v>62.89</v>
      </c>
      <c r="AS3" s="61">
        <v>0.7</v>
      </c>
      <c r="AT3" s="61">
        <v>10.99</v>
      </c>
      <c r="AU3" s="61">
        <v>0.04</v>
      </c>
      <c r="AV3" s="63">
        <f>AV2+(AV17-AV2)/12</f>
        <v>57.866666666666667</v>
      </c>
      <c r="AW3" s="16">
        <f>AW2+(AW17-AW2)/12</f>
        <v>119.83333333333334</v>
      </c>
      <c r="AX3" s="10" t="s">
        <v>250</v>
      </c>
      <c r="AY3" s="48">
        <v>304</v>
      </c>
      <c r="AZ3" s="48">
        <v>213.5</v>
      </c>
    </row>
    <row r="4" spans="1:52" s="38" customFormat="1" x14ac:dyDescent="0.25">
      <c r="A4" s="10" t="s">
        <v>192</v>
      </c>
      <c r="B4" s="9" t="s">
        <v>194</v>
      </c>
      <c r="C4" s="9">
        <v>3</v>
      </c>
      <c r="D4" s="60"/>
      <c r="E4" s="61"/>
      <c r="F4" s="61"/>
      <c r="G4" s="61"/>
      <c r="H4" s="61"/>
      <c r="I4" s="61"/>
      <c r="J4" s="61"/>
      <c r="K4" s="60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52">
        <v>-0.103765168727061</v>
      </c>
      <c r="Z4" s="52">
        <v>-3.1471897227669299E-2</v>
      </c>
      <c r="AA4" s="52">
        <v>-1.9867289355374199E-2</v>
      </c>
      <c r="AB4" s="61">
        <v>-2.3599999999999999E-2</v>
      </c>
      <c r="AC4" s="61">
        <v>-4.5499999999999999E-2</v>
      </c>
      <c r="AD4" s="61">
        <v>-1.29E-2</v>
      </c>
      <c r="AE4" s="61">
        <v>-6.8999999999999999E-3</v>
      </c>
      <c r="AF4" s="61">
        <v>7.5899999999999995E-2</v>
      </c>
      <c r="AG4" s="61">
        <v>6.8265000000000002</v>
      </c>
      <c r="AH4" s="52">
        <v>-0.27112892991402199</v>
      </c>
      <c r="AI4" s="52">
        <v>1.3131104586741001E-2</v>
      </c>
      <c r="AJ4" s="52">
        <v>2.02454412350966E-4</v>
      </c>
      <c r="AK4" s="61">
        <v>0.7772</v>
      </c>
      <c r="AL4" s="61">
        <v>5.8900000000000001E-2</v>
      </c>
      <c r="AM4" s="61">
        <v>0.27660000000000001</v>
      </c>
      <c r="AN4" s="62">
        <v>40.576245761527801</v>
      </c>
      <c r="AO4" s="63">
        <v>44.5</v>
      </c>
      <c r="AP4" s="52">
        <v>112.44762511774699</v>
      </c>
      <c r="AQ4" s="61">
        <v>0.28999999999999998</v>
      </c>
      <c r="AR4" s="61">
        <v>62.89</v>
      </c>
      <c r="AS4" s="61">
        <v>0.7</v>
      </c>
      <c r="AT4" s="61">
        <v>10.99</v>
      </c>
      <c r="AU4" s="61">
        <v>0.04</v>
      </c>
      <c r="AV4" s="63">
        <f>AV2+(AV14-AV2)/5</f>
        <v>57.400000000000006</v>
      </c>
      <c r="AW4" s="16">
        <f>AW2+(AW14-AW2)/5</f>
        <v>118.2</v>
      </c>
      <c r="AX4" s="10"/>
      <c r="AY4" s="48">
        <v>304</v>
      </c>
      <c r="AZ4" s="48">
        <v>213.5</v>
      </c>
    </row>
    <row r="5" spans="1:52" s="38" customFormat="1" x14ac:dyDescent="0.25">
      <c r="A5" s="10" t="s">
        <v>193</v>
      </c>
      <c r="B5" s="9" t="s">
        <v>194</v>
      </c>
      <c r="C5" s="9">
        <v>4</v>
      </c>
      <c r="D5" s="60"/>
      <c r="E5" s="61"/>
      <c r="F5" s="61"/>
      <c r="G5" s="61"/>
      <c r="H5" s="61"/>
      <c r="I5" s="61"/>
      <c r="J5" s="61"/>
      <c r="K5" s="60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52">
        <v>-0.103765168727061</v>
      </c>
      <c r="Z5" s="52">
        <v>-3.1471897227669299E-2</v>
      </c>
      <c r="AA5" s="52">
        <v>-1.9867289355374199E-2</v>
      </c>
      <c r="AB5" s="61">
        <v>-2.3599999999999999E-2</v>
      </c>
      <c r="AC5" s="61">
        <v>-4.5499999999999999E-2</v>
      </c>
      <c r="AD5" s="61">
        <v>-1.29E-2</v>
      </c>
      <c r="AE5" s="61">
        <v>-6.8999999999999999E-3</v>
      </c>
      <c r="AF5" s="61">
        <v>7.5899999999999995E-2</v>
      </c>
      <c r="AG5" s="61">
        <v>6.8265000000000002</v>
      </c>
      <c r="AH5" s="52">
        <v>-0.27112892991402199</v>
      </c>
      <c r="AI5" s="52">
        <v>1.3131104586741001E-2</v>
      </c>
      <c r="AJ5" s="52">
        <v>2.02454412350966E-4</v>
      </c>
      <c r="AK5" s="61">
        <v>0.7772</v>
      </c>
      <c r="AL5" s="61">
        <v>5.8900000000000001E-2</v>
      </c>
      <c r="AM5" s="61">
        <v>0.27660000000000001</v>
      </c>
      <c r="AN5" s="62">
        <v>40.576245761527801</v>
      </c>
      <c r="AO5" s="63">
        <v>44.5</v>
      </c>
      <c r="AP5" s="52">
        <v>112.44762511774699</v>
      </c>
      <c r="AQ5" s="61">
        <v>0.28999999999999998</v>
      </c>
      <c r="AR5" s="61">
        <v>62.89</v>
      </c>
      <c r="AS5" s="61">
        <v>0.7</v>
      </c>
      <c r="AT5" s="61">
        <v>10.99</v>
      </c>
      <c r="AU5" s="61">
        <v>0.04</v>
      </c>
      <c r="AV5" s="63">
        <f>AV2+(AV9-AV2)/5</f>
        <v>56.6</v>
      </c>
      <c r="AW5" s="16">
        <f>AW2+(AW9-AW2)/5</f>
        <v>115.64</v>
      </c>
      <c r="AX5" s="10"/>
      <c r="AY5" s="48">
        <v>304</v>
      </c>
      <c r="AZ5" s="48">
        <v>213.5</v>
      </c>
    </row>
    <row r="6" spans="1:52" s="44" customFormat="1" x14ac:dyDescent="0.25">
      <c r="A6" s="8" t="s">
        <v>202</v>
      </c>
      <c r="B6" s="7" t="s">
        <v>178</v>
      </c>
      <c r="C6" s="7">
        <v>5</v>
      </c>
      <c r="D6" s="55">
        <v>2100</v>
      </c>
      <c r="E6" s="64">
        <v>2</v>
      </c>
      <c r="F6" s="64">
        <v>0.1</v>
      </c>
      <c r="G6" s="64">
        <v>0.25</v>
      </c>
      <c r="H6" s="64">
        <v>3.5000000000000001E-3</v>
      </c>
      <c r="I6" s="64">
        <v>7.0000000000000001E-3</v>
      </c>
      <c r="J6" s="64">
        <v>3.34</v>
      </c>
      <c r="K6" s="55">
        <v>108</v>
      </c>
      <c r="L6" s="64">
        <v>-0.94479999999999997</v>
      </c>
      <c r="M6" s="64">
        <v>-74.650000000000006</v>
      </c>
      <c r="N6" s="64">
        <v>25.05</v>
      </c>
      <c r="O6" s="64">
        <v>41.25</v>
      </c>
      <c r="P6" s="55">
        <v>-15</v>
      </c>
      <c r="Q6" s="64">
        <v>0.1</v>
      </c>
      <c r="R6" s="64">
        <v>35</v>
      </c>
      <c r="S6" s="55">
        <v>5</v>
      </c>
      <c r="T6" s="55">
        <v>2</v>
      </c>
      <c r="U6" s="55">
        <v>1</v>
      </c>
      <c r="V6" s="64">
        <v>0</v>
      </c>
      <c r="W6" s="64">
        <v>0</v>
      </c>
      <c r="X6" s="64">
        <v>0.5</v>
      </c>
      <c r="Y6" s="53">
        <v>-0.103765168727061</v>
      </c>
      <c r="Z6" s="53">
        <v>-3.1471897227669299E-2</v>
      </c>
      <c r="AA6" s="53">
        <v>-1.9867289355374199E-2</v>
      </c>
      <c r="AB6" s="64">
        <v>-2.3599999999999999E-2</v>
      </c>
      <c r="AC6" s="64">
        <v>-4.5499999999999999E-2</v>
      </c>
      <c r="AD6" s="64">
        <v>-1.29E-2</v>
      </c>
      <c r="AE6" s="64">
        <v>-6.8999999999999999E-3</v>
      </c>
      <c r="AF6" s="64">
        <v>7.5899999999999995E-2</v>
      </c>
      <c r="AG6" s="64">
        <v>6.8265000000000002</v>
      </c>
      <c r="AH6" s="53">
        <v>-0.27112892991402199</v>
      </c>
      <c r="AI6" s="53">
        <v>1.3131104586741001E-2</v>
      </c>
      <c r="AJ6" s="53">
        <v>2.02454412350966E-4</v>
      </c>
      <c r="AK6" s="64">
        <v>0.7772</v>
      </c>
      <c r="AL6" s="64">
        <v>5.8900000000000001E-2</v>
      </c>
      <c r="AM6" s="64">
        <v>0.27660000000000001</v>
      </c>
      <c r="AN6" s="65">
        <v>40.576245761527801</v>
      </c>
      <c r="AO6" s="66">
        <v>44.5</v>
      </c>
      <c r="AP6" s="53">
        <v>112.44762511774699</v>
      </c>
      <c r="AQ6" s="64">
        <v>0.28999999999999998</v>
      </c>
      <c r="AR6" s="64">
        <v>62.89</v>
      </c>
      <c r="AS6" s="64">
        <v>0.7</v>
      </c>
      <c r="AT6" s="64">
        <v>10.99</v>
      </c>
      <c r="AU6" s="64">
        <v>0.04</v>
      </c>
      <c r="AV6" s="66">
        <f>AV2+(AV8-AV2)/5</f>
        <v>52.36</v>
      </c>
      <c r="AW6" s="17">
        <f>AW2+(AW8-AW2)/5</f>
        <v>114.04</v>
      </c>
      <c r="AX6" s="8"/>
      <c r="AY6" s="49">
        <v>304</v>
      </c>
      <c r="AZ6" s="49">
        <v>213.5</v>
      </c>
    </row>
    <row r="7" spans="1:52" s="38" customFormat="1" x14ac:dyDescent="0.25">
      <c r="A7" s="10" t="s">
        <v>105</v>
      </c>
      <c r="B7" s="9" t="s">
        <v>194</v>
      </c>
      <c r="C7" s="9">
        <v>6</v>
      </c>
      <c r="D7" s="60"/>
      <c r="E7" s="61"/>
      <c r="F7" s="61"/>
      <c r="G7" s="61"/>
      <c r="H7" s="61"/>
      <c r="I7" s="61"/>
      <c r="J7" s="61"/>
      <c r="K7" s="60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52">
        <v>-0.103765168727061</v>
      </c>
      <c r="Z7" s="52">
        <v>-3.1471897227669299E-2</v>
      </c>
      <c r="AA7" s="52">
        <v>-1.9867289355374199E-2</v>
      </c>
      <c r="AB7" s="61">
        <v>-2.3599999999999999E-2</v>
      </c>
      <c r="AC7" s="61">
        <v>-4.5499999999999999E-2</v>
      </c>
      <c r="AD7" s="61">
        <v>-1.29E-2</v>
      </c>
      <c r="AE7" s="61">
        <v>-6.8999999999999999E-3</v>
      </c>
      <c r="AF7" s="61">
        <v>7.5899999999999995E-2</v>
      </c>
      <c r="AG7" s="61">
        <v>6.8265000000000002</v>
      </c>
      <c r="AH7" s="52">
        <v>-0.27112892991402199</v>
      </c>
      <c r="AI7" s="52">
        <v>1.3131104586741001E-2</v>
      </c>
      <c r="AJ7" s="52">
        <v>2.02454412350966E-4</v>
      </c>
      <c r="AK7" s="61">
        <v>0.7772</v>
      </c>
      <c r="AL7" s="61">
        <v>5.8900000000000001E-2</v>
      </c>
      <c r="AM7" s="61">
        <v>0.27660000000000001</v>
      </c>
      <c r="AN7" s="62">
        <v>40.576245761527801</v>
      </c>
      <c r="AO7" s="63">
        <v>44.5</v>
      </c>
      <c r="AP7" s="52">
        <v>112.44762511774699</v>
      </c>
      <c r="AQ7" s="61">
        <v>0.28999999999999998</v>
      </c>
      <c r="AR7" s="61">
        <v>62.89</v>
      </c>
      <c r="AS7" s="61">
        <v>0.7</v>
      </c>
      <c r="AT7" s="61">
        <v>10.99</v>
      </c>
      <c r="AU7" s="61">
        <v>0.04</v>
      </c>
      <c r="AV7" s="63">
        <f>VLOOKUP(A7,node_position!A:C,2,FALSE)/2.5</f>
        <v>53.8</v>
      </c>
      <c r="AW7" s="16">
        <f>VLOOKUP(A7,node_position!A:C,3,FALSE)/2.5</f>
        <v>64.599999999999994</v>
      </c>
      <c r="AX7" s="10" t="s">
        <v>160</v>
      </c>
      <c r="AY7" s="48">
        <v>304</v>
      </c>
      <c r="AZ7" s="48">
        <v>213.5</v>
      </c>
    </row>
    <row r="8" spans="1:52" s="44" customFormat="1" x14ac:dyDescent="0.25">
      <c r="A8" s="8" t="s">
        <v>106</v>
      </c>
      <c r="B8" s="7" t="s">
        <v>178</v>
      </c>
      <c r="C8" s="7">
        <v>7</v>
      </c>
      <c r="D8" s="55">
        <v>2100</v>
      </c>
      <c r="E8" s="64">
        <v>2</v>
      </c>
      <c r="F8" s="64">
        <v>0.1</v>
      </c>
      <c r="G8" s="64">
        <v>0.25</v>
      </c>
      <c r="H8" s="64">
        <v>3.5000000000000001E-3</v>
      </c>
      <c r="I8" s="64">
        <v>7.0000000000000001E-3</v>
      </c>
      <c r="J8" s="64">
        <v>3.34</v>
      </c>
      <c r="K8" s="55">
        <v>108</v>
      </c>
      <c r="L8" s="64">
        <v>-0.94479999999999997</v>
      </c>
      <c r="M8" s="64">
        <v>-74.650000000000006</v>
      </c>
      <c r="N8" s="64">
        <v>25.05</v>
      </c>
      <c r="O8" s="64">
        <v>41.25</v>
      </c>
      <c r="P8" s="55">
        <v>-15</v>
      </c>
      <c r="Q8" s="64">
        <v>0.1</v>
      </c>
      <c r="R8" s="64">
        <v>35</v>
      </c>
      <c r="S8" s="55">
        <v>5</v>
      </c>
      <c r="T8" s="55">
        <v>2</v>
      </c>
      <c r="U8" s="55">
        <v>1</v>
      </c>
      <c r="V8" s="64">
        <v>0</v>
      </c>
      <c r="W8" s="64">
        <v>0</v>
      </c>
      <c r="X8" s="64">
        <v>0.5</v>
      </c>
      <c r="Y8" s="53">
        <v>-0.103765168727061</v>
      </c>
      <c r="Z8" s="53">
        <v>-3.1471897227669299E-2</v>
      </c>
      <c r="AA8" s="53">
        <v>-1.9867289355374199E-2</v>
      </c>
      <c r="AB8" s="64">
        <v>-2.3599999999999999E-2</v>
      </c>
      <c r="AC8" s="64">
        <v>-4.5499999999999999E-2</v>
      </c>
      <c r="AD8" s="64">
        <v>-1.29E-2</v>
      </c>
      <c r="AE8" s="64">
        <v>-6.8999999999999999E-3</v>
      </c>
      <c r="AF8" s="64">
        <v>7.5899999999999995E-2</v>
      </c>
      <c r="AG8" s="64">
        <v>6.8265000000000002</v>
      </c>
      <c r="AH8" s="53">
        <v>-0.27112892991402199</v>
      </c>
      <c r="AI8" s="53">
        <v>1.3131104586741001E-2</v>
      </c>
      <c r="AJ8" s="53">
        <v>2.02454412350966E-4</v>
      </c>
      <c r="AK8" s="64">
        <v>0.7772</v>
      </c>
      <c r="AL8" s="64">
        <v>5.8900000000000001E-2</v>
      </c>
      <c r="AM8" s="64">
        <v>0.27660000000000001</v>
      </c>
      <c r="AN8" s="65">
        <v>40.576245761527801</v>
      </c>
      <c r="AO8" s="66">
        <v>44.5</v>
      </c>
      <c r="AP8" s="53">
        <v>112.44762511774699</v>
      </c>
      <c r="AQ8" s="64">
        <v>0.28999999999999998</v>
      </c>
      <c r="AR8" s="64">
        <v>62.89</v>
      </c>
      <c r="AS8" s="64">
        <v>0.7</v>
      </c>
      <c r="AT8" s="64">
        <v>10.99</v>
      </c>
      <c r="AU8" s="64">
        <v>0.04</v>
      </c>
      <c r="AV8" s="66">
        <f>VLOOKUP(A8,node_position!A:C,2,FALSE)/2.5</f>
        <v>45</v>
      </c>
      <c r="AW8" s="17">
        <f>VLOOKUP(A8,node_position!A:C,3,FALSE)/2.5</f>
        <v>97.4</v>
      </c>
      <c r="AX8" s="8" t="s">
        <v>160</v>
      </c>
      <c r="AY8" s="49">
        <v>304</v>
      </c>
      <c r="AZ8" s="49">
        <v>213.5</v>
      </c>
    </row>
    <row r="9" spans="1:52" s="44" customFormat="1" x14ac:dyDescent="0.25">
      <c r="A9" s="8" t="s">
        <v>107</v>
      </c>
      <c r="B9" s="7" t="s">
        <v>178</v>
      </c>
      <c r="C9" s="7">
        <v>8</v>
      </c>
      <c r="D9" s="55">
        <v>2100</v>
      </c>
      <c r="E9" s="64">
        <v>2</v>
      </c>
      <c r="F9" s="64">
        <v>0.1</v>
      </c>
      <c r="G9" s="64">
        <v>0.25</v>
      </c>
      <c r="H9" s="64">
        <v>3.5000000000000001E-3</v>
      </c>
      <c r="I9" s="64">
        <v>7.0000000000000001E-3</v>
      </c>
      <c r="J9" s="64">
        <v>3.34</v>
      </c>
      <c r="K9" s="55">
        <v>108</v>
      </c>
      <c r="L9" s="64">
        <v>-0.94479999999999997</v>
      </c>
      <c r="M9" s="64">
        <v>-74.650000000000006</v>
      </c>
      <c r="N9" s="64">
        <v>25.05</v>
      </c>
      <c r="O9" s="64">
        <v>41.25</v>
      </c>
      <c r="P9" s="55">
        <v>-15</v>
      </c>
      <c r="Q9" s="64">
        <v>0.1</v>
      </c>
      <c r="R9" s="64">
        <v>35</v>
      </c>
      <c r="S9" s="55">
        <v>5</v>
      </c>
      <c r="T9" s="55">
        <v>2</v>
      </c>
      <c r="U9" s="55">
        <v>1</v>
      </c>
      <c r="V9" s="64">
        <v>0</v>
      </c>
      <c r="W9" s="64">
        <v>0</v>
      </c>
      <c r="X9" s="64">
        <v>0.5</v>
      </c>
      <c r="Y9" s="53">
        <v>-0.103765168727061</v>
      </c>
      <c r="Z9" s="53">
        <v>-3.1471897227669299E-2</v>
      </c>
      <c r="AA9" s="53">
        <v>-1.9867289355374199E-2</v>
      </c>
      <c r="AB9" s="64">
        <v>-2.3599999999999999E-2</v>
      </c>
      <c r="AC9" s="64">
        <v>-4.5499999999999999E-2</v>
      </c>
      <c r="AD9" s="64">
        <v>-1.29E-2</v>
      </c>
      <c r="AE9" s="64">
        <v>-6.8999999999999999E-3</v>
      </c>
      <c r="AF9" s="64">
        <v>7.5899999999999995E-2</v>
      </c>
      <c r="AG9" s="64">
        <v>6.8265000000000002</v>
      </c>
      <c r="AH9" s="53">
        <v>-0.27112892991402199</v>
      </c>
      <c r="AI9" s="53">
        <v>1.3131104586741001E-2</v>
      </c>
      <c r="AJ9" s="53">
        <v>2.02454412350966E-4</v>
      </c>
      <c r="AK9" s="64">
        <v>0.7772</v>
      </c>
      <c r="AL9" s="64">
        <v>5.8900000000000001E-2</v>
      </c>
      <c r="AM9" s="64">
        <v>0.27660000000000001</v>
      </c>
      <c r="AN9" s="65">
        <v>40.576245761527801</v>
      </c>
      <c r="AO9" s="66">
        <v>44.5</v>
      </c>
      <c r="AP9" s="53">
        <v>112.44762511774699</v>
      </c>
      <c r="AQ9" s="64">
        <v>0.28999999999999998</v>
      </c>
      <c r="AR9" s="64">
        <v>62.89</v>
      </c>
      <c r="AS9" s="64">
        <v>0.7</v>
      </c>
      <c r="AT9" s="64">
        <v>10.99</v>
      </c>
      <c r="AU9" s="64">
        <v>0.04</v>
      </c>
      <c r="AV9" s="66">
        <f>VLOOKUP(A9,node_position!A:C,2,FALSE)/2.5</f>
        <v>66.2</v>
      </c>
      <c r="AW9" s="17">
        <f>VLOOKUP(A9,node_position!A:C,3,FALSE)/2.5</f>
        <v>105.4</v>
      </c>
      <c r="AX9" s="8" t="s">
        <v>161</v>
      </c>
      <c r="AY9" s="49">
        <v>304</v>
      </c>
      <c r="AZ9" s="49">
        <v>213.5</v>
      </c>
    </row>
    <row r="10" spans="1:52" s="37" customFormat="1" x14ac:dyDescent="0.25">
      <c r="A10" s="25" t="s">
        <v>228</v>
      </c>
      <c r="B10" s="26" t="s">
        <v>6</v>
      </c>
      <c r="C10" s="26">
        <v>9</v>
      </c>
      <c r="D10" s="57">
        <v>2100</v>
      </c>
      <c r="E10" s="58">
        <v>2</v>
      </c>
      <c r="F10" s="58">
        <v>0.1</v>
      </c>
      <c r="G10" s="58">
        <v>0.25</v>
      </c>
      <c r="H10" s="58">
        <v>3.5000000000000001E-3</v>
      </c>
      <c r="I10" s="58">
        <v>7.0000000000000001E-3</v>
      </c>
      <c r="J10" s="58">
        <v>3.34</v>
      </c>
      <c r="K10" s="57">
        <v>278</v>
      </c>
      <c r="L10" s="58">
        <v>-0.94479999999999997</v>
      </c>
      <c r="M10" s="58">
        <v>-74.650000000000006</v>
      </c>
      <c r="N10" s="58">
        <v>25.05</v>
      </c>
      <c r="O10" s="58">
        <v>41.25</v>
      </c>
      <c r="P10" s="58">
        <v>-4</v>
      </c>
      <c r="Q10" s="58">
        <v>0.1</v>
      </c>
      <c r="R10" s="58">
        <v>35</v>
      </c>
      <c r="S10" s="58">
        <v>5</v>
      </c>
      <c r="T10" s="58">
        <v>0</v>
      </c>
      <c r="U10" s="58">
        <v>1</v>
      </c>
      <c r="V10" s="58">
        <v>0.2</v>
      </c>
      <c r="W10" s="58">
        <v>0.1</v>
      </c>
      <c r="X10" s="58">
        <v>0.5</v>
      </c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4"/>
      <c r="AJ10" s="56"/>
      <c r="AK10" s="56"/>
      <c r="AL10" s="56"/>
      <c r="AM10" s="56"/>
      <c r="AN10" s="59"/>
      <c r="AO10" s="56"/>
      <c r="AP10" s="56"/>
      <c r="AQ10" s="56"/>
      <c r="AR10" s="56"/>
      <c r="AS10" s="56"/>
      <c r="AT10" s="56"/>
      <c r="AU10" s="56"/>
      <c r="AV10" s="59">
        <f>VLOOKUP(A10,node_position!A:C,2,FALSE)/2.5</f>
        <v>60.2</v>
      </c>
      <c r="AW10" s="43">
        <f>VLOOKUP(A10,node_position!A:C,3,FALSE)/2.5</f>
        <v>97.4</v>
      </c>
      <c r="AX10" s="4" t="s">
        <v>224</v>
      </c>
      <c r="AY10" s="22">
        <v>278</v>
      </c>
      <c r="AZ10" s="22">
        <v>278</v>
      </c>
    </row>
    <row r="11" spans="1:52" s="44" customFormat="1" x14ac:dyDescent="0.25">
      <c r="A11" s="8" t="s">
        <v>231</v>
      </c>
      <c r="B11" s="7" t="s">
        <v>178</v>
      </c>
      <c r="C11" s="7">
        <v>10</v>
      </c>
      <c r="D11" s="55">
        <v>2300</v>
      </c>
      <c r="E11" s="64">
        <v>2</v>
      </c>
      <c r="F11" s="64">
        <v>0.1</v>
      </c>
      <c r="G11" s="64">
        <v>0.25</v>
      </c>
      <c r="H11" s="64">
        <v>3.5000000000000001E-3</v>
      </c>
      <c r="I11" s="64">
        <v>7.0000000000000001E-3</v>
      </c>
      <c r="J11" s="64">
        <v>3.34</v>
      </c>
      <c r="K11" s="55">
        <v>108</v>
      </c>
      <c r="L11" s="64">
        <v>-0.94479999999999997</v>
      </c>
      <c r="M11" s="64">
        <v>-74.650000000000006</v>
      </c>
      <c r="N11" s="64">
        <v>25.05</v>
      </c>
      <c r="O11" s="64">
        <v>41.25</v>
      </c>
      <c r="P11" s="55">
        <v>-15</v>
      </c>
      <c r="Q11" s="64">
        <v>0.1</v>
      </c>
      <c r="R11" s="64">
        <v>35</v>
      </c>
      <c r="S11" s="55">
        <v>5</v>
      </c>
      <c r="T11" s="55">
        <v>2</v>
      </c>
      <c r="U11" s="55">
        <v>1</v>
      </c>
      <c r="V11" s="64">
        <v>0</v>
      </c>
      <c r="W11" s="64">
        <v>0</v>
      </c>
      <c r="X11" s="64">
        <v>0.5</v>
      </c>
      <c r="Y11" s="64">
        <v>-8.6999999999999994E-3</v>
      </c>
      <c r="Z11" s="64">
        <v>-0.19089999999999999</v>
      </c>
      <c r="AA11" s="64">
        <v>-0.19040000000000001</v>
      </c>
      <c r="AB11" s="64">
        <v>-2.3599999999999999E-2</v>
      </c>
      <c r="AC11" s="64">
        <v>-4.5499999999999999E-2</v>
      </c>
      <c r="AD11" s="64">
        <v>-1.29E-2</v>
      </c>
      <c r="AE11" s="64">
        <v>-6.8999999999999999E-3</v>
      </c>
      <c r="AF11" s="64">
        <v>7.5899999999999995E-2</v>
      </c>
      <c r="AG11" s="64">
        <v>6.8265000000000002</v>
      </c>
      <c r="AH11" s="64">
        <v>-3.32E-2</v>
      </c>
      <c r="AI11" s="55">
        <f>INDEX(ERP!J2:J468, MATCH(AY11, ERP!K2:K468, 0))</f>
        <v>1.4619999999999999E-2</v>
      </c>
      <c r="AJ11" s="64">
        <v>2E-3</v>
      </c>
      <c r="AK11" s="64">
        <v>0.7772</v>
      </c>
      <c r="AL11" s="64">
        <v>5.8900000000000001E-2</v>
      </c>
      <c r="AM11" s="64">
        <v>0.27660000000000001</v>
      </c>
      <c r="AN11" s="66">
        <v>30</v>
      </c>
      <c r="AO11" s="64">
        <v>44.5</v>
      </c>
      <c r="AP11" s="64">
        <v>131.1</v>
      </c>
      <c r="AQ11" s="64">
        <v>0.28999999999999998</v>
      </c>
      <c r="AR11" s="64">
        <v>62.89</v>
      </c>
      <c r="AS11" s="64">
        <v>0.7</v>
      </c>
      <c r="AT11" s="64">
        <v>10.99</v>
      </c>
      <c r="AU11" s="64">
        <v>0.04</v>
      </c>
      <c r="AV11" s="66">
        <f>VLOOKUP(A11,node_position!A:C,2,FALSE)/2.5</f>
        <v>60.6</v>
      </c>
      <c r="AW11" s="17">
        <f>VLOOKUP(A11,node_position!A:C,3,FALSE)/2.5</f>
        <v>85.4</v>
      </c>
      <c r="AX11" s="8" t="s">
        <v>225</v>
      </c>
      <c r="AY11" s="50">
        <v>277</v>
      </c>
      <c r="AZ11" s="50">
        <f>INDEX(ERP!L2:L468, MATCH(AY11, ERP!K2:K468, 0))</f>
        <v>273</v>
      </c>
    </row>
    <row r="12" spans="1:52" s="44" customFormat="1" x14ac:dyDescent="0.25">
      <c r="A12" s="8" t="s">
        <v>230</v>
      </c>
      <c r="B12" s="7" t="s">
        <v>178</v>
      </c>
      <c r="C12" s="7">
        <v>11</v>
      </c>
      <c r="D12" s="55">
        <v>2100</v>
      </c>
      <c r="E12" s="64">
        <v>2</v>
      </c>
      <c r="F12" s="64">
        <v>0.1</v>
      </c>
      <c r="G12" s="64">
        <v>0.25</v>
      </c>
      <c r="H12" s="64">
        <v>3.5000000000000001E-3</v>
      </c>
      <c r="I12" s="64">
        <v>7.0000000000000001E-3</v>
      </c>
      <c r="J12" s="64">
        <v>3.34</v>
      </c>
      <c r="K12" s="55">
        <v>108</v>
      </c>
      <c r="L12" s="64">
        <v>-0.94479999999999997</v>
      </c>
      <c r="M12" s="64">
        <v>-74.650000000000006</v>
      </c>
      <c r="N12" s="64">
        <v>25.05</v>
      </c>
      <c r="O12" s="64">
        <v>41.25</v>
      </c>
      <c r="P12" s="55">
        <v>-15</v>
      </c>
      <c r="Q12" s="64">
        <v>0.1</v>
      </c>
      <c r="R12" s="64">
        <v>35</v>
      </c>
      <c r="S12" s="55">
        <v>5</v>
      </c>
      <c r="T12" s="55">
        <v>2</v>
      </c>
      <c r="U12" s="55">
        <v>1</v>
      </c>
      <c r="V12" s="64">
        <v>0</v>
      </c>
      <c r="W12" s="64">
        <v>0</v>
      </c>
      <c r="X12" s="64">
        <v>0.5</v>
      </c>
      <c r="Y12" s="53">
        <v>-0.103765168727061</v>
      </c>
      <c r="Z12" s="53">
        <v>-3.1471897227669299E-2</v>
      </c>
      <c r="AA12" s="53">
        <v>-1.9867289355374199E-2</v>
      </c>
      <c r="AB12" s="64">
        <v>-2.3599999999999999E-2</v>
      </c>
      <c r="AC12" s="64">
        <v>-4.5499999999999999E-2</v>
      </c>
      <c r="AD12" s="64">
        <v>-1.29E-2</v>
      </c>
      <c r="AE12" s="64">
        <v>-6.8999999999999999E-3</v>
      </c>
      <c r="AF12" s="64">
        <v>7.5899999999999995E-2</v>
      </c>
      <c r="AG12" s="64">
        <v>6.8265000000000002</v>
      </c>
      <c r="AH12" s="53">
        <v>-0.27112892991402199</v>
      </c>
      <c r="AI12" s="55">
        <f>INDEX(ERP!D2:D768, MATCH(AY12, ERP!E2:E768, 0))</f>
        <v>8.7200000000000003E-3</v>
      </c>
      <c r="AJ12" s="53">
        <v>2.02454412350966E-4</v>
      </c>
      <c r="AK12" s="64">
        <v>0.7772</v>
      </c>
      <c r="AL12" s="64">
        <v>5.8900000000000001E-2</v>
      </c>
      <c r="AM12" s="64">
        <v>0.27660000000000001</v>
      </c>
      <c r="AN12" s="65">
        <v>40.576245761527801</v>
      </c>
      <c r="AO12" s="66">
        <v>44.5</v>
      </c>
      <c r="AP12" s="53">
        <v>112.44762511774699</v>
      </c>
      <c r="AQ12" s="64">
        <v>0.28999999999999998</v>
      </c>
      <c r="AR12" s="64">
        <v>62.89</v>
      </c>
      <c r="AS12" s="64">
        <v>0.7</v>
      </c>
      <c r="AT12" s="64">
        <v>10.99</v>
      </c>
      <c r="AU12" s="64">
        <v>0.04</v>
      </c>
      <c r="AV12" s="66">
        <f>VLOOKUP(A12,node_position!A:C,2,FALSE)/2.5</f>
        <v>67</v>
      </c>
      <c r="AW12" s="17">
        <f>VLOOKUP(A12,node_position!A:C,3,FALSE)/2.5</f>
        <v>97.4</v>
      </c>
      <c r="AX12" s="8" t="s">
        <v>251</v>
      </c>
      <c r="AY12" s="50">
        <v>418</v>
      </c>
      <c r="AZ12" s="50">
        <f>INDEX(ERP!F2:F768, MATCH(AY12, ERP!E2:E768, 0))</f>
        <v>326</v>
      </c>
    </row>
    <row r="13" spans="1:52" s="27" customFormat="1" x14ac:dyDescent="0.25">
      <c r="A13" s="25" t="s">
        <v>229</v>
      </c>
      <c r="B13" s="26" t="s">
        <v>6</v>
      </c>
      <c r="C13" s="26">
        <v>12</v>
      </c>
      <c r="D13" s="57">
        <v>1500</v>
      </c>
      <c r="E13" s="58">
        <v>2</v>
      </c>
      <c r="F13" s="58">
        <v>0.1</v>
      </c>
      <c r="G13" s="58">
        <v>0.25</v>
      </c>
      <c r="H13" s="58">
        <v>3.5000000000000001E-3</v>
      </c>
      <c r="I13" s="58">
        <v>7.0000000000000001E-3</v>
      </c>
      <c r="J13" s="58">
        <v>3.34</v>
      </c>
      <c r="K13" s="57">
        <v>214</v>
      </c>
      <c r="L13" s="58">
        <v>-0.94479999999999997</v>
      </c>
      <c r="M13" s="58">
        <v>-74.650000000000006</v>
      </c>
      <c r="N13" s="58">
        <v>25.05</v>
      </c>
      <c r="O13" s="58">
        <v>41.25</v>
      </c>
      <c r="P13" s="58">
        <v>-4</v>
      </c>
      <c r="Q13" s="58">
        <v>0.1</v>
      </c>
      <c r="R13" s="58">
        <v>35</v>
      </c>
      <c r="S13" s="58">
        <v>5</v>
      </c>
      <c r="T13" s="58">
        <v>0</v>
      </c>
      <c r="U13" s="58">
        <v>1</v>
      </c>
      <c r="V13" s="58">
        <v>0.2</v>
      </c>
      <c r="W13" s="57">
        <v>0.8</v>
      </c>
      <c r="X13" s="58">
        <v>0.5</v>
      </c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4"/>
      <c r="AJ13" s="56"/>
      <c r="AK13" s="56"/>
      <c r="AL13" s="56"/>
      <c r="AM13" s="56"/>
      <c r="AN13" s="59"/>
      <c r="AO13" s="59"/>
      <c r="AP13" s="56"/>
      <c r="AQ13" s="56"/>
      <c r="AR13" s="56"/>
      <c r="AS13" s="56"/>
      <c r="AT13" s="56"/>
      <c r="AU13" s="56"/>
      <c r="AV13" s="59">
        <f>VLOOKUP(A13,node_position!A:C,2,FALSE)/2.5</f>
        <v>67.400000000000006</v>
      </c>
      <c r="AW13" s="43">
        <f>VLOOKUP(A13,node_position!A:C,3,FALSE)/2.5</f>
        <v>92.2</v>
      </c>
      <c r="AX13" s="4" t="s">
        <v>226</v>
      </c>
      <c r="AY13" s="22">
        <v>214</v>
      </c>
      <c r="AZ13" s="22">
        <v>214</v>
      </c>
    </row>
    <row r="14" spans="1:52" s="38" customFormat="1" x14ac:dyDescent="0.25">
      <c r="A14" s="10" t="s">
        <v>112</v>
      </c>
      <c r="B14" s="9" t="s">
        <v>194</v>
      </c>
      <c r="C14" s="9">
        <v>13</v>
      </c>
      <c r="D14" s="60"/>
      <c r="E14" s="61"/>
      <c r="F14" s="61"/>
      <c r="G14" s="61"/>
      <c r="H14" s="61"/>
      <c r="I14" s="61"/>
      <c r="J14" s="61"/>
      <c r="K14" s="60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52">
        <v>-0.103765168727061</v>
      </c>
      <c r="Z14" s="52">
        <v>-3.1471897227669299E-2</v>
      </c>
      <c r="AA14" s="52">
        <v>-1.9867289355374199E-2</v>
      </c>
      <c r="AB14" s="61">
        <v>-2.3599999999999999E-2</v>
      </c>
      <c r="AC14" s="61">
        <v>-4.5499999999999999E-2</v>
      </c>
      <c r="AD14" s="61">
        <v>-1.29E-2</v>
      </c>
      <c r="AE14" s="61">
        <v>-6.8999999999999999E-3</v>
      </c>
      <c r="AF14" s="61">
        <v>7.5899999999999995E-2</v>
      </c>
      <c r="AG14" s="61">
        <v>6.8265000000000002</v>
      </c>
      <c r="AH14" s="52">
        <v>-0.27112892991402199</v>
      </c>
      <c r="AI14" s="52">
        <v>1.3131104586741001E-2</v>
      </c>
      <c r="AJ14" s="52">
        <v>2.02454412350966E-4</v>
      </c>
      <c r="AK14" s="61">
        <v>0.7772</v>
      </c>
      <c r="AL14" s="61">
        <v>5.8900000000000001E-2</v>
      </c>
      <c r="AM14" s="61">
        <v>0.27660000000000001</v>
      </c>
      <c r="AN14" s="62">
        <v>40.576245761527801</v>
      </c>
      <c r="AO14" s="63">
        <v>44.5</v>
      </c>
      <c r="AP14" s="52">
        <v>112.44762511774699</v>
      </c>
      <c r="AQ14" s="61">
        <v>0.28999999999999998</v>
      </c>
      <c r="AR14" s="61">
        <v>62.89</v>
      </c>
      <c r="AS14" s="61">
        <v>0.7</v>
      </c>
      <c r="AT14" s="61">
        <v>10.99</v>
      </c>
      <c r="AU14" s="61">
        <v>0.04</v>
      </c>
      <c r="AV14" s="63">
        <f>VLOOKUP(A14,node_position!A:C,2,FALSE)/2.5</f>
        <v>70.2</v>
      </c>
      <c r="AW14" s="16">
        <f>VLOOKUP(A14,node_position!A:C,3,FALSE)/2.5</f>
        <v>118.2</v>
      </c>
      <c r="AX14" s="10" t="s">
        <v>162</v>
      </c>
      <c r="AY14" s="48">
        <v>304</v>
      </c>
      <c r="AZ14" s="48">
        <v>213.5</v>
      </c>
    </row>
    <row r="15" spans="1:52" s="38" customFormat="1" x14ac:dyDescent="0.25">
      <c r="A15" s="10" t="s">
        <v>113</v>
      </c>
      <c r="B15" s="9" t="s">
        <v>194</v>
      </c>
      <c r="C15" s="9">
        <v>14</v>
      </c>
      <c r="D15" s="60"/>
      <c r="E15" s="61"/>
      <c r="F15" s="61"/>
      <c r="G15" s="61"/>
      <c r="H15" s="61"/>
      <c r="I15" s="61"/>
      <c r="J15" s="61"/>
      <c r="K15" s="60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52">
        <v>-0.103765168727061</v>
      </c>
      <c r="Z15" s="52">
        <v>-3.1471897227669299E-2</v>
      </c>
      <c r="AA15" s="52">
        <v>-1.9867289355374199E-2</v>
      </c>
      <c r="AB15" s="61">
        <v>-2.3599999999999999E-2</v>
      </c>
      <c r="AC15" s="61">
        <v>-4.5499999999999999E-2</v>
      </c>
      <c r="AD15" s="61">
        <v>-1.29E-2</v>
      </c>
      <c r="AE15" s="61">
        <v>-6.8999999999999999E-3</v>
      </c>
      <c r="AF15" s="61">
        <v>7.5899999999999995E-2</v>
      </c>
      <c r="AG15" s="61">
        <v>6.8265000000000002</v>
      </c>
      <c r="AH15" s="52">
        <v>-0.27112892991402199</v>
      </c>
      <c r="AI15" s="52">
        <v>1.3131104586741001E-2</v>
      </c>
      <c r="AJ15" s="52">
        <v>2.02454412350966E-4</v>
      </c>
      <c r="AK15" s="61">
        <v>0.7772</v>
      </c>
      <c r="AL15" s="61">
        <v>5.8900000000000001E-2</v>
      </c>
      <c r="AM15" s="61">
        <v>0.27660000000000001</v>
      </c>
      <c r="AN15" s="62">
        <v>40.576245761527801</v>
      </c>
      <c r="AO15" s="63">
        <v>44.5</v>
      </c>
      <c r="AP15" s="52">
        <v>112.44762511774699</v>
      </c>
      <c r="AQ15" s="61">
        <v>0.28999999999999998</v>
      </c>
      <c r="AR15" s="61">
        <v>62.89</v>
      </c>
      <c r="AS15" s="61">
        <v>0.7</v>
      </c>
      <c r="AT15" s="61">
        <v>10.99</v>
      </c>
      <c r="AU15" s="61">
        <v>0.04</v>
      </c>
      <c r="AV15" s="63">
        <f>VLOOKUP(A15,node_position!A:C,2,FALSE)/2.5</f>
        <v>79.400000000000006</v>
      </c>
      <c r="AW15" s="16">
        <f>VLOOKUP(A15,node_position!A:C,3,FALSE)/2.5</f>
        <v>107.8</v>
      </c>
      <c r="AX15" s="10" t="s">
        <v>171</v>
      </c>
      <c r="AY15" s="48">
        <v>304</v>
      </c>
      <c r="AZ15" s="48">
        <v>213.5</v>
      </c>
    </row>
    <row r="16" spans="1:52" s="44" customFormat="1" x14ac:dyDescent="0.25">
      <c r="A16" s="8" t="s">
        <v>114</v>
      </c>
      <c r="B16" s="7" t="s">
        <v>178</v>
      </c>
      <c r="C16" s="7">
        <v>15</v>
      </c>
      <c r="D16" s="55">
        <v>2200</v>
      </c>
      <c r="E16" s="64">
        <v>2</v>
      </c>
      <c r="F16" s="64">
        <v>0.1</v>
      </c>
      <c r="G16" s="64">
        <v>0.25</v>
      </c>
      <c r="H16" s="64">
        <v>3.5000000000000001E-3</v>
      </c>
      <c r="I16" s="64">
        <v>7.0000000000000001E-3</v>
      </c>
      <c r="J16" s="64">
        <v>3.34</v>
      </c>
      <c r="K16" s="55">
        <v>108</v>
      </c>
      <c r="L16" s="64">
        <v>-0.94479999999999997</v>
      </c>
      <c r="M16" s="64">
        <v>-74.650000000000006</v>
      </c>
      <c r="N16" s="64">
        <v>25.05</v>
      </c>
      <c r="O16" s="64">
        <v>41.25</v>
      </c>
      <c r="P16" s="55">
        <v>-15</v>
      </c>
      <c r="Q16" s="64">
        <v>0.1</v>
      </c>
      <c r="R16" s="64">
        <v>35</v>
      </c>
      <c r="S16" s="55">
        <v>5</v>
      </c>
      <c r="T16" s="55">
        <v>2</v>
      </c>
      <c r="U16" s="55">
        <v>1</v>
      </c>
      <c r="V16" s="64">
        <v>0</v>
      </c>
      <c r="W16" s="64">
        <v>0</v>
      </c>
      <c r="X16" s="64">
        <v>0.5</v>
      </c>
      <c r="Y16" s="53">
        <v>-0.103765168727061</v>
      </c>
      <c r="Z16" s="53">
        <v>-3.1471897227669299E-2</v>
      </c>
      <c r="AA16" s="53">
        <v>-1.9867289355374199E-2</v>
      </c>
      <c r="AB16" s="64">
        <v>-2.3599999999999999E-2</v>
      </c>
      <c r="AC16" s="64">
        <v>-4.5499999999999999E-2</v>
      </c>
      <c r="AD16" s="64">
        <v>-1.29E-2</v>
      </c>
      <c r="AE16" s="64">
        <v>-6.8999999999999999E-3</v>
      </c>
      <c r="AF16" s="64">
        <v>7.5899999999999995E-2</v>
      </c>
      <c r="AG16" s="64">
        <v>6.8265000000000002</v>
      </c>
      <c r="AH16" s="53">
        <v>-0.27112892991402199</v>
      </c>
      <c r="AI16" s="53">
        <v>1.3131104586741001E-2</v>
      </c>
      <c r="AJ16" s="53">
        <v>2.02454412350966E-4</v>
      </c>
      <c r="AK16" s="64">
        <v>0.7772</v>
      </c>
      <c r="AL16" s="64">
        <v>5.8900000000000001E-2</v>
      </c>
      <c r="AM16" s="64">
        <v>0.27660000000000001</v>
      </c>
      <c r="AN16" s="65">
        <v>40.576245761527801</v>
      </c>
      <c r="AO16" s="66">
        <v>44.5</v>
      </c>
      <c r="AP16" s="53">
        <v>112.44762511774699</v>
      </c>
      <c r="AQ16" s="64">
        <v>0.28999999999999998</v>
      </c>
      <c r="AR16" s="64">
        <v>62.89</v>
      </c>
      <c r="AS16" s="64">
        <v>0.7</v>
      </c>
      <c r="AT16" s="64">
        <v>10.99</v>
      </c>
      <c r="AU16" s="64">
        <v>0.04</v>
      </c>
      <c r="AV16" s="66">
        <f>VLOOKUP(A16,node_position!A:C,2,FALSE)/2.5</f>
        <v>118.6</v>
      </c>
      <c r="AW16" s="17">
        <f>VLOOKUP(A16,node_position!A:C,3,FALSE)/2.5</f>
        <v>133.80000000000001</v>
      </c>
      <c r="AX16" s="8" t="s">
        <v>163</v>
      </c>
      <c r="AY16" s="49">
        <v>304</v>
      </c>
      <c r="AZ16" s="49">
        <v>213.5</v>
      </c>
    </row>
    <row r="17" spans="1:52" s="38" customFormat="1" x14ac:dyDescent="0.25">
      <c r="A17" s="10" t="s">
        <v>115</v>
      </c>
      <c r="B17" s="9" t="s">
        <v>194</v>
      </c>
      <c r="C17" s="9">
        <v>16</v>
      </c>
      <c r="D17" s="60"/>
      <c r="E17" s="61"/>
      <c r="F17" s="61"/>
      <c r="G17" s="61"/>
      <c r="H17" s="61"/>
      <c r="I17" s="61"/>
      <c r="J17" s="61"/>
      <c r="K17" s="60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52">
        <v>-0.103765168727061</v>
      </c>
      <c r="Z17" s="52">
        <v>-3.1471897227669299E-2</v>
      </c>
      <c r="AA17" s="52">
        <v>-1.9867289355374199E-2</v>
      </c>
      <c r="AB17" s="61">
        <v>-2.3599999999999999E-2</v>
      </c>
      <c r="AC17" s="61">
        <v>-4.5499999999999999E-2</v>
      </c>
      <c r="AD17" s="61">
        <v>-1.29E-2</v>
      </c>
      <c r="AE17" s="61">
        <v>-6.8999999999999999E-3</v>
      </c>
      <c r="AF17" s="61">
        <v>7.5899999999999995E-2</v>
      </c>
      <c r="AG17" s="61">
        <v>6.8265000000000002</v>
      </c>
      <c r="AH17" s="52">
        <v>-0.27112892991402199</v>
      </c>
      <c r="AI17" s="52">
        <v>1.3131104586741001E-2</v>
      </c>
      <c r="AJ17" s="52">
        <v>2.02454412350966E-4</v>
      </c>
      <c r="AK17" s="61">
        <v>0.7772</v>
      </c>
      <c r="AL17" s="61">
        <v>5.8900000000000001E-2</v>
      </c>
      <c r="AM17" s="61">
        <v>0.27660000000000001</v>
      </c>
      <c r="AN17" s="62">
        <v>40.576245761527801</v>
      </c>
      <c r="AO17" s="63">
        <v>44.5</v>
      </c>
      <c r="AP17" s="52">
        <v>112.44762511774699</v>
      </c>
      <c r="AQ17" s="61">
        <v>0.28999999999999998</v>
      </c>
      <c r="AR17" s="61">
        <v>62.89</v>
      </c>
      <c r="AS17" s="61">
        <v>0.7</v>
      </c>
      <c r="AT17" s="61">
        <v>10.99</v>
      </c>
      <c r="AU17" s="61">
        <v>0.04</v>
      </c>
      <c r="AV17" s="63">
        <f>VLOOKUP(A17,node_position!A:C,2,FALSE)/2.5</f>
        <v>98.2</v>
      </c>
      <c r="AW17" s="16">
        <f>VLOOKUP(A17,node_position!A:C,3,FALSE)/2.5</f>
        <v>137.80000000000001</v>
      </c>
      <c r="AX17" s="10" t="s">
        <v>164</v>
      </c>
      <c r="AY17" s="48">
        <v>304</v>
      </c>
      <c r="AZ17" s="48">
        <v>213.5</v>
      </c>
    </row>
    <row r="18" spans="1:52" s="38" customFormat="1" x14ac:dyDescent="0.25">
      <c r="A18" s="10" t="s">
        <v>116</v>
      </c>
      <c r="B18" s="9" t="s">
        <v>194</v>
      </c>
      <c r="C18" s="9">
        <v>17</v>
      </c>
      <c r="D18" s="60"/>
      <c r="E18" s="61"/>
      <c r="F18" s="61"/>
      <c r="G18" s="61"/>
      <c r="H18" s="61"/>
      <c r="I18" s="61"/>
      <c r="J18" s="61"/>
      <c r="K18" s="60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52">
        <v>-0.103765168727061</v>
      </c>
      <c r="Z18" s="52">
        <v>-3.1471897227669299E-2</v>
      </c>
      <c r="AA18" s="52">
        <v>-1.9867289355374199E-2</v>
      </c>
      <c r="AB18" s="61">
        <v>-2.3599999999999999E-2</v>
      </c>
      <c r="AC18" s="61">
        <v>-4.5499999999999999E-2</v>
      </c>
      <c r="AD18" s="61">
        <v>-1.29E-2</v>
      </c>
      <c r="AE18" s="61">
        <v>-6.8999999999999999E-3</v>
      </c>
      <c r="AF18" s="61">
        <v>7.5899999999999995E-2</v>
      </c>
      <c r="AG18" s="61">
        <v>6.8265000000000002</v>
      </c>
      <c r="AH18" s="52">
        <v>-0.27112892991402199</v>
      </c>
      <c r="AI18" s="52">
        <v>1.3131104586741001E-2</v>
      </c>
      <c r="AJ18" s="52">
        <v>2.02454412350966E-4</v>
      </c>
      <c r="AK18" s="61">
        <v>0.7772</v>
      </c>
      <c r="AL18" s="61">
        <v>5.8900000000000001E-2</v>
      </c>
      <c r="AM18" s="61">
        <v>0.27660000000000001</v>
      </c>
      <c r="AN18" s="62">
        <v>40.576245761527801</v>
      </c>
      <c r="AO18" s="63">
        <v>44.5</v>
      </c>
      <c r="AP18" s="52">
        <v>112.44762511774699</v>
      </c>
      <c r="AQ18" s="61">
        <v>0.28999999999999998</v>
      </c>
      <c r="AR18" s="61">
        <v>62.89</v>
      </c>
      <c r="AS18" s="61">
        <v>0.7</v>
      </c>
      <c r="AT18" s="61">
        <v>10.99</v>
      </c>
      <c r="AU18" s="61">
        <v>0.04</v>
      </c>
      <c r="AV18" s="63">
        <f>VLOOKUP(A18,node_position!A:C,2,FALSE)/2.5</f>
        <v>125.4</v>
      </c>
      <c r="AW18" s="16">
        <f>VLOOKUP(A18,node_position!A:C,3,FALSE)/2.5</f>
        <v>139.80000000000001</v>
      </c>
      <c r="AX18" s="10" t="s">
        <v>165</v>
      </c>
      <c r="AY18" s="48">
        <v>304</v>
      </c>
      <c r="AZ18" s="48">
        <v>213.5</v>
      </c>
    </row>
    <row r="19" spans="1:52" s="38" customFormat="1" x14ac:dyDescent="0.25">
      <c r="A19" s="10" t="s">
        <v>117</v>
      </c>
      <c r="B19" s="9" t="s">
        <v>194</v>
      </c>
      <c r="C19" s="9">
        <v>18</v>
      </c>
      <c r="D19" s="60"/>
      <c r="E19" s="61"/>
      <c r="F19" s="61"/>
      <c r="G19" s="61"/>
      <c r="H19" s="61"/>
      <c r="I19" s="61"/>
      <c r="J19" s="61"/>
      <c r="K19" s="60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52">
        <v>-0.103765168727061</v>
      </c>
      <c r="Z19" s="52">
        <v>-3.1471897227669299E-2</v>
      </c>
      <c r="AA19" s="52">
        <v>-1.9867289355374199E-2</v>
      </c>
      <c r="AB19" s="61">
        <v>-2.3599999999999999E-2</v>
      </c>
      <c r="AC19" s="61">
        <v>-4.5499999999999999E-2</v>
      </c>
      <c r="AD19" s="61">
        <v>-1.29E-2</v>
      </c>
      <c r="AE19" s="61">
        <v>-6.8999999999999999E-3</v>
      </c>
      <c r="AF19" s="61">
        <v>7.5899999999999995E-2</v>
      </c>
      <c r="AG19" s="61">
        <v>6.8265000000000002</v>
      </c>
      <c r="AH19" s="52">
        <v>-0.27112892991402199</v>
      </c>
      <c r="AI19" s="52">
        <v>1.3131104586741001E-2</v>
      </c>
      <c r="AJ19" s="52">
        <v>2.02454412350966E-4</v>
      </c>
      <c r="AK19" s="61">
        <v>0.7772</v>
      </c>
      <c r="AL19" s="61">
        <v>5.8900000000000001E-2</v>
      </c>
      <c r="AM19" s="61">
        <v>0.27660000000000001</v>
      </c>
      <c r="AN19" s="62">
        <v>40.576245761527801</v>
      </c>
      <c r="AO19" s="63">
        <v>44.5</v>
      </c>
      <c r="AP19" s="52">
        <v>112.44762511774699</v>
      </c>
      <c r="AQ19" s="61">
        <v>0.28999999999999998</v>
      </c>
      <c r="AR19" s="61">
        <v>62.89</v>
      </c>
      <c r="AS19" s="61">
        <v>0.7</v>
      </c>
      <c r="AT19" s="61">
        <v>10.99</v>
      </c>
      <c r="AU19" s="61">
        <v>0.04</v>
      </c>
      <c r="AV19" s="63">
        <f>VLOOKUP(A19,node_position!A:C,2,FALSE)/2.5</f>
        <v>135.4</v>
      </c>
      <c r="AW19" s="16">
        <f>VLOOKUP(A19,node_position!A:C,3,FALSE)/2.5</f>
        <v>130.19999999999999</v>
      </c>
      <c r="AX19" s="10" t="s">
        <v>165</v>
      </c>
      <c r="AY19" s="48">
        <v>304</v>
      </c>
      <c r="AZ19" s="48">
        <v>213.5</v>
      </c>
    </row>
    <row r="20" spans="1:52" s="44" customFormat="1" x14ac:dyDescent="0.25">
      <c r="A20" s="8" t="s">
        <v>246</v>
      </c>
      <c r="B20" s="7" t="s">
        <v>178</v>
      </c>
      <c r="C20" s="7">
        <v>19</v>
      </c>
      <c r="D20" s="55">
        <v>2300</v>
      </c>
      <c r="E20" s="64">
        <v>2</v>
      </c>
      <c r="F20" s="64">
        <v>0.1</v>
      </c>
      <c r="G20" s="64">
        <v>0.25</v>
      </c>
      <c r="H20" s="64">
        <v>3.5000000000000001E-3</v>
      </c>
      <c r="I20" s="64">
        <v>7.0000000000000001E-3</v>
      </c>
      <c r="J20" s="64">
        <v>3.34</v>
      </c>
      <c r="K20" s="55">
        <v>108</v>
      </c>
      <c r="L20" s="64">
        <v>-0.94479999999999997</v>
      </c>
      <c r="M20" s="64">
        <v>-74.650000000000006</v>
      </c>
      <c r="N20" s="64">
        <v>25.05</v>
      </c>
      <c r="O20" s="64">
        <v>41.25</v>
      </c>
      <c r="P20" s="55">
        <v>-15</v>
      </c>
      <c r="Q20" s="64">
        <v>0.1</v>
      </c>
      <c r="R20" s="64">
        <v>35</v>
      </c>
      <c r="S20" s="55">
        <v>5</v>
      </c>
      <c r="T20" s="55">
        <v>2</v>
      </c>
      <c r="U20" s="55">
        <v>1</v>
      </c>
      <c r="V20" s="64">
        <v>0</v>
      </c>
      <c r="W20" s="64">
        <v>0</v>
      </c>
      <c r="X20" s="64">
        <v>0.5</v>
      </c>
      <c r="Y20" s="64">
        <v>-8.6999999999999994E-3</v>
      </c>
      <c r="Z20" s="64">
        <v>-0.19089999999999999</v>
      </c>
      <c r="AA20" s="64">
        <v>-0.19040000000000001</v>
      </c>
      <c r="AB20" s="64">
        <v>-2.3599999999999999E-2</v>
      </c>
      <c r="AC20" s="64">
        <v>-4.5499999999999999E-2</v>
      </c>
      <c r="AD20" s="64">
        <v>-1.29E-2</v>
      </c>
      <c r="AE20" s="64">
        <v>-6.8999999999999999E-3</v>
      </c>
      <c r="AF20" s="64">
        <v>7.5899999999999995E-2</v>
      </c>
      <c r="AG20" s="64">
        <v>6.8265000000000002</v>
      </c>
      <c r="AH20" s="64">
        <v>-3.32E-2</v>
      </c>
      <c r="AI20" s="55">
        <f>INDEX(ERP!J3:J468, MATCH(AY20, ERP!K3:K468, 0))</f>
        <v>1.3939999999999999E-2</v>
      </c>
      <c r="AJ20" s="64">
        <v>2E-3</v>
      </c>
      <c r="AK20" s="64">
        <v>0.7772</v>
      </c>
      <c r="AL20" s="64">
        <v>5.8900000000000001E-2</v>
      </c>
      <c r="AM20" s="64">
        <v>0.27660000000000001</v>
      </c>
      <c r="AN20" s="66">
        <v>30</v>
      </c>
      <c r="AO20" s="64">
        <v>44.5</v>
      </c>
      <c r="AP20" s="64">
        <v>131.1</v>
      </c>
      <c r="AQ20" s="64">
        <v>0.28999999999999998</v>
      </c>
      <c r="AR20" s="64">
        <v>62.89</v>
      </c>
      <c r="AS20" s="64">
        <v>0.7</v>
      </c>
      <c r="AT20" s="64">
        <v>10.99</v>
      </c>
      <c r="AU20" s="64">
        <v>0.04</v>
      </c>
      <c r="AV20" s="66">
        <f>VLOOKUP(A20,node_position!A:C,2,FALSE)/2.5</f>
        <v>68.2</v>
      </c>
      <c r="AW20" s="17">
        <f>VLOOKUP(A20,node_position!A:C,3,FALSE)/2.5</f>
        <v>86.6</v>
      </c>
      <c r="AX20" s="8" t="s">
        <v>249</v>
      </c>
      <c r="AY20" s="50">
        <v>293</v>
      </c>
      <c r="AZ20" s="50">
        <f>INDEX(ERP!L2:L467, MATCH(AY20, ERP!K2:K467, 0))</f>
        <v>289</v>
      </c>
    </row>
    <row r="21" spans="1:52" s="44" customFormat="1" x14ac:dyDescent="0.25">
      <c r="A21" s="8" t="s">
        <v>118</v>
      </c>
      <c r="B21" s="7" t="s">
        <v>178</v>
      </c>
      <c r="C21" s="7">
        <v>20</v>
      </c>
      <c r="D21" s="55">
        <v>2300</v>
      </c>
      <c r="E21" s="64">
        <v>2</v>
      </c>
      <c r="F21" s="64">
        <v>0.1</v>
      </c>
      <c r="G21" s="64">
        <v>0.25</v>
      </c>
      <c r="H21" s="64">
        <v>3.5000000000000001E-3</v>
      </c>
      <c r="I21" s="64">
        <v>7.0000000000000001E-3</v>
      </c>
      <c r="J21" s="64">
        <v>3.34</v>
      </c>
      <c r="K21" s="55">
        <v>108</v>
      </c>
      <c r="L21" s="64">
        <v>-0.94479999999999997</v>
      </c>
      <c r="M21" s="64">
        <v>-74.650000000000006</v>
      </c>
      <c r="N21" s="64">
        <v>25.05</v>
      </c>
      <c r="O21" s="64">
        <v>41.25</v>
      </c>
      <c r="P21" s="55">
        <v>-15</v>
      </c>
      <c r="Q21" s="64">
        <v>0.1</v>
      </c>
      <c r="R21" s="64">
        <v>35</v>
      </c>
      <c r="S21" s="55">
        <v>5</v>
      </c>
      <c r="T21" s="55">
        <v>2</v>
      </c>
      <c r="U21" s="55">
        <v>1</v>
      </c>
      <c r="V21" s="64">
        <v>0</v>
      </c>
      <c r="W21" s="64">
        <v>0</v>
      </c>
      <c r="X21" s="64">
        <v>0.5</v>
      </c>
      <c r="Y21" s="64">
        <v>-8.6999999999999994E-3</v>
      </c>
      <c r="Z21" s="64">
        <v>-0.19089999999999999</v>
      </c>
      <c r="AA21" s="64">
        <v>-0.19040000000000001</v>
      </c>
      <c r="AB21" s="64">
        <v>-2.3599999999999999E-2</v>
      </c>
      <c r="AC21" s="64">
        <v>-4.5499999999999999E-2</v>
      </c>
      <c r="AD21" s="64">
        <v>-1.29E-2</v>
      </c>
      <c r="AE21" s="64">
        <v>-6.8999999999999999E-3</v>
      </c>
      <c r="AF21" s="64">
        <v>7.5899999999999995E-2</v>
      </c>
      <c r="AG21" s="64">
        <v>6.8265000000000002</v>
      </c>
      <c r="AH21" s="64">
        <v>-3.32E-2</v>
      </c>
      <c r="AI21" s="55">
        <f>INDEX(ERP!J4:J469, MATCH(AY21, ERP!K4:K469, 0))</f>
        <v>1.106E-2</v>
      </c>
      <c r="AJ21" s="64">
        <v>2E-3</v>
      </c>
      <c r="AK21" s="64">
        <v>0.7772</v>
      </c>
      <c r="AL21" s="64">
        <v>5.8900000000000001E-2</v>
      </c>
      <c r="AM21" s="64">
        <v>0.27660000000000001</v>
      </c>
      <c r="AN21" s="66">
        <v>30</v>
      </c>
      <c r="AO21" s="64">
        <v>44.5</v>
      </c>
      <c r="AP21" s="64">
        <v>131.1</v>
      </c>
      <c r="AQ21" s="64">
        <v>0.28999999999999998</v>
      </c>
      <c r="AR21" s="64">
        <v>62.89</v>
      </c>
      <c r="AS21" s="64">
        <v>0.7</v>
      </c>
      <c r="AT21" s="64">
        <v>10.99</v>
      </c>
      <c r="AU21" s="64">
        <v>0.04</v>
      </c>
      <c r="AV21" s="66">
        <f>VLOOKUP(A21,node_position!A:C,2,FALSE)/2.5</f>
        <v>81.8</v>
      </c>
      <c r="AW21" s="17">
        <f>VLOOKUP(A21,node_position!A:C,3,FALSE)/2.5</f>
        <v>99.4</v>
      </c>
      <c r="AX21" s="8" t="s">
        <v>166</v>
      </c>
      <c r="AY21" s="50">
        <v>389</v>
      </c>
      <c r="AZ21" s="50">
        <f>INDEX(ERP!L2:L467, MATCH(AY21, ERP!K2:K467, 0))</f>
        <v>385</v>
      </c>
    </row>
    <row r="22" spans="1:52" s="44" customFormat="1" x14ac:dyDescent="0.25">
      <c r="A22" s="8" t="s">
        <v>119</v>
      </c>
      <c r="B22" s="7" t="s">
        <v>178</v>
      </c>
      <c r="C22" s="7">
        <v>21</v>
      </c>
      <c r="D22" s="55">
        <v>2300</v>
      </c>
      <c r="E22" s="64">
        <v>2</v>
      </c>
      <c r="F22" s="64">
        <v>0.1</v>
      </c>
      <c r="G22" s="64">
        <v>0.25</v>
      </c>
      <c r="H22" s="64">
        <v>3.5000000000000001E-3</v>
      </c>
      <c r="I22" s="64">
        <v>7.0000000000000001E-3</v>
      </c>
      <c r="J22" s="64">
        <v>3.34</v>
      </c>
      <c r="K22" s="55">
        <v>108</v>
      </c>
      <c r="L22" s="64">
        <v>-0.94479999999999997</v>
      </c>
      <c r="M22" s="64">
        <v>-74.650000000000006</v>
      </c>
      <c r="N22" s="64">
        <v>25.05</v>
      </c>
      <c r="O22" s="64">
        <v>41.25</v>
      </c>
      <c r="P22" s="55">
        <v>-15</v>
      </c>
      <c r="Q22" s="64">
        <v>0.1</v>
      </c>
      <c r="R22" s="64">
        <v>35</v>
      </c>
      <c r="S22" s="55">
        <v>5</v>
      </c>
      <c r="T22" s="55">
        <v>2</v>
      </c>
      <c r="U22" s="55">
        <v>1</v>
      </c>
      <c r="V22" s="64">
        <v>0</v>
      </c>
      <c r="W22" s="64">
        <v>0</v>
      </c>
      <c r="X22" s="64">
        <v>0.5</v>
      </c>
      <c r="Y22" s="64">
        <v>-8.6999999999999994E-3</v>
      </c>
      <c r="Z22" s="64">
        <v>-0.19089999999999999</v>
      </c>
      <c r="AA22" s="64">
        <v>-0.19040000000000001</v>
      </c>
      <c r="AB22" s="64">
        <v>-2.3599999999999999E-2</v>
      </c>
      <c r="AC22" s="64">
        <v>-4.5499999999999999E-2</v>
      </c>
      <c r="AD22" s="64">
        <v>-1.29E-2</v>
      </c>
      <c r="AE22" s="64">
        <v>-6.8999999999999999E-3</v>
      </c>
      <c r="AF22" s="64">
        <v>7.5899999999999995E-2</v>
      </c>
      <c r="AG22" s="64">
        <v>6.8265000000000002</v>
      </c>
      <c r="AH22" s="64">
        <v>-3.32E-2</v>
      </c>
      <c r="AI22" s="55">
        <f>INDEX(ERP!J5:J470, MATCH(AY22, ERP!K5:K470, 0))</f>
        <v>1.1140000000000001E-2</v>
      </c>
      <c r="AJ22" s="64">
        <v>2E-3</v>
      </c>
      <c r="AK22" s="64">
        <v>0.7772</v>
      </c>
      <c r="AL22" s="64">
        <v>5.8900000000000001E-2</v>
      </c>
      <c r="AM22" s="64">
        <v>0.27660000000000001</v>
      </c>
      <c r="AN22" s="66">
        <v>30</v>
      </c>
      <c r="AO22" s="64">
        <v>44.5</v>
      </c>
      <c r="AP22" s="64">
        <v>131.1</v>
      </c>
      <c r="AQ22" s="64">
        <v>0.28999999999999998</v>
      </c>
      <c r="AR22" s="64">
        <v>62.89</v>
      </c>
      <c r="AS22" s="64">
        <v>0.7</v>
      </c>
      <c r="AT22" s="64">
        <v>10.99</v>
      </c>
      <c r="AU22" s="64">
        <v>0.04</v>
      </c>
      <c r="AV22" s="66">
        <f>VLOOKUP(A22,node_position!A:C,2,FALSE)/2.5</f>
        <v>94.6</v>
      </c>
      <c r="AW22" s="17">
        <f>VLOOKUP(A22,node_position!A:C,3,FALSE)/2.5</f>
        <v>100.2</v>
      </c>
      <c r="AX22" s="8" t="s">
        <v>166</v>
      </c>
      <c r="AY22" s="50">
        <v>385.5</v>
      </c>
      <c r="AZ22" s="50">
        <f>INDEX(ERP!L2:L469, MATCH(AY22, ERP!K2:K469, 0))</f>
        <v>381.5</v>
      </c>
    </row>
    <row r="23" spans="1:52" s="44" customFormat="1" x14ac:dyDescent="0.25">
      <c r="A23" s="8" t="s">
        <v>120</v>
      </c>
      <c r="B23" s="7" t="s">
        <v>178</v>
      </c>
      <c r="C23" s="7">
        <v>22</v>
      </c>
      <c r="D23" s="55">
        <v>2300</v>
      </c>
      <c r="E23" s="64">
        <v>2</v>
      </c>
      <c r="F23" s="64">
        <v>0.1</v>
      </c>
      <c r="G23" s="64">
        <v>0.25</v>
      </c>
      <c r="H23" s="64">
        <v>3.5000000000000001E-3</v>
      </c>
      <c r="I23" s="64">
        <v>7.0000000000000001E-3</v>
      </c>
      <c r="J23" s="64">
        <v>3.34</v>
      </c>
      <c r="K23" s="55">
        <v>108</v>
      </c>
      <c r="L23" s="64">
        <v>-0.94479999999999997</v>
      </c>
      <c r="M23" s="64">
        <v>-74.650000000000006</v>
      </c>
      <c r="N23" s="64">
        <v>25.05</v>
      </c>
      <c r="O23" s="64">
        <v>41.25</v>
      </c>
      <c r="P23" s="55">
        <v>-15</v>
      </c>
      <c r="Q23" s="64">
        <v>0.1</v>
      </c>
      <c r="R23" s="64">
        <v>35</v>
      </c>
      <c r="S23" s="55">
        <v>5</v>
      </c>
      <c r="T23" s="55">
        <v>2</v>
      </c>
      <c r="U23" s="55">
        <v>1</v>
      </c>
      <c r="V23" s="64">
        <v>0</v>
      </c>
      <c r="W23" s="64">
        <v>0</v>
      </c>
      <c r="X23" s="64">
        <v>0.5</v>
      </c>
      <c r="Y23" s="64">
        <v>-8.6999999999999994E-3</v>
      </c>
      <c r="Z23" s="64">
        <v>-0.19089999999999999</v>
      </c>
      <c r="AA23" s="64">
        <v>-0.19040000000000001</v>
      </c>
      <c r="AB23" s="64">
        <v>-2.3599999999999999E-2</v>
      </c>
      <c r="AC23" s="64">
        <v>-4.5499999999999999E-2</v>
      </c>
      <c r="AD23" s="64">
        <v>-1.29E-2</v>
      </c>
      <c r="AE23" s="64">
        <v>-6.8999999999999999E-3</v>
      </c>
      <c r="AF23" s="64">
        <v>7.5899999999999995E-2</v>
      </c>
      <c r="AG23" s="64">
        <v>6.8265000000000002</v>
      </c>
      <c r="AH23" s="64">
        <v>-3.32E-2</v>
      </c>
      <c r="AI23" s="55">
        <f>INDEX(ERP!J6:J471, MATCH(AY23, ERP!K6:K471, 0))</f>
        <v>1.136E-2</v>
      </c>
      <c r="AJ23" s="64">
        <v>2E-3</v>
      </c>
      <c r="AK23" s="64">
        <v>0.7772</v>
      </c>
      <c r="AL23" s="64">
        <v>5.8900000000000001E-2</v>
      </c>
      <c r="AM23" s="64">
        <v>0.27660000000000001</v>
      </c>
      <c r="AN23" s="66">
        <v>30</v>
      </c>
      <c r="AO23" s="64">
        <v>44.5</v>
      </c>
      <c r="AP23" s="64">
        <v>131.1</v>
      </c>
      <c r="AQ23" s="64">
        <v>0.28999999999999998</v>
      </c>
      <c r="AR23" s="64">
        <v>62.89</v>
      </c>
      <c r="AS23" s="64">
        <v>0.7</v>
      </c>
      <c r="AT23" s="64">
        <v>10.99</v>
      </c>
      <c r="AU23" s="64">
        <v>0.04</v>
      </c>
      <c r="AV23" s="66">
        <f>VLOOKUP(A23,node_position!A:C,2,FALSE)/2.5</f>
        <v>105</v>
      </c>
      <c r="AW23" s="17">
        <f>VLOOKUP(A23,node_position!A:C,3,FALSE)/2.5</f>
        <v>88.2</v>
      </c>
      <c r="AX23" s="8" t="s">
        <v>166</v>
      </c>
      <c r="AY23" s="50">
        <v>376</v>
      </c>
      <c r="AZ23" s="50">
        <f>INDEX(ERP!L2:L470, MATCH(AY23, ERP!K2:K470, 0))</f>
        <v>372</v>
      </c>
    </row>
    <row r="24" spans="1:52" s="74" customFormat="1" x14ac:dyDescent="0.25">
      <c r="A24" s="67" t="s">
        <v>121</v>
      </c>
      <c r="B24" s="68" t="s">
        <v>178</v>
      </c>
      <c r="C24" s="68">
        <v>23</v>
      </c>
      <c r="D24" s="69">
        <v>2300</v>
      </c>
      <c r="E24" s="70">
        <v>2</v>
      </c>
      <c r="F24" s="70">
        <v>0.1</v>
      </c>
      <c r="G24" s="70">
        <v>0.25</v>
      </c>
      <c r="H24" s="70">
        <v>3.5000000000000001E-3</v>
      </c>
      <c r="I24" s="70">
        <v>7.0000000000000001E-3</v>
      </c>
      <c r="J24" s="70">
        <v>3.34</v>
      </c>
      <c r="K24" s="69">
        <v>108</v>
      </c>
      <c r="L24" s="70">
        <v>-0.94479999999999997</v>
      </c>
      <c r="M24" s="70">
        <v>-74.650000000000006</v>
      </c>
      <c r="N24" s="70">
        <v>25.05</v>
      </c>
      <c r="O24" s="70">
        <v>41.25</v>
      </c>
      <c r="P24" s="69">
        <v>-25</v>
      </c>
      <c r="Q24" s="70">
        <v>0.1</v>
      </c>
      <c r="R24" s="70">
        <v>35</v>
      </c>
      <c r="S24" s="69">
        <v>4</v>
      </c>
      <c r="T24" s="70">
        <v>2</v>
      </c>
      <c r="U24" s="69">
        <v>1</v>
      </c>
      <c r="V24" s="70">
        <v>0</v>
      </c>
      <c r="W24" s="70">
        <v>0</v>
      </c>
      <c r="X24" s="70">
        <v>0.5</v>
      </c>
      <c r="Y24" s="70">
        <v>-8.6999999999999994E-3</v>
      </c>
      <c r="Z24" s="70">
        <v>-0.19089999999999999</v>
      </c>
      <c r="AA24" s="70">
        <v>-0.19040000000000001</v>
      </c>
      <c r="AB24" s="70">
        <v>-2.3599999999999999E-2</v>
      </c>
      <c r="AC24" s="70">
        <v>-4.5499999999999999E-2</v>
      </c>
      <c r="AD24" s="70">
        <v>-1.29E-2</v>
      </c>
      <c r="AE24" s="70">
        <v>-6.8999999999999999E-3</v>
      </c>
      <c r="AF24" s="70">
        <v>7.5899999999999995E-2</v>
      </c>
      <c r="AG24" s="70">
        <v>6.8265000000000002</v>
      </c>
      <c r="AH24" s="70">
        <v>-3.32E-2</v>
      </c>
      <c r="AI24" s="69">
        <f>INDEX(ERP!J7:J472, MATCH(AY24, ERP!K7:K472, 0))</f>
        <v>1.166E-2</v>
      </c>
      <c r="AJ24" s="70">
        <v>2E-3</v>
      </c>
      <c r="AK24" s="70">
        <v>0.7772</v>
      </c>
      <c r="AL24" s="70">
        <v>5.8900000000000001E-2</v>
      </c>
      <c r="AM24" s="70">
        <v>0.27660000000000001</v>
      </c>
      <c r="AN24" s="71">
        <v>30</v>
      </c>
      <c r="AO24" s="70">
        <v>44.5</v>
      </c>
      <c r="AP24" s="70">
        <v>131.1</v>
      </c>
      <c r="AQ24" s="70">
        <v>0.28999999999999998</v>
      </c>
      <c r="AR24" s="70">
        <v>62.89</v>
      </c>
      <c r="AS24" s="70">
        <v>0.7</v>
      </c>
      <c r="AT24" s="70">
        <v>10.99</v>
      </c>
      <c r="AU24" s="70">
        <v>0.04</v>
      </c>
      <c r="AV24" s="71">
        <f>VLOOKUP(A24,node_position!A:C,2,FALSE)/2.5</f>
        <v>121.8</v>
      </c>
      <c r="AW24" s="72">
        <f>VLOOKUP(A24,node_position!A:C,3,FALSE)/2.5</f>
        <v>64.599999999999994</v>
      </c>
      <c r="AX24" s="67" t="s">
        <v>167</v>
      </c>
      <c r="AY24" s="73">
        <v>364</v>
      </c>
      <c r="AZ24" s="73">
        <f>INDEX(ERP!L2:L471, MATCH(AY24, ERP!K6:K471, 0))</f>
        <v>363</v>
      </c>
    </row>
    <row r="25" spans="1:52" s="74" customFormat="1" x14ac:dyDescent="0.25">
      <c r="A25" s="67" t="s">
        <v>122</v>
      </c>
      <c r="B25" s="68" t="s">
        <v>178</v>
      </c>
      <c r="C25" s="68">
        <v>24</v>
      </c>
      <c r="D25" s="69">
        <v>2300</v>
      </c>
      <c r="E25" s="70">
        <v>2</v>
      </c>
      <c r="F25" s="70">
        <v>0.1</v>
      </c>
      <c r="G25" s="70">
        <v>0.25</v>
      </c>
      <c r="H25" s="70">
        <v>3.5000000000000001E-3</v>
      </c>
      <c r="I25" s="70">
        <v>7.0000000000000001E-3</v>
      </c>
      <c r="J25" s="70">
        <v>3.34</v>
      </c>
      <c r="K25" s="69">
        <v>108</v>
      </c>
      <c r="L25" s="70">
        <v>-0.94479999999999997</v>
      </c>
      <c r="M25" s="70">
        <v>-74.650000000000006</v>
      </c>
      <c r="N25" s="70">
        <v>25.05</v>
      </c>
      <c r="O25" s="70">
        <v>41.25</v>
      </c>
      <c r="P25" s="69">
        <v>-25</v>
      </c>
      <c r="Q25" s="70">
        <v>0.1</v>
      </c>
      <c r="R25" s="70">
        <v>35</v>
      </c>
      <c r="S25" s="69">
        <v>4</v>
      </c>
      <c r="T25" s="70">
        <v>2</v>
      </c>
      <c r="U25" s="69">
        <v>1</v>
      </c>
      <c r="V25" s="70">
        <v>0</v>
      </c>
      <c r="W25" s="70">
        <v>0</v>
      </c>
      <c r="X25" s="70">
        <v>0.5</v>
      </c>
      <c r="Y25" s="70">
        <v>-8.6999999999999994E-3</v>
      </c>
      <c r="Z25" s="70">
        <v>-0.19089999999999999</v>
      </c>
      <c r="AA25" s="70">
        <v>-0.19040000000000001</v>
      </c>
      <c r="AB25" s="70">
        <v>-2.3599999999999999E-2</v>
      </c>
      <c r="AC25" s="70">
        <v>-4.5499999999999999E-2</v>
      </c>
      <c r="AD25" s="70">
        <v>-1.29E-2</v>
      </c>
      <c r="AE25" s="70">
        <v>-6.8999999999999999E-3</v>
      </c>
      <c r="AF25" s="70">
        <v>7.5899999999999995E-2</v>
      </c>
      <c r="AG25" s="70">
        <v>6.8265000000000002</v>
      </c>
      <c r="AH25" s="70">
        <v>-3.32E-2</v>
      </c>
      <c r="AI25" s="69">
        <f>INDEX(ERP!J8:J473, MATCH(AY25, ERP!K8:K473, 0))</f>
        <v>1.26E-2</v>
      </c>
      <c r="AJ25" s="70">
        <v>2E-3</v>
      </c>
      <c r="AK25" s="70">
        <v>0.7772</v>
      </c>
      <c r="AL25" s="70">
        <v>5.8900000000000001E-2</v>
      </c>
      <c r="AM25" s="70">
        <v>0.27660000000000001</v>
      </c>
      <c r="AN25" s="71">
        <v>30</v>
      </c>
      <c r="AO25" s="70">
        <v>44.5</v>
      </c>
      <c r="AP25" s="70">
        <v>131.1</v>
      </c>
      <c r="AQ25" s="70">
        <v>0.28999999999999998</v>
      </c>
      <c r="AR25" s="70">
        <v>62.89</v>
      </c>
      <c r="AS25" s="70">
        <v>0.7</v>
      </c>
      <c r="AT25" s="70">
        <v>10.99</v>
      </c>
      <c r="AU25" s="70">
        <v>0.04</v>
      </c>
      <c r="AV25" s="71">
        <f>VLOOKUP(A25,node_position!A:C,2,FALSE)/2.5</f>
        <v>153</v>
      </c>
      <c r="AW25" s="72">
        <f>VLOOKUP(A25,node_position!A:C,3,FALSE)/2.5</f>
        <v>51</v>
      </c>
      <c r="AX25" s="67" t="s">
        <v>167</v>
      </c>
      <c r="AY25" s="73">
        <v>331</v>
      </c>
      <c r="AZ25" s="73">
        <f>INDEX(ERP!L7:L472, MATCH(AY25, ERP!K7:K472, 0))</f>
        <v>327</v>
      </c>
    </row>
    <row r="26" spans="1:52" s="74" customFormat="1" x14ac:dyDescent="0.25">
      <c r="A26" s="67" t="s">
        <v>195</v>
      </c>
      <c r="B26" s="68" t="s">
        <v>178</v>
      </c>
      <c r="C26" s="68">
        <v>25</v>
      </c>
      <c r="D26" s="69">
        <v>2300</v>
      </c>
      <c r="E26" s="70">
        <v>2</v>
      </c>
      <c r="F26" s="70">
        <v>0.1</v>
      </c>
      <c r="G26" s="70">
        <v>0.25</v>
      </c>
      <c r="H26" s="70">
        <v>3.5000000000000001E-3</v>
      </c>
      <c r="I26" s="70">
        <v>7.0000000000000001E-3</v>
      </c>
      <c r="J26" s="70">
        <v>3.34</v>
      </c>
      <c r="K26" s="69">
        <v>108</v>
      </c>
      <c r="L26" s="70">
        <v>-0.94479999999999997</v>
      </c>
      <c r="M26" s="70">
        <v>-74.650000000000006</v>
      </c>
      <c r="N26" s="70">
        <v>25.05</v>
      </c>
      <c r="O26" s="70">
        <v>41.25</v>
      </c>
      <c r="P26" s="69">
        <v>-25</v>
      </c>
      <c r="Q26" s="70">
        <v>0.1</v>
      </c>
      <c r="R26" s="70">
        <v>35</v>
      </c>
      <c r="S26" s="69">
        <v>4</v>
      </c>
      <c r="T26" s="70">
        <v>2</v>
      </c>
      <c r="U26" s="69">
        <v>1</v>
      </c>
      <c r="V26" s="70">
        <v>0</v>
      </c>
      <c r="W26" s="70">
        <v>0</v>
      </c>
      <c r="X26" s="70">
        <v>0.5</v>
      </c>
      <c r="Y26" s="70">
        <v>-8.6999999999999994E-3</v>
      </c>
      <c r="Z26" s="70">
        <v>-0.19089999999999999</v>
      </c>
      <c r="AA26" s="70">
        <v>-0.19040000000000001</v>
      </c>
      <c r="AB26" s="70">
        <v>-2.3599999999999999E-2</v>
      </c>
      <c r="AC26" s="70">
        <v>-4.5499999999999999E-2</v>
      </c>
      <c r="AD26" s="70">
        <v>-1.29E-2</v>
      </c>
      <c r="AE26" s="70">
        <v>-6.8999999999999999E-3</v>
      </c>
      <c r="AF26" s="70">
        <v>7.5899999999999995E-2</v>
      </c>
      <c r="AG26" s="70">
        <v>6.8265000000000002</v>
      </c>
      <c r="AH26" s="70">
        <v>-3.32E-2</v>
      </c>
      <c r="AI26" s="69">
        <f>INDEX(ERP!J9:J474, MATCH(AY26, ERP!K9:K474, 0))</f>
        <v>1.298E-2</v>
      </c>
      <c r="AJ26" s="70">
        <v>2E-3</v>
      </c>
      <c r="AK26" s="70">
        <v>0.7772</v>
      </c>
      <c r="AL26" s="70">
        <v>5.8900000000000001E-2</v>
      </c>
      <c r="AM26" s="70">
        <v>0.27660000000000001</v>
      </c>
      <c r="AN26" s="71">
        <v>30</v>
      </c>
      <c r="AO26" s="70">
        <v>44.5</v>
      </c>
      <c r="AP26" s="70">
        <v>131.1</v>
      </c>
      <c r="AQ26" s="70">
        <v>0.28999999999999998</v>
      </c>
      <c r="AR26" s="70">
        <v>62.89</v>
      </c>
      <c r="AS26" s="70">
        <v>0.7</v>
      </c>
      <c r="AT26" s="70">
        <v>10.99</v>
      </c>
      <c r="AU26" s="70">
        <v>0.04</v>
      </c>
      <c r="AV26" s="71">
        <f>VLOOKUP(A30,node_position!A:C,2,FALSE)/2.5</f>
        <v>157.80000000000001</v>
      </c>
      <c r="AW26" s="72">
        <f>VLOOKUP(A30,node_position!A:C,3,FALSE)/2.5</f>
        <v>45.4</v>
      </c>
      <c r="AX26" s="67" t="s">
        <v>167</v>
      </c>
      <c r="AY26" s="73">
        <v>319.5</v>
      </c>
      <c r="AZ26" s="73">
        <f>INDEX(ERP!L8:L473, MATCH(AY26, ERP!K8:K473, 0))</f>
        <v>315.5</v>
      </c>
    </row>
    <row r="27" spans="1:52" s="44" customFormat="1" x14ac:dyDescent="0.25">
      <c r="A27" s="8" t="s">
        <v>123</v>
      </c>
      <c r="B27" s="7" t="s">
        <v>178</v>
      </c>
      <c r="C27" s="7">
        <v>26</v>
      </c>
      <c r="D27" s="55">
        <v>2300</v>
      </c>
      <c r="E27" s="64">
        <v>2</v>
      </c>
      <c r="F27" s="64">
        <v>0.1</v>
      </c>
      <c r="G27" s="64">
        <v>0.25</v>
      </c>
      <c r="H27" s="64">
        <v>3.5000000000000001E-3</v>
      </c>
      <c r="I27" s="64">
        <v>7.0000000000000001E-3</v>
      </c>
      <c r="J27" s="64">
        <v>3.34</v>
      </c>
      <c r="K27" s="55">
        <v>108</v>
      </c>
      <c r="L27" s="64">
        <v>-0.94479999999999997</v>
      </c>
      <c r="M27" s="64">
        <v>-74.650000000000006</v>
      </c>
      <c r="N27" s="64">
        <v>25.05</v>
      </c>
      <c r="O27" s="64">
        <v>41.25</v>
      </c>
      <c r="P27" s="55">
        <v>-25</v>
      </c>
      <c r="Q27" s="64">
        <v>0.1</v>
      </c>
      <c r="R27" s="64">
        <v>35</v>
      </c>
      <c r="S27" s="55">
        <v>4</v>
      </c>
      <c r="T27" s="64">
        <v>2</v>
      </c>
      <c r="U27" s="55">
        <v>1</v>
      </c>
      <c r="V27" s="64">
        <v>0</v>
      </c>
      <c r="W27" s="64">
        <v>0</v>
      </c>
      <c r="X27" s="64">
        <v>0.5</v>
      </c>
      <c r="Y27" s="64">
        <v>-8.6999999999999994E-3</v>
      </c>
      <c r="Z27" s="64">
        <v>-0.19089999999999999</v>
      </c>
      <c r="AA27" s="64">
        <v>-0.19040000000000001</v>
      </c>
      <c r="AB27" s="64">
        <v>-2.3599999999999999E-2</v>
      </c>
      <c r="AC27" s="64">
        <v>-4.5499999999999999E-2</v>
      </c>
      <c r="AD27" s="64">
        <v>-1.29E-2</v>
      </c>
      <c r="AE27" s="64">
        <v>-6.8999999999999999E-3</v>
      </c>
      <c r="AF27" s="64">
        <v>7.5899999999999995E-2</v>
      </c>
      <c r="AG27" s="64">
        <v>6.8265000000000002</v>
      </c>
      <c r="AH27" s="64">
        <v>-3.32E-2</v>
      </c>
      <c r="AI27" s="55">
        <f>INDEX(ERP!J10:J475, MATCH(AY27, ERP!K10:K475, 0))</f>
        <v>1.192E-2</v>
      </c>
      <c r="AJ27" s="64">
        <v>2E-3</v>
      </c>
      <c r="AK27" s="64">
        <v>0.7772</v>
      </c>
      <c r="AL27" s="64">
        <v>5.8900000000000001E-2</v>
      </c>
      <c r="AM27" s="64">
        <v>0.27660000000000001</v>
      </c>
      <c r="AN27" s="66">
        <v>30</v>
      </c>
      <c r="AO27" s="64">
        <v>44.5</v>
      </c>
      <c r="AP27" s="64">
        <v>131.1</v>
      </c>
      <c r="AQ27" s="64">
        <v>0.28999999999999998</v>
      </c>
      <c r="AR27" s="64">
        <v>62.89</v>
      </c>
      <c r="AS27" s="64">
        <v>0.7</v>
      </c>
      <c r="AT27" s="64">
        <v>10.99</v>
      </c>
      <c r="AU27" s="64">
        <v>0.04</v>
      </c>
      <c r="AV27" s="66">
        <f>VLOOKUP(A27,node_position!A:C,2,FALSE)/2.5</f>
        <v>127.8</v>
      </c>
      <c r="AW27" s="17">
        <f>VLOOKUP(A27,node_position!A:C,3,FALSE)/2.5</f>
        <v>69</v>
      </c>
      <c r="AX27" s="8" t="s">
        <v>168</v>
      </c>
      <c r="AY27" s="50">
        <v>354.5</v>
      </c>
      <c r="AZ27" s="50">
        <f>INDEX(ERP!L9:L474, MATCH(AY27, ERP!K9:K474, 0))</f>
        <v>350.5</v>
      </c>
    </row>
    <row r="28" spans="1:52" s="44" customFormat="1" x14ac:dyDescent="0.25">
      <c r="A28" s="8" t="s">
        <v>124</v>
      </c>
      <c r="B28" s="7" t="s">
        <v>178</v>
      </c>
      <c r="C28" s="7">
        <v>27</v>
      </c>
      <c r="D28" s="55">
        <v>2300</v>
      </c>
      <c r="E28" s="64">
        <v>2</v>
      </c>
      <c r="F28" s="64">
        <v>0.1</v>
      </c>
      <c r="G28" s="64">
        <v>0.25</v>
      </c>
      <c r="H28" s="64">
        <v>3.5000000000000001E-3</v>
      </c>
      <c r="I28" s="64">
        <v>7.0000000000000001E-3</v>
      </c>
      <c r="J28" s="64">
        <v>3.34</v>
      </c>
      <c r="K28" s="55">
        <v>108</v>
      </c>
      <c r="L28" s="64">
        <v>-0.94479999999999997</v>
      </c>
      <c r="M28" s="64">
        <v>-74.650000000000006</v>
      </c>
      <c r="N28" s="64">
        <v>25.05</v>
      </c>
      <c r="O28" s="64">
        <v>41.25</v>
      </c>
      <c r="P28" s="55">
        <v>-25</v>
      </c>
      <c r="Q28" s="64">
        <v>0.1</v>
      </c>
      <c r="R28" s="64">
        <v>35</v>
      </c>
      <c r="S28" s="55">
        <v>4</v>
      </c>
      <c r="T28" s="64">
        <v>2</v>
      </c>
      <c r="U28" s="55">
        <v>1</v>
      </c>
      <c r="V28" s="64">
        <v>0</v>
      </c>
      <c r="W28" s="64">
        <v>0</v>
      </c>
      <c r="X28" s="64">
        <v>0.5</v>
      </c>
      <c r="Y28" s="64">
        <v>-8.6999999999999994E-3</v>
      </c>
      <c r="Z28" s="64">
        <v>-0.19089999999999999</v>
      </c>
      <c r="AA28" s="64">
        <v>-0.19040000000000001</v>
      </c>
      <c r="AB28" s="64">
        <v>-2.3599999999999999E-2</v>
      </c>
      <c r="AC28" s="64">
        <v>-4.5499999999999999E-2</v>
      </c>
      <c r="AD28" s="64">
        <v>-1.29E-2</v>
      </c>
      <c r="AE28" s="64">
        <v>-6.8999999999999999E-3</v>
      </c>
      <c r="AF28" s="64">
        <v>7.5899999999999995E-2</v>
      </c>
      <c r="AG28" s="64">
        <v>6.8265000000000002</v>
      </c>
      <c r="AH28" s="64">
        <v>-3.32E-2</v>
      </c>
      <c r="AI28" s="55">
        <f>INDEX(ERP!J11:J476, MATCH(AY28, ERP!K11:K476, 0))</f>
        <v>1.2919999999999999E-2</v>
      </c>
      <c r="AJ28" s="64">
        <v>2E-3</v>
      </c>
      <c r="AK28" s="64">
        <v>0.7772</v>
      </c>
      <c r="AL28" s="64">
        <v>5.8900000000000001E-2</v>
      </c>
      <c r="AM28" s="64">
        <v>0.27660000000000001</v>
      </c>
      <c r="AN28" s="66">
        <v>30</v>
      </c>
      <c r="AO28" s="64">
        <v>44.5</v>
      </c>
      <c r="AP28" s="64">
        <v>131.1</v>
      </c>
      <c r="AQ28" s="64">
        <v>0.28999999999999998</v>
      </c>
      <c r="AR28" s="64">
        <v>62.89</v>
      </c>
      <c r="AS28" s="64">
        <v>0.7</v>
      </c>
      <c r="AT28" s="64">
        <v>10.99</v>
      </c>
      <c r="AU28" s="64">
        <v>0.04</v>
      </c>
      <c r="AV28" s="66">
        <f>VLOOKUP(A28,node_position!A:C,2,FALSE)/2.5</f>
        <v>157</v>
      </c>
      <c r="AW28" s="17">
        <f>VLOOKUP(A28,node_position!A:C,3,FALSE)/2.5</f>
        <v>59.8</v>
      </c>
      <c r="AX28" s="8" t="s">
        <v>168</v>
      </c>
      <c r="AY28" s="50">
        <v>321</v>
      </c>
      <c r="AZ28" s="50">
        <f>INDEX(ERP!L10:L475, MATCH(AY28, ERP!K10:K475, 0))</f>
        <v>317</v>
      </c>
    </row>
    <row r="29" spans="1:52" s="44" customFormat="1" x14ac:dyDescent="0.25">
      <c r="A29" s="8" t="s">
        <v>196</v>
      </c>
      <c r="B29" s="7" t="s">
        <v>178</v>
      </c>
      <c r="C29" s="7">
        <v>28</v>
      </c>
      <c r="D29" s="55">
        <v>2300</v>
      </c>
      <c r="E29" s="64">
        <v>2</v>
      </c>
      <c r="F29" s="64">
        <v>0.1</v>
      </c>
      <c r="G29" s="64">
        <v>0.25</v>
      </c>
      <c r="H29" s="64">
        <v>3.5000000000000001E-3</v>
      </c>
      <c r="I29" s="64">
        <v>7.0000000000000001E-3</v>
      </c>
      <c r="J29" s="64">
        <v>3.34</v>
      </c>
      <c r="K29" s="55">
        <v>108</v>
      </c>
      <c r="L29" s="64">
        <v>-0.94479999999999997</v>
      </c>
      <c r="M29" s="64">
        <v>-74.650000000000006</v>
      </c>
      <c r="N29" s="64">
        <v>25.05</v>
      </c>
      <c r="O29" s="64">
        <v>41.25</v>
      </c>
      <c r="P29" s="55">
        <v>-25</v>
      </c>
      <c r="Q29" s="64">
        <v>0.1</v>
      </c>
      <c r="R29" s="64">
        <v>35</v>
      </c>
      <c r="S29" s="55">
        <v>4</v>
      </c>
      <c r="T29" s="64">
        <v>2</v>
      </c>
      <c r="U29" s="55">
        <v>1</v>
      </c>
      <c r="V29" s="64">
        <v>0</v>
      </c>
      <c r="W29" s="64">
        <v>0</v>
      </c>
      <c r="X29" s="64">
        <v>0.5</v>
      </c>
      <c r="Y29" s="64">
        <v>-8.6999999999999994E-3</v>
      </c>
      <c r="Z29" s="64">
        <v>-0.19089999999999999</v>
      </c>
      <c r="AA29" s="64">
        <v>-0.19040000000000001</v>
      </c>
      <c r="AB29" s="64">
        <v>-2.3599999999999999E-2</v>
      </c>
      <c r="AC29" s="64">
        <v>-4.5499999999999999E-2</v>
      </c>
      <c r="AD29" s="64">
        <v>-1.29E-2</v>
      </c>
      <c r="AE29" s="64">
        <v>-6.8999999999999999E-3</v>
      </c>
      <c r="AF29" s="64">
        <v>7.5899999999999995E-2</v>
      </c>
      <c r="AG29" s="64">
        <v>6.8265000000000002</v>
      </c>
      <c r="AH29" s="64">
        <v>-3.32E-2</v>
      </c>
      <c r="AI29" s="55">
        <f>INDEX(ERP!J12:J477, MATCH(AY29, ERP!K12:K477, 0))</f>
        <v>1.3339999999999999E-2</v>
      </c>
      <c r="AJ29" s="64">
        <v>2E-3</v>
      </c>
      <c r="AK29" s="64">
        <v>0.7772</v>
      </c>
      <c r="AL29" s="64">
        <v>5.8900000000000001E-2</v>
      </c>
      <c r="AM29" s="64">
        <v>0.27660000000000001</v>
      </c>
      <c r="AN29" s="66">
        <v>30</v>
      </c>
      <c r="AO29" s="64">
        <v>44.5</v>
      </c>
      <c r="AP29" s="64">
        <v>131.1</v>
      </c>
      <c r="AQ29" s="64">
        <v>0.28999999999999998</v>
      </c>
      <c r="AR29" s="64">
        <v>62.89</v>
      </c>
      <c r="AS29" s="64">
        <v>0.7</v>
      </c>
      <c r="AT29" s="64">
        <v>10.99</v>
      </c>
      <c r="AU29" s="64">
        <v>0.04</v>
      </c>
      <c r="AV29" s="66">
        <f>VLOOKUP(A31,node_position!A:C,2,FALSE)/2.5</f>
        <v>164.2</v>
      </c>
      <c r="AW29" s="17">
        <f>VLOOKUP(A31,node_position!A:C,3,FALSE)/2.5</f>
        <v>57.8</v>
      </c>
      <c r="AX29" s="8" t="s">
        <v>168</v>
      </c>
      <c r="AY29" s="50">
        <v>309</v>
      </c>
      <c r="AZ29" s="50">
        <f>INDEX(ERP!L11:L476, MATCH(AY29, ERP!K11:K476, 0))</f>
        <v>305</v>
      </c>
    </row>
    <row r="30" spans="1:52" s="38" customFormat="1" x14ac:dyDescent="0.25">
      <c r="A30" s="10" t="s">
        <v>125</v>
      </c>
      <c r="B30" s="9" t="s">
        <v>194</v>
      </c>
      <c r="C30" s="9">
        <v>29</v>
      </c>
      <c r="D30" s="60"/>
      <c r="E30" s="61"/>
      <c r="F30" s="61"/>
      <c r="G30" s="61"/>
      <c r="H30" s="61"/>
      <c r="I30" s="61"/>
      <c r="J30" s="61"/>
      <c r="K30" s="60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>
        <v>-8.6999999999999994E-3</v>
      </c>
      <c r="Z30" s="61">
        <v>-0.19089999999999999</v>
      </c>
      <c r="AA30" s="61">
        <v>-0.19040000000000001</v>
      </c>
      <c r="AB30" s="61">
        <v>-2.3599999999999999E-2</v>
      </c>
      <c r="AC30" s="61">
        <v>-4.5499999999999999E-2</v>
      </c>
      <c r="AD30" s="61">
        <v>-1.29E-2</v>
      </c>
      <c r="AE30" s="61">
        <v>-6.8999999999999999E-3</v>
      </c>
      <c r="AF30" s="61">
        <v>7.5899999999999995E-2</v>
      </c>
      <c r="AG30" s="61">
        <v>6.8265000000000002</v>
      </c>
      <c r="AH30" s="52">
        <v>-1.7809705166582E-2</v>
      </c>
      <c r="AI30" s="52">
        <v>1.3971373768643099E-2</v>
      </c>
      <c r="AJ30" s="52">
        <v>1.7832110055871001E-3</v>
      </c>
      <c r="AK30" s="61">
        <v>0.7772</v>
      </c>
      <c r="AL30" s="61">
        <v>5.8900000000000001E-2</v>
      </c>
      <c r="AM30" s="61">
        <v>0.27660000000000001</v>
      </c>
      <c r="AN30" s="63">
        <v>30</v>
      </c>
      <c r="AO30" s="61">
        <v>44.5</v>
      </c>
      <c r="AP30" s="52">
        <v>122.870184758603</v>
      </c>
      <c r="AQ30" s="61">
        <v>0.28999999999999998</v>
      </c>
      <c r="AR30" s="61">
        <v>62.89</v>
      </c>
      <c r="AS30" s="61">
        <v>0.7</v>
      </c>
      <c r="AT30" s="61">
        <v>10.99</v>
      </c>
      <c r="AU30" s="61">
        <v>0.04</v>
      </c>
      <c r="AV30" s="63">
        <f>AV26+(AV26-AV25)/2</f>
        <v>160.20000000000002</v>
      </c>
      <c r="AW30" s="10">
        <f>AW26+(AW26-AW25)/2</f>
        <v>42.599999999999994</v>
      </c>
      <c r="AX30" s="10" t="s">
        <v>169</v>
      </c>
      <c r="AY30" s="48">
        <v>277.60000000000002</v>
      </c>
      <c r="AZ30" s="48">
        <v>268.8</v>
      </c>
    </row>
    <row r="31" spans="1:52" s="38" customFormat="1" x14ac:dyDescent="0.25">
      <c r="A31" s="10" t="s">
        <v>126</v>
      </c>
      <c r="B31" s="9" t="s">
        <v>194</v>
      </c>
      <c r="C31" s="9">
        <v>30</v>
      </c>
      <c r="D31" s="60"/>
      <c r="E31" s="61"/>
      <c r="F31" s="61"/>
      <c r="G31" s="61"/>
      <c r="H31" s="61"/>
      <c r="I31" s="61"/>
      <c r="J31" s="61"/>
      <c r="K31" s="60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>
        <v>-8.6999999999999994E-3</v>
      </c>
      <c r="Z31" s="61">
        <v>-0.19089999999999999</v>
      </c>
      <c r="AA31" s="61">
        <v>-0.19040000000000001</v>
      </c>
      <c r="AB31" s="61">
        <v>-2.3599999999999999E-2</v>
      </c>
      <c r="AC31" s="61">
        <v>-4.5499999999999999E-2</v>
      </c>
      <c r="AD31" s="61">
        <v>-1.29E-2</v>
      </c>
      <c r="AE31" s="61">
        <v>-6.8999999999999999E-3</v>
      </c>
      <c r="AF31" s="61">
        <v>7.5899999999999995E-2</v>
      </c>
      <c r="AG31" s="61">
        <v>6.8265000000000002</v>
      </c>
      <c r="AH31" s="52">
        <v>-1.7809705166582E-2</v>
      </c>
      <c r="AI31" s="52">
        <v>1.3971373768643099E-2</v>
      </c>
      <c r="AJ31" s="52">
        <v>1.7832110055871001E-3</v>
      </c>
      <c r="AK31" s="61">
        <v>0.7772</v>
      </c>
      <c r="AL31" s="61">
        <v>5.8900000000000001E-2</v>
      </c>
      <c r="AM31" s="61">
        <v>0.27660000000000001</v>
      </c>
      <c r="AN31" s="63">
        <v>30</v>
      </c>
      <c r="AO31" s="61">
        <v>44.5</v>
      </c>
      <c r="AP31" s="52">
        <v>122.870184758603</v>
      </c>
      <c r="AQ31" s="61">
        <v>0.28999999999999998</v>
      </c>
      <c r="AR31" s="61">
        <v>62.89</v>
      </c>
      <c r="AS31" s="61">
        <v>0.7</v>
      </c>
      <c r="AT31" s="61">
        <v>10.99</v>
      </c>
      <c r="AU31" s="61">
        <v>0.04</v>
      </c>
      <c r="AV31" s="63">
        <f>AV29+(AV29-AV28)/2</f>
        <v>167.79999999999998</v>
      </c>
      <c r="AW31" s="10">
        <f>AW29+(AW29-AW28)/2</f>
        <v>56.8</v>
      </c>
      <c r="AX31" s="10" t="s">
        <v>170</v>
      </c>
      <c r="AY31" s="48">
        <v>277.60000000000002</v>
      </c>
      <c r="AZ31" s="48">
        <v>268.8</v>
      </c>
    </row>
    <row r="32" spans="1:52" s="38" customFormat="1" x14ac:dyDescent="0.25">
      <c r="A32" s="10" t="s">
        <v>127</v>
      </c>
      <c r="B32" s="9" t="s">
        <v>194</v>
      </c>
      <c r="C32" s="9">
        <v>31</v>
      </c>
      <c r="D32" s="60"/>
      <c r="E32" s="61"/>
      <c r="F32" s="61"/>
      <c r="G32" s="61"/>
      <c r="H32" s="61"/>
      <c r="I32" s="61"/>
      <c r="J32" s="61"/>
      <c r="K32" s="60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>
        <v>-8.6999999999999994E-3</v>
      </c>
      <c r="Z32" s="61">
        <v>-0.19089999999999999</v>
      </c>
      <c r="AA32" s="61">
        <v>-0.19040000000000001</v>
      </c>
      <c r="AB32" s="61">
        <v>-2.3599999999999999E-2</v>
      </c>
      <c r="AC32" s="61">
        <v>-4.5499999999999999E-2</v>
      </c>
      <c r="AD32" s="61">
        <v>-1.29E-2</v>
      </c>
      <c r="AE32" s="61">
        <v>-6.8999999999999999E-3</v>
      </c>
      <c r="AF32" s="61">
        <v>7.5899999999999995E-2</v>
      </c>
      <c r="AG32" s="61">
        <v>6.8265000000000002</v>
      </c>
      <c r="AH32" s="52">
        <v>-1.7809705166582E-2</v>
      </c>
      <c r="AI32" s="52">
        <v>1.3971373768643099E-2</v>
      </c>
      <c r="AJ32" s="52">
        <v>1.7832110055871001E-3</v>
      </c>
      <c r="AK32" s="61">
        <v>0.7772</v>
      </c>
      <c r="AL32" s="61">
        <v>5.8900000000000001E-2</v>
      </c>
      <c r="AM32" s="61">
        <v>0.27660000000000001</v>
      </c>
      <c r="AN32" s="63">
        <v>30</v>
      </c>
      <c r="AO32" s="61">
        <v>44.5</v>
      </c>
      <c r="AP32" s="52">
        <v>122.870184758603</v>
      </c>
      <c r="AQ32" s="61">
        <v>0.28999999999999998</v>
      </c>
      <c r="AR32" s="61">
        <v>62.89</v>
      </c>
      <c r="AS32" s="61">
        <v>0.7</v>
      </c>
      <c r="AT32" s="61">
        <v>10.99</v>
      </c>
      <c r="AU32" s="61">
        <v>0.04</v>
      </c>
      <c r="AV32" s="63">
        <f>VLOOKUP(A32,node_position!A:C,2,FALSE)/2.5</f>
        <v>114.6</v>
      </c>
      <c r="AW32" s="16">
        <f>VLOOKUP(A32,node_position!A:C,3,FALSE)/2.5</f>
        <v>59.8</v>
      </c>
      <c r="AX32" s="10" t="s">
        <v>172</v>
      </c>
      <c r="AY32" s="48">
        <v>277.60000000000002</v>
      </c>
      <c r="AZ32" s="48">
        <v>268.8</v>
      </c>
    </row>
    <row r="33" spans="1:52" s="38" customFormat="1" x14ac:dyDescent="0.25">
      <c r="A33" s="10" t="s">
        <v>128</v>
      </c>
      <c r="B33" s="9" t="s">
        <v>194</v>
      </c>
      <c r="C33" s="9">
        <v>32</v>
      </c>
      <c r="D33" s="60"/>
      <c r="E33" s="61"/>
      <c r="F33" s="61"/>
      <c r="G33" s="61"/>
      <c r="H33" s="61"/>
      <c r="I33" s="61"/>
      <c r="J33" s="61"/>
      <c r="K33" s="60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>
        <v>-8.6999999999999994E-3</v>
      </c>
      <c r="Z33" s="61">
        <v>-0.19089999999999999</v>
      </c>
      <c r="AA33" s="61">
        <v>-0.19040000000000001</v>
      </c>
      <c r="AB33" s="61">
        <v>-2.3599999999999999E-2</v>
      </c>
      <c r="AC33" s="61">
        <v>-4.5499999999999999E-2</v>
      </c>
      <c r="AD33" s="61">
        <v>-1.29E-2</v>
      </c>
      <c r="AE33" s="61">
        <v>-6.8999999999999999E-3</v>
      </c>
      <c r="AF33" s="61">
        <v>7.5899999999999995E-2</v>
      </c>
      <c r="AG33" s="61">
        <v>6.8265000000000002</v>
      </c>
      <c r="AH33" s="52">
        <v>-1.7809705166582E-2</v>
      </c>
      <c r="AI33" s="52">
        <v>1.3971373768643099E-2</v>
      </c>
      <c r="AJ33" s="52">
        <v>1.7832110055871001E-3</v>
      </c>
      <c r="AK33" s="61">
        <v>0.7772</v>
      </c>
      <c r="AL33" s="61">
        <v>5.8900000000000001E-2</v>
      </c>
      <c r="AM33" s="61">
        <v>0.27660000000000001</v>
      </c>
      <c r="AN33" s="63">
        <v>30</v>
      </c>
      <c r="AO33" s="61">
        <v>44.5</v>
      </c>
      <c r="AP33" s="52">
        <v>122.870184758603</v>
      </c>
      <c r="AQ33" s="61">
        <v>0.28999999999999998</v>
      </c>
      <c r="AR33" s="61">
        <v>62.89</v>
      </c>
      <c r="AS33" s="61">
        <v>0.7</v>
      </c>
      <c r="AT33" s="61">
        <v>10.99</v>
      </c>
      <c r="AU33" s="61">
        <v>0.04</v>
      </c>
      <c r="AV33" s="63">
        <f>VLOOKUP(A33,node_position!A:C,2,FALSE)/2.5</f>
        <v>83</v>
      </c>
      <c r="AW33" s="16">
        <f>VLOOKUP(A33,node_position!A:C,3,FALSE)/2.5</f>
        <v>91.4</v>
      </c>
      <c r="AX33" s="10" t="s">
        <v>172</v>
      </c>
      <c r="AY33" s="48">
        <v>277.60000000000002</v>
      </c>
      <c r="AZ33" s="48">
        <v>268.8</v>
      </c>
    </row>
    <row r="34" spans="1:52" s="44" customFormat="1" x14ac:dyDescent="0.25">
      <c r="A34" s="8" t="s">
        <v>129</v>
      </c>
      <c r="B34" s="7" t="s">
        <v>178</v>
      </c>
      <c r="C34" s="7">
        <v>33</v>
      </c>
      <c r="D34" s="55">
        <v>2300</v>
      </c>
      <c r="E34" s="64">
        <v>2</v>
      </c>
      <c r="F34" s="64">
        <v>0.1</v>
      </c>
      <c r="G34" s="64">
        <v>0.25</v>
      </c>
      <c r="H34" s="64">
        <v>3.5000000000000001E-3</v>
      </c>
      <c r="I34" s="64">
        <v>7.0000000000000001E-3</v>
      </c>
      <c r="J34" s="64">
        <v>3.34</v>
      </c>
      <c r="K34" s="55">
        <v>108</v>
      </c>
      <c r="L34" s="64">
        <v>-0.94479999999999997</v>
      </c>
      <c r="M34" s="64">
        <v>-74.650000000000006</v>
      </c>
      <c r="N34" s="64">
        <v>25.05</v>
      </c>
      <c r="O34" s="64">
        <v>41.25</v>
      </c>
      <c r="P34" s="55">
        <v>-25</v>
      </c>
      <c r="Q34" s="64">
        <v>0.1</v>
      </c>
      <c r="R34" s="64">
        <v>35</v>
      </c>
      <c r="S34" s="55">
        <v>4</v>
      </c>
      <c r="T34" s="64">
        <v>2</v>
      </c>
      <c r="U34" s="55">
        <v>1</v>
      </c>
      <c r="V34" s="64">
        <v>0</v>
      </c>
      <c r="W34" s="64">
        <v>0</v>
      </c>
      <c r="X34" s="64">
        <v>0.5</v>
      </c>
      <c r="Y34" s="64">
        <v>-8.6999999999999994E-3</v>
      </c>
      <c r="Z34" s="64">
        <v>-0.19089999999999999</v>
      </c>
      <c r="AA34" s="64">
        <v>-0.19040000000000001</v>
      </c>
      <c r="AB34" s="64">
        <v>-2.3599999999999999E-2</v>
      </c>
      <c r="AC34" s="64">
        <v>-4.5499999999999999E-2</v>
      </c>
      <c r="AD34" s="64">
        <v>-1.29E-2</v>
      </c>
      <c r="AE34" s="64">
        <v>-6.8999999999999999E-3</v>
      </c>
      <c r="AF34" s="64">
        <v>7.5899999999999995E-2</v>
      </c>
      <c r="AG34" s="64">
        <v>6.8265000000000002</v>
      </c>
      <c r="AH34" s="64">
        <v>-3.32E-2</v>
      </c>
      <c r="AI34" s="55">
        <f>INDEX(ERP!J3:J468, MATCH(AY34, ERP!K3:K468, 0))</f>
        <v>1.3939999999999999E-2</v>
      </c>
      <c r="AJ34" s="64">
        <v>2E-3</v>
      </c>
      <c r="AK34" s="64">
        <v>0.7772</v>
      </c>
      <c r="AL34" s="64">
        <v>5.8900000000000001E-2</v>
      </c>
      <c r="AM34" s="64">
        <v>0.27660000000000001</v>
      </c>
      <c r="AN34" s="66">
        <v>30</v>
      </c>
      <c r="AO34" s="64">
        <v>44.5</v>
      </c>
      <c r="AP34" s="64">
        <v>131.1</v>
      </c>
      <c r="AQ34" s="64">
        <v>0.28999999999999998</v>
      </c>
      <c r="AR34" s="64">
        <v>62.89</v>
      </c>
      <c r="AS34" s="64">
        <v>0.7</v>
      </c>
      <c r="AT34" s="64">
        <v>10.99</v>
      </c>
      <c r="AU34" s="64">
        <v>0.04</v>
      </c>
      <c r="AV34" s="66">
        <f>VLOOKUP(A34,node_position!A:C,2,FALSE)/2.5</f>
        <v>112.2</v>
      </c>
      <c r="AW34" s="17">
        <f>VLOOKUP(A34,node_position!A:C,3,FALSE)/2.5</f>
        <v>38.6</v>
      </c>
      <c r="AX34" s="8" t="s">
        <v>175</v>
      </c>
      <c r="AY34" s="51">
        <v>293</v>
      </c>
      <c r="AZ34" s="55">
        <f>INDEX(ERP!L2:L468, MATCH(AY34, ERP!K2:K468, 0))</f>
        <v>289</v>
      </c>
    </row>
    <row r="35" spans="1:52" s="44" customFormat="1" x14ac:dyDescent="0.25">
      <c r="A35" s="8" t="s">
        <v>130</v>
      </c>
      <c r="B35" s="7" t="s">
        <v>178</v>
      </c>
      <c r="C35" s="7">
        <v>34</v>
      </c>
      <c r="D35" s="55">
        <v>2300</v>
      </c>
      <c r="E35" s="64">
        <v>2</v>
      </c>
      <c r="F35" s="64">
        <v>0.1</v>
      </c>
      <c r="G35" s="64">
        <v>0.25</v>
      </c>
      <c r="H35" s="64">
        <v>3.5000000000000001E-3</v>
      </c>
      <c r="I35" s="64">
        <v>7.0000000000000001E-3</v>
      </c>
      <c r="J35" s="64">
        <v>3.34</v>
      </c>
      <c r="K35" s="55">
        <v>108</v>
      </c>
      <c r="L35" s="64">
        <v>-0.94479999999999997</v>
      </c>
      <c r="M35" s="64">
        <v>-74.650000000000006</v>
      </c>
      <c r="N35" s="64">
        <v>25.05</v>
      </c>
      <c r="O35" s="64">
        <v>41.25</v>
      </c>
      <c r="P35" s="55">
        <v>-25</v>
      </c>
      <c r="Q35" s="64">
        <v>0.1</v>
      </c>
      <c r="R35" s="64">
        <v>35</v>
      </c>
      <c r="S35" s="55">
        <v>4</v>
      </c>
      <c r="T35" s="64">
        <v>2</v>
      </c>
      <c r="U35" s="55">
        <v>1</v>
      </c>
      <c r="V35" s="64">
        <v>0</v>
      </c>
      <c r="W35" s="64">
        <v>0</v>
      </c>
      <c r="X35" s="64">
        <v>0.5</v>
      </c>
      <c r="Y35" s="64">
        <v>-8.6999999999999994E-3</v>
      </c>
      <c r="Z35" s="64">
        <v>-0.19089999999999999</v>
      </c>
      <c r="AA35" s="64">
        <v>-0.19040000000000001</v>
      </c>
      <c r="AB35" s="64">
        <v>-2.3599999999999999E-2</v>
      </c>
      <c r="AC35" s="64">
        <v>-4.5499999999999999E-2</v>
      </c>
      <c r="AD35" s="64">
        <v>-1.29E-2</v>
      </c>
      <c r="AE35" s="64">
        <v>-6.8999999999999999E-3</v>
      </c>
      <c r="AF35" s="64">
        <v>7.5899999999999995E-2</v>
      </c>
      <c r="AG35" s="64">
        <v>6.8265000000000002</v>
      </c>
      <c r="AH35" s="64">
        <v>-3.32E-2</v>
      </c>
      <c r="AI35" s="55">
        <f>INDEX(ERP!J3:J468, MATCH(AY35, ERP!K3:K468, 0))</f>
        <v>1.3939999999999999E-2</v>
      </c>
      <c r="AJ35" s="64">
        <v>2E-3</v>
      </c>
      <c r="AK35" s="64">
        <v>0.7772</v>
      </c>
      <c r="AL35" s="64">
        <v>5.8900000000000001E-2</v>
      </c>
      <c r="AM35" s="64">
        <v>0.27660000000000001</v>
      </c>
      <c r="AN35" s="66">
        <v>30</v>
      </c>
      <c r="AO35" s="64">
        <v>44.5</v>
      </c>
      <c r="AP35" s="64">
        <v>131.1</v>
      </c>
      <c r="AQ35" s="64">
        <v>0.28999999999999998</v>
      </c>
      <c r="AR35" s="64">
        <v>62.89</v>
      </c>
      <c r="AS35" s="64">
        <v>0.7</v>
      </c>
      <c r="AT35" s="64">
        <v>10.99</v>
      </c>
      <c r="AU35" s="64">
        <v>0.04</v>
      </c>
      <c r="AV35" s="66">
        <f>VLOOKUP(A35,node_position!A:C,2,FALSE)/2.5</f>
        <v>75</v>
      </c>
      <c r="AW35" s="17">
        <f>VLOOKUP(A35,node_position!A:C,3,FALSE)/2.5</f>
        <v>59</v>
      </c>
      <c r="AX35" s="8" t="s">
        <v>175</v>
      </c>
      <c r="AY35" s="51">
        <v>293</v>
      </c>
      <c r="AZ35" s="55">
        <f>INDEX(ERP!L3:L468, MATCH(AY35, ERP!K3:K468, 0))</f>
        <v>289</v>
      </c>
    </row>
    <row r="36" spans="1:52" s="38" customFormat="1" x14ac:dyDescent="0.25">
      <c r="A36" s="10" t="s">
        <v>131</v>
      </c>
      <c r="B36" s="9" t="s">
        <v>194</v>
      </c>
      <c r="C36" s="9">
        <v>35</v>
      </c>
      <c r="D36" s="60"/>
      <c r="E36" s="61"/>
      <c r="F36" s="61"/>
      <c r="G36" s="61"/>
      <c r="H36" s="61"/>
      <c r="I36" s="61"/>
      <c r="J36" s="61"/>
      <c r="K36" s="60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>
        <v>-8.6999999999999994E-3</v>
      </c>
      <c r="Z36" s="61">
        <v>-0.19089999999999999</v>
      </c>
      <c r="AA36" s="61">
        <v>-0.19040000000000001</v>
      </c>
      <c r="AB36" s="61">
        <v>-2.3599999999999999E-2</v>
      </c>
      <c r="AC36" s="61">
        <v>-4.5499999999999999E-2</v>
      </c>
      <c r="AD36" s="61">
        <v>-1.29E-2</v>
      </c>
      <c r="AE36" s="61">
        <v>-6.8999999999999999E-3</v>
      </c>
      <c r="AF36" s="61">
        <v>7.5899999999999995E-2</v>
      </c>
      <c r="AG36" s="61">
        <v>6.8265000000000002</v>
      </c>
      <c r="AH36" s="52">
        <v>-1.7809705166582E-2</v>
      </c>
      <c r="AI36" s="52">
        <v>1.3971373768643099E-2</v>
      </c>
      <c r="AJ36" s="52">
        <v>1.7832110055871001E-3</v>
      </c>
      <c r="AK36" s="61">
        <v>0.7772</v>
      </c>
      <c r="AL36" s="61">
        <v>5.8900000000000001E-2</v>
      </c>
      <c r="AM36" s="61">
        <v>0.27660000000000001</v>
      </c>
      <c r="AN36" s="63">
        <v>30</v>
      </c>
      <c r="AO36" s="61">
        <v>44.5</v>
      </c>
      <c r="AP36" s="52">
        <v>122.870184758603</v>
      </c>
      <c r="AQ36" s="61">
        <v>0.28999999999999998</v>
      </c>
      <c r="AR36" s="61">
        <v>62.89</v>
      </c>
      <c r="AS36" s="61">
        <v>0.7</v>
      </c>
      <c r="AT36" s="61">
        <v>10.99</v>
      </c>
      <c r="AU36" s="61">
        <v>0.04</v>
      </c>
      <c r="AV36" s="63">
        <f>VLOOKUP(A36,node_position!A:C,2,FALSE)/2.5</f>
        <v>101.8</v>
      </c>
      <c r="AW36" s="16">
        <f>VLOOKUP(A36,node_position!A:C,3,FALSE)/2.5</f>
        <v>105.4</v>
      </c>
      <c r="AX36" s="10" t="s">
        <v>173</v>
      </c>
      <c r="AY36" s="48">
        <v>277.60000000000002</v>
      </c>
      <c r="AZ36" s="48">
        <v>268.8</v>
      </c>
    </row>
    <row r="37" spans="1:52" s="38" customFormat="1" x14ac:dyDescent="0.25">
      <c r="A37" s="10" t="s">
        <v>132</v>
      </c>
      <c r="B37" s="9" t="s">
        <v>194</v>
      </c>
      <c r="C37" s="9">
        <v>36</v>
      </c>
      <c r="D37" s="60"/>
      <c r="E37" s="61"/>
      <c r="F37" s="61"/>
      <c r="G37" s="61"/>
      <c r="H37" s="61"/>
      <c r="I37" s="61"/>
      <c r="J37" s="61"/>
      <c r="K37" s="60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>
        <v>-8.6999999999999994E-3</v>
      </c>
      <c r="Z37" s="61">
        <v>-0.19089999999999999</v>
      </c>
      <c r="AA37" s="61">
        <v>-0.19040000000000001</v>
      </c>
      <c r="AB37" s="61">
        <v>-2.3599999999999999E-2</v>
      </c>
      <c r="AC37" s="61">
        <v>-4.5499999999999999E-2</v>
      </c>
      <c r="AD37" s="61">
        <v>-1.29E-2</v>
      </c>
      <c r="AE37" s="61">
        <v>-6.8999999999999999E-3</v>
      </c>
      <c r="AF37" s="61">
        <v>7.5899999999999995E-2</v>
      </c>
      <c r="AG37" s="61">
        <v>6.8265000000000002</v>
      </c>
      <c r="AH37" s="52">
        <v>-1.7809705166582E-2</v>
      </c>
      <c r="AI37" s="52">
        <v>1.3971373768643099E-2</v>
      </c>
      <c r="AJ37" s="52">
        <v>1.7832110055871001E-3</v>
      </c>
      <c r="AK37" s="61">
        <v>0.7772</v>
      </c>
      <c r="AL37" s="61">
        <v>5.8900000000000001E-2</v>
      </c>
      <c r="AM37" s="61">
        <v>0.27660000000000001</v>
      </c>
      <c r="AN37" s="63">
        <v>30</v>
      </c>
      <c r="AO37" s="61">
        <v>44.5</v>
      </c>
      <c r="AP37" s="52">
        <v>122.870184758603</v>
      </c>
      <c r="AQ37" s="61">
        <v>0.28999999999999998</v>
      </c>
      <c r="AR37" s="61">
        <v>62.89</v>
      </c>
      <c r="AS37" s="61">
        <v>0.7</v>
      </c>
      <c r="AT37" s="61">
        <v>10.99</v>
      </c>
      <c r="AU37" s="61">
        <v>0.04</v>
      </c>
      <c r="AV37" s="63">
        <f>VLOOKUP(A37,node_position!A:C,2,FALSE)/2.5</f>
        <v>125</v>
      </c>
      <c r="AW37" s="16">
        <f>VLOOKUP(A37,node_position!A:C,3,FALSE)/2.5</f>
        <v>126.6</v>
      </c>
      <c r="AX37" s="10" t="s">
        <v>174</v>
      </c>
      <c r="AY37" s="48">
        <v>277.60000000000002</v>
      </c>
      <c r="AZ37" s="48">
        <v>268.8</v>
      </c>
    </row>
    <row r="38" spans="1:52" s="38" customFormat="1" x14ac:dyDescent="0.25">
      <c r="A38" s="10" t="s">
        <v>133</v>
      </c>
      <c r="B38" s="9" t="s">
        <v>194</v>
      </c>
      <c r="C38" s="9">
        <v>37</v>
      </c>
      <c r="D38" s="60"/>
      <c r="E38" s="61"/>
      <c r="F38" s="61"/>
      <c r="G38" s="61"/>
      <c r="H38" s="61"/>
      <c r="I38" s="61"/>
      <c r="J38" s="61"/>
      <c r="K38" s="60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>
        <v>-8.6999999999999994E-3</v>
      </c>
      <c r="Z38" s="61">
        <v>-0.19089999999999999</v>
      </c>
      <c r="AA38" s="61">
        <v>-0.19040000000000001</v>
      </c>
      <c r="AB38" s="61">
        <v>-2.3599999999999999E-2</v>
      </c>
      <c r="AC38" s="61">
        <v>-4.5499999999999999E-2</v>
      </c>
      <c r="AD38" s="61">
        <v>-1.29E-2</v>
      </c>
      <c r="AE38" s="61">
        <v>-6.8999999999999999E-3</v>
      </c>
      <c r="AF38" s="61">
        <v>7.5899999999999995E-2</v>
      </c>
      <c r="AG38" s="61">
        <v>6.8265000000000002</v>
      </c>
      <c r="AH38" s="52">
        <v>-1.7809705166582E-2</v>
      </c>
      <c r="AI38" s="52">
        <v>1.3971373768643099E-2</v>
      </c>
      <c r="AJ38" s="52">
        <v>1.7832110055871001E-3</v>
      </c>
      <c r="AK38" s="61">
        <v>0.7772</v>
      </c>
      <c r="AL38" s="61">
        <v>5.8900000000000001E-2</v>
      </c>
      <c r="AM38" s="61">
        <v>0.27660000000000001</v>
      </c>
      <c r="AN38" s="63">
        <v>30</v>
      </c>
      <c r="AO38" s="61">
        <v>44.5</v>
      </c>
      <c r="AP38" s="52">
        <v>122.870184758603</v>
      </c>
      <c r="AQ38" s="61">
        <v>0.28999999999999998</v>
      </c>
      <c r="AR38" s="61">
        <v>62.89</v>
      </c>
      <c r="AS38" s="61">
        <v>0.7</v>
      </c>
      <c r="AT38" s="61">
        <v>10.99</v>
      </c>
      <c r="AU38" s="61">
        <v>0.04</v>
      </c>
      <c r="AV38" s="63">
        <f>VLOOKUP(A38,node_position!A:C,2,FALSE)/2.5</f>
        <v>131</v>
      </c>
      <c r="AW38" s="16">
        <f>VLOOKUP(A38,node_position!A:C,3,FALSE)/2.5</f>
        <v>75.8</v>
      </c>
      <c r="AX38" s="10" t="s">
        <v>173</v>
      </c>
      <c r="AY38" s="48">
        <v>277.60000000000002</v>
      </c>
      <c r="AZ38" s="48">
        <v>268.8</v>
      </c>
    </row>
    <row r="39" spans="1:52" s="44" customFormat="1" x14ac:dyDescent="0.25">
      <c r="A39" s="8" t="s">
        <v>134</v>
      </c>
      <c r="B39" s="7" t="s">
        <v>178</v>
      </c>
      <c r="C39" s="7">
        <v>38</v>
      </c>
      <c r="D39" s="55">
        <v>2300</v>
      </c>
      <c r="E39" s="64">
        <v>2</v>
      </c>
      <c r="F39" s="64">
        <v>0.1</v>
      </c>
      <c r="G39" s="64">
        <v>0.25</v>
      </c>
      <c r="H39" s="64">
        <v>3.5000000000000001E-3</v>
      </c>
      <c r="I39" s="64">
        <v>7.0000000000000001E-3</v>
      </c>
      <c r="J39" s="64">
        <v>3.34</v>
      </c>
      <c r="K39" s="55">
        <v>108</v>
      </c>
      <c r="L39" s="64">
        <v>-0.94479999999999997</v>
      </c>
      <c r="M39" s="64">
        <v>-74.650000000000006</v>
      </c>
      <c r="N39" s="64">
        <v>25.05</v>
      </c>
      <c r="O39" s="64">
        <v>41.25</v>
      </c>
      <c r="P39" s="55">
        <v>-25</v>
      </c>
      <c r="Q39" s="64">
        <v>0.1</v>
      </c>
      <c r="R39" s="64">
        <v>35</v>
      </c>
      <c r="S39" s="55">
        <v>4</v>
      </c>
      <c r="T39" s="64">
        <v>2</v>
      </c>
      <c r="U39" s="55">
        <v>1</v>
      </c>
      <c r="V39" s="64">
        <v>0</v>
      </c>
      <c r="W39" s="64">
        <v>0</v>
      </c>
      <c r="X39" s="64">
        <v>0.5</v>
      </c>
      <c r="Y39" s="64">
        <v>-8.6999999999999994E-3</v>
      </c>
      <c r="Z39" s="64">
        <v>-0.19089999999999999</v>
      </c>
      <c r="AA39" s="64">
        <v>-0.19040000000000001</v>
      </c>
      <c r="AB39" s="64">
        <v>-2.3599999999999999E-2</v>
      </c>
      <c r="AC39" s="64">
        <v>-4.5499999999999999E-2</v>
      </c>
      <c r="AD39" s="64">
        <v>-1.29E-2</v>
      </c>
      <c r="AE39" s="64">
        <v>-6.8999999999999999E-3</v>
      </c>
      <c r="AF39" s="64">
        <v>7.5899999999999995E-2</v>
      </c>
      <c r="AG39" s="64">
        <v>6.8265000000000002</v>
      </c>
      <c r="AH39" s="64">
        <v>-3.32E-2</v>
      </c>
      <c r="AI39" s="55">
        <f>INDEX(ERP!J2:J467, MATCH(AY39, ERP!K2:K467, 0))</f>
        <v>1.436E-2</v>
      </c>
      <c r="AJ39" s="64">
        <v>2E-3</v>
      </c>
      <c r="AK39" s="64">
        <v>0.7772</v>
      </c>
      <c r="AL39" s="64">
        <v>5.8900000000000001E-2</v>
      </c>
      <c r="AM39" s="64">
        <v>0.27660000000000001</v>
      </c>
      <c r="AN39" s="66">
        <v>30</v>
      </c>
      <c r="AO39" s="64">
        <v>44.5</v>
      </c>
      <c r="AP39" s="64">
        <v>131.1</v>
      </c>
      <c r="AQ39" s="64">
        <v>0.28999999999999998</v>
      </c>
      <c r="AR39" s="64">
        <v>62.89</v>
      </c>
      <c r="AS39" s="64">
        <v>0.7</v>
      </c>
      <c r="AT39" s="64">
        <v>10.99</v>
      </c>
      <c r="AU39" s="64">
        <v>0.04</v>
      </c>
      <c r="AV39" s="66">
        <f>VLOOKUP(A39,node_position!A:C,2,FALSE)/2.5</f>
        <v>159.4</v>
      </c>
      <c r="AW39" s="17">
        <f>VLOOKUP(A39,node_position!A:C,3,FALSE)/2.5</f>
        <v>94.2</v>
      </c>
      <c r="AX39" s="8" t="s">
        <v>176</v>
      </c>
      <c r="AY39" s="51">
        <v>283</v>
      </c>
      <c r="AZ39" s="55">
        <f>INDEX(ERP!L2:L467, MATCH(AY39, ERP!K2:K467, 0))</f>
        <v>279</v>
      </c>
    </row>
    <row r="40" spans="1:52" s="44" customFormat="1" x14ac:dyDescent="0.25">
      <c r="A40" s="8" t="s">
        <v>135</v>
      </c>
      <c r="B40" s="7" t="s">
        <v>178</v>
      </c>
      <c r="C40" s="7">
        <v>39</v>
      </c>
      <c r="D40" s="55">
        <v>2300</v>
      </c>
      <c r="E40" s="64">
        <v>2</v>
      </c>
      <c r="F40" s="64">
        <v>0.1</v>
      </c>
      <c r="G40" s="64">
        <v>0.25</v>
      </c>
      <c r="H40" s="64">
        <v>3.5000000000000001E-3</v>
      </c>
      <c r="I40" s="64">
        <v>7.0000000000000001E-3</v>
      </c>
      <c r="J40" s="64">
        <v>3.34</v>
      </c>
      <c r="K40" s="55">
        <v>108</v>
      </c>
      <c r="L40" s="64">
        <v>-0.94479999999999997</v>
      </c>
      <c r="M40" s="64">
        <v>-74.650000000000006</v>
      </c>
      <c r="N40" s="64">
        <v>25.05</v>
      </c>
      <c r="O40" s="64">
        <v>41.25</v>
      </c>
      <c r="P40" s="55">
        <v>-25</v>
      </c>
      <c r="Q40" s="64">
        <v>0.1</v>
      </c>
      <c r="R40" s="64">
        <v>35</v>
      </c>
      <c r="S40" s="55">
        <v>4</v>
      </c>
      <c r="T40" s="64">
        <v>2</v>
      </c>
      <c r="U40" s="55">
        <v>1</v>
      </c>
      <c r="V40" s="64">
        <v>0</v>
      </c>
      <c r="W40" s="64">
        <v>0</v>
      </c>
      <c r="X40" s="64">
        <v>0.5</v>
      </c>
      <c r="Y40" s="64">
        <v>-8.6999999999999994E-3</v>
      </c>
      <c r="Z40" s="64">
        <v>-0.19089999999999999</v>
      </c>
      <c r="AA40" s="64">
        <v>-0.19040000000000001</v>
      </c>
      <c r="AB40" s="64">
        <v>-2.3599999999999999E-2</v>
      </c>
      <c r="AC40" s="64">
        <v>-4.5499999999999999E-2</v>
      </c>
      <c r="AD40" s="64">
        <v>-1.29E-2</v>
      </c>
      <c r="AE40" s="64">
        <v>-6.8999999999999999E-3</v>
      </c>
      <c r="AF40" s="64">
        <v>7.5899999999999995E-2</v>
      </c>
      <c r="AG40" s="64">
        <v>6.8265000000000002</v>
      </c>
      <c r="AH40" s="64">
        <v>-3.32E-2</v>
      </c>
      <c r="AI40" s="55">
        <f>INDEX(ERP!J3:J468, MATCH(AY40, ERP!K3:K468, 0))</f>
        <v>1.436E-2</v>
      </c>
      <c r="AJ40" s="64">
        <v>2E-3</v>
      </c>
      <c r="AK40" s="64">
        <v>0.7772</v>
      </c>
      <c r="AL40" s="64">
        <v>5.8900000000000001E-2</v>
      </c>
      <c r="AM40" s="64">
        <v>0.27660000000000001</v>
      </c>
      <c r="AN40" s="66">
        <v>30</v>
      </c>
      <c r="AO40" s="64">
        <v>44.5</v>
      </c>
      <c r="AP40" s="64">
        <v>131.1</v>
      </c>
      <c r="AQ40" s="64">
        <v>0.28999999999999998</v>
      </c>
      <c r="AR40" s="64">
        <v>62.89</v>
      </c>
      <c r="AS40" s="64">
        <v>0.7</v>
      </c>
      <c r="AT40" s="64">
        <v>10.99</v>
      </c>
      <c r="AU40" s="64">
        <v>0.04</v>
      </c>
      <c r="AV40" s="66">
        <f>VLOOKUP(A40,node_position!A:C,2,FALSE)/2.5</f>
        <v>143.4</v>
      </c>
      <c r="AW40" s="17">
        <f>VLOOKUP(A40,node_position!A:C,3,FALSE)/2.5</f>
        <v>121.4</v>
      </c>
      <c r="AX40" s="8" t="s">
        <v>176</v>
      </c>
      <c r="AY40" s="51">
        <v>283</v>
      </c>
      <c r="AZ40" s="55">
        <f>INDEX(ERP!L3:L468, MATCH(AY40, ERP!K3:K468, 0))</f>
        <v>279</v>
      </c>
    </row>
    <row r="41" spans="1:52" s="38" customFormat="1" x14ac:dyDescent="0.25">
      <c r="A41" s="10" t="s">
        <v>219</v>
      </c>
      <c r="B41" s="9" t="s">
        <v>194</v>
      </c>
      <c r="C41" s="9">
        <v>40</v>
      </c>
      <c r="D41" s="60"/>
      <c r="E41" s="61"/>
      <c r="F41" s="61"/>
      <c r="G41" s="61"/>
      <c r="H41" s="61"/>
      <c r="I41" s="61"/>
      <c r="J41" s="61"/>
      <c r="K41" s="60"/>
      <c r="L41" s="61"/>
      <c r="M41" s="61"/>
      <c r="N41" s="61"/>
      <c r="O41" s="61"/>
      <c r="P41" s="60"/>
      <c r="Q41" s="61"/>
      <c r="R41" s="61"/>
      <c r="S41" s="60"/>
      <c r="T41" s="61"/>
      <c r="U41" s="60"/>
      <c r="V41" s="61"/>
      <c r="W41" s="61"/>
      <c r="X41" s="61"/>
      <c r="Y41" s="61">
        <v>-8.6999999999999994E-3</v>
      </c>
      <c r="Z41" s="61">
        <v>-0.19089999999999999</v>
      </c>
      <c r="AA41" s="61">
        <v>-0.19040000000000001</v>
      </c>
      <c r="AB41" s="61">
        <v>-2.3599999999999999E-2</v>
      </c>
      <c r="AC41" s="61">
        <v>-4.5499999999999999E-2</v>
      </c>
      <c r="AD41" s="61">
        <v>-1.29E-2</v>
      </c>
      <c r="AE41" s="61">
        <v>-6.8999999999999999E-3</v>
      </c>
      <c r="AF41" s="61">
        <v>7.5899999999999995E-2</v>
      </c>
      <c r="AG41" s="61">
        <v>6.8265000000000002</v>
      </c>
      <c r="AH41" s="52">
        <v>-1.7809705166582E-2</v>
      </c>
      <c r="AI41" s="52">
        <v>1.3971373768643099E-2</v>
      </c>
      <c r="AJ41" s="52">
        <v>1.7832110055871001E-3</v>
      </c>
      <c r="AK41" s="61">
        <v>0.7772</v>
      </c>
      <c r="AL41" s="61">
        <v>5.8900000000000001E-2</v>
      </c>
      <c r="AM41" s="61">
        <v>0.27660000000000001</v>
      </c>
      <c r="AN41" s="63">
        <v>30</v>
      </c>
      <c r="AO41" s="61">
        <v>44.5</v>
      </c>
      <c r="AP41" s="52">
        <v>122.870184758603</v>
      </c>
      <c r="AQ41" s="61">
        <v>0.28999999999999998</v>
      </c>
      <c r="AR41" s="61">
        <v>62.89</v>
      </c>
      <c r="AS41" s="61">
        <v>0.7</v>
      </c>
      <c r="AT41" s="61">
        <v>10.99</v>
      </c>
      <c r="AU41" s="61">
        <v>0.04</v>
      </c>
      <c r="AV41" s="63">
        <f>AV34</f>
        <v>112.2</v>
      </c>
      <c r="AW41" s="16">
        <f>AW34-5</f>
        <v>33.6</v>
      </c>
      <c r="AX41" s="10"/>
      <c r="AY41" s="48">
        <v>277.60000000000002</v>
      </c>
      <c r="AZ41" s="48">
        <v>268.8</v>
      </c>
    </row>
    <row r="42" spans="1:52" s="38" customFormat="1" x14ac:dyDescent="0.25">
      <c r="A42" s="10" t="s">
        <v>220</v>
      </c>
      <c r="B42" s="9" t="s">
        <v>194</v>
      </c>
      <c r="C42" s="9">
        <v>41</v>
      </c>
      <c r="D42" s="60"/>
      <c r="E42" s="61"/>
      <c r="F42" s="61"/>
      <c r="G42" s="61"/>
      <c r="H42" s="61"/>
      <c r="I42" s="61"/>
      <c r="J42" s="61"/>
      <c r="K42" s="60"/>
      <c r="L42" s="61"/>
      <c r="M42" s="61"/>
      <c r="N42" s="61"/>
      <c r="O42" s="61"/>
      <c r="P42" s="60"/>
      <c r="Q42" s="61"/>
      <c r="R42" s="61"/>
      <c r="S42" s="60"/>
      <c r="T42" s="61"/>
      <c r="U42" s="60"/>
      <c r="V42" s="61"/>
      <c r="W42" s="61"/>
      <c r="X42" s="61"/>
      <c r="Y42" s="61">
        <v>-8.6999999999999994E-3</v>
      </c>
      <c r="Z42" s="61">
        <v>-0.19089999999999999</v>
      </c>
      <c r="AA42" s="61">
        <v>-0.19040000000000001</v>
      </c>
      <c r="AB42" s="61">
        <v>-2.3599999999999999E-2</v>
      </c>
      <c r="AC42" s="61">
        <v>-4.5499999999999999E-2</v>
      </c>
      <c r="AD42" s="61">
        <v>-1.29E-2</v>
      </c>
      <c r="AE42" s="61">
        <v>-6.8999999999999999E-3</v>
      </c>
      <c r="AF42" s="61">
        <v>7.5899999999999995E-2</v>
      </c>
      <c r="AG42" s="61">
        <v>6.8265000000000002</v>
      </c>
      <c r="AH42" s="52">
        <v>-1.7809705166582E-2</v>
      </c>
      <c r="AI42" s="52">
        <v>1.3971373768643099E-2</v>
      </c>
      <c r="AJ42" s="52">
        <v>1.7832110055871001E-3</v>
      </c>
      <c r="AK42" s="61">
        <v>0.7772</v>
      </c>
      <c r="AL42" s="61">
        <v>5.8900000000000001E-2</v>
      </c>
      <c r="AM42" s="61">
        <v>0.27660000000000001</v>
      </c>
      <c r="AN42" s="63">
        <v>30</v>
      </c>
      <c r="AO42" s="61">
        <v>44.5</v>
      </c>
      <c r="AP42" s="52">
        <v>122.870184758603</v>
      </c>
      <c r="AQ42" s="61">
        <v>0.28999999999999998</v>
      </c>
      <c r="AR42" s="61">
        <v>62.89</v>
      </c>
      <c r="AS42" s="61">
        <v>0.7</v>
      </c>
      <c r="AT42" s="61">
        <v>10.99</v>
      </c>
      <c r="AU42" s="61">
        <v>0.04</v>
      </c>
      <c r="AV42" s="63">
        <f>AV35-8</f>
        <v>67</v>
      </c>
      <c r="AW42" s="16">
        <f>AW35</f>
        <v>59</v>
      </c>
      <c r="AX42" s="10"/>
      <c r="AY42" s="48">
        <v>277.60000000000002</v>
      </c>
      <c r="AZ42" s="48">
        <v>268.8</v>
      </c>
    </row>
    <row r="43" spans="1:52" s="38" customFormat="1" x14ac:dyDescent="0.25">
      <c r="A43" s="10" t="s">
        <v>221</v>
      </c>
      <c r="B43" s="9" t="s">
        <v>194</v>
      </c>
      <c r="C43" s="9">
        <v>42</v>
      </c>
      <c r="D43" s="60"/>
      <c r="E43" s="61"/>
      <c r="F43" s="61"/>
      <c r="G43" s="61"/>
      <c r="H43" s="61"/>
      <c r="I43" s="61"/>
      <c r="J43" s="61"/>
      <c r="K43" s="60"/>
      <c r="L43" s="61"/>
      <c r="M43" s="61"/>
      <c r="N43" s="61"/>
      <c r="O43" s="61"/>
      <c r="P43" s="60"/>
      <c r="Q43" s="61"/>
      <c r="R43" s="61"/>
      <c r="S43" s="60"/>
      <c r="T43" s="61"/>
      <c r="U43" s="60"/>
      <c r="V43" s="61"/>
      <c r="W43" s="61"/>
      <c r="X43" s="61"/>
      <c r="Y43" s="61">
        <v>-8.6999999999999994E-3</v>
      </c>
      <c r="Z43" s="61">
        <v>-0.19089999999999999</v>
      </c>
      <c r="AA43" s="61">
        <v>-0.19040000000000001</v>
      </c>
      <c r="AB43" s="61">
        <v>-2.3599999999999999E-2</v>
      </c>
      <c r="AC43" s="61">
        <v>-4.5499999999999999E-2</v>
      </c>
      <c r="AD43" s="61">
        <v>-1.29E-2</v>
      </c>
      <c r="AE43" s="61">
        <v>-6.8999999999999999E-3</v>
      </c>
      <c r="AF43" s="61">
        <v>7.5899999999999995E-2</v>
      </c>
      <c r="AG43" s="61">
        <v>6.8265000000000002</v>
      </c>
      <c r="AH43" s="52">
        <v>-1.7809705166582E-2</v>
      </c>
      <c r="AI43" s="52">
        <v>1.3971373768643099E-2</v>
      </c>
      <c r="AJ43" s="52">
        <v>1.7832110055871001E-3</v>
      </c>
      <c r="AK43" s="61">
        <v>0.7772</v>
      </c>
      <c r="AL43" s="61">
        <v>5.8900000000000001E-2</v>
      </c>
      <c r="AM43" s="61">
        <v>0.27660000000000001</v>
      </c>
      <c r="AN43" s="63">
        <v>30</v>
      </c>
      <c r="AO43" s="61">
        <v>44.5</v>
      </c>
      <c r="AP43" s="52">
        <v>122.870184758603</v>
      </c>
      <c r="AQ43" s="61">
        <v>0.28999999999999998</v>
      </c>
      <c r="AR43" s="61">
        <v>62.89</v>
      </c>
      <c r="AS43" s="61">
        <v>0.7</v>
      </c>
      <c r="AT43" s="61">
        <v>10.99</v>
      </c>
      <c r="AU43" s="61">
        <v>0.04</v>
      </c>
      <c r="AV43" s="63">
        <f>AV39+3</f>
        <v>162.4</v>
      </c>
      <c r="AW43" s="16">
        <f>AW39</f>
        <v>94.2</v>
      </c>
      <c r="AX43" s="10"/>
      <c r="AY43" s="48">
        <v>277.60000000000002</v>
      </c>
      <c r="AZ43" s="48">
        <v>268.8</v>
      </c>
    </row>
    <row r="44" spans="1:52" s="38" customFormat="1" x14ac:dyDescent="0.25">
      <c r="A44" s="10" t="s">
        <v>222</v>
      </c>
      <c r="B44" s="9" t="s">
        <v>194</v>
      </c>
      <c r="C44" s="9">
        <v>43</v>
      </c>
      <c r="D44" s="60"/>
      <c r="E44" s="61"/>
      <c r="F44" s="61"/>
      <c r="G44" s="61"/>
      <c r="H44" s="61"/>
      <c r="I44" s="61"/>
      <c r="J44" s="61"/>
      <c r="K44" s="60"/>
      <c r="L44" s="61"/>
      <c r="M44" s="61"/>
      <c r="N44" s="61"/>
      <c r="O44" s="61"/>
      <c r="P44" s="60"/>
      <c r="Q44" s="61"/>
      <c r="R44" s="61"/>
      <c r="S44" s="60"/>
      <c r="T44" s="61"/>
      <c r="U44" s="60"/>
      <c r="V44" s="61"/>
      <c r="W44" s="61"/>
      <c r="X44" s="61"/>
      <c r="Y44" s="61">
        <v>-8.6999999999999994E-3</v>
      </c>
      <c r="Z44" s="61">
        <v>-0.19089999999999999</v>
      </c>
      <c r="AA44" s="61">
        <v>-0.19040000000000001</v>
      </c>
      <c r="AB44" s="61">
        <v>-2.3599999999999999E-2</v>
      </c>
      <c r="AC44" s="61">
        <v>-4.5499999999999999E-2</v>
      </c>
      <c r="AD44" s="61">
        <v>-1.29E-2</v>
      </c>
      <c r="AE44" s="61">
        <v>-6.8999999999999999E-3</v>
      </c>
      <c r="AF44" s="61">
        <v>7.5899999999999995E-2</v>
      </c>
      <c r="AG44" s="61">
        <v>6.8265000000000002</v>
      </c>
      <c r="AH44" s="52">
        <v>-1.7809705166582E-2</v>
      </c>
      <c r="AI44" s="52">
        <v>1.3971373768643099E-2</v>
      </c>
      <c r="AJ44" s="52">
        <v>1.7832110055871001E-3</v>
      </c>
      <c r="AK44" s="61">
        <v>0.7772</v>
      </c>
      <c r="AL44" s="61">
        <v>5.8900000000000001E-2</v>
      </c>
      <c r="AM44" s="61">
        <v>0.27660000000000001</v>
      </c>
      <c r="AN44" s="63">
        <v>30</v>
      </c>
      <c r="AO44" s="61">
        <v>44.5</v>
      </c>
      <c r="AP44" s="52">
        <v>122.870184758603</v>
      </c>
      <c r="AQ44" s="61">
        <v>0.28999999999999998</v>
      </c>
      <c r="AR44" s="61">
        <v>62.89</v>
      </c>
      <c r="AS44" s="61">
        <v>0.7</v>
      </c>
      <c r="AT44" s="61">
        <v>10.99</v>
      </c>
      <c r="AU44" s="61">
        <v>0.04</v>
      </c>
      <c r="AV44" s="63">
        <f>AV40+3</f>
        <v>146.4</v>
      </c>
      <c r="AW44" s="16">
        <f>AW40</f>
        <v>121.4</v>
      </c>
      <c r="AX44" s="10"/>
      <c r="AY44" s="48">
        <v>277.60000000000002</v>
      </c>
      <c r="AZ44" s="48">
        <v>268.8</v>
      </c>
    </row>
    <row r="45" spans="1:52" x14ac:dyDescent="0.25">
      <c r="A45" s="1" t="s">
        <v>60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>
        <v>-8.6999999999999994E-3</v>
      </c>
      <c r="Z45" s="1">
        <v>-0.19089999999999999</v>
      </c>
      <c r="AA45" s="1">
        <v>-0.19040000000000001</v>
      </c>
      <c r="AB45" s="1">
        <v>-2.3599999999999999E-2</v>
      </c>
      <c r="AC45" s="1">
        <v>-4.5499999999999999E-2</v>
      </c>
      <c r="AD45" s="1">
        <v>-1.29E-2</v>
      </c>
      <c r="AE45" s="1">
        <v>-6.8999999999999999E-3</v>
      </c>
      <c r="AF45" s="1">
        <v>7.5899999999999995E-2</v>
      </c>
      <c r="AG45" s="1">
        <v>6.8265000000000002</v>
      </c>
      <c r="AH45" s="1">
        <v>-3.32E-2</v>
      </c>
      <c r="AI45" s="56">
        <v>2.8000000000000001E-2</v>
      </c>
      <c r="AJ45" s="1">
        <v>2E-3</v>
      </c>
      <c r="AK45" s="1">
        <v>0.7772</v>
      </c>
      <c r="AL45" s="1">
        <v>5.8900000000000001E-2</v>
      </c>
      <c r="AM45" s="1">
        <v>0.27660000000000001</v>
      </c>
      <c r="AN45" s="4">
        <v>30</v>
      </c>
      <c r="AO45" s="14">
        <v>44.5</v>
      </c>
      <c r="AP45" s="1">
        <v>131.1</v>
      </c>
      <c r="AQ45" s="1"/>
      <c r="AR45" s="1"/>
      <c r="AS45" s="1"/>
      <c r="AT45" s="1"/>
      <c r="AU45" s="1"/>
      <c r="AV45" s="1">
        <v>0</v>
      </c>
      <c r="AW45" s="1">
        <v>0</v>
      </c>
      <c r="AX45" s="4"/>
      <c r="AY45" s="4"/>
      <c r="AZ45" s="4"/>
    </row>
  </sheetData>
  <autoFilter ref="A1:AX45" xr:uid="{00000000-0009-0000-0000-000000000000}"/>
  <pageMargins left="0.23622047244094491" right="3.937007874015748E-2" top="0.74803149606299213" bottom="0.74803149606299213" header="0.31496062992125984" footer="0.31496062992125984"/>
  <pageSetup paperSize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C973B-74A8-4641-AC13-D962F6954099}">
  <dimension ref="A1:Y970"/>
  <sheetViews>
    <sheetView tabSelected="1" workbookViewId="0">
      <selection activeCell="E25" sqref="E25"/>
    </sheetView>
  </sheetViews>
  <sheetFormatPr defaultRowHeight="15" x14ac:dyDescent="0.25"/>
  <sheetData>
    <row r="1" spans="1:25" x14ac:dyDescent="0.25">
      <c r="A1" t="s">
        <v>66</v>
      </c>
      <c r="B1" t="s">
        <v>67</v>
      </c>
      <c r="C1" t="s">
        <v>103</v>
      </c>
      <c r="D1" t="s">
        <v>104</v>
      </c>
      <c r="E1" t="s">
        <v>63</v>
      </c>
      <c r="F1" t="s">
        <v>203</v>
      </c>
      <c r="G1" t="s">
        <v>204</v>
      </c>
      <c r="H1" t="s">
        <v>205</v>
      </c>
      <c r="I1" t="s">
        <v>206</v>
      </c>
      <c r="J1" t="s">
        <v>64</v>
      </c>
      <c r="K1" t="s">
        <v>207</v>
      </c>
      <c r="L1" t="s">
        <v>208</v>
      </c>
      <c r="M1" t="s">
        <v>209</v>
      </c>
      <c r="N1" t="s">
        <v>210</v>
      </c>
      <c r="O1" t="s">
        <v>65</v>
      </c>
      <c r="P1" t="s">
        <v>61</v>
      </c>
      <c r="Q1" t="s">
        <v>62</v>
      </c>
      <c r="R1" t="s">
        <v>61</v>
      </c>
      <c r="S1" t="s">
        <v>62</v>
      </c>
      <c r="T1" t="s">
        <v>156</v>
      </c>
      <c r="U1" t="s">
        <v>157</v>
      </c>
      <c r="V1" t="s">
        <v>158</v>
      </c>
      <c r="W1" t="s">
        <v>152</v>
      </c>
      <c r="X1" t="s">
        <v>157</v>
      </c>
      <c r="Y1" t="s">
        <v>158</v>
      </c>
    </row>
    <row r="2" spans="1:25" x14ac:dyDescent="0.25">
      <c r="A2" t="s">
        <v>4</v>
      </c>
      <c r="B2" t="s">
        <v>191</v>
      </c>
      <c r="C2">
        <v>1</v>
      </c>
      <c r="D2">
        <v>2</v>
      </c>
      <c r="E2">
        <v>57</v>
      </c>
      <c r="F2">
        <v>1</v>
      </c>
      <c r="G2">
        <v>0.01</v>
      </c>
      <c r="H2">
        <v>3.5</v>
      </c>
      <c r="I2">
        <v>0</v>
      </c>
      <c r="J2">
        <v>57</v>
      </c>
      <c r="K2">
        <v>1</v>
      </c>
      <c r="L2">
        <v>0.3</v>
      </c>
      <c r="M2">
        <v>62.89</v>
      </c>
      <c r="N2">
        <v>10.99</v>
      </c>
      <c r="O2">
        <v>1</v>
      </c>
      <c r="P2">
        <v>54.2</v>
      </c>
      <c r="Q2">
        <v>118.2</v>
      </c>
      <c r="R2">
        <v>57.866666670000001</v>
      </c>
      <c r="S2">
        <v>119.83333330000001</v>
      </c>
      <c r="T2">
        <v>4.0140032659999996</v>
      </c>
      <c r="U2">
        <v>7.0421109999999995E-2</v>
      </c>
      <c r="V2">
        <v>7.0421109999999995E-2</v>
      </c>
      <c r="W2" t="s">
        <v>233</v>
      </c>
      <c r="X2">
        <v>5.6859475999999999E-2</v>
      </c>
    </row>
    <row r="3" spans="1:25" x14ac:dyDescent="0.25">
      <c r="A3" t="s">
        <v>4</v>
      </c>
      <c r="B3" t="s">
        <v>192</v>
      </c>
      <c r="C3">
        <v>1</v>
      </c>
      <c r="D3">
        <v>3</v>
      </c>
      <c r="E3">
        <v>40</v>
      </c>
      <c r="F3">
        <v>1</v>
      </c>
      <c r="G3">
        <v>0.01</v>
      </c>
      <c r="H3">
        <v>3.5</v>
      </c>
      <c r="I3">
        <v>0</v>
      </c>
      <c r="J3">
        <v>40</v>
      </c>
      <c r="K3">
        <v>1</v>
      </c>
      <c r="L3">
        <v>0.3</v>
      </c>
      <c r="M3">
        <v>62.89</v>
      </c>
      <c r="N3">
        <v>10.99</v>
      </c>
      <c r="O3">
        <v>1</v>
      </c>
      <c r="P3">
        <v>54.2</v>
      </c>
      <c r="Q3">
        <v>118.2</v>
      </c>
      <c r="R3">
        <v>57.4</v>
      </c>
      <c r="S3">
        <v>118.2</v>
      </c>
      <c r="T3">
        <v>3.2</v>
      </c>
      <c r="U3">
        <v>0.08</v>
      </c>
      <c r="V3">
        <v>0.08</v>
      </c>
      <c r="W3" t="s">
        <v>234</v>
      </c>
      <c r="X3">
        <v>7.1762487999999999E-2</v>
      </c>
    </row>
    <row r="4" spans="1:25" x14ac:dyDescent="0.25">
      <c r="A4" t="s">
        <v>4</v>
      </c>
      <c r="B4" t="s">
        <v>193</v>
      </c>
      <c r="C4">
        <v>1</v>
      </c>
      <c r="D4">
        <v>4</v>
      </c>
      <c r="E4">
        <v>50</v>
      </c>
      <c r="F4">
        <v>1</v>
      </c>
      <c r="G4">
        <v>0.01</v>
      </c>
      <c r="H4">
        <v>3.5</v>
      </c>
      <c r="I4">
        <v>0</v>
      </c>
      <c r="J4">
        <v>50</v>
      </c>
      <c r="K4">
        <v>1</v>
      </c>
      <c r="L4">
        <v>0.3</v>
      </c>
      <c r="M4">
        <v>62.89</v>
      </c>
      <c r="N4">
        <v>10.99</v>
      </c>
      <c r="O4">
        <v>1</v>
      </c>
      <c r="P4">
        <v>54.2</v>
      </c>
      <c r="Q4">
        <v>118.2</v>
      </c>
      <c r="R4">
        <v>56.6</v>
      </c>
      <c r="S4">
        <v>115.64</v>
      </c>
      <c r="T4">
        <v>3.5090739520000001</v>
      </c>
      <c r="U4">
        <v>7.0181479000000005E-2</v>
      </c>
      <c r="V4">
        <v>7.0181479000000005E-2</v>
      </c>
      <c r="W4" t="s">
        <v>235</v>
      </c>
      <c r="X4">
        <v>4.0451221000000002E-2</v>
      </c>
    </row>
    <row r="5" spans="1:25" x14ac:dyDescent="0.25">
      <c r="A5" t="s">
        <v>4</v>
      </c>
      <c r="B5" t="s">
        <v>202</v>
      </c>
      <c r="C5">
        <v>1</v>
      </c>
      <c r="D5">
        <v>5</v>
      </c>
      <c r="E5">
        <v>80</v>
      </c>
      <c r="F5">
        <v>1</v>
      </c>
      <c r="G5">
        <v>0.01</v>
      </c>
      <c r="H5">
        <v>3.5</v>
      </c>
      <c r="I5">
        <v>0</v>
      </c>
      <c r="J5">
        <v>80</v>
      </c>
      <c r="K5">
        <v>1</v>
      </c>
      <c r="L5">
        <v>0.3</v>
      </c>
      <c r="M5">
        <v>62.89</v>
      </c>
      <c r="N5">
        <v>10.99</v>
      </c>
      <c r="O5">
        <v>1</v>
      </c>
      <c r="P5">
        <v>54.2</v>
      </c>
      <c r="Q5">
        <v>118.2</v>
      </c>
      <c r="R5">
        <v>52.36</v>
      </c>
      <c r="S5">
        <v>114.04</v>
      </c>
      <c r="T5">
        <v>4.548758072</v>
      </c>
      <c r="U5">
        <v>5.6859475999999999E-2</v>
      </c>
      <c r="V5">
        <v>5.6859475999999999E-2</v>
      </c>
      <c r="W5" t="s">
        <v>236</v>
      </c>
      <c r="X5">
        <v>4.5335709000000002E-2</v>
      </c>
    </row>
    <row r="6" spans="1:25" x14ac:dyDescent="0.25">
      <c r="A6" t="s">
        <v>191</v>
      </c>
      <c r="B6" t="s">
        <v>192</v>
      </c>
      <c r="C6">
        <v>2</v>
      </c>
      <c r="D6">
        <v>3</v>
      </c>
      <c r="E6">
        <v>1000</v>
      </c>
      <c r="F6">
        <v>1</v>
      </c>
      <c r="G6">
        <v>0.3</v>
      </c>
      <c r="H6">
        <v>62.89</v>
      </c>
      <c r="I6">
        <v>10.99</v>
      </c>
      <c r="J6">
        <v>1000</v>
      </c>
      <c r="K6">
        <v>1</v>
      </c>
      <c r="L6">
        <v>0.3</v>
      </c>
      <c r="M6">
        <v>62.89</v>
      </c>
      <c r="N6">
        <v>10.99</v>
      </c>
      <c r="O6">
        <v>23</v>
      </c>
      <c r="P6">
        <v>57.866666670000001</v>
      </c>
      <c r="Q6">
        <v>119.83333330000001</v>
      </c>
      <c r="R6">
        <v>57.4</v>
      </c>
      <c r="S6">
        <v>118.2</v>
      </c>
      <c r="T6">
        <v>1.698692307</v>
      </c>
      <c r="U6">
        <v>1.6986919999999999E-3</v>
      </c>
      <c r="V6">
        <v>1.6986919999999999E-3</v>
      </c>
      <c r="W6" t="s">
        <v>237</v>
      </c>
      <c r="X6">
        <v>8.1519330000000001E-2</v>
      </c>
    </row>
    <row r="7" spans="1:25" x14ac:dyDescent="0.25">
      <c r="A7" t="s">
        <v>192</v>
      </c>
      <c r="B7" t="s">
        <v>193</v>
      </c>
      <c r="C7">
        <v>3</v>
      </c>
      <c r="D7">
        <v>4</v>
      </c>
      <c r="E7">
        <v>1000</v>
      </c>
      <c r="F7">
        <v>1</v>
      </c>
      <c r="G7">
        <v>0.3</v>
      </c>
      <c r="H7">
        <v>62.89</v>
      </c>
      <c r="I7">
        <v>10.99</v>
      </c>
      <c r="J7">
        <v>1000</v>
      </c>
      <c r="K7">
        <v>1</v>
      </c>
      <c r="L7">
        <v>0.3</v>
      </c>
      <c r="M7">
        <v>62.89</v>
      </c>
      <c r="N7">
        <v>10.99</v>
      </c>
      <c r="O7">
        <v>23</v>
      </c>
      <c r="P7">
        <v>57.4</v>
      </c>
      <c r="Q7">
        <v>118.2</v>
      </c>
      <c r="R7">
        <v>56.6</v>
      </c>
      <c r="S7">
        <v>115.64</v>
      </c>
      <c r="T7">
        <v>2.682088738</v>
      </c>
      <c r="U7">
        <v>2.6820889999999999E-3</v>
      </c>
      <c r="V7">
        <v>2.6820889999999999E-3</v>
      </c>
      <c r="W7" t="s">
        <v>238</v>
      </c>
      <c r="X7">
        <v>9.4346121000000005E-2</v>
      </c>
    </row>
    <row r="8" spans="1:25" x14ac:dyDescent="0.25">
      <c r="A8" t="s">
        <v>193</v>
      </c>
      <c r="B8" t="s">
        <v>202</v>
      </c>
      <c r="C8">
        <v>4</v>
      </c>
      <c r="D8">
        <v>5</v>
      </c>
      <c r="E8">
        <v>1000</v>
      </c>
      <c r="F8">
        <v>1</v>
      </c>
      <c r="G8">
        <v>0.3</v>
      </c>
      <c r="H8">
        <v>62.89</v>
      </c>
      <c r="I8">
        <v>10.99</v>
      </c>
      <c r="J8">
        <v>1000</v>
      </c>
      <c r="K8">
        <v>1</v>
      </c>
      <c r="L8">
        <v>0.3</v>
      </c>
      <c r="M8">
        <v>62.89</v>
      </c>
      <c r="N8">
        <v>10.99</v>
      </c>
      <c r="O8">
        <v>23</v>
      </c>
      <c r="P8">
        <v>56.6</v>
      </c>
      <c r="Q8">
        <v>115.64</v>
      </c>
      <c r="R8">
        <v>52.36</v>
      </c>
      <c r="S8">
        <v>114.04</v>
      </c>
      <c r="T8">
        <v>4.5318428920000002</v>
      </c>
      <c r="U8">
        <v>4.5318429999999998E-3</v>
      </c>
      <c r="V8">
        <v>4.5318429999999998E-3</v>
      </c>
      <c r="W8" t="s">
        <v>252</v>
      </c>
      <c r="X8">
        <v>0.107843062</v>
      </c>
    </row>
    <row r="9" spans="1:25" x14ac:dyDescent="0.25">
      <c r="A9" t="s">
        <v>202</v>
      </c>
      <c r="B9" t="s">
        <v>106</v>
      </c>
      <c r="C9">
        <v>5</v>
      </c>
      <c r="D9">
        <v>7</v>
      </c>
      <c r="E9">
        <v>1200</v>
      </c>
      <c r="F9">
        <v>1</v>
      </c>
      <c r="G9">
        <v>0.3</v>
      </c>
      <c r="H9">
        <v>62.89</v>
      </c>
      <c r="I9">
        <v>10.99</v>
      </c>
      <c r="J9">
        <v>1200</v>
      </c>
      <c r="K9">
        <v>1</v>
      </c>
      <c r="L9">
        <v>0.3</v>
      </c>
      <c r="M9">
        <v>62.89</v>
      </c>
      <c r="N9">
        <v>10.99</v>
      </c>
      <c r="O9">
        <v>23</v>
      </c>
      <c r="P9">
        <v>52.36</v>
      </c>
      <c r="Q9">
        <v>114.04</v>
      </c>
      <c r="R9">
        <v>45</v>
      </c>
      <c r="S9">
        <v>97.4</v>
      </c>
      <c r="T9">
        <v>18.19503229</v>
      </c>
      <c r="U9">
        <v>1.5162527E-2</v>
      </c>
      <c r="V9">
        <v>1.5162527E-2</v>
      </c>
      <c r="W9" t="s">
        <v>253</v>
      </c>
      <c r="X9">
        <v>0.20223923799999999</v>
      </c>
    </row>
    <row r="10" spans="1:25" x14ac:dyDescent="0.25">
      <c r="A10" t="s">
        <v>106</v>
      </c>
      <c r="B10" t="s">
        <v>105</v>
      </c>
      <c r="C10">
        <v>7</v>
      </c>
      <c r="D10">
        <v>6</v>
      </c>
      <c r="E10">
        <v>600</v>
      </c>
      <c r="F10">
        <v>1</v>
      </c>
      <c r="G10">
        <v>0.3</v>
      </c>
      <c r="H10">
        <v>62.89</v>
      </c>
      <c r="I10">
        <v>10.99</v>
      </c>
      <c r="J10">
        <v>600</v>
      </c>
      <c r="K10">
        <v>1</v>
      </c>
      <c r="L10">
        <v>0.3</v>
      </c>
      <c r="M10">
        <v>62.89</v>
      </c>
      <c r="N10">
        <v>10.99</v>
      </c>
      <c r="O10">
        <v>23</v>
      </c>
      <c r="P10">
        <v>45</v>
      </c>
      <c r="Q10">
        <v>97.4</v>
      </c>
      <c r="R10">
        <v>53.8</v>
      </c>
      <c r="S10">
        <v>64.599999999999994</v>
      </c>
      <c r="T10">
        <v>33.959976439999998</v>
      </c>
      <c r="U10">
        <v>5.6599960999999997E-2</v>
      </c>
      <c r="V10">
        <v>5.6599960999999997E-2</v>
      </c>
      <c r="W10" t="s">
        <v>254</v>
      </c>
      <c r="X10">
        <v>1.1555205000000001E-2</v>
      </c>
    </row>
    <row r="11" spans="1:25" x14ac:dyDescent="0.25">
      <c r="A11" t="s">
        <v>193</v>
      </c>
      <c r="B11" t="s">
        <v>107</v>
      </c>
      <c r="C11">
        <v>4</v>
      </c>
      <c r="D11">
        <v>8</v>
      </c>
      <c r="E11">
        <v>1300</v>
      </c>
      <c r="F11">
        <v>1</v>
      </c>
      <c r="G11">
        <v>0.3</v>
      </c>
      <c r="H11">
        <v>62.89</v>
      </c>
      <c r="I11">
        <v>10.99</v>
      </c>
      <c r="J11">
        <v>1300</v>
      </c>
      <c r="K11">
        <v>0.1</v>
      </c>
      <c r="L11">
        <v>0.3</v>
      </c>
      <c r="M11">
        <v>62.89</v>
      </c>
      <c r="N11">
        <v>10.99</v>
      </c>
      <c r="O11">
        <v>23</v>
      </c>
      <c r="P11">
        <v>56.6</v>
      </c>
      <c r="Q11">
        <v>115.64</v>
      </c>
      <c r="R11">
        <v>66.2</v>
      </c>
      <c r="S11">
        <v>105.4</v>
      </c>
      <c r="T11">
        <v>14.03629581</v>
      </c>
      <c r="U11">
        <v>1.0797151E-2</v>
      </c>
      <c r="V11">
        <v>1.0797151E-2</v>
      </c>
      <c r="W11" t="s">
        <v>255</v>
      </c>
      <c r="X11">
        <v>2.8385329000000001E-2</v>
      </c>
    </row>
    <row r="12" spans="1:25" x14ac:dyDescent="0.25">
      <c r="A12" t="s">
        <v>107</v>
      </c>
      <c r="B12" t="s">
        <v>228</v>
      </c>
      <c r="C12">
        <v>8</v>
      </c>
      <c r="D12">
        <v>9</v>
      </c>
      <c r="E12">
        <v>1300</v>
      </c>
      <c r="F12">
        <v>1</v>
      </c>
      <c r="G12">
        <v>0.3</v>
      </c>
      <c r="H12">
        <v>62.89</v>
      </c>
      <c r="I12">
        <v>10.99</v>
      </c>
      <c r="J12">
        <v>1300</v>
      </c>
      <c r="K12">
        <v>2</v>
      </c>
      <c r="L12">
        <v>0.01</v>
      </c>
      <c r="M12">
        <v>3.5</v>
      </c>
      <c r="N12">
        <v>0</v>
      </c>
      <c r="O12">
        <v>23</v>
      </c>
      <c r="P12">
        <v>66.2</v>
      </c>
      <c r="Q12">
        <v>105.4</v>
      </c>
      <c r="R12">
        <v>60.2</v>
      </c>
      <c r="S12">
        <v>97.4</v>
      </c>
      <c r="T12">
        <v>10</v>
      </c>
      <c r="U12">
        <v>7.6923080000000001E-3</v>
      </c>
      <c r="V12">
        <v>7.6923080000000001E-3</v>
      </c>
      <c r="W12" t="s">
        <v>256</v>
      </c>
      <c r="X12">
        <v>3.4931842999999997E-2</v>
      </c>
    </row>
    <row r="13" spans="1:25" x14ac:dyDescent="0.25">
      <c r="A13" t="s">
        <v>228</v>
      </c>
      <c r="B13" t="s">
        <v>231</v>
      </c>
      <c r="C13">
        <v>9</v>
      </c>
      <c r="D13">
        <v>10</v>
      </c>
      <c r="E13">
        <v>70</v>
      </c>
      <c r="F13">
        <v>2</v>
      </c>
      <c r="G13">
        <v>0.01</v>
      </c>
      <c r="H13">
        <v>3.5</v>
      </c>
      <c r="I13">
        <v>0</v>
      </c>
      <c r="J13">
        <v>70</v>
      </c>
      <c r="K13">
        <v>1</v>
      </c>
      <c r="L13">
        <v>0.3</v>
      </c>
      <c r="M13">
        <v>62.89</v>
      </c>
      <c r="N13">
        <v>10.99</v>
      </c>
      <c r="O13">
        <v>23</v>
      </c>
      <c r="P13">
        <v>60.2</v>
      </c>
      <c r="Q13">
        <v>97.4</v>
      </c>
      <c r="R13">
        <v>60.6</v>
      </c>
      <c r="S13">
        <v>85.4</v>
      </c>
      <c r="T13">
        <v>12.006664819999999</v>
      </c>
      <c r="U13">
        <v>0.17152378300000001</v>
      </c>
      <c r="V13">
        <v>0.120066648</v>
      </c>
      <c r="W13" t="s">
        <v>257</v>
      </c>
      <c r="X13">
        <v>7.7814228999999999E-2</v>
      </c>
    </row>
    <row r="14" spans="1:25" x14ac:dyDescent="0.25">
      <c r="A14" t="s">
        <v>107</v>
      </c>
      <c r="B14" t="s">
        <v>230</v>
      </c>
      <c r="C14">
        <v>8</v>
      </c>
      <c r="D14">
        <v>11</v>
      </c>
      <c r="E14">
        <v>1300</v>
      </c>
      <c r="F14">
        <v>1</v>
      </c>
      <c r="G14">
        <v>0.3</v>
      </c>
      <c r="H14">
        <v>62.89</v>
      </c>
      <c r="I14">
        <v>10.99</v>
      </c>
      <c r="J14">
        <v>1300</v>
      </c>
      <c r="K14">
        <v>1</v>
      </c>
      <c r="L14">
        <v>0.3</v>
      </c>
      <c r="M14">
        <v>62.89</v>
      </c>
      <c r="N14">
        <v>10.99</v>
      </c>
      <c r="O14">
        <v>23</v>
      </c>
      <c r="P14">
        <v>66.2</v>
      </c>
      <c r="Q14">
        <v>105.4</v>
      </c>
      <c r="R14">
        <v>67</v>
      </c>
      <c r="S14">
        <v>97.4</v>
      </c>
      <c r="T14">
        <v>8.0399004969999996</v>
      </c>
      <c r="U14">
        <v>6.1845390000000002E-3</v>
      </c>
      <c r="V14">
        <v>6.1845390000000002E-3</v>
      </c>
      <c r="W14" t="s">
        <v>245</v>
      </c>
      <c r="X14">
        <v>0.13003429</v>
      </c>
    </row>
    <row r="15" spans="1:25" x14ac:dyDescent="0.25">
      <c r="A15" t="s">
        <v>230</v>
      </c>
      <c r="B15" t="s">
        <v>229</v>
      </c>
      <c r="C15">
        <v>11</v>
      </c>
      <c r="D15">
        <v>12</v>
      </c>
      <c r="E15">
        <v>1200</v>
      </c>
      <c r="F15">
        <v>1</v>
      </c>
      <c r="G15">
        <v>0.3</v>
      </c>
      <c r="H15">
        <v>62.89</v>
      </c>
      <c r="I15">
        <v>10.99</v>
      </c>
      <c r="J15">
        <v>1200</v>
      </c>
      <c r="K15">
        <v>2</v>
      </c>
      <c r="L15">
        <v>7.0000000000000007E-2</v>
      </c>
      <c r="M15">
        <v>1.5</v>
      </c>
      <c r="N15">
        <v>0</v>
      </c>
      <c r="O15">
        <v>23</v>
      </c>
      <c r="P15">
        <v>67</v>
      </c>
      <c r="Q15">
        <v>97.4</v>
      </c>
      <c r="R15">
        <v>67.400000000000006</v>
      </c>
      <c r="S15">
        <v>92.2</v>
      </c>
      <c r="T15">
        <v>5.2153619239999998</v>
      </c>
      <c r="U15">
        <v>4.3461350000000001E-3</v>
      </c>
      <c r="V15">
        <v>4.3461350000000001E-3</v>
      </c>
    </row>
    <row r="16" spans="1:25" x14ac:dyDescent="0.25">
      <c r="A16" t="s">
        <v>229</v>
      </c>
      <c r="B16" t="s">
        <v>246</v>
      </c>
      <c r="C16">
        <v>12</v>
      </c>
      <c r="D16">
        <v>19</v>
      </c>
      <c r="E16">
        <v>69</v>
      </c>
      <c r="F16">
        <v>2</v>
      </c>
      <c r="G16">
        <v>0.01</v>
      </c>
      <c r="H16">
        <v>2</v>
      </c>
      <c r="I16">
        <v>0</v>
      </c>
      <c r="J16">
        <v>70</v>
      </c>
      <c r="K16">
        <v>1</v>
      </c>
      <c r="L16">
        <v>0.3</v>
      </c>
      <c r="M16">
        <v>62.89</v>
      </c>
      <c r="N16">
        <v>10.99</v>
      </c>
      <c r="O16">
        <v>23</v>
      </c>
      <c r="P16">
        <v>67.400000000000006</v>
      </c>
      <c r="Q16">
        <v>92.2</v>
      </c>
      <c r="R16">
        <v>68.2</v>
      </c>
      <c r="S16">
        <v>86.6</v>
      </c>
      <c r="T16">
        <v>5.6568542490000002</v>
      </c>
      <c r="U16">
        <v>8.1983395000000001E-2</v>
      </c>
      <c r="V16">
        <v>4.0406101999999999E-2</v>
      </c>
    </row>
    <row r="17" spans="1:22" x14ac:dyDescent="0.25">
      <c r="A17" t="s">
        <v>192</v>
      </c>
      <c r="B17" t="s">
        <v>112</v>
      </c>
      <c r="C17">
        <v>3</v>
      </c>
      <c r="D17">
        <v>13</v>
      </c>
      <c r="E17">
        <v>700</v>
      </c>
      <c r="F17">
        <v>1</v>
      </c>
      <c r="G17">
        <v>0.3</v>
      </c>
      <c r="H17">
        <v>62.89</v>
      </c>
      <c r="I17">
        <v>10.99</v>
      </c>
      <c r="J17">
        <v>1000</v>
      </c>
      <c r="K17">
        <v>1</v>
      </c>
      <c r="L17">
        <v>0.3</v>
      </c>
      <c r="M17">
        <v>62.89</v>
      </c>
      <c r="N17">
        <v>10.99</v>
      </c>
      <c r="O17">
        <v>23</v>
      </c>
      <c r="P17">
        <v>57.4</v>
      </c>
      <c r="Q17">
        <v>118.2</v>
      </c>
      <c r="R17">
        <v>70.2</v>
      </c>
      <c r="S17">
        <v>118.2</v>
      </c>
      <c r="T17">
        <v>12.8</v>
      </c>
      <c r="U17">
        <v>1.8285714000000002E-2</v>
      </c>
      <c r="V17">
        <v>1.2800000000000001E-2</v>
      </c>
    </row>
    <row r="18" spans="1:22" x14ac:dyDescent="0.25">
      <c r="A18" t="s">
        <v>112</v>
      </c>
      <c r="B18" t="s">
        <v>113</v>
      </c>
      <c r="C18">
        <v>13</v>
      </c>
      <c r="D18">
        <v>14</v>
      </c>
      <c r="E18">
        <v>700</v>
      </c>
      <c r="F18">
        <v>1</v>
      </c>
      <c r="G18">
        <v>0.3</v>
      </c>
      <c r="H18">
        <v>62.89</v>
      </c>
      <c r="I18">
        <v>10.99</v>
      </c>
      <c r="J18">
        <v>500</v>
      </c>
      <c r="K18">
        <v>1</v>
      </c>
      <c r="L18">
        <v>0.3</v>
      </c>
      <c r="M18">
        <v>62.89</v>
      </c>
      <c r="N18">
        <v>10.99</v>
      </c>
      <c r="O18">
        <v>23</v>
      </c>
      <c r="P18">
        <v>70.2</v>
      </c>
      <c r="Q18">
        <v>118.2</v>
      </c>
      <c r="R18">
        <v>79.400000000000006</v>
      </c>
      <c r="S18">
        <v>107.8</v>
      </c>
      <c r="T18">
        <v>13.885243969999999</v>
      </c>
      <c r="U18">
        <v>1.9836063000000001E-2</v>
      </c>
      <c r="V18">
        <v>2.7770487999999999E-2</v>
      </c>
    </row>
    <row r="19" spans="1:22" x14ac:dyDescent="0.25">
      <c r="A19" t="s">
        <v>113</v>
      </c>
      <c r="B19" t="s">
        <v>114</v>
      </c>
      <c r="C19">
        <v>14</v>
      </c>
      <c r="D19">
        <v>15</v>
      </c>
      <c r="E19">
        <v>1300</v>
      </c>
      <c r="F19">
        <v>1</v>
      </c>
      <c r="G19">
        <v>0.3</v>
      </c>
      <c r="H19">
        <v>62.89</v>
      </c>
      <c r="I19">
        <v>10.99</v>
      </c>
      <c r="J19">
        <v>1300</v>
      </c>
      <c r="K19">
        <v>1</v>
      </c>
      <c r="L19">
        <v>0.3</v>
      </c>
      <c r="M19">
        <v>62.89</v>
      </c>
      <c r="N19">
        <v>10.99</v>
      </c>
      <c r="O19">
        <v>23</v>
      </c>
      <c r="P19">
        <v>79.400000000000006</v>
      </c>
      <c r="Q19">
        <v>107.8</v>
      </c>
      <c r="R19">
        <v>118.6</v>
      </c>
      <c r="S19">
        <v>133.80000000000001</v>
      </c>
      <c r="T19">
        <v>47.038707469999999</v>
      </c>
      <c r="U19">
        <v>3.6183620999999999E-2</v>
      </c>
      <c r="V19">
        <v>3.6183620999999999E-2</v>
      </c>
    </row>
    <row r="20" spans="1:22" x14ac:dyDescent="0.25">
      <c r="A20" t="s">
        <v>191</v>
      </c>
      <c r="B20" t="s">
        <v>115</v>
      </c>
      <c r="C20">
        <v>2</v>
      </c>
      <c r="D20">
        <v>16</v>
      </c>
      <c r="E20">
        <v>1400</v>
      </c>
      <c r="F20">
        <v>1</v>
      </c>
      <c r="G20">
        <v>0.3</v>
      </c>
      <c r="H20">
        <v>62.89</v>
      </c>
      <c r="I20">
        <v>10.99</v>
      </c>
      <c r="J20">
        <v>1400</v>
      </c>
      <c r="K20">
        <v>1</v>
      </c>
      <c r="L20">
        <v>0.3</v>
      </c>
      <c r="M20">
        <v>62.89</v>
      </c>
      <c r="N20">
        <v>10.99</v>
      </c>
      <c r="O20">
        <v>23</v>
      </c>
      <c r="P20">
        <v>57.866666670000001</v>
      </c>
      <c r="Q20">
        <v>119.83333330000001</v>
      </c>
      <c r="R20">
        <v>98.2</v>
      </c>
      <c r="S20">
        <v>137.80000000000001</v>
      </c>
      <c r="T20">
        <v>44.154035929999999</v>
      </c>
      <c r="U20">
        <v>3.1538597000000002E-2</v>
      </c>
      <c r="V20">
        <v>3.1538597000000002E-2</v>
      </c>
    </row>
    <row r="21" spans="1:22" x14ac:dyDescent="0.25">
      <c r="A21" t="s">
        <v>115</v>
      </c>
      <c r="B21" t="s">
        <v>116</v>
      </c>
      <c r="C21">
        <v>16</v>
      </c>
      <c r="D21">
        <v>17</v>
      </c>
      <c r="E21">
        <v>800</v>
      </c>
      <c r="F21">
        <v>1</v>
      </c>
      <c r="G21">
        <v>0.3</v>
      </c>
      <c r="H21">
        <v>62.89</v>
      </c>
      <c r="I21">
        <v>10.99</v>
      </c>
      <c r="J21">
        <v>800</v>
      </c>
      <c r="K21">
        <v>1</v>
      </c>
      <c r="L21">
        <v>0.3</v>
      </c>
      <c r="M21">
        <v>62.89</v>
      </c>
      <c r="N21">
        <v>10.99</v>
      </c>
      <c r="O21">
        <v>23</v>
      </c>
      <c r="P21">
        <v>98.2</v>
      </c>
      <c r="Q21">
        <v>137.80000000000001</v>
      </c>
      <c r="R21">
        <v>125.4</v>
      </c>
      <c r="S21">
        <v>139.80000000000001</v>
      </c>
      <c r="T21">
        <v>27.27343029</v>
      </c>
      <c r="U21">
        <v>3.4091787999999998E-2</v>
      </c>
      <c r="V21">
        <v>3.4091787999999998E-2</v>
      </c>
    </row>
    <row r="22" spans="1:22" x14ac:dyDescent="0.25">
      <c r="A22" t="s">
        <v>116</v>
      </c>
      <c r="B22" t="s">
        <v>117</v>
      </c>
      <c r="C22">
        <v>17</v>
      </c>
      <c r="D22">
        <v>18</v>
      </c>
      <c r="E22">
        <v>700</v>
      </c>
      <c r="F22">
        <v>1</v>
      </c>
      <c r="G22">
        <v>0.3</v>
      </c>
      <c r="H22">
        <v>62.89</v>
      </c>
      <c r="I22">
        <v>10.99</v>
      </c>
      <c r="J22">
        <v>700</v>
      </c>
      <c r="K22">
        <v>1</v>
      </c>
      <c r="L22">
        <v>0.3</v>
      </c>
      <c r="M22">
        <v>62.89</v>
      </c>
      <c r="N22">
        <v>10.99</v>
      </c>
      <c r="O22">
        <v>23</v>
      </c>
      <c r="P22">
        <v>125.4</v>
      </c>
      <c r="Q22">
        <v>139.80000000000001</v>
      </c>
      <c r="R22">
        <v>135.4</v>
      </c>
      <c r="S22">
        <v>130.19999999999999</v>
      </c>
      <c r="T22">
        <v>13.862178760000001</v>
      </c>
      <c r="U22">
        <v>1.9803113000000001E-2</v>
      </c>
      <c r="V22">
        <v>1.9803113000000001E-2</v>
      </c>
    </row>
    <row r="23" spans="1:22" x14ac:dyDescent="0.25">
      <c r="A23" t="s">
        <v>231</v>
      </c>
      <c r="B23" t="s">
        <v>246</v>
      </c>
      <c r="C23">
        <v>10</v>
      </c>
      <c r="D23">
        <v>19</v>
      </c>
      <c r="E23">
        <v>1000</v>
      </c>
      <c r="F23">
        <v>1</v>
      </c>
      <c r="G23">
        <v>0.3</v>
      </c>
      <c r="H23">
        <v>62.89</v>
      </c>
      <c r="I23">
        <v>10.99</v>
      </c>
      <c r="J23">
        <v>1000</v>
      </c>
      <c r="K23">
        <v>1</v>
      </c>
      <c r="L23">
        <v>0.3</v>
      </c>
      <c r="M23">
        <v>62.89</v>
      </c>
      <c r="N23">
        <v>10.99</v>
      </c>
      <c r="O23">
        <v>23</v>
      </c>
      <c r="P23">
        <v>60.6</v>
      </c>
      <c r="Q23">
        <v>85.4</v>
      </c>
      <c r="R23">
        <v>68.2</v>
      </c>
      <c r="S23">
        <v>86.6</v>
      </c>
      <c r="T23">
        <v>7.6941536250000002</v>
      </c>
      <c r="U23">
        <v>7.6941539999999999E-3</v>
      </c>
      <c r="V23">
        <v>7.6941539999999999E-3</v>
      </c>
    </row>
    <row r="24" spans="1:22" x14ac:dyDescent="0.25">
      <c r="A24" t="s">
        <v>246</v>
      </c>
      <c r="B24" t="s">
        <v>118</v>
      </c>
      <c r="C24">
        <v>19</v>
      </c>
      <c r="D24">
        <v>20</v>
      </c>
      <c r="E24">
        <v>3400</v>
      </c>
      <c r="F24">
        <v>1</v>
      </c>
      <c r="G24">
        <v>0.3</v>
      </c>
      <c r="H24">
        <v>62.89</v>
      </c>
      <c r="I24">
        <v>10.99</v>
      </c>
      <c r="J24">
        <v>3400</v>
      </c>
      <c r="K24">
        <v>1</v>
      </c>
      <c r="L24">
        <v>0.3</v>
      </c>
      <c r="M24">
        <v>62.89</v>
      </c>
      <c r="N24">
        <v>10.99</v>
      </c>
      <c r="O24">
        <v>2</v>
      </c>
      <c r="P24">
        <v>68.2</v>
      </c>
      <c r="Q24">
        <v>86.6</v>
      </c>
      <c r="R24">
        <v>81.8</v>
      </c>
      <c r="S24">
        <v>99.4</v>
      </c>
      <c r="T24">
        <v>18.67618805</v>
      </c>
      <c r="U24">
        <v>3.1126980000000001E-3</v>
      </c>
      <c r="V24">
        <v>5.492996E-3</v>
      </c>
    </row>
    <row r="25" spans="1:22" x14ac:dyDescent="0.25">
      <c r="A25" t="s">
        <v>118</v>
      </c>
      <c r="B25" t="s">
        <v>119</v>
      </c>
      <c r="C25">
        <v>20</v>
      </c>
      <c r="D25">
        <v>21</v>
      </c>
      <c r="E25">
        <v>3400</v>
      </c>
      <c r="F25">
        <v>1</v>
      </c>
      <c r="G25">
        <v>0.3</v>
      </c>
      <c r="H25">
        <v>62.89</v>
      </c>
      <c r="I25">
        <v>10.99</v>
      </c>
      <c r="J25">
        <v>3400</v>
      </c>
      <c r="K25">
        <v>1</v>
      </c>
      <c r="L25">
        <v>0.3</v>
      </c>
      <c r="M25">
        <v>62.89</v>
      </c>
      <c r="N25">
        <v>10.99</v>
      </c>
      <c r="O25">
        <v>2</v>
      </c>
      <c r="P25">
        <v>81.8</v>
      </c>
      <c r="Q25">
        <v>99.4</v>
      </c>
      <c r="R25">
        <v>94.6</v>
      </c>
      <c r="S25">
        <v>100.2</v>
      </c>
      <c r="T25">
        <v>12.824975630000001</v>
      </c>
      <c r="U25">
        <v>3.7720520000000001E-3</v>
      </c>
      <c r="V25">
        <v>3.7720520000000001E-3</v>
      </c>
    </row>
    <row r="26" spans="1:22" x14ac:dyDescent="0.25">
      <c r="A26" t="s">
        <v>119</v>
      </c>
      <c r="B26" t="s">
        <v>120</v>
      </c>
      <c r="C26">
        <v>21</v>
      </c>
      <c r="D26">
        <v>22</v>
      </c>
      <c r="E26">
        <v>3400</v>
      </c>
      <c r="F26">
        <v>1</v>
      </c>
      <c r="G26">
        <v>0.3</v>
      </c>
      <c r="H26">
        <v>62.89</v>
      </c>
      <c r="I26">
        <v>10.99</v>
      </c>
      <c r="J26">
        <v>3400</v>
      </c>
      <c r="K26">
        <v>1</v>
      </c>
      <c r="L26">
        <v>0.3</v>
      </c>
      <c r="M26">
        <v>62.89</v>
      </c>
      <c r="N26">
        <v>10.99</v>
      </c>
      <c r="O26">
        <v>2</v>
      </c>
      <c r="P26">
        <v>94.6</v>
      </c>
      <c r="Q26">
        <v>100.2</v>
      </c>
      <c r="R26">
        <v>105</v>
      </c>
      <c r="S26">
        <v>88.2</v>
      </c>
      <c r="T26">
        <v>15.87954659</v>
      </c>
      <c r="U26">
        <v>4.6704549999999996E-3</v>
      </c>
      <c r="V26">
        <v>4.6704549999999996E-3</v>
      </c>
    </row>
    <row r="27" spans="1:22" x14ac:dyDescent="0.25">
      <c r="A27" t="s">
        <v>120</v>
      </c>
      <c r="B27" t="s">
        <v>121</v>
      </c>
      <c r="C27">
        <v>22</v>
      </c>
      <c r="D27">
        <v>23</v>
      </c>
      <c r="E27">
        <v>3200</v>
      </c>
      <c r="F27">
        <v>1</v>
      </c>
      <c r="G27">
        <v>0.3</v>
      </c>
      <c r="H27">
        <v>62.89</v>
      </c>
      <c r="I27">
        <v>10.99</v>
      </c>
      <c r="J27">
        <v>3200</v>
      </c>
      <c r="K27">
        <v>1</v>
      </c>
      <c r="L27">
        <v>0.3</v>
      </c>
      <c r="M27">
        <v>62.89</v>
      </c>
      <c r="N27">
        <v>10.99</v>
      </c>
      <c r="O27">
        <v>23</v>
      </c>
      <c r="P27">
        <v>105</v>
      </c>
      <c r="Q27">
        <v>88.2</v>
      </c>
      <c r="R27">
        <v>121.8</v>
      </c>
      <c r="S27">
        <v>64.599999999999994</v>
      </c>
      <c r="T27">
        <v>28.96894889</v>
      </c>
      <c r="U27">
        <v>9.0527969999999996E-3</v>
      </c>
      <c r="V27">
        <v>9.0527969999999996E-3</v>
      </c>
    </row>
    <row r="28" spans="1:22" x14ac:dyDescent="0.25">
      <c r="A28" t="s">
        <v>121</v>
      </c>
      <c r="B28" t="s">
        <v>122</v>
      </c>
      <c r="C28">
        <v>23</v>
      </c>
      <c r="D28">
        <v>24</v>
      </c>
      <c r="E28">
        <v>3200</v>
      </c>
      <c r="F28">
        <v>1</v>
      </c>
      <c r="G28">
        <v>0.3</v>
      </c>
      <c r="H28">
        <v>62.89</v>
      </c>
      <c r="I28">
        <v>10.99</v>
      </c>
      <c r="J28">
        <v>3200</v>
      </c>
      <c r="K28">
        <v>1</v>
      </c>
      <c r="L28">
        <v>0.3</v>
      </c>
      <c r="M28">
        <v>62.89</v>
      </c>
      <c r="N28">
        <v>10.99</v>
      </c>
      <c r="O28">
        <v>23</v>
      </c>
      <c r="P28">
        <v>121.8</v>
      </c>
      <c r="Q28">
        <v>64.599999999999994</v>
      </c>
      <c r="R28">
        <v>153</v>
      </c>
      <c r="S28">
        <v>51</v>
      </c>
      <c r="T28">
        <v>34.035275820000003</v>
      </c>
      <c r="U28">
        <v>1.0636024000000001E-2</v>
      </c>
      <c r="V28">
        <v>1.0636024000000001E-2</v>
      </c>
    </row>
    <row r="29" spans="1:22" x14ac:dyDescent="0.25">
      <c r="A29" t="s">
        <v>122</v>
      </c>
      <c r="B29" t="s">
        <v>195</v>
      </c>
      <c r="C29">
        <v>24</v>
      </c>
      <c r="D29">
        <v>25</v>
      </c>
      <c r="E29">
        <v>3200</v>
      </c>
      <c r="F29">
        <v>1</v>
      </c>
      <c r="G29">
        <v>0.3</v>
      </c>
      <c r="H29">
        <v>62.89</v>
      </c>
      <c r="I29">
        <v>10.99</v>
      </c>
      <c r="J29">
        <v>3200</v>
      </c>
      <c r="K29">
        <v>1</v>
      </c>
      <c r="L29">
        <v>0.3</v>
      </c>
      <c r="M29">
        <v>62.89</v>
      </c>
      <c r="N29">
        <v>10.99</v>
      </c>
      <c r="O29">
        <v>23</v>
      </c>
      <c r="P29">
        <v>153</v>
      </c>
      <c r="Q29">
        <v>51</v>
      </c>
      <c r="R29">
        <v>157.80000000000001</v>
      </c>
      <c r="S29">
        <v>45.4</v>
      </c>
      <c r="T29">
        <v>7.3756355659999997</v>
      </c>
      <c r="U29">
        <v>2.3048859999999999E-3</v>
      </c>
      <c r="V29">
        <v>2.3048859999999999E-3</v>
      </c>
    </row>
    <row r="30" spans="1:22" x14ac:dyDescent="0.25">
      <c r="A30" t="s">
        <v>120</v>
      </c>
      <c r="B30" t="s">
        <v>123</v>
      </c>
      <c r="C30">
        <v>22</v>
      </c>
      <c r="D30">
        <v>26</v>
      </c>
      <c r="E30">
        <v>3200</v>
      </c>
      <c r="F30">
        <v>1</v>
      </c>
      <c r="G30">
        <v>0.3</v>
      </c>
      <c r="H30">
        <v>62.89</v>
      </c>
      <c r="I30">
        <v>10.99</v>
      </c>
      <c r="J30">
        <v>3200</v>
      </c>
      <c r="K30">
        <v>1</v>
      </c>
      <c r="L30">
        <v>0.3</v>
      </c>
      <c r="M30">
        <v>62.89</v>
      </c>
      <c r="N30">
        <v>10.99</v>
      </c>
      <c r="O30">
        <v>23</v>
      </c>
      <c r="P30">
        <v>105</v>
      </c>
      <c r="Q30">
        <v>88.2</v>
      </c>
      <c r="R30">
        <v>127.8</v>
      </c>
      <c r="S30">
        <v>69</v>
      </c>
      <c r="T30">
        <v>29.807381639999999</v>
      </c>
      <c r="U30">
        <v>9.3148069999999996E-3</v>
      </c>
      <c r="V30">
        <v>9.3148069999999996E-3</v>
      </c>
    </row>
    <row r="31" spans="1:22" x14ac:dyDescent="0.25">
      <c r="A31" t="s">
        <v>123</v>
      </c>
      <c r="B31" t="s">
        <v>124</v>
      </c>
      <c r="C31">
        <v>26</v>
      </c>
      <c r="D31">
        <v>27</v>
      </c>
      <c r="E31">
        <v>3200</v>
      </c>
      <c r="F31">
        <v>1</v>
      </c>
      <c r="G31">
        <v>0.3</v>
      </c>
      <c r="H31">
        <v>62.89</v>
      </c>
      <c r="I31">
        <v>10.99</v>
      </c>
      <c r="J31">
        <v>3200</v>
      </c>
      <c r="K31">
        <v>1</v>
      </c>
      <c r="L31">
        <v>0.3</v>
      </c>
      <c r="M31">
        <v>62.89</v>
      </c>
      <c r="N31">
        <v>10.99</v>
      </c>
      <c r="O31">
        <v>23</v>
      </c>
      <c r="P31">
        <v>127.8</v>
      </c>
      <c r="Q31">
        <v>69</v>
      </c>
      <c r="R31">
        <v>157</v>
      </c>
      <c r="S31">
        <v>59.8</v>
      </c>
      <c r="T31">
        <v>30.615028989999999</v>
      </c>
      <c r="U31">
        <v>9.5671969999999995E-3</v>
      </c>
      <c r="V31">
        <v>9.5671969999999995E-3</v>
      </c>
    </row>
    <row r="32" spans="1:22" x14ac:dyDescent="0.25">
      <c r="A32" t="s">
        <v>124</v>
      </c>
      <c r="B32" t="s">
        <v>196</v>
      </c>
      <c r="C32">
        <v>27</v>
      </c>
      <c r="D32">
        <v>28</v>
      </c>
      <c r="E32">
        <v>3200</v>
      </c>
      <c r="F32">
        <v>1</v>
      </c>
      <c r="G32">
        <v>0.3</v>
      </c>
      <c r="H32">
        <v>62.89</v>
      </c>
      <c r="I32">
        <v>10.99</v>
      </c>
      <c r="J32">
        <v>3200</v>
      </c>
      <c r="K32">
        <v>1</v>
      </c>
      <c r="L32">
        <v>0.3</v>
      </c>
      <c r="M32">
        <v>62.89</v>
      </c>
      <c r="N32">
        <v>10.99</v>
      </c>
      <c r="O32">
        <v>23</v>
      </c>
      <c r="P32">
        <v>157</v>
      </c>
      <c r="Q32">
        <v>59.8</v>
      </c>
      <c r="R32">
        <v>164.2</v>
      </c>
      <c r="S32">
        <v>57.8</v>
      </c>
      <c r="T32">
        <v>7.4726166770000004</v>
      </c>
      <c r="U32">
        <v>2.3351930000000002E-3</v>
      </c>
      <c r="V32">
        <v>2.3351930000000002E-3</v>
      </c>
    </row>
    <row r="33" spans="1:22" x14ac:dyDescent="0.25">
      <c r="A33" t="s">
        <v>195</v>
      </c>
      <c r="B33" t="s">
        <v>414</v>
      </c>
      <c r="C33">
        <v>25</v>
      </c>
      <c r="D33">
        <v>204</v>
      </c>
      <c r="E33">
        <v>1000</v>
      </c>
      <c r="F33">
        <v>1</v>
      </c>
      <c r="G33">
        <v>0.3</v>
      </c>
      <c r="H33">
        <v>62.89</v>
      </c>
      <c r="I33">
        <v>10.99</v>
      </c>
      <c r="J33">
        <v>4000</v>
      </c>
      <c r="K33">
        <v>1</v>
      </c>
      <c r="L33">
        <v>0.3</v>
      </c>
      <c r="M33">
        <v>62.89</v>
      </c>
      <c r="N33">
        <v>10.99</v>
      </c>
      <c r="O33">
        <v>50</v>
      </c>
      <c r="P33">
        <v>157.80000000000001</v>
      </c>
      <c r="Q33">
        <v>45.4</v>
      </c>
      <c r="R33">
        <v>160.3775</v>
      </c>
      <c r="S33">
        <v>46.009599999999999</v>
      </c>
      <c r="T33">
        <v>2.6486000000000001</v>
      </c>
      <c r="U33">
        <v>3.6878179999999998E-3</v>
      </c>
      <c r="V33">
        <v>9.21954E-4</v>
      </c>
    </row>
    <row r="34" spans="1:22" x14ac:dyDescent="0.25">
      <c r="A34" t="s">
        <v>196</v>
      </c>
      <c r="B34" t="s">
        <v>385</v>
      </c>
      <c r="C34">
        <v>28</v>
      </c>
      <c r="D34">
        <v>233</v>
      </c>
      <c r="E34">
        <v>1000</v>
      </c>
      <c r="F34">
        <v>1</v>
      </c>
      <c r="G34">
        <v>0.3</v>
      </c>
      <c r="H34">
        <v>62.89</v>
      </c>
      <c r="I34">
        <v>10.99</v>
      </c>
      <c r="J34">
        <v>4200</v>
      </c>
      <c r="K34">
        <v>1</v>
      </c>
      <c r="L34">
        <v>0.3</v>
      </c>
      <c r="M34">
        <v>62.89</v>
      </c>
      <c r="N34">
        <v>10.99</v>
      </c>
      <c r="O34">
        <v>50</v>
      </c>
      <c r="P34">
        <v>164.2</v>
      </c>
      <c r="Q34">
        <v>57.8</v>
      </c>
      <c r="R34">
        <v>164.7295</v>
      </c>
      <c r="S34">
        <v>59.332799999999999</v>
      </c>
      <c r="T34">
        <v>1.6216999999999999</v>
      </c>
      <c r="U34">
        <v>3.7363079999999998E-3</v>
      </c>
      <c r="V34">
        <v>8.89597E-4</v>
      </c>
    </row>
    <row r="35" spans="1:22" x14ac:dyDescent="0.25">
      <c r="A35" t="s">
        <v>195</v>
      </c>
      <c r="B35" t="s">
        <v>129</v>
      </c>
      <c r="C35">
        <v>25</v>
      </c>
      <c r="D35">
        <v>29</v>
      </c>
      <c r="E35">
        <v>2000</v>
      </c>
      <c r="F35">
        <v>1</v>
      </c>
      <c r="G35">
        <v>0.3</v>
      </c>
      <c r="H35">
        <v>62.89</v>
      </c>
      <c r="I35">
        <v>10.99</v>
      </c>
      <c r="J35">
        <v>2000</v>
      </c>
      <c r="K35">
        <v>1</v>
      </c>
      <c r="L35">
        <v>0.3</v>
      </c>
      <c r="M35">
        <v>62.89</v>
      </c>
      <c r="N35">
        <v>10.99</v>
      </c>
      <c r="O35">
        <v>23</v>
      </c>
      <c r="P35">
        <v>157.80000000000001</v>
      </c>
      <c r="Q35">
        <v>45.4</v>
      </c>
      <c r="R35">
        <v>112.2</v>
      </c>
      <c r="S35">
        <v>38.6</v>
      </c>
      <c r="T35">
        <v>46.104229740000001</v>
      </c>
      <c r="U35">
        <v>2.3052115000000001E-2</v>
      </c>
      <c r="V35">
        <v>2.3052115000000001E-2</v>
      </c>
    </row>
    <row r="36" spans="1:22" x14ac:dyDescent="0.25">
      <c r="A36" t="s">
        <v>129</v>
      </c>
      <c r="B36" t="s">
        <v>130</v>
      </c>
      <c r="C36">
        <v>29</v>
      </c>
      <c r="D36">
        <v>30</v>
      </c>
      <c r="E36">
        <v>2000</v>
      </c>
      <c r="F36">
        <v>1</v>
      </c>
      <c r="G36">
        <v>0.3</v>
      </c>
      <c r="H36">
        <v>62.89</v>
      </c>
      <c r="I36">
        <v>10.99</v>
      </c>
      <c r="J36">
        <v>2000</v>
      </c>
      <c r="K36">
        <v>1</v>
      </c>
      <c r="L36">
        <v>0.3</v>
      </c>
      <c r="M36">
        <v>62.89</v>
      </c>
      <c r="N36">
        <v>10.99</v>
      </c>
      <c r="O36">
        <v>23</v>
      </c>
      <c r="P36">
        <v>112.2</v>
      </c>
      <c r="Q36">
        <v>38.6</v>
      </c>
      <c r="R36">
        <v>75</v>
      </c>
      <c r="S36">
        <v>59</v>
      </c>
      <c r="T36">
        <v>42.426406870000001</v>
      </c>
      <c r="U36">
        <v>2.1213203E-2</v>
      </c>
      <c r="V36">
        <v>2.1213203E-2</v>
      </c>
    </row>
    <row r="37" spans="1:22" x14ac:dyDescent="0.25">
      <c r="A37" t="s">
        <v>196</v>
      </c>
      <c r="B37" t="s">
        <v>134</v>
      </c>
      <c r="C37">
        <v>28</v>
      </c>
      <c r="D37">
        <v>31</v>
      </c>
      <c r="E37">
        <v>2000</v>
      </c>
      <c r="F37">
        <v>1</v>
      </c>
      <c r="G37">
        <v>0.3</v>
      </c>
      <c r="H37">
        <v>62.89</v>
      </c>
      <c r="I37">
        <v>10.99</v>
      </c>
      <c r="J37">
        <v>2000</v>
      </c>
      <c r="K37">
        <v>1</v>
      </c>
      <c r="L37">
        <v>0.3</v>
      </c>
      <c r="M37">
        <v>62.89</v>
      </c>
      <c r="N37">
        <v>10.99</v>
      </c>
      <c r="O37">
        <v>23</v>
      </c>
      <c r="P37">
        <v>164.2</v>
      </c>
      <c r="Q37">
        <v>57.8</v>
      </c>
      <c r="R37">
        <v>159.4</v>
      </c>
      <c r="S37">
        <v>94.2</v>
      </c>
      <c r="T37">
        <v>36.7151195</v>
      </c>
      <c r="U37">
        <v>1.8357559999999998E-2</v>
      </c>
      <c r="V37">
        <v>1.8357559999999998E-2</v>
      </c>
    </row>
    <row r="38" spans="1:22" x14ac:dyDescent="0.25">
      <c r="A38" t="s">
        <v>134</v>
      </c>
      <c r="B38" t="s">
        <v>135</v>
      </c>
      <c r="C38">
        <v>31</v>
      </c>
      <c r="D38">
        <v>32</v>
      </c>
      <c r="E38">
        <v>2000</v>
      </c>
      <c r="F38">
        <v>1</v>
      </c>
      <c r="G38">
        <v>0.3</v>
      </c>
      <c r="H38">
        <v>62.89</v>
      </c>
      <c r="I38">
        <v>10.99</v>
      </c>
      <c r="J38">
        <v>2000</v>
      </c>
      <c r="K38">
        <v>1</v>
      </c>
      <c r="L38">
        <v>0.3</v>
      </c>
      <c r="M38">
        <v>62.89</v>
      </c>
      <c r="N38">
        <v>10.99</v>
      </c>
      <c r="O38">
        <v>23</v>
      </c>
      <c r="P38">
        <v>159.4</v>
      </c>
      <c r="Q38">
        <v>94.2</v>
      </c>
      <c r="R38">
        <v>143.4</v>
      </c>
      <c r="S38">
        <v>121.4</v>
      </c>
      <c r="T38">
        <v>31.556932679999999</v>
      </c>
      <c r="U38">
        <v>1.5778466000000001E-2</v>
      </c>
      <c r="V38">
        <v>1.5778466000000001E-2</v>
      </c>
    </row>
    <row r="39" spans="1:22" x14ac:dyDescent="0.25">
      <c r="A39" t="s">
        <v>123</v>
      </c>
      <c r="B39" t="s">
        <v>378</v>
      </c>
      <c r="C39">
        <v>26</v>
      </c>
      <c r="D39">
        <v>240</v>
      </c>
      <c r="E39">
        <v>1000</v>
      </c>
      <c r="F39">
        <v>1</v>
      </c>
      <c r="G39">
        <v>0.3</v>
      </c>
      <c r="H39">
        <v>62.89</v>
      </c>
      <c r="I39">
        <v>10.99</v>
      </c>
      <c r="J39">
        <v>4000</v>
      </c>
      <c r="K39">
        <v>1</v>
      </c>
      <c r="L39">
        <v>0.3</v>
      </c>
      <c r="M39">
        <v>62.89</v>
      </c>
      <c r="N39">
        <v>10.99</v>
      </c>
      <c r="O39">
        <v>50</v>
      </c>
      <c r="P39">
        <v>127.8</v>
      </c>
      <c r="Q39">
        <v>69</v>
      </c>
      <c r="R39">
        <v>127.6294</v>
      </c>
      <c r="S39">
        <v>69.678200000000004</v>
      </c>
      <c r="T39">
        <v>0.69933000000000001</v>
      </c>
      <c r="U39">
        <v>7.515318E-3</v>
      </c>
      <c r="V39">
        <v>1.878829E-3</v>
      </c>
    </row>
    <row r="40" spans="1:22" x14ac:dyDescent="0.25">
      <c r="A40" t="s">
        <v>129</v>
      </c>
      <c r="B40" t="s">
        <v>436</v>
      </c>
      <c r="C40">
        <v>29</v>
      </c>
      <c r="D40">
        <v>182</v>
      </c>
      <c r="E40">
        <v>1000</v>
      </c>
      <c r="F40">
        <v>1</v>
      </c>
      <c r="G40">
        <v>0.3</v>
      </c>
      <c r="H40">
        <v>62.89</v>
      </c>
      <c r="I40">
        <v>10.99</v>
      </c>
      <c r="J40">
        <v>2000</v>
      </c>
      <c r="K40">
        <v>1</v>
      </c>
      <c r="L40">
        <v>0.3</v>
      </c>
      <c r="M40">
        <v>62.89</v>
      </c>
      <c r="N40">
        <v>10.99</v>
      </c>
      <c r="O40">
        <v>23</v>
      </c>
      <c r="P40">
        <v>112.2</v>
      </c>
      <c r="Q40">
        <v>38.6</v>
      </c>
      <c r="R40">
        <v>111.19029999999999</v>
      </c>
      <c r="S40">
        <v>36.817999999999998</v>
      </c>
      <c r="T40">
        <v>2.0482</v>
      </c>
      <c r="U40">
        <v>5.0000000000000001E-3</v>
      </c>
      <c r="V40">
        <v>2.5000000000000001E-3</v>
      </c>
    </row>
    <row r="41" spans="1:22" x14ac:dyDescent="0.25">
      <c r="A41" t="s">
        <v>130</v>
      </c>
      <c r="B41" t="s">
        <v>270</v>
      </c>
      <c r="C41">
        <v>30</v>
      </c>
      <c r="D41">
        <v>87</v>
      </c>
      <c r="E41">
        <v>1000</v>
      </c>
      <c r="F41">
        <v>1</v>
      </c>
      <c r="G41">
        <v>0.3</v>
      </c>
      <c r="H41">
        <v>62.89</v>
      </c>
      <c r="I41">
        <v>10.99</v>
      </c>
      <c r="J41">
        <v>2000</v>
      </c>
      <c r="K41">
        <v>1</v>
      </c>
      <c r="L41">
        <v>0.3</v>
      </c>
      <c r="M41">
        <v>62.89</v>
      </c>
      <c r="N41">
        <v>10.99</v>
      </c>
      <c r="O41">
        <v>23</v>
      </c>
      <c r="P41">
        <v>75</v>
      </c>
      <c r="Q41">
        <v>59</v>
      </c>
      <c r="R41">
        <v>76.135000000000005</v>
      </c>
      <c r="S41">
        <v>59.405999999999999</v>
      </c>
      <c r="T41">
        <v>1.2054</v>
      </c>
      <c r="U41">
        <v>8.0000000000000002E-3</v>
      </c>
      <c r="V41">
        <v>4.0000000000000001E-3</v>
      </c>
    </row>
    <row r="42" spans="1:22" x14ac:dyDescent="0.25">
      <c r="A42" t="s">
        <v>134</v>
      </c>
      <c r="B42" t="s">
        <v>387</v>
      </c>
      <c r="C42">
        <v>31</v>
      </c>
      <c r="D42">
        <v>231</v>
      </c>
      <c r="E42">
        <v>1000</v>
      </c>
      <c r="F42">
        <v>1</v>
      </c>
      <c r="G42">
        <v>0.3</v>
      </c>
      <c r="H42">
        <v>62.89</v>
      </c>
      <c r="I42">
        <v>10.99</v>
      </c>
      <c r="J42">
        <v>2000</v>
      </c>
      <c r="K42">
        <v>1</v>
      </c>
      <c r="L42">
        <v>0.3</v>
      </c>
      <c r="M42">
        <v>62.89</v>
      </c>
      <c r="N42">
        <v>10.99</v>
      </c>
      <c r="O42">
        <v>23</v>
      </c>
      <c r="P42">
        <v>159.4</v>
      </c>
      <c r="Q42">
        <v>94.2</v>
      </c>
      <c r="R42">
        <v>158.50120000000001</v>
      </c>
      <c r="S42">
        <v>96.147300000000001</v>
      </c>
      <c r="T42">
        <v>2.1446999999999998</v>
      </c>
      <c r="U42">
        <v>3.0000000000000001E-3</v>
      </c>
      <c r="V42">
        <v>1.5E-3</v>
      </c>
    </row>
    <row r="43" spans="1:22" x14ac:dyDescent="0.25">
      <c r="A43" t="s">
        <v>135</v>
      </c>
      <c r="B43" t="s">
        <v>456</v>
      </c>
      <c r="C43">
        <v>32</v>
      </c>
      <c r="D43">
        <v>162</v>
      </c>
      <c r="E43">
        <v>1000</v>
      </c>
      <c r="F43">
        <v>1</v>
      </c>
      <c r="G43">
        <v>0.3</v>
      </c>
      <c r="H43">
        <v>62.89</v>
      </c>
      <c r="I43">
        <v>10.99</v>
      </c>
      <c r="J43">
        <v>2000</v>
      </c>
      <c r="K43">
        <v>1</v>
      </c>
      <c r="L43">
        <v>0.3</v>
      </c>
      <c r="M43">
        <v>62.89</v>
      </c>
      <c r="N43">
        <v>10.99</v>
      </c>
      <c r="O43">
        <v>23</v>
      </c>
      <c r="P43">
        <v>143.4</v>
      </c>
      <c r="Q43">
        <v>121.4</v>
      </c>
      <c r="R43">
        <v>143.41290000000001</v>
      </c>
      <c r="S43">
        <v>122.9543</v>
      </c>
      <c r="T43">
        <v>1.5544</v>
      </c>
      <c r="U43">
        <v>3.0000000000000001E-3</v>
      </c>
      <c r="V43">
        <v>1.5E-3</v>
      </c>
    </row>
    <row r="44" spans="1:22" x14ac:dyDescent="0.25">
      <c r="A44" t="s">
        <v>278</v>
      </c>
      <c r="B44" t="s">
        <v>263</v>
      </c>
      <c r="C44">
        <v>77</v>
      </c>
      <c r="D44">
        <v>92</v>
      </c>
      <c r="E44">
        <v>1000</v>
      </c>
      <c r="F44">
        <v>1</v>
      </c>
      <c r="G44">
        <v>0.3</v>
      </c>
      <c r="H44">
        <v>62.89</v>
      </c>
      <c r="I44">
        <v>10.99</v>
      </c>
      <c r="J44">
        <v>1000</v>
      </c>
      <c r="K44">
        <v>1</v>
      </c>
      <c r="L44">
        <v>0.3</v>
      </c>
      <c r="M44">
        <v>62.89</v>
      </c>
      <c r="N44">
        <v>10.99</v>
      </c>
      <c r="O44">
        <v>50</v>
      </c>
      <c r="P44">
        <v>89.5154</v>
      </c>
      <c r="Q44">
        <v>40.494300000000003</v>
      </c>
      <c r="R44">
        <v>89.75</v>
      </c>
      <c r="S44">
        <v>46.7943</v>
      </c>
      <c r="T44">
        <v>6.3044000000000002</v>
      </c>
      <c r="U44">
        <v>5.1847853999999999E-2</v>
      </c>
      <c r="V44">
        <v>5.1847853999999999E-2</v>
      </c>
    </row>
    <row r="45" spans="1:22" x14ac:dyDescent="0.25">
      <c r="A45" t="s">
        <v>263</v>
      </c>
      <c r="B45" t="s">
        <v>277</v>
      </c>
      <c r="C45">
        <v>92</v>
      </c>
      <c r="D45">
        <v>78</v>
      </c>
      <c r="E45">
        <v>1000</v>
      </c>
      <c r="F45">
        <v>1</v>
      </c>
      <c r="G45">
        <v>0.3</v>
      </c>
      <c r="H45">
        <v>62.89</v>
      </c>
      <c r="I45">
        <v>10.99</v>
      </c>
      <c r="J45">
        <v>1000</v>
      </c>
      <c r="K45">
        <v>1</v>
      </c>
      <c r="L45">
        <v>0.3</v>
      </c>
      <c r="M45">
        <v>62.89</v>
      </c>
      <c r="N45">
        <v>10.99</v>
      </c>
      <c r="O45">
        <v>50</v>
      </c>
      <c r="P45">
        <v>89.75</v>
      </c>
      <c r="Q45">
        <v>46.7943</v>
      </c>
      <c r="R45">
        <v>86.105500000000006</v>
      </c>
      <c r="S45">
        <v>42.314300000000003</v>
      </c>
      <c r="T45">
        <v>5.7751999999999999</v>
      </c>
      <c r="U45">
        <v>5.1847853999999999E-2</v>
      </c>
      <c r="V45">
        <v>5.1847853999999999E-2</v>
      </c>
    </row>
    <row r="46" spans="1:22" x14ac:dyDescent="0.25">
      <c r="A46" t="s">
        <v>277</v>
      </c>
      <c r="B46" t="s">
        <v>278</v>
      </c>
      <c r="C46">
        <v>78</v>
      </c>
      <c r="D46">
        <v>77</v>
      </c>
      <c r="E46">
        <v>1000</v>
      </c>
      <c r="F46">
        <v>1</v>
      </c>
      <c r="G46">
        <v>0.3</v>
      </c>
      <c r="H46">
        <v>62.89</v>
      </c>
      <c r="I46">
        <v>10.99</v>
      </c>
      <c r="J46">
        <v>1000</v>
      </c>
      <c r="K46">
        <v>1</v>
      </c>
      <c r="L46">
        <v>0.3</v>
      </c>
      <c r="M46">
        <v>62.89</v>
      </c>
      <c r="N46">
        <v>10.99</v>
      </c>
      <c r="O46">
        <v>50</v>
      </c>
      <c r="P46">
        <v>86.105500000000006</v>
      </c>
      <c r="Q46">
        <v>42.314300000000003</v>
      </c>
      <c r="R46">
        <v>89.5154</v>
      </c>
      <c r="S46">
        <v>40.494300000000003</v>
      </c>
      <c r="T46">
        <v>3.8652000000000002</v>
      </c>
      <c r="U46">
        <v>5.1847853999999999E-2</v>
      </c>
      <c r="V46">
        <v>5.1847853999999999E-2</v>
      </c>
    </row>
    <row r="47" spans="1:22" x14ac:dyDescent="0.25">
      <c r="A47" t="s">
        <v>459</v>
      </c>
      <c r="B47" t="s">
        <v>393</v>
      </c>
      <c r="C47">
        <v>159</v>
      </c>
      <c r="D47">
        <v>225</v>
      </c>
      <c r="E47">
        <v>1000</v>
      </c>
      <c r="F47">
        <v>1</v>
      </c>
      <c r="G47">
        <v>0.3</v>
      </c>
      <c r="H47">
        <v>62.89</v>
      </c>
      <c r="I47">
        <v>10.99</v>
      </c>
      <c r="J47">
        <v>1000</v>
      </c>
      <c r="K47">
        <v>1</v>
      </c>
      <c r="L47">
        <v>0.3</v>
      </c>
      <c r="M47">
        <v>62.89</v>
      </c>
      <c r="N47">
        <v>10.99</v>
      </c>
      <c r="O47">
        <v>50</v>
      </c>
      <c r="P47">
        <v>147.78</v>
      </c>
      <c r="Q47">
        <v>111.57429999999999</v>
      </c>
      <c r="R47">
        <v>150.3014</v>
      </c>
      <c r="S47">
        <v>116.1746</v>
      </c>
      <c r="T47">
        <v>5.2460000000000004</v>
      </c>
      <c r="U47">
        <v>5.1847853999999999E-2</v>
      </c>
      <c r="V47">
        <v>5.1847853999999999E-2</v>
      </c>
    </row>
    <row r="48" spans="1:22" x14ac:dyDescent="0.25">
      <c r="A48" t="s">
        <v>393</v>
      </c>
      <c r="B48" t="s">
        <v>458</v>
      </c>
      <c r="C48">
        <v>225</v>
      </c>
      <c r="D48">
        <v>160</v>
      </c>
      <c r="E48">
        <v>1000</v>
      </c>
      <c r="F48">
        <v>1</v>
      </c>
      <c r="G48">
        <v>0.3</v>
      </c>
      <c r="H48">
        <v>62.89</v>
      </c>
      <c r="I48">
        <v>10.99</v>
      </c>
      <c r="J48">
        <v>1000</v>
      </c>
      <c r="K48">
        <v>1</v>
      </c>
      <c r="L48">
        <v>0.3</v>
      </c>
      <c r="M48">
        <v>62.89</v>
      </c>
      <c r="N48">
        <v>10.99</v>
      </c>
      <c r="O48">
        <v>50</v>
      </c>
      <c r="P48">
        <v>150.3014</v>
      </c>
      <c r="Q48">
        <v>116.1746</v>
      </c>
      <c r="R48">
        <v>146.42269999999999</v>
      </c>
      <c r="S48">
        <v>115.46429999999999</v>
      </c>
      <c r="T48">
        <v>3.9432</v>
      </c>
      <c r="U48">
        <v>5.1847853999999999E-2</v>
      </c>
      <c r="V48">
        <v>5.1847853999999999E-2</v>
      </c>
    </row>
    <row r="49" spans="1:22" x14ac:dyDescent="0.25">
      <c r="A49" t="s">
        <v>458</v>
      </c>
      <c r="B49" t="s">
        <v>459</v>
      </c>
      <c r="C49">
        <v>160</v>
      </c>
      <c r="D49">
        <v>159</v>
      </c>
      <c r="E49">
        <v>1000</v>
      </c>
      <c r="F49">
        <v>1</v>
      </c>
      <c r="G49">
        <v>0.3</v>
      </c>
      <c r="H49">
        <v>62.89</v>
      </c>
      <c r="I49">
        <v>10.99</v>
      </c>
      <c r="J49">
        <v>1000</v>
      </c>
      <c r="K49">
        <v>1</v>
      </c>
      <c r="L49">
        <v>0.3</v>
      </c>
      <c r="M49">
        <v>62.89</v>
      </c>
      <c r="N49">
        <v>10.99</v>
      </c>
      <c r="O49">
        <v>50</v>
      </c>
      <c r="P49">
        <v>146.42269999999999</v>
      </c>
      <c r="Q49">
        <v>115.46429999999999</v>
      </c>
      <c r="R49">
        <v>147.78</v>
      </c>
      <c r="S49">
        <v>111.57429999999999</v>
      </c>
      <c r="T49">
        <v>4.12</v>
      </c>
      <c r="U49">
        <v>5.1847853999999999E-2</v>
      </c>
      <c r="V49">
        <v>5.1847853999999999E-2</v>
      </c>
    </row>
    <row r="50" spans="1:22" x14ac:dyDescent="0.25">
      <c r="A50" t="s">
        <v>277</v>
      </c>
      <c r="B50" t="s">
        <v>265</v>
      </c>
      <c r="C50">
        <v>78</v>
      </c>
      <c r="D50">
        <v>91</v>
      </c>
      <c r="E50">
        <v>1000</v>
      </c>
      <c r="F50">
        <v>1</v>
      </c>
      <c r="G50">
        <v>0.3</v>
      </c>
      <c r="H50">
        <v>62.89</v>
      </c>
      <c r="I50">
        <v>10.99</v>
      </c>
      <c r="J50">
        <v>1000</v>
      </c>
      <c r="K50">
        <v>1</v>
      </c>
      <c r="L50">
        <v>0.3</v>
      </c>
      <c r="M50">
        <v>62.89</v>
      </c>
      <c r="N50">
        <v>10.99</v>
      </c>
      <c r="O50">
        <v>50</v>
      </c>
      <c r="P50">
        <v>86.105500000000006</v>
      </c>
      <c r="Q50">
        <v>42.314300000000003</v>
      </c>
      <c r="R50">
        <v>86.712800000000001</v>
      </c>
      <c r="S50">
        <v>48.999299999999998</v>
      </c>
      <c r="T50">
        <v>6.7125000000000004</v>
      </c>
      <c r="U50">
        <v>5.1847853999999999E-2</v>
      </c>
      <c r="V50">
        <v>5.1847853999999999E-2</v>
      </c>
    </row>
    <row r="51" spans="1:22" x14ac:dyDescent="0.25">
      <c r="A51" t="s">
        <v>265</v>
      </c>
      <c r="B51" t="s">
        <v>259</v>
      </c>
      <c r="C51">
        <v>91</v>
      </c>
      <c r="D51">
        <v>79</v>
      </c>
      <c r="E51">
        <v>1000</v>
      </c>
      <c r="F51">
        <v>1</v>
      </c>
      <c r="G51">
        <v>0.3</v>
      </c>
      <c r="H51">
        <v>62.89</v>
      </c>
      <c r="I51">
        <v>10.99</v>
      </c>
      <c r="J51">
        <v>1000</v>
      </c>
      <c r="K51">
        <v>1</v>
      </c>
      <c r="L51">
        <v>0.3</v>
      </c>
      <c r="M51">
        <v>62.89</v>
      </c>
      <c r="N51">
        <v>10.99</v>
      </c>
      <c r="O51">
        <v>50</v>
      </c>
      <c r="P51">
        <v>86.712800000000001</v>
      </c>
      <c r="Q51">
        <v>48.999299999999998</v>
      </c>
      <c r="R51">
        <v>82.89</v>
      </c>
      <c r="S51">
        <v>44.371000000000002</v>
      </c>
      <c r="T51">
        <v>6.0029000000000003</v>
      </c>
      <c r="U51">
        <v>5.1847853999999999E-2</v>
      </c>
      <c r="V51">
        <v>5.1847853999999999E-2</v>
      </c>
    </row>
    <row r="52" spans="1:22" x14ac:dyDescent="0.25">
      <c r="A52" t="s">
        <v>259</v>
      </c>
      <c r="B52" t="s">
        <v>277</v>
      </c>
      <c r="C52">
        <v>79</v>
      </c>
      <c r="D52">
        <v>78</v>
      </c>
      <c r="E52">
        <v>1000</v>
      </c>
      <c r="F52">
        <v>1</v>
      </c>
      <c r="G52">
        <v>0.3</v>
      </c>
      <c r="H52">
        <v>62.89</v>
      </c>
      <c r="I52">
        <v>10.99</v>
      </c>
      <c r="J52">
        <v>1000</v>
      </c>
      <c r="K52">
        <v>1</v>
      </c>
      <c r="L52">
        <v>0.3</v>
      </c>
      <c r="M52">
        <v>62.89</v>
      </c>
      <c r="N52">
        <v>10.99</v>
      </c>
      <c r="O52">
        <v>50</v>
      </c>
      <c r="P52">
        <v>82.89</v>
      </c>
      <c r="Q52">
        <v>44.371000000000002</v>
      </c>
      <c r="R52">
        <v>86.105500000000006</v>
      </c>
      <c r="S52">
        <v>42.314300000000003</v>
      </c>
      <c r="T52">
        <v>3.8170000000000002</v>
      </c>
      <c r="U52">
        <v>5.1847853999999999E-2</v>
      </c>
      <c r="V52">
        <v>5.1847853999999999E-2</v>
      </c>
    </row>
    <row r="53" spans="1:22" x14ac:dyDescent="0.25">
      <c r="A53" t="s">
        <v>266</v>
      </c>
      <c r="B53" t="s">
        <v>392</v>
      </c>
      <c r="C53">
        <v>38</v>
      </c>
      <c r="D53">
        <v>226</v>
      </c>
      <c r="E53">
        <v>1000</v>
      </c>
      <c r="F53">
        <v>1</v>
      </c>
      <c r="G53">
        <v>0.3</v>
      </c>
      <c r="H53">
        <v>62.89</v>
      </c>
      <c r="I53">
        <v>10.99</v>
      </c>
      <c r="J53">
        <v>1000</v>
      </c>
      <c r="K53">
        <v>1</v>
      </c>
      <c r="L53">
        <v>0.3</v>
      </c>
      <c r="M53">
        <v>62.89</v>
      </c>
      <c r="N53">
        <v>10.99</v>
      </c>
      <c r="O53">
        <v>50</v>
      </c>
      <c r="P53">
        <v>159.65280000000001</v>
      </c>
      <c r="Q53">
        <v>117.0393</v>
      </c>
      <c r="R53">
        <v>157.83330000000001</v>
      </c>
      <c r="S53">
        <v>113.20489999999999</v>
      </c>
      <c r="T53">
        <v>4.2442000000000002</v>
      </c>
      <c r="U53">
        <v>5.1847853999999999E-2</v>
      </c>
      <c r="V53">
        <v>5.1847853999999999E-2</v>
      </c>
    </row>
    <row r="54" spans="1:22" x14ac:dyDescent="0.25">
      <c r="A54" t="s">
        <v>392</v>
      </c>
      <c r="B54" t="s">
        <v>302</v>
      </c>
      <c r="C54">
        <v>226</v>
      </c>
      <c r="D54">
        <v>39</v>
      </c>
      <c r="E54">
        <v>1000</v>
      </c>
      <c r="F54">
        <v>1</v>
      </c>
      <c r="G54">
        <v>0.3</v>
      </c>
      <c r="H54">
        <v>62.89</v>
      </c>
      <c r="I54">
        <v>10.99</v>
      </c>
      <c r="J54">
        <v>1000</v>
      </c>
      <c r="K54">
        <v>1</v>
      </c>
      <c r="L54">
        <v>0.3</v>
      </c>
      <c r="M54">
        <v>62.89</v>
      </c>
      <c r="N54">
        <v>10.99</v>
      </c>
      <c r="O54">
        <v>50</v>
      </c>
      <c r="P54">
        <v>157.83330000000001</v>
      </c>
      <c r="Q54">
        <v>113.20489999999999</v>
      </c>
      <c r="R54">
        <v>161.95930000000001</v>
      </c>
      <c r="S54">
        <v>114.0993</v>
      </c>
      <c r="T54">
        <v>4.2218</v>
      </c>
      <c r="U54">
        <v>5.1847853999999999E-2</v>
      </c>
      <c r="V54">
        <v>5.1847853999999999E-2</v>
      </c>
    </row>
    <row r="55" spans="1:22" x14ac:dyDescent="0.25">
      <c r="A55" t="s">
        <v>302</v>
      </c>
      <c r="B55" t="s">
        <v>266</v>
      </c>
      <c r="C55">
        <v>39</v>
      </c>
      <c r="D55">
        <v>38</v>
      </c>
      <c r="E55">
        <v>1000</v>
      </c>
      <c r="F55">
        <v>1</v>
      </c>
      <c r="G55">
        <v>0.3</v>
      </c>
      <c r="H55">
        <v>62.89</v>
      </c>
      <c r="I55">
        <v>10.99</v>
      </c>
      <c r="J55">
        <v>1000</v>
      </c>
      <c r="K55">
        <v>1</v>
      </c>
      <c r="L55">
        <v>0.3</v>
      </c>
      <c r="M55">
        <v>62.89</v>
      </c>
      <c r="N55">
        <v>10.99</v>
      </c>
      <c r="O55">
        <v>50</v>
      </c>
      <c r="P55">
        <v>161.95930000000001</v>
      </c>
      <c r="Q55">
        <v>114.0993</v>
      </c>
      <c r="R55">
        <v>159.65280000000001</v>
      </c>
      <c r="S55">
        <v>117.0393</v>
      </c>
      <c r="T55">
        <v>3.7368000000000001</v>
      </c>
      <c r="U55">
        <v>5.1847853999999999E-2</v>
      </c>
      <c r="V55">
        <v>5.1847853999999999E-2</v>
      </c>
    </row>
    <row r="56" spans="1:22" x14ac:dyDescent="0.25">
      <c r="A56" t="s">
        <v>260</v>
      </c>
      <c r="B56" t="s">
        <v>278</v>
      </c>
      <c r="C56">
        <v>93</v>
      </c>
      <c r="D56">
        <v>77</v>
      </c>
      <c r="E56">
        <v>1000</v>
      </c>
      <c r="F56">
        <v>1</v>
      </c>
      <c r="G56">
        <v>0.3</v>
      </c>
      <c r="H56">
        <v>62.89</v>
      </c>
      <c r="I56">
        <v>10.99</v>
      </c>
      <c r="J56">
        <v>1000</v>
      </c>
      <c r="K56">
        <v>1</v>
      </c>
      <c r="L56">
        <v>0.3</v>
      </c>
      <c r="M56">
        <v>62.89</v>
      </c>
      <c r="N56">
        <v>10.99</v>
      </c>
      <c r="O56">
        <v>50</v>
      </c>
      <c r="P56">
        <v>92.935000000000002</v>
      </c>
      <c r="Q56">
        <v>44.721899999999998</v>
      </c>
      <c r="R56">
        <v>89.5154</v>
      </c>
      <c r="S56">
        <v>40.494300000000003</v>
      </c>
      <c r="T56">
        <v>5.4375</v>
      </c>
      <c r="U56">
        <v>5.1847853999999999E-2</v>
      </c>
      <c r="V56">
        <v>5.1847853999999999E-2</v>
      </c>
    </row>
    <row r="57" spans="1:22" x14ac:dyDescent="0.25">
      <c r="A57" t="s">
        <v>278</v>
      </c>
      <c r="B57" t="s">
        <v>291</v>
      </c>
      <c r="C57">
        <v>77</v>
      </c>
      <c r="D57">
        <v>76</v>
      </c>
      <c r="E57">
        <v>1000</v>
      </c>
      <c r="F57">
        <v>1</v>
      </c>
      <c r="G57">
        <v>0.3</v>
      </c>
      <c r="H57">
        <v>62.89</v>
      </c>
      <c r="I57">
        <v>10.99</v>
      </c>
      <c r="J57">
        <v>1000</v>
      </c>
      <c r="K57">
        <v>1</v>
      </c>
      <c r="L57">
        <v>0.3</v>
      </c>
      <c r="M57">
        <v>62.89</v>
      </c>
      <c r="N57">
        <v>10.99</v>
      </c>
      <c r="O57">
        <v>50</v>
      </c>
      <c r="P57">
        <v>89.5154</v>
      </c>
      <c r="Q57">
        <v>40.494300000000003</v>
      </c>
      <c r="R57">
        <v>93.075000000000003</v>
      </c>
      <c r="S57">
        <v>38.785200000000003</v>
      </c>
      <c r="T57">
        <v>3.9485999999999999</v>
      </c>
      <c r="U57">
        <v>5.1847853999999999E-2</v>
      </c>
      <c r="V57">
        <v>5.1847853999999999E-2</v>
      </c>
    </row>
    <row r="58" spans="1:22" x14ac:dyDescent="0.25">
      <c r="A58" t="s">
        <v>291</v>
      </c>
      <c r="B58" t="s">
        <v>260</v>
      </c>
      <c r="C58">
        <v>76</v>
      </c>
      <c r="D58">
        <v>93</v>
      </c>
      <c r="E58">
        <v>1000</v>
      </c>
      <c r="F58">
        <v>1</v>
      </c>
      <c r="G58">
        <v>0.3</v>
      </c>
      <c r="H58">
        <v>62.89</v>
      </c>
      <c r="I58">
        <v>10.99</v>
      </c>
      <c r="J58">
        <v>1000</v>
      </c>
      <c r="K58">
        <v>1</v>
      </c>
      <c r="L58">
        <v>0.3</v>
      </c>
      <c r="M58">
        <v>62.89</v>
      </c>
      <c r="N58">
        <v>10.99</v>
      </c>
      <c r="O58">
        <v>50</v>
      </c>
      <c r="P58">
        <v>93.075000000000003</v>
      </c>
      <c r="Q58">
        <v>38.785200000000003</v>
      </c>
      <c r="R58">
        <v>92.935000000000002</v>
      </c>
      <c r="S58">
        <v>44.721899999999998</v>
      </c>
      <c r="T58">
        <v>5.9383999999999997</v>
      </c>
      <c r="U58">
        <v>5.1847853999999999E-2</v>
      </c>
      <c r="V58">
        <v>5.1847853999999999E-2</v>
      </c>
    </row>
    <row r="59" spans="1:22" x14ac:dyDescent="0.25">
      <c r="A59" t="s">
        <v>261</v>
      </c>
      <c r="B59" t="s">
        <v>393</v>
      </c>
      <c r="C59">
        <v>37</v>
      </c>
      <c r="D59">
        <v>225</v>
      </c>
      <c r="E59">
        <v>1000</v>
      </c>
      <c r="F59">
        <v>1</v>
      </c>
      <c r="G59">
        <v>0.3</v>
      </c>
      <c r="H59">
        <v>62.89</v>
      </c>
      <c r="I59">
        <v>10.99</v>
      </c>
      <c r="J59">
        <v>1000</v>
      </c>
      <c r="K59">
        <v>1</v>
      </c>
      <c r="L59">
        <v>0.3</v>
      </c>
      <c r="M59">
        <v>62.89</v>
      </c>
      <c r="N59">
        <v>10.99</v>
      </c>
      <c r="O59">
        <v>50</v>
      </c>
      <c r="P59">
        <v>157.1859</v>
      </c>
      <c r="Q59">
        <v>119.8043</v>
      </c>
      <c r="R59">
        <v>150.3014</v>
      </c>
      <c r="S59">
        <v>116.1746</v>
      </c>
      <c r="T59">
        <v>7.7827000000000002</v>
      </c>
      <c r="U59">
        <v>5.1847853999999999E-2</v>
      </c>
      <c r="V59">
        <v>5.1847853999999999E-2</v>
      </c>
    </row>
    <row r="60" spans="1:22" x14ac:dyDescent="0.25">
      <c r="A60" t="s">
        <v>393</v>
      </c>
      <c r="B60" t="s">
        <v>447</v>
      </c>
      <c r="C60">
        <v>225</v>
      </c>
      <c r="D60">
        <v>171</v>
      </c>
      <c r="E60">
        <v>1000</v>
      </c>
      <c r="F60">
        <v>1</v>
      </c>
      <c r="G60">
        <v>0.3</v>
      </c>
      <c r="H60">
        <v>62.89</v>
      </c>
      <c r="I60">
        <v>10.99</v>
      </c>
      <c r="J60">
        <v>1000</v>
      </c>
      <c r="K60">
        <v>1</v>
      </c>
      <c r="L60">
        <v>0.3</v>
      </c>
      <c r="M60">
        <v>62.89</v>
      </c>
      <c r="N60">
        <v>10.99</v>
      </c>
      <c r="O60">
        <v>50</v>
      </c>
      <c r="P60">
        <v>150.3014</v>
      </c>
      <c r="Q60">
        <v>116.1746</v>
      </c>
      <c r="R60">
        <v>153.74279999999999</v>
      </c>
      <c r="S60">
        <v>114.2495</v>
      </c>
      <c r="T60">
        <v>3.9432999999999998</v>
      </c>
      <c r="U60">
        <v>5.1847853999999999E-2</v>
      </c>
      <c r="V60">
        <v>5.1847853999999999E-2</v>
      </c>
    </row>
    <row r="61" spans="1:22" x14ac:dyDescent="0.25">
      <c r="A61" t="s">
        <v>447</v>
      </c>
      <c r="B61" t="s">
        <v>261</v>
      </c>
      <c r="C61">
        <v>171</v>
      </c>
      <c r="D61">
        <v>37</v>
      </c>
      <c r="E61">
        <v>1000</v>
      </c>
      <c r="F61">
        <v>1</v>
      </c>
      <c r="G61">
        <v>0.3</v>
      </c>
      <c r="H61">
        <v>62.89</v>
      </c>
      <c r="I61">
        <v>10.99</v>
      </c>
      <c r="J61">
        <v>1000</v>
      </c>
      <c r="K61">
        <v>1</v>
      </c>
      <c r="L61">
        <v>0.3</v>
      </c>
      <c r="M61">
        <v>62.89</v>
      </c>
      <c r="N61">
        <v>10.99</v>
      </c>
      <c r="O61">
        <v>50</v>
      </c>
      <c r="P61">
        <v>153.74279999999999</v>
      </c>
      <c r="Q61">
        <v>114.2495</v>
      </c>
      <c r="R61">
        <v>157.1859</v>
      </c>
      <c r="S61">
        <v>119.8043</v>
      </c>
      <c r="T61">
        <v>6.5353000000000003</v>
      </c>
      <c r="U61">
        <v>5.1847853999999999E-2</v>
      </c>
      <c r="V61">
        <v>5.1847853999999999E-2</v>
      </c>
    </row>
    <row r="62" spans="1:22" x14ac:dyDescent="0.25">
      <c r="A62" t="s">
        <v>290</v>
      </c>
      <c r="B62" t="s">
        <v>299</v>
      </c>
      <c r="C62">
        <v>75</v>
      </c>
      <c r="D62">
        <v>74</v>
      </c>
      <c r="E62">
        <v>1000</v>
      </c>
      <c r="F62">
        <v>1</v>
      </c>
      <c r="G62">
        <v>0.3</v>
      </c>
      <c r="H62">
        <v>62.89</v>
      </c>
      <c r="I62">
        <v>10.99</v>
      </c>
      <c r="J62">
        <v>1000</v>
      </c>
      <c r="K62">
        <v>1</v>
      </c>
      <c r="L62">
        <v>0.3</v>
      </c>
      <c r="M62">
        <v>62.89</v>
      </c>
      <c r="N62">
        <v>10.99</v>
      </c>
      <c r="O62">
        <v>50</v>
      </c>
      <c r="P62">
        <v>96.61</v>
      </c>
      <c r="Q62">
        <v>37.088099999999997</v>
      </c>
      <c r="R62">
        <v>100.18</v>
      </c>
      <c r="S62">
        <v>35.391300000000001</v>
      </c>
      <c r="T62">
        <v>3.9527000000000001</v>
      </c>
      <c r="U62">
        <v>5.1847853999999999E-2</v>
      </c>
      <c r="V62">
        <v>5.1847853999999999E-2</v>
      </c>
    </row>
    <row r="63" spans="1:22" x14ac:dyDescent="0.25">
      <c r="A63" t="s">
        <v>299</v>
      </c>
      <c r="B63" t="s">
        <v>363</v>
      </c>
      <c r="C63">
        <v>74</v>
      </c>
      <c r="D63">
        <v>95</v>
      </c>
      <c r="E63">
        <v>1000</v>
      </c>
      <c r="F63">
        <v>1</v>
      </c>
      <c r="G63">
        <v>0.3</v>
      </c>
      <c r="H63">
        <v>62.89</v>
      </c>
      <c r="I63">
        <v>10.99</v>
      </c>
      <c r="J63">
        <v>1000</v>
      </c>
      <c r="K63">
        <v>1</v>
      </c>
      <c r="L63">
        <v>0.3</v>
      </c>
      <c r="M63">
        <v>62.89</v>
      </c>
      <c r="N63">
        <v>10.99</v>
      </c>
      <c r="O63">
        <v>50</v>
      </c>
      <c r="P63">
        <v>100.18</v>
      </c>
      <c r="Q63">
        <v>35.391300000000001</v>
      </c>
      <c r="R63">
        <v>100.985</v>
      </c>
      <c r="S63">
        <v>42.270899999999997</v>
      </c>
      <c r="T63">
        <v>6.9264999999999999</v>
      </c>
      <c r="U63">
        <v>5.1847853999999999E-2</v>
      </c>
      <c r="V63">
        <v>5.1847853999999999E-2</v>
      </c>
    </row>
    <row r="64" spans="1:22" x14ac:dyDescent="0.25">
      <c r="A64" t="s">
        <v>363</v>
      </c>
      <c r="B64" t="s">
        <v>290</v>
      </c>
      <c r="C64">
        <v>95</v>
      </c>
      <c r="D64">
        <v>75</v>
      </c>
      <c r="E64">
        <v>1000</v>
      </c>
      <c r="F64">
        <v>1</v>
      </c>
      <c r="G64">
        <v>0.3</v>
      </c>
      <c r="H64">
        <v>62.89</v>
      </c>
      <c r="I64">
        <v>10.99</v>
      </c>
      <c r="J64">
        <v>1000</v>
      </c>
      <c r="K64">
        <v>1</v>
      </c>
      <c r="L64">
        <v>0.3</v>
      </c>
      <c r="M64">
        <v>62.89</v>
      </c>
      <c r="N64">
        <v>10.99</v>
      </c>
      <c r="O64">
        <v>50</v>
      </c>
      <c r="P64">
        <v>100.985</v>
      </c>
      <c r="Q64">
        <v>42.270899999999997</v>
      </c>
      <c r="R64">
        <v>96.61</v>
      </c>
      <c r="S64">
        <v>37.088099999999997</v>
      </c>
      <c r="T64">
        <v>6.7824999999999998</v>
      </c>
      <c r="U64">
        <v>5.1847853999999999E-2</v>
      </c>
      <c r="V64">
        <v>5.1847853999999999E-2</v>
      </c>
    </row>
    <row r="65" spans="1:22" x14ac:dyDescent="0.25">
      <c r="A65" t="s">
        <v>326</v>
      </c>
      <c r="B65" t="s">
        <v>394</v>
      </c>
      <c r="C65">
        <v>132</v>
      </c>
      <c r="D65">
        <v>224</v>
      </c>
      <c r="E65">
        <v>1000</v>
      </c>
      <c r="F65">
        <v>1</v>
      </c>
      <c r="G65">
        <v>0.3</v>
      </c>
      <c r="H65">
        <v>62.89</v>
      </c>
      <c r="I65">
        <v>10.99</v>
      </c>
      <c r="J65">
        <v>1000</v>
      </c>
      <c r="K65">
        <v>1</v>
      </c>
      <c r="L65">
        <v>0.3</v>
      </c>
      <c r="M65">
        <v>62.89</v>
      </c>
      <c r="N65">
        <v>10.99</v>
      </c>
      <c r="O65">
        <v>50</v>
      </c>
      <c r="P65">
        <v>113.72499999999999</v>
      </c>
      <c r="Q65">
        <v>85.722700000000003</v>
      </c>
      <c r="R65">
        <v>113.57210000000001</v>
      </c>
      <c r="S65">
        <v>81.548900000000003</v>
      </c>
      <c r="T65">
        <v>4.1765999999999996</v>
      </c>
      <c r="U65">
        <v>5.1847853999999999E-2</v>
      </c>
      <c r="V65">
        <v>5.1847853999999999E-2</v>
      </c>
    </row>
    <row r="66" spans="1:22" x14ac:dyDescent="0.25">
      <c r="A66" t="s">
        <v>394</v>
      </c>
      <c r="B66" t="s">
        <v>325</v>
      </c>
      <c r="C66">
        <v>224</v>
      </c>
      <c r="D66">
        <v>133</v>
      </c>
      <c r="E66">
        <v>1000</v>
      </c>
      <c r="F66">
        <v>1</v>
      </c>
      <c r="G66">
        <v>0.3</v>
      </c>
      <c r="H66">
        <v>62.89</v>
      </c>
      <c r="I66">
        <v>10.99</v>
      </c>
      <c r="J66">
        <v>1000</v>
      </c>
      <c r="K66">
        <v>1</v>
      </c>
      <c r="L66">
        <v>0.3</v>
      </c>
      <c r="M66">
        <v>62.89</v>
      </c>
      <c r="N66">
        <v>10.99</v>
      </c>
      <c r="O66">
        <v>50</v>
      </c>
      <c r="P66">
        <v>113.57210000000001</v>
      </c>
      <c r="Q66">
        <v>81.548900000000003</v>
      </c>
      <c r="R66">
        <v>116.735</v>
      </c>
      <c r="S66">
        <v>83.483000000000004</v>
      </c>
      <c r="T66">
        <v>3.7073999999999998</v>
      </c>
      <c r="U66">
        <v>5.1847853999999999E-2</v>
      </c>
      <c r="V66">
        <v>5.1847853999999999E-2</v>
      </c>
    </row>
    <row r="67" spans="1:22" x14ac:dyDescent="0.25">
      <c r="A67" t="s">
        <v>325</v>
      </c>
      <c r="B67" t="s">
        <v>326</v>
      </c>
      <c r="C67">
        <v>133</v>
      </c>
      <c r="D67">
        <v>132</v>
      </c>
      <c r="E67">
        <v>1000</v>
      </c>
      <c r="F67">
        <v>1</v>
      </c>
      <c r="G67">
        <v>0.3</v>
      </c>
      <c r="H67">
        <v>62.89</v>
      </c>
      <c r="I67">
        <v>10.99</v>
      </c>
      <c r="J67">
        <v>1000</v>
      </c>
      <c r="K67">
        <v>1</v>
      </c>
      <c r="L67">
        <v>0.3</v>
      </c>
      <c r="M67">
        <v>62.89</v>
      </c>
      <c r="N67">
        <v>10.99</v>
      </c>
      <c r="O67">
        <v>50</v>
      </c>
      <c r="P67">
        <v>116.735</v>
      </c>
      <c r="Q67">
        <v>83.483000000000004</v>
      </c>
      <c r="R67">
        <v>113.72499999999999</v>
      </c>
      <c r="S67">
        <v>85.722700000000003</v>
      </c>
      <c r="T67">
        <v>3.7517999999999998</v>
      </c>
      <c r="U67">
        <v>5.1847853999999999E-2</v>
      </c>
      <c r="V67">
        <v>5.1847853999999999E-2</v>
      </c>
    </row>
    <row r="68" spans="1:22" x14ac:dyDescent="0.25">
      <c r="A68" t="s">
        <v>436</v>
      </c>
      <c r="B68" t="s">
        <v>435</v>
      </c>
      <c r="C68">
        <v>182</v>
      </c>
      <c r="D68">
        <v>183</v>
      </c>
      <c r="E68">
        <v>1000</v>
      </c>
      <c r="F68">
        <v>1</v>
      </c>
      <c r="G68">
        <v>0.3</v>
      </c>
      <c r="H68">
        <v>62.89</v>
      </c>
      <c r="I68">
        <v>10.99</v>
      </c>
      <c r="J68">
        <v>1000</v>
      </c>
      <c r="K68">
        <v>1</v>
      </c>
      <c r="L68">
        <v>0.3</v>
      </c>
      <c r="M68">
        <v>62.89</v>
      </c>
      <c r="N68">
        <v>10.99</v>
      </c>
      <c r="O68">
        <v>50</v>
      </c>
      <c r="P68">
        <v>111.19029999999999</v>
      </c>
      <c r="Q68">
        <v>36.817999999999998</v>
      </c>
      <c r="R68">
        <v>117.6718</v>
      </c>
      <c r="S68">
        <v>36.561199999999999</v>
      </c>
      <c r="T68">
        <v>6.4866000000000001</v>
      </c>
      <c r="U68">
        <v>5.1847853999999999E-2</v>
      </c>
      <c r="V68">
        <v>5.1847853999999999E-2</v>
      </c>
    </row>
    <row r="69" spans="1:22" x14ac:dyDescent="0.25">
      <c r="A69" t="s">
        <v>435</v>
      </c>
      <c r="B69" t="s">
        <v>360</v>
      </c>
      <c r="C69">
        <v>183</v>
      </c>
      <c r="D69">
        <v>98</v>
      </c>
      <c r="E69">
        <v>1000</v>
      </c>
      <c r="F69">
        <v>1</v>
      </c>
      <c r="G69">
        <v>0.3</v>
      </c>
      <c r="H69">
        <v>62.89</v>
      </c>
      <c r="I69">
        <v>10.99</v>
      </c>
      <c r="J69">
        <v>1000</v>
      </c>
      <c r="K69">
        <v>1</v>
      </c>
      <c r="L69">
        <v>0.3</v>
      </c>
      <c r="M69">
        <v>62.89</v>
      </c>
      <c r="N69">
        <v>10.99</v>
      </c>
      <c r="O69">
        <v>50</v>
      </c>
      <c r="P69">
        <v>117.6718</v>
      </c>
      <c r="Q69">
        <v>36.561199999999999</v>
      </c>
      <c r="R69">
        <v>116</v>
      </c>
      <c r="S69">
        <v>41.521700000000003</v>
      </c>
      <c r="T69">
        <v>5.2346000000000004</v>
      </c>
      <c r="U69">
        <v>5.1847853999999999E-2</v>
      </c>
      <c r="V69">
        <v>5.1847853999999999E-2</v>
      </c>
    </row>
    <row r="70" spans="1:22" x14ac:dyDescent="0.25">
      <c r="A70" t="s">
        <v>360</v>
      </c>
      <c r="B70" t="s">
        <v>436</v>
      </c>
      <c r="C70">
        <v>98</v>
      </c>
      <c r="D70">
        <v>182</v>
      </c>
      <c r="E70">
        <v>1000</v>
      </c>
      <c r="F70">
        <v>1</v>
      </c>
      <c r="G70">
        <v>0.3</v>
      </c>
      <c r="H70">
        <v>62.89</v>
      </c>
      <c r="I70">
        <v>10.99</v>
      </c>
      <c r="J70">
        <v>1000</v>
      </c>
      <c r="K70">
        <v>1</v>
      </c>
      <c r="L70">
        <v>0.3</v>
      </c>
      <c r="M70">
        <v>62.89</v>
      </c>
      <c r="N70">
        <v>10.99</v>
      </c>
      <c r="O70">
        <v>50</v>
      </c>
      <c r="P70">
        <v>116</v>
      </c>
      <c r="Q70">
        <v>41.521700000000003</v>
      </c>
      <c r="R70">
        <v>111.19029999999999</v>
      </c>
      <c r="S70">
        <v>36.817999999999998</v>
      </c>
      <c r="T70">
        <v>6.7274000000000003</v>
      </c>
      <c r="U70">
        <v>5.1847853999999999E-2</v>
      </c>
      <c r="V70">
        <v>5.1847853999999999E-2</v>
      </c>
    </row>
    <row r="71" spans="1:22" x14ac:dyDescent="0.25">
      <c r="A71" t="s">
        <v>363</v>
      </c>
      <c r="B71" t="s">
        <v>364</v>
      </c>
      <c r="C71">
        <v>95</v>
      </c>
      <c r="D71">
        <v>94</v>
      </c>
      <c r="E71">
        <v>1000</v>
      </c>
      <c r="F71">
        <v>1</v>
      </c>
      <c r="G71">
        <v>0.3</v>
      </c>
      <c r="H71">
        <v>62.89</v>
      </c>
      <c r="I71">
        <v>10.99</v>
      </c>
      <c r="J71">
        <v>1000</v>
      </c>
      <c r="K71">
        <v>1</v>
      </c>
      <c r="L71">
        <v>0.3</v>
      </c>
      <c r="M71">
        <v>62.89</v>
      </c>
      <c r="N71">
        <v>10.99</v>
      </c>
      <c r="O71">
        <v>50</v>
      </c>
      <c r="P71">
        <v>100.985</v>
      </c>
      <c r="Q71">
        <v>42.270899999999997</v>
      </c>
      <c r="R71">
        <v>96.504999999999995</v>
      </c>
      <c r="S71">
        <v>43.015900000000002</v>
      </c>
      <c r="T71">
        <v>4.5415000000000001</v>
      </c>
      <c r="U71">
        <v>5.1847853999999999E-2</v>
      </c>
      <c r="V71">
        <v>5.1847853999999999E-2</v>
      </c>
    </row>
    <row r="72" spans="1:22" x14ac:dyDescent="0.25">
      <c r="A72" t="s">
        <v>364</v>
      </c>
      <c r="B72" t="s">
        <v>290</v>
      </c>
      <c r="C72">
        <v>94</v>
      </c>
      <c r="D72">
        <v>75</v>
      </c>
      <c r="E72">
        <v>1000</v>
      </c>
      <c r="F72">
        <v>1</v>
      </c>
      <c r="G72">
        <v>0.3</v>
      </c>
      <c r="H72">
        <v>62.89</v>
      </c>
      <c r="I72">
        <v>10.99</v>
      </c>
      <c r="J72">
        <v>1000</v>
      </c>
      <c r="K72">
        <v>1</v>
      </c>
      <c r="L72">
        <v>0.3</v>
      </c>
      <c r="M72">
        <v>62.89</v>
      </c>
      <c r="N72">
        <v>10.99</v>
      </c>
      <c r="O72">
        <v>50</v>
      </c>
      <c r="P72">
        <v>96.504999999999995</v>
      </c>
      <c r="Q72">
        <v>43.015900000000002</v>
      </c>
      <c r="R72">
        <v>96.61</v>
      </c>
      <c r="S72">
        <v>37.088099999999997</v>
      </c>
      <c r="T72">
        <v>5.9287000000000001</v>
      </c>
      <c r="U72">
        <v>5.1847853999999999E-2</v>
      </c>
      <c r="V72">
        <v>5.1847853999999999E-2</v>
      </c>
    </row>
    <row r="73" spans="1:22" x14ac:dyDescent="0.25">
      <c r="A73" t="s">
        <v>290</v>
      </c>
      <c r="B73" t="s">
        <v>363</v>
      </c>
      <c r="C73">
        <v>75</v>
      </c>
      <c r="D73">
        <v>95</v>
      </c>
      <c r="E73">
        <v>1000</v>
      </c>
      <c r="F73">
        <v>1</v>
      </c>
      <c r="G73">
        <v>0.3</v>
      </c>
      <c r="H73">
        <v>62.89</v>
      </c>
      <c r="I73">
        <v>10.99</v>
      </c>
      <c r="J73">
        <v>1000</v>
      </c>
      <c r="K73">
        <v>1</v>
      </c>
      <c r="L73">
        <v>0.3</v>
      </c>
      <c r="M73">
        <v>62.89</v>
      </c>
      <c r="N73">
        <v>10.99</v>
      </c>
      <c r="O73">
        <v>50</v>
      </c>
      <c r="P73">
        <v>96.61</v>
      </c>
      <c r="Q73">
        <v>37.088099999999997</v>
      </c>
      <c r="R73">
        <v>100.985</v>
      </c>
      <c r="S73">
        <v>42.270899999999997</v>
      </c>
      <c r="T73">
        <v>6.7824999999999998</v>
      </c>
      <c r="U73">
        <v>5.1847853999999999E-2</v>
      </c>
      <c r="V73">
        <v>5.1847853999999999E-2</v>
      </c>
    </row>
    <row r="74" spans="1:22" x14ac:dyDescent="0.25">
      <c r="A74" t="s">
        <v>433</v>
      </c>
      <c r="B74" t="s">
        <v>363</v>
      </c>
      <c r="C74">
        <v>185</v>
      </c>
      <c r="D74">
        <v>95</v>
      </c>
      <c r="E74">
        <v>1000</v>
      </c>
      <c r="F74">
        <v>1</v>
      </c>
      <c r="G74">
        <v>0.3</v>
      </c>
      <c r="H74">
        <v>62.89</v>
      </c>
      <c r="I74">
        <v>10.99</v>
      </c>
      <c r="J74">
        <v>1000</v>
      </c>
      <c r="K74">
        <v>1</v>
      </c>
      <c r="L74">
        <v>0.3</v>
      </c>
      <c r="M74">
        <v>62.89</v>
      </c>
      <c r="N74">
        <v>10.99</v>
      </c>
      <c r="O74">
        <v>50</v>
      </c>
      <c r="P74">
        <v>103.4652</v>
      </c>
      <c r="Q74">
        <v>38.326099999999997</v>
      </c>
      <c r="R74">
        <v>100.985</v>
      </c>
      <c r="S74">
        <v>42.270899999999997</v>
      </c>
      <c r="T74">
        <v>4.6597</v>
      </c>
      <c r="U74">
        <v>5.1847853999999999E-2</v>
      </c>
      <c r="V74">
        <v>5.1847853999999999E-2</v>
      </c>
    </row>
    <row r="75" spans="1:22" x14ac:dyDescent="0.25">
      <c r="A75" t="s">
        <v>363</v>
      </c>
      <c r="B75" t="s">
        <v>299</v>
      </c>
      <c r="C75">
        <v>95</v>
      </c>
      <c r="D75">
        <v>74</v>
      </c>
      <c r="E75">
        <v>1000</v>
      </c>
      <c r="F75">
        <v>1</v>
      </c>
      <c r="G75">
        <v>0.3</v>
      </c>
      <c r="H75">
        <v>62.89</v>
      </c>
      <c r="I75">
        <v>10.99</v>
      </c>
      <c r="J75">
        <v>1000</v>
      </c>
      <c r="K75">
        <v>1</v>
      </c>
      <c r="L75">
        <v>0.3</v>
      </c>
      <c r="M75">
        <v>62.89</v>
      </c>
      <c r="N75">
        <v>10.99</v>
      </c>
      <c r="O75">
        <v>50</v>
      </c>
      <c r="P75">
        <v>100.985</v>
      </c>
      <c r="Q75">
        <v>42.270899999999997</v>
      </c>
      <c r="R75">
        <v>100.18</v>
      </c>
      <c r="S75">
        <v>35.391300000000001</v>
      </c>
      <c r="T75">
        <v>6.9264999999999999</v>
      </c>
      <c r="U75">
        <v>5.1847853999999999E-2</v>
      </c>
      <c r="V75">
        <v>5.1847853999999999E-2</v>
      </c>
    </row>
    <row r="76" spans="1:22" x14ac:dyDescent="0.25">
      <c r="A76" t="s">
        <v>299</v>
      </c>
      <c r="B76" t="s">
        <v>433</v>
      </c>
      <c r="C76">
        <v>74</v>
      </c>
      <c r="D76">
        <v>185</v>
      </c>
      <c r="E76">
        <v>1000</v>
      </c>
      <c r="F76">
        <v>1</v>
      </c>
      <c r="G76">
        <v>0.3</v>
      </c>
      <c r="H76">
        <v>62.89</v>
      </c>
      <c r="I76">
        <v>10.99</v>
      </c>
      <c r="J76">
        <v>1000</v>
      </c>
      <c r="K76">
        <v>1</v>
      </c>
      <c r="L76">
        <v>0.3</v>
      </c>
      <c r="M76">
        <v>62.89</v>
      </c>
      <c r="N76">
        <v>10.99</v>
      </c>
      <c r="O76">
        <v>50</v>
      </c>
      <c r="P76">
        <v>100.18</v>
      </c>
      <c r="Q76">
        <v>35.391300000000001</v>
      </c>
      <c r="R76">
        <v>103.4652</v>
      </c>
      <c r="S76">
        <v>38.326099999999997</v>
      </c>
      <c r="T76">
        <v>4.4051999999999998</v>
      </c>
      <c r="U76">
        <v>5.1847853999999999E-2</v>
      </c>
      <c r="V76">
        <v>5.1847853999999999E-2</v>
      </c>
    </row>
    <row r="77" spans="1:22" x14ac:dyDescent="0.25">
      <c r="A77" t="s">
        <v>290</v>
      </c>
      <c r="B77" t="s">
        <v>364</v>
      </c>
      <c r="C77">
        <v>75</v>
      </c>
      <c r="D77">
        <v>94</v>
      </c>
      <c r="E77">
        <v>1000</v>
      </c>
      <c r="F77">
        <v>1</v>
      </c>
      <c r="G77">
        <v>0.3</v>
      </c>
      <c r="H77">
        <v>62.89</v>
      </c>
      <c r="I77">
        <v>10.99</v>
      </c>
      <c r="J77">
        <v>1000</v>
      </c>
      <c r="K77">
        <v>1</v>
      </c>
      <c r="L77">
        <v>0.3</v>
      </c>
      <c r="M77">
        <v>62.89</v>
      </c>
      <c r="N77">
        <v>10.99</v>
      </c>
      <c r="O77">
        <v>50</v>
      </c>
      <c r="P77">
        <v>96.61</v>
      </c>
      <c r="Q77">
        <v>37.088099999999997</v>
      </c>
      <c r="R77">
        <v>96.504999999999995</v>
      </c>
      <c r="S77">
        <v>43.015900000000002</v>
      </c>
      <c r="T77">
        <v>5.9287000000000001</v>
      </c>
      <c r="U77">
        <v>5.1847853999999999E-2</v>
      </c>
      <c r="V77">
        <v>5.1847853999999999E-2</v>
      </c>
    </row>
    <row r="78" spans="1:22" x14ac:dyDescent="0.25">
      <c r="A78" t="s">
        <v>364</v>
      </c>
      <c r="B78" t="s">
        <v>291</v>
      </c>
      <c r="C78">
        <v>94</v>
      </c>
      <c r="D78">
        <v>76</v>
      </c>
      <c r="E78">
        <v>1000</v>
      </c>
      <c r="F78">
        <v>1</v>
      </c>
      <c r="G78">
        <v>0.3</v>
      </c>
      <c r="H78">
        <v>62.89</v>
      </c>
      <c r="I78">
        <v>10.99</v>
      </c>
      <c r="J78">
        <v>1000</v>
      </c>
      <c r="K78">
        <v>1</v>
      </c>
      <c r="L78">
        <v>0.3</v>
      </c>
      <c r="M78">
        <v>62.89</v>
      </c>
      <c r="N78">
        <v>10.99</v>
      </c>
      <c r="O78">
        <v>50</v>
      </c>
      <c r="P78">
        <v>96.504999999999995</v>
      </c>
      <c r="Q78">
        <v>43.015900000000002</v>
      </c>
      <c r="R78">
        <v>93.075000000000003</v>
      </c>
      <c r="S78">
        <v>38.785200000000003</v>
      </c>
      <c r="T78">
        <v>5.4463999999999997</v>
      </c>
      <c r="U78">
        <v>5.1847853999999999E-2</v>
      </c>
      <c r="V78">
        <v>5.1847853999999999E-2</v>
      </c>
    </row>
    <row r="79" spans="1:22" x14ac:dyDescent="0.25">
      <c r="A79" t="s">
        <v>291</v>
      </c>
      <c r="B79" t="s">
        <v>290</v>
      </c>
      <c r="C79">
        <v>76</v>
      </c>
      <c r="D79">
        <v>75</v>
      </c>
      <c r="E79">
        <v>1000</v>
      </c>
      <c r="F79">
        <v>1</v>
      </c>
      <c r="G79">
        <v>0.3</v>
      </c>
      <c r="H79">
        <v>62.89</v>
      </c>
      <c r="I79">
        <v>10.99</v>
      </c>
      <c r="J79">
        <v>1000</v>
      </c>
      <c r="K79">
        <v>1</v>
      </c>
      <c r="L79">
        <v>0.3</v>
      </c>
      <c r="M79">
        <v>62.89</v>
      </c>
      <c r="N79">
        <v>10.99</v>
      </c>
      <c r="O79">
        <v>50</v>
      </c>
      <c r="P79">
        <v>93.075000000000003</v>
      </c>
      <c r="Q79">
        <v>38.785200000000003</v>
      </c>
      <c r="R79">
        <v>96.61</v>
      </c>
      <c r="S79">
        <v>37.088099999999997</v>
      </c>
      <c r="T79">
        <v>3.9213</v>
      </c>
      <c r="U79">
        <v>5.1847853999999999E-2</v>
      </c>
      <c r="V79">
        <v>5.1847853999999999E-2</v>
      </c>
    </row>
    <row r="80" spans="1:22" x14ac:dyDescent="0.25">
      <c r="A80" t="s">
        <v>336</v>
      </c>
      <c r="B80" t="s">
        <v>394</v>
      </c>
      <c r="C80">
        <v>122</v>
      </c>
      <c r="D80">
        <v>224</v>
      </c>
      <c r="E80">
        <v>1000</v>
      </c>
      <c r="F80">
        <v>1</v>
      </c>
      <c r="G80">
        <v>0.3</v>
      </c>
      <c r="H80">
        <v>62.89</v>
      </c>
      <c r="I80">
        <v>10.99</v>
      </c>
      <c r="J80">
        <v>1000</v>
      </c>
      <c r="K80">
        <v>1</v>
      </c>
      <c r="L80">
        <v>0.3</v>
      </c>
      <c r="M80">
        <v>62.89</v>
      </c>
      <c r="N80">
        <v>10.99</v>
      </c>
      <c r="O80">
        <v>50</v>
      </c>
      <c r="P80">
        <v>107.70189999999999</v>
      </c>
      <c r="Q80">
        <v>79.379300000000001</v>
      </c>
      <c r="R80">
        <v>113.57210000000001</v>
      </c>
      <c r="S80">
        <v>81.548900000000003</v>
      </c>
      <c r="T80">
        <v>6.2583000000000002</v>
      </c>
      <c r="U80">
        <v>5.1847853999999999E-2</v>
      </c>
      <c r="V80">
        <v>5.1847853999999999E-2</v>
      </c>
    </row>
    <row r="81" spans="1:22" x14ac:dyDescent="0.25">
      <c r="A81" t="s">
        <v>394</v>
      </c>
      <c r="B81" t="s">
        <v>453</v>
      </c>
      <c r="C81">
        <v>224</v>
      </c>
      <c r="D81">
        <v>165</v>
      </c>
      <c r="E81">
        <v>1000</v>
      </c>
      <c r="F81">
        <v>1</v>
      </c>
      <c r="G81">
        <v>0.3</v>
      </c>
      <c r="H81">
        <v>62.89</v>
      </c>
      <c r="I81">
        <v>10.99</v>
      </c>
      <c r="J81">
        <v>1000</v>
      </c>
      <c r="K81">
        <v>1</v>
      </c>
      <c r="L81">
        <v>0.3</v>
      </c>
      <c r="M81">
        <v>62.89</v>
      </c>
      <c r="N81">
        <v>10.99</v>
      </c>
      <c r="O81">
        <v>50</v>
      </c>
      <c r="P81">
        <v>113.57210000000001</v>
      </c>
      <c r="Q81">
        <v>81.548900000000003</v>
      </c>
      <c r="R81">
        <v>110.18389999999999</v>
      </c>
      <c r="S81">
        <v>83.053799999999995</v>
      </c>
      <c r="T81">
        <v>3.7073999999999998</v>
      </c>
      <c r="U81">
        <v>5.1847853999999999E-2</v>
      </c>
      <c r="V81">
        <v>5.1847853999999999E-2</v>
      </c>
    </row>
    <row r="82" spans="1:22" x14ac:dyDescent="0.25">
      <c r="A82" t="s">
        <v>453</v>
      </c>
      <c r="B82" t="s">
        <v>336</v>
      </c>
      <c r="C82">
        <v>165</v>
      </c>
      <c r="D82">
        <v>122</v>
      </c>
      <c r="E82">
        <v>1000</v>
      </c>
      <c r="F82">
        <v>1</v>
      </c>
      <c r="G82">
        <v>0.3</v>
      </c>
      <c r="H82">
        <v>62.89</v>
      </c>
      <c r="I82">
        <v>10.99</v>
      </c>
      <c r="J82">
        <v>1000</v>
      </c>
      <c r="K82">
        <v>1</v>
      </c>
      <c r="L82">
        <v>0.3</v>
      </c>
      <c r="M82">
        <v>62.89</v>
      </c>
      <c r="N82">
        <v>10.99</v>
      </c>
      <c r="O82">
        <v>50</v>
      </c>
      <c r="P82">
        <v>110.18389999999999</v>
      </c>
      <c r="Q82">
        <v>83.053799999999995</v>
      </c>
      <c r="R82">
        <v>107.70189999999999</v>
      </c>
      <c r="S82">
        <v>79.379300000000001</v>
      </c>
      <c r="T82">
        <v>4.4341999999999997</v>
      </c>
      <c r="U82">
        <v>5.1847853999999999E-2</v>
      </c>
      <c r="V82">
        <v>5.1847853999999999E-2</v>
      </c>
    </row>
    <row r="83" spans="1:22" x14ac:dyDescent="0.25">
      <c r="A83" t="s">
        <v>291</v>
      </c>
      <c r="B83" t="s">
        <v>364</v>
      </c>
      <c r="C83">
        <v>76</v>
      </c>
      <c r="D83">
        <v>94</v>
      </c>
      <c r="E83">
        <v>1000</v>
      </c>
      <c r="F83">
        <v>1</v>
      </c>
      <c r="G83">
        <v>0.3</v>
      </c>
      <c r="H83">
        <v>62.89</v>
      </c>
      <c r="I83">
        <v>10.99</v>
      </c>
      <c r="J83">
        <v>1000</v>
      </c>
      <c r="K83">
        <v>1</v>
      </c>
      <c r="L83">
        <v>0.3</v>
      </c>
      <c r="M83">
        <v>62.89</v>
      </c>
      <c r="N83">
        <v>10.99</v>
      </c>
      <c r="O83">
        <v>50</v>
      </c>
      <c r="P83">
        <v>93.075000000000003</v>
      </c>
      <c r="Q83">
        <v>38.785200000000003</v>
      </c>
      <c r="R83">
        <v>96.504999999999995</v>
      </c>
      <c r="S83">
        <v>43.015900000000002</v>
      </c>
      <c r="T83">
        <v>5.4463999999999997</v>
      </c>
      <c r="U83">
        <v>5.1847853999999999E-2</v>
      </c>
      <c r="V83">
        <v>5.1847853999999999E-2</v>
      </c>
    </row>
    <row r="84" spans="1:22" x14ac:dyDescent="0.25">
      <c r="A84" t="s">
        <v>364</v>
      </c>
      <c r="B84" t="s">
        <v>260</v>
      </c>
      <c r="C84">
        <v>94</v>
      </c>
      <c r="D84">
        <v>93</v>
      </c>
      <c r="E84">
        <v>1000</v>
      </c>
      <c r="F84">
        <v>1</v>
      </c>
      <c r="G84">
        <v>0.3</v>
      </c>
      <c r="H84">
        <v>62.89</v>
      </c>
      <c r="I84">
        <v>10.99</v>
      </c>
      <c r="J84">
        <v>1000</v>
      </c>
      <c r="K84">
        <v>1</v>
      </c>
      <c r="L84">
        <v>0.3</v>
      </c>
      <c r="M84">
        <v>62.89</v>
      </c>
      <c r="N84">
        <v>10.99</v>
      </c>
      <c r="O84">
        <v>50</v>
      </c>
      <c r="P84">
        <v>96.504999999999995</v>
      </c>
      <c r="Q84">
        <v>43.015900000000002</v>
      </c>
      <c r="R84">
        <v>92.935000000000002</v>
      </c>
      <c r="S84">
        <v>44.721899999999998</v>
      </c>
      <c r="T84">
        <v>3.9567000000000001</v>
      </c>
      <c r="U84">
        <v>5.1847853999999999E-2</v>
      </c>
      <c r="V84">
        <v>5.1847853999999999E-2</v>
      </c>
    </row>
    <row r="85" spans="1:22" x14ac:dyDescent="0.25">
      <c r="A85" t="s">
        <v>260</v>
      </c>
      <c r="B85" t="s">
        <v>291</v>
      </c>
      <c r="C85">
        <v>93</v>
      </c>
      <c r="D85">
        <v>76</v>
      </c>
      <c r="E85">
        <v>1000</v>
      </c>
      <c r="F85">
        <v>1</v>
      </c>
      <c r="G85">
        <v>0.3</v>
      </c>
      <c r="H85">
        <v>62.89</v>
      </c>
      <c r="I85">
        <v>10.99</v>
      </c>
      <c r="J85">
        <v>1000</v>
      </c>
      <c r="K85">
        <v>1</v>
      </c>
      <c r="L85">
        <v>0.3</v>
      </c>
      <c r="M85">
        <v>62.89</v>
      </c>
      <c r="N85">
        <v>10.99</v>
      </c>
      <c r="O85">
        <v>50</v>
      </c>
      <c r="P85">
        <v>92.935000000000002</v>
      </c>
      <c r="Q85">
        <v>44.721899999999998</v>
      </c>
      <c r="R85">
        <v>93.075000000000003</v>
      </c>
      <c r="S85">
        <v>38.785200000000003</v>
      </c>
      <c r="T85">
        <v>5.9383999999999997</v>
      </c>
      <c r="U85">
        <v>5.1847853999999999E-2</v>
      </c>
      <c r="V85">
        <v>5.1847853999999999E-2</v>
      </c>
    </row>
    <row r="86" spans="1:22" x14ac:dyDescent="0.25">
      <c r="A86" t="s">
        <v>269</v>
      </c>
      <c r="B86" t="s">
        <v>274</v>
      </c>
      <c r="C86">
        <v>89</v>
      </c>
      <c r="D86">
        <v>81</v>
      </c>
      <c r="E86">
        <v>1000</v>
      </c>
      <c r="F86">
        <v>1</v>
      </c>
      <c r="G86">
        <v>0.3</v>
      </c>
      <c r="H86">
        <v>62.89</v>
      </c>
      <c r="I86">
        <v>10.99</v>
      </c>
      <c r="J86">
        <v>1000</v>
      </c>
      <c r="K86">
        <v>1</v>
      </c>
      <c r="L86">
        <v>0.3</v>
      </c>
      <c r="M86">
        <v>62.89</v>
      </c>
      <c r="N86">
        <v>10.99</v>
      </c>
      <c r="O86">
        <v>50</v>
      </c>
      <c r="P86">
        <v>81.112700000000004</v>
      </c>
      <c r="Q86">
        <v>53.899299999999997</v>
      </c>
      <c r="R86">
        <v>76.965699999999998</v>
      </c>
      <c r="S86">
        <v>48.929299999999998</v>
      </c>
      <c r="T86">
        <v>6.4729000000000001</v>
      </c>
      <c r="U86">
        <v>5.1847853999999999E-2</v>
      </c>
      <c r="V86">
        <v>5.1847853999999999E-2</v>
      </c>
    </row>
    <row r="87" spans="1:22" x14ac:dyDescent="0.25">
      <c r="A87" t="s">
        <v>274</v>
      </c>
      <c r="B87" t="s">
        <v>262</v>
      </c>
      <c r="C87">
        <v>81</v>
      </c>
      <c r="D87">
        <v>90</v>
      </c>
      <c r="E87">
        <v>1000</v>
      </c>
      <c r="F87">
        <v>1</v>
      </c>
      <c r="G87">
        <v>0.3</v>
      </c>
      <c r="H87">
        <v>62.89</v>
      </c>
      <c r="I87">
        <v>10.99</v>
      </c>
      <c r="J87">
        <v>1000</v>
      </c>
      <c r="K87">
        <v>1</v>
      </c>
      <c r="L87">
        <v>0.3</v>
      </c>
      <c r="M87">
        <v>62.89</v>
      </c>
      <c r="N87">
        <v>10.99</v>
      </c>
      <c r="O87">
        <v>50</v>
      </c>
      <c r="P87">
        <v>76.965699999999998</v>
      </c>
      <c r="Q87">
        <v>48.929299999999998</v>
      </c>
      <c r="R87">
        <v>83.798900000000003</v>
      </c>
      <c r="S87">
        <v>51.3093</v>
      </c>
      <c r="T87">
        <v>7.2358000000000002</v>
      </c>
      <c r="U87">
        <v>5.1847853999999999E-2</v>
      </c>
      <c r="V87">
        <v>5.1847853999999999E-2</v>
      </c>
    </row>
    <row r="88" spans="1:22" x14ac:dyDescent="0.25">
      <c r="A88" t="s">
        <v>262</v>
      </c>
      <c r="B88" t="s">
        <v>269</v>
      </c>
      <c r="C88">
        <v>90</v>
      </c>
      <c r="D88">
        <v>89</v>
      </c>
      <c r="E88">
        <v>1000</v>
      </c>
      <c r="F88">
        <v>1</v>
      </c>
      <c r="G88">
        <v>0.3</v>
      </c>
      <c r="H88">
        <v>62.89</v>
      </c>
      <c r="I88">
        <v>10.99</v>
      </c>
      <c r="J88">
        <v>1000</v>
      </c>
      <c r="K88">
        <v>1</v>
      </c>
      <c r="L88">
        <v>0.3</v>
      </c>
      <c r="M88">
        <v>62.89</v>
      </c>
      <c r="N88">
        <v>10.99</v>
      </c>
      <c r="O88">
        <v>50</v>
      </c>
      <c r="P88">
        <v>83.798900000000003</v>
      </c>
      <c r="Q88">
        <v>51.3093</v>
      </c>
      <c r="R88">
        <v>81.112700000000004</v>
      </c>
      <c r="S88">
        <v>53.899299999999997</v>
      </c>
      <c r="T88">
        <v>3.7315</v>
      </c>
      <c r="U88">
        <v>5.1847853999999999E-2</v>
      </c>
      <c r="V88">
        <v>5.1847853999999999E-2</v>
      </c>
    </row>
    <row r="89" spans="1:22" x14ac:dyDescent="0.25">
      <c r="A89" t="s">
        <v>264</v>
      </c>
      <c r="B89" t="s">
        <v>391</v>
      </c>
      <c r="C89">
        <v>61</v>
      </c>
      <c r="D89">
        <v>227</v>
      </c>
      <c r="E89">
        <v>1000</v>
      </c>
      <c r="F89">
        <v>1</v>
      </c>
      <c r="G89">
        <v>0.3</v>
      </c>
      <c r="H89">
        <v>62.89</v>
      </c>
      <c r="I89">
        <v>10.99</v>
      </c>
      <c r="J89">
        <v>1000</v>
      </c>
      <c r="K89">
        <v>1</v>
      </c>
      <c r="L89">
        <v>0.3</v>
      </c>
      <c r="M89">
        <v>62.89</v>
      </c>
      <c r="N89">
        <v>10.99</v>
      </c>
      <c r="O89">
        <v>50</v>
      </c>
      <c r="P89">
        <v>159.36500000000001</v>
      </c>
      <c r="Q89">
        <v>35.642000000000003</v>
      </c>
      <c r="R89">
        <v>155.01820000000001</v>
      </c>
      <c r="S89">
        <v>38.613500000000002</v>
      </c>
      <c r="T89">
        <v>5.2653999999999996</v>
      </c>
      <c r="U89">
        <v>5.1847853999999999E-2</v>
      </c>
      <c r="V89">
        <v>5.1847853999999999E-2</v>
      </c>
    </row>
    <row r="90" spans="1:22" x14ac:dyDescent="0.25">
      <c r="A90" t="s">
        <v>391</v>
      </c>
      <c r="B90" t="s">
        <v>258</v>
      </c>
      <c r="C90">
        <v>227</v>
      </c>
      <c r="D90">
        <v>62</v>
      </c>
      <c r="E90">
        <v>1000</v>
      </c>
      <c r="F90">
        <v>1</v>
      </c>
      <c r="G90">
        <v>0.3</v>
      </c>
      <c r="H90">
        <v>62.89</v>
      </c>
      <c r="I90">
        <v>10.99</v>
      </c>
      <c r="J90">
        <v>1000</v>
      </c>
      <c r="K90">
        <v>1</v>
      </c>
      <c r="L90">
        <v>0.3</v>
      </c>
      <c r="M90">
        <v>62.89</v>
      </c>
      <c r="N90">
        <v>10.99</v>
      </c>
      <c r="O90">
        <v>50</v>
      </c>
      <c r="P90">
        <v>155.01820000000001</v>
      </c>
      <c r="Q90">
        <v>38.613500000000002</v>
      </c>
      <c r="R90">
        <v>154.99</v>
      </c>
      <c r="S90">
        <v>34.762900000000002</v>
      </c>
      <c r="T90">
        <v>3.8506999999999998</v>
      </c>
      <c r="U90">
        <v>5.1847853999999999E-2</v>
      </c>
      <c r="V90">
        <v>5.1847853999999999E-2</v>
      </c>
    </row>
    <row r="91" spans="1:22" x14ac:dyDescent="0.25">
      <c r="A91" t="s">
        <v>258</v>
      </c>
      <c r="B91" t="s">
        <v>264</v>
      </c>
      <c r="C91">
        <v>62</v>
      </c>
      <c r="D91">
        <v>61</v>
      </c>
      <c r="E91">
        <v>1000</v>
      </c>
      <c r="F91">
        <v>1</v>
      </c>
      <c r="G91">
        <v>0.3</v>
      </c>
      <c r="H91">
        <v>62.89</v>
      </c>
      <c r="I91">
        <v>10.99</v>
      </c>
      <c r="J91">
        <v>1000</v>
      </c>
      <c r="K91">
        <v>1</v>
      </c>
      <c r="L91">
        <v>0.3</v>
      </c>
      <c r="M91">
        <v>62.89</v>
      </c>
      <c r="N91">
        <v>10.99</v>
      </c>
      <c r="O91">
        <v>50</v>
      </c>
      <c r="P91">
        <v>154.99</v>
      </c>
      <c r="Q91">
        <v>34.762900000000002</v>
      </c>
      <c r="R91">
        <v>159.36500000000001</v>
      </c>
      <c r="S91">
        <v>35.642000000000003</v>
      </c>
      <c r="T91">
        <v>4.4623999999999997</v>
      </c>
      <c r="U91">
        <v>5.1847853999999999E-2</v>
      </c>
      <c r="V91">
        <v>5.1847853999999999E-2</v>
      </c>
    </row>
    <row r="92" spans="1:22" x14ac:dyDescent="0.25">
      <c r="A92" t="s">
        <v>301</v>
      </c>
      <c r="B92" t="s">
        <v>269</v>
      </c>
      <c r="C92">
        <v>82</v>
      </c>
      <c r="D92">
        <v>89</v>
      </c>
      <c r="E92">
        <v>1000</v>
      </c>
      <c r="F92">
        <v>1</v>
      </c>
      <c r="G92">
        <v>0.3</v>
      </c>
      <c r="H92">
        <v>62.89</v>
      </c>
      <c r="I92">
        <v>10.99</v>
      </c>
      <c r="J92">
        <v>1000</v>
      </c>
      <c r="K92">
        <v>1</v>
      </c>
      <c r="L92">
        <v>0.3</v>
      </c>
      <c r="M92">
        <v>62.89</v>
      </c>
      <c r="N92">
        <v>10.99</v>
      </c>
      <c r="O92">
        <v>50</v>
      </c>
      <c r="P92">
        <v>74.1845</v>
      </c>
      <c r="Q92">
        <v>51.414299999999997</v>
      </c>
      <c r="R92">
        <v>81.112700000000004</v>
      </c>
      <c r="S92">
        <v>53.899299999999997</v>
      </c>
      <c r="T92">
        <v>7.3604000000000003</v>
      </c>
      <c r="U92">
        <v>5.1847853999999999E-2</v>
      </c>
      <c r="V92">
        <v>5.1847853999999999E-2</v>
      </c>
    </row>
    <row r="93" spans="1:22" x14ac:dyDescent="0.25">
      <c r="A93" t="s">
        <v>269</v>
      </c>
      <c r="B93" t="s">
        <v>268</v>
      </c>
      <c r="C93">
        <v>89</v>
      </c>
      <c r="D93">
        <v>88</v>
      </c>
      <c r="E93">
        <v>1000</v>
      </c>
      <c r="F93">
        <v>1</v>
      </c>
      <c r="G93">
        <v>0.3</v>
      </c>
      <c r="H93">
        <v>62.89</v>
      </c>
      <c r="I93">
        <v>10.99</v>
      </c>
      <c r="J93">
        <v>1000</v>
      </c>
      <c r="K93">
        <v>1</v>
      </c>
      <c r="L93">
        <v>0.3</v>
      </c>
      <c r="M93">
        <v>62.89</v>
      </c>
      <c r="N93">
        <v>10.99</v>
      </c>
      <c r="O93">
        <v>50</v>
      </c>
      <c r="P93">
        <v>81.112700000000004</v>
      </c>
      <c r="Q93">
        <v>53.899299999999997</v>
      </c>
      <c r="R93">
        <v>78.864999999999995</v>
      </c>
      <c r="S93">
        <v>56.886400000000002</v>
      </c>
      <c r="T93">
        <v>3.7383000000000002</v>
      </c>
      <c r="U93">
        <v>5.1847853999999999E-2</v>
      </c>
      <c r="V93">
        <v>5.1847853999999999E-2</v>
      </c>
    </row>
    <row r="94" spans="1:22" x14ac:dyDescent="0.25">
      <c r="A94" t="s">
        <v>268</v>
      </c>
      <c r="B94" t="s">
        <v>301</v>
      </c>
      <c r="C94">
        <v>88</v>
      </c>
      <c r="D94">
        <v>82</v>
      </c>
      <c r="E94">
        <v>1000</v>
      </c>
      <c r="F94">
        <v>1</v>
      </c>
      <c r="G94">
        <v>0.3</v>
      </c>
      <c r="H94">
        <v>62.89</v>
      </c>
      <c r="I94">
        <v>10.99</v>
      </c>
      <c r="J94">
        <v>1000</v>
      </c>
      <c r="K94">
        <v>1</v>
      </c>
      <c r="L94">
        <v>0.3</v>
      </c>
      <c r="M94">
        <v>62.89</v>
      </c>
      <c r="N94">
        <v>10.99</v>
      </c>
      <c r="O94">
        <v>50</v>
      </c>
      <c r="P94">
        <v>78.864999999999995</v>
      </c>
      <c r="Q94">
        <v>56.886400000000002</v>
      </c>
      <c r="R94">
        <v>74.1845</v>
      </c>
      <c r="S94">
        <v>51.414299999999997</v>
      </c>
      <c r="T94">
        <v>7.2008000000000001</v>
      </c>
      <c r="U94">
        <v>5.1847853999999999E-2</v>
      </c>
      <c r="V94">
        <v>5.1847853999999999E-2</v>
      </c>
    </row>
    <row r="95" spans="1:22" x14ac:dyDescent="0.25">
      <c r="A95" t="s">
        <v>269</v>
      </c>
      <c r="B95" t="s">
        <v>301</v>
      </c>
      <c r="C95">
        <v>89</v>
      </c>
      <c r="D95">
        <v>82</v>
      </c>
      <c r="E95">
        <v>1000</v>
      </c>
      <c r="F95">
        <v>1</v>
      </c>
      <c r="G95">
        <v>0.3</v>
      </c>
      <c r="H95">
        <v>62.89</v>
      </c>
      <c r="I95">
        <v>10.99</v>
      </c>
      <c r="J95">
        <v>1000</v>
      </c>
      <c r="K95">
        <v>1</v>
      </c>
      <c r="L95">
        <v>0.3</v>
      </c>
      <c r="M95">
        <v>62.89</v>
      </c>
      <c r="N95">
        <v>10.99</v>
      </c>
      <c r="O95">
        <v>50</v>
      </c>
      <c r="P95">
        <v>81.112700000000004</v>
      </c>
      <c r="Q95">
        <v>53.899299999999997</v>
      </c>
      <c r="R95">
        <v>74.1845</v>
      </c>
      <c r="S95">
        <v>51.414299999999997</v>
      </c>
      <c r="T95">
        <v>7.3604000000000003</v>
      </c>
      <c r="U95">
        <v>5.1847853999999999E-2</v>
      </c>
      <c r="V95">
        <v>5.1847853999999999E-2</v>
      </c>
    </row>
    <row r="96" spans="1:22" x14ac:dyDescent="0.25">
      <c r="A96" t="s">
        <v>301</v>
      </c>
      <c r="B96" t="s">
        <v>274</v>
      </c>
      <c r="C96">
        <v>82</v>
      </c>
      <c r="D96">
        <v>81</v>
      </c>
      <c r="E96">
        <v>1000</v>
      </c>
      <c r="F96">
        <v>1</v>
      </c>
      <c r="G96">
        <v>0.3</v>
      </c>
      <c r="H96">
        <v>62.89</v>
      </c>
      <c r="I96">
        <v>10.99</v>
      </c>
      <c r="J96">
        <v>1000</v>
      </c>
      <c r="K96">
        <v>1</v>
      </c>
      <c r="L96">
        <v>0.3</v>
      </c>
      <c r="M96">
        <v>62.89</v>
      </c>
      <c r="N96">
        <v>10.99</v>
      </c>
      <c r="O96">
        <v>50</v>
      </c>
      <c r="P96">
        <v>74.1845</v>
      </c>
      <c r="Q96">
        <v>51.414299999999997</v>
      </c>
      <c r="R96">
        <v>76.965699999999998</v>
      </c>
      <c r="S96">
        <v>48.929299999999998</v>
      </c>
      <c r="T96">
        <v>3.7296999999999998</v>
      </c>
      <c r="U96">
        <v>5.1847853999999999E-2</v>
      </c>
      <c r="V96">
        <v>5.1847853999999999E-2</v>
      </c>
    </row>
    <row r="97" spans="1:22" x14ac:dyDescent="0.25">
      <c r="A97" t="s">
        <v>274</v>
      </c>
      <c r="B97" t="s">
        <v>269</v>
      </c>
      <c r="C97">
        <v>81</v>
      </c>
      <c r="D97">
        <v>89</v>
      </c>
      <c r="E97">
        <v>1000</v>
      </c>
      <c r="F97">
        <v>1</v>
      </c>
      <c r="G97">
        <v>0.3</v>
      </c>
      <c r="H97">
        <v>62.89</v>
      </c>
      <c r="I97">
        <v>10.99</v>
      </c>
      <c r="J97">
        <v>1000</v>
      </c>
      <c r="K97">
        <v>1</v>
      </c>
      <c r="L97">
        <v>0.3</v>
      </c>
      <c r="M97">
        <v>62.89</v>
      </c>
      <c r="N97">
        <v>10.99</v>
      </c>
      <c r="O97">
        <v>50</v>
      </c>
      <c r="P97">
        <v>76.965699999999998</v>
      </c>
      <c r="Q97">
        <v>48.929299999999998</v>
      </c>
      <c r="R97">
        <v>81.112700000000004</v>
      </c>
      <c r="S97">
        <v>53.899299999999997</v>
      </c>
      <c r="T97">
        <v>6.4729000000000001</v>
      </c>
      <c r="U97">
        <v>5.1847853999999999E-2</v>
      </c>
      <c r="V97">
        <v>5.1847853999999999E-2</v>
      </c>
    </row>
    <row r="98" spans="1:22" x14ac:dyDescent="0.25">
      <c r="A98" t="s">
        <v>274</v>
      </c>
      <c r="B98" t="s">
        <v>282</v>
      </c>
      <c r="C98">
        <v>81</v>
      </c>
      <c r="D98">
        <v>80</v>
      </c>
      <c r="E98">
        <v>1000</v>
      </c>
      <c r="F98">
        <v>1</v>
      </c>
      <c r="G98">
        <v>0.3</v>
      </c>
      <c r="H98">
        <v>62.89</v>
      </c>
      <c r="I98">
        <v>10.99</v>
      </c>
      <c r="J98">
        <v>1000</v>
      </c>
      <c r="K98">
        <v>1</v>
      </c>
      <c r="L98">
        <v>0.3</v>
      </c>
      <c r="M98">
        <v>62.89</v>
      </c>
      <c r="N98">
        <v>10.99</v>
      </c>
      <c r="O98">
        <v>50</v>
      </c>
      <c r="P98">
        <v>76.965699999999998</v>
      </c>
      <c r="Q98">
        <v>48.929299999999998</v>
      </c>
      <c r="R98">
        <v>79.857900000000001</v>
      </c>
      <c r="S98">
        <v>46.584299999999999</v>
      </c>
      <c r="T98">
        <v>3.7233999999999998</v>
      </c>
      <c r="U98">
        <v>5.1847853999999999E-2</v>
      </c>
      <c r="V98">
        <v>5.1847853999999999E-2</v>
      </c>
    </row>
    <row r="99" spans="1:22" x14ac:dyDescent="0.25">
      <c r="A99" t="s">
        <v>282</v>
      </c>
      <c r="B99" t="s">
        <v>262</v>
      </c>
      <c r="C99">
        <v>80</v>
      </c>
      <c r="D99">
        <v>90</v>
      </c>
      <c r="E99">
        <v>1000</v>
      </c>
      <c r="F99">
        <v>1</v>
      </c>
      <c r="G99">
        <v>0.3</v>
      </c>
      <c r="H99">
        <v>62.89</v>
      </c>
      <c r="I99">
        <v>10.99</v>
      </c>
      <c r="J99">
        <v>1000</v>
      </c>
      <c r="K99">
        <v>1</v>
      </c>
      <c r="L99">
        <v>0.3</v>
      </c>
      <c r="M99">
        <v>62.89</v>
      </c>
      <c r="N99">
        <v>10.99</v>
      </c>
      <c r="O99">
        <v>50</v>
      </c>
      <c r="P99">
        <v>79.857900000000001</v>
      </c>
      <c r="Q99">
        <v>46.584299999999999</v>
      </c>
      <c r="R99">
        <v>83.798900000000003</v>
      </c>
      <c r="S99">
        <v>51.3093</v>
      </c>
      <c r="T99">
        <v>6.1528</v>
      </c>
      <c r="U99">
        <v>5.1847853999999999E-2</v>
      </c>
      <c r="V99">
        <v>5.1847853999999999E-2</v>
      </c>
    </row>
    <row r="100" spans="1:22" x14ac:dyDescent="0.25">
      <c r="A100" t="s">
        <v>262</v>
      </c>
      <c r="B100" t="s">
        <v>274</v>
      </c>
      <c r="C100">
        <v>90</v>
      </c>
      <c r="D100">
        <v>81</v>
      </c>
      <c r="E100">
        <v>1000</v>
      </c>
      <c r="F100">
        <v>1</v>
      </c>
      <c r="G100">
        <v>0.3</v>
      </c>
      <c r="H100">
        <v>62.89</v>
      </c>
      <c r="I100">
        <v>10.99</v>
      </c>
      <c r="J100">
        <v>1000</v>
      </c>
      <c r="K100">
        <v>1</v>
      </c>
      <c r="L100">
        <v>0.3</v>
      </c>
      <c r="M100">
        <v>62.89</v>
      </c>
      <c r="N100">
        <v>10.99</v>
      </c>
      <c r="O100">
        <v>50</v>
      </c>
      <c r="P100">
        <v>83.798900000000003</v>
      </c>
      <c r="Q100">
        <v>51.3093</v>
      </c>
      <c r="R100">
        <v>76.965699999999998</v>
      </c>
      <c r="S100">
        <v>48.929299999999998</v>
      </c>
      <c r="T100">
        <v>7.2358000000000002</v>
      </c>
      <c r="U100">
        <v>5.1847853999999999E-2</v>
      </c>
      <c r="V100">
        <v>5.1847853999999999E-2</v>
      </c>
    </row>
    <row r="101" spans="1:22" x14ac:dyDescent="0.25">
      <c r="A101" t="s">
        <v>352</v>
      </c>
      <c r="B101" t="s">
        <v>391</v>
      </c>
      <c r="C101">
        <v>106</v>
      </c>
      <c r="D101">
        <v>227</v>
      </c>
      <c r="E101">
        <v>1000</v>
      </c>
      <c r="F101">
        <v>1</v>
      </c>
      <c r="G101">
        <v>0.3</v>
      </c>
      <c r="H101">
        <v>62.89</v>
      </c>
      <c r="I101">
        <v>10.99</v>
      </c>
      <c r="J101">
        <v>1000</v>
      </c>
      <c r="K101">
        <v>1</v>
      </c>
      <c r="L101">
        <v>0.3</v>
      </c>
      <c r="M101">
        <v>62.89</v>
      </c>
      <c r="N101">
        <v>10.99</v>
      </c>
      <c r="O101">
        <v>50</v>
      </c>
      <c r="P101">
        <v>151.83500000000001</v>
      </c>
      <c r="Q101">
        <v>44.834299999999999</v>
      </c>
      <c r="R101">
        <v>155.01820000000001</v>
      </c>
      <c r="S101">
        <v>38.613500000000002</v>
      </c>
      <c r="T101">
        <v>6.9878999999999998</v>
      </c>
      <c r="U101">
        <v>5.1847853999999999E-2</v>
      </c>
      <c r="V101">
        <v>5.1847853999999999E-2</v>
      </c>
    </row>
    <row r="102" spans="1:22" x14ac:dyDescent="0.25">
      <c r="A102" t="s">
        <v>391</v>
      </c>
      <c r="B102" t="s">
        <v>450</v>
      </c>
      <c r="C102">
        <v>227</v>
      </c>
      <c r="D102">
        <v>168</v>
      </c>
      <c r="E102">
        <v>1000</v>
      </c>
      <c r="F102">
        <v>1</v>
      </c>
      <c r="G102">
        <v>0.3</v>
      </c>
      <c r="H102">
        <v>62.89</v>
      </c>
      <c r="I102">
        <v>10.99</v>
      </c>
      <c r="J102">
        <v>1000</v>
      </c>
      <c r="K102">
        <v>1</v>
      </c>
      <c r="L102">
        <v>0.3</v>
      </c>
      <c r="M102">
        <v>62.89</v>
      </c>
      <c r="N102">
        <v>10.99</v>
      </c>
      <c r="O102">
        <v>50</v>
      </c>
      <c r="P102">
        <v>155.01820000000001</v>
      </c>
      <c r="Q102">
        <v>38.613500000000002</v>
      </c>
      <c r="R102">
        <v>157.35390000000001</v>
      </c>
      <c r="S102">
        <v>41.674900000000001</v>
      </c>
      <c r="T102">
        <v>3.8506999999999998</v>
      </c>
      <c r="U102">
        <v>5.1847853999999999E-2</v>
      </c>
      <c r="V102">
        <v>5.1847853999999999E-2</v>
      </c>
    </row>
    <row r="103" spans="1:22" x14ac:dyDescent="0.25">
      <c r="A103" t="s">
        <v>450</v>
      </c>
      <c r="B103" t="s">
        <v>352</v>
      </c>
      <c r="C103">
        <v>168</v>
      </c>
      <c r="D103">
        <v>106</v>
      </c>
      <c r="E103">
        <v>1000</v>
      </c>
      <c r="F103">
        <v>1</v>
      </c>
      <c r="G103">
        <v>0.3</v>
      </c>
      <c r="H103">
        <v>62.89</v>
      </c>
      <c r="I103">
        <v>10.99</v>
      </c>
      <c r="J103">
        <v>1000</v>
      </c>
      <c r="K103">
        <v>1</v>
      </c>
      <c r="L103">
        <v>0.3</v>
      </c>
      <c r="M103">
        <v>62.89</v>
      </c>
      <c r="N103">
        <v>10.99</v>
      </c>
      <c r="O103">
        <v>50</v>
      </c>
      <c r="P103">
        <v>157.35390000000001</v>
      </c>
      <c r="Q103">
        <v>41.674900000000001</v>
      </c>
      <c r="R103">
        <v>151.83500000000001</v>
      </c>
      <c r="S103">
        <v>44.834299999999999</v>
      </c>
      <c r="T103">
        <v>6.3593000000000002</v>
      </c>
      <c r="U103">
        <v>5.1847853999999999E-2</v>
      </c>
      <c r="V103">
        <v>5.1847853999999999E-2</v>
      </c>
    </row>
    <row r="104" spans="1:22" x14ac:dyDescent="0.25">
      <c r="A104" t="s">
        <v>293</v>
      </c>
      <c r="B104" t="s">
        <v>431</v>
      </c>
      <c r="C104">
        <v>63</v>
      </c>
      <c r="D104">
        <v>187</v>
      </c>
      <c r="E104">
        <v>1000</v>
      </c>
      <c r="F104">
        <v>1</v>
      </c>
      <c r="G104">
        <v>0.3</v>
      </c>
      <c r="H104">
        <v>62.89</v>
      </c>
      <c r="I104">
        <v>10.99</v>
      </c>
      <c r="J104">
        <v>1000</v>
      </c>
      <c r="K104">
        <v>1</v>
      </c>
      <c r="L104">
        <v>0.3</v>
      </c>
      <c r="M104">
        <v>62.89</v>
      </c>
      <c r="N104">
        <v>10.99</v>
      </c>
      <c r="O104">
        <v>50</v>
      </c>
      <c r="P104">
        <v>150.54499999999999</v>
      </c>
      <c r="Q104">
        <v>33.981400000000001</v>
      </c>
      <c r="R104">
        <v>151.24889999999999</v>
      </c>
      <c r="S104">
        <v>39.400799999999997</v>
      </c>
      <c r="T104">
        <v>5.4649000000000001</v>
      </c>
      <c r="U104">
        <v>5.1847853999999999E-2</v>
      </c>
      <c r="V104">
        <v>5.1847853999999999E-2</v>
      </c>
    </row>
    <row r="105" spans="1:22" x14ac:dyDescent="0.25">
      <c r="A105" t="s">
        <v>431</v>
      </c>
      <c r="B105" t="s">
        <v>406</v>
      </c>
      <c r="C105">
        <v>187</v>
      </c>
      <c r="D105">
        <v>212</v>
      </c>
      <c r="E105">
        <v>1000</v>
      </c>
      <c r="F105">
        <v>1</v>
      </c>
      <c r="G105">
        <v>0.3</v>
      </c>
      <c r="H105">
        <v>62.89</v>
      </c>
      <c r="I105">
        <v>10.99</v>
      </c>
      <c r="J105">
        <v>1000</v>
      </c>
      <c r="K105">
        <v>1</v>
      </c>
      <c r="L105">
        <v>0.3</v>
      </c>
      <c r="M105">
        <v>62.89</v>
      </c>
      <c r="N105">
        <v>10.99</v>
      </c>
      <c r="O105">
        <v>50</v>
      </c>
      <c r="P105">
        <v>151.24889999999999</v>
      </c>
      <c r="Q105">
        <v>39.400799999999997</v>
      </c>
      <c r="R105">
        <v>146.92080000000001</v>
      </c>
      <c r="S105">
        <v>39.381799999999998</v>
      </c>
      <c r="T105">
        <v>4.3281000000000001</v>
      </c>
      <c r="U105">
        <v>5.1847853999999999E-2</v>
      </c>
      <c r="V105">
        <v>5.1847853999999999E-2</v>
      </c>
    </row>
    <row r="106" spans="1:22" x14ac:dyDescent="0.25">
      <c r="A106" t="s">
        <v>406</v>
      </c>
      <c r="B106" t="s">
        <v>293</v>
      </c>
      <c r="C106">
        <v>212</v>
      </c>
      <c r="D106">
        <v>63</v>
      </c>
      <c r="E106">
        <v>1000</v>
      </c>
      <c r="F106">
        <v>1</v>
      </c>
      <c r="G106">
        <v>0.3</v>
      </c>
      <c r="H106">
        <v>62.89</v>
      </c>
      <c r="I106">
        <v>10.99</v>
      </c>
      <c r="J106">
        <v>1000</v>
      </c>
      <c r="K106">
        <v>1</v>
      </c>
      <c r="L106">
        <v>0.3</v>
      </c>
      <c r="M106">
        <v>62.89</v>
      </c>
      <c r="N106">
        <v>10.99</v>
      </c>
      <c r="O106">
        <v>50</v>
      </c>
      <c r="P106">
        <v>146.92080000000001</v>
      </c>
      <c r="Q106">
        <v>39.381799999999998</v>
      </c>
      <c r="R106">
        <v>150.54499999999999</v>
      </c>
      <c r="S106">
        <v>33.981400000000001</v>
      </c>
      <c r="T106">
        <v>6.5038</v>
      </c>
      <c r="U106">
        <v>5.1847853999999999E-2</v>
      </c>
      <c r="V106">
        <v>5.1847853999999999E-2</v>
      </c>
    </row>
    <row r="107" spans="1:22" x14ac:dyDescent="0.25">
      <c r="A107" t="s">
        <v>265</v>
      </c>
      <c r="B107" t="s">
        <v>277</v>
      </c>
      <c r="C107">
        <v>91</v>
      </c>
      <c r="D107">
        <v>78</v>
      </c>
      <c r="E107">
        <v>1000</v>
      </c>
      <c r="F107">
        <v>1</v>
      </c>
      <c r="G107">
        <v>0.3</v>
      </c>
      <c r="H107">
        <v>62.89</v>
      </c>
      <c r="I107">
        <v>10.99</v>
      </c>
      <c r="J107">
        <v>1000</v>
      </c>
      <c r="K107">
        <v>1</v>
      </c>
      <c r="L107">
        <v>0.3</v>
      </c>
      <c r="M107">
        <v>62.89</v>
      </c>
      <c r="N107">
        <v>10.99</v>
      </c>
      <c r="O107">
        <v>50</v>
      </c>
      <c r="P107">
        <v>86.712800000000001</v>
      </c>
      <c r="Q107">
        <v>48.999299999999998</v>
      </c>
      <c r="R107">
        <v>86.105500000000006</v>
      </c>
      <c r="S107">
        <v>42.314300000000003</v>
      </c>
      <c r="T107">
        <v>6.7125000000000004</v>
      </c>
      <c r="U107">
        <v>5.1847853999999999E-2</v>
      </c>
      <c r="V107">
        <v>5.1847853999999999E-2</v>
      </c>
    </row>
    <row r="108" spans="1:22" x14ac:dyDescent="0.25">
      <c r="A108" t="s">
        <v>277</v>
      </c>
      <c r="B108" t="s">
        <v>263</v>
      </c>
      <c r="C108">
        <v>78</v>
      </c>
      <c r="D108">
        <v>92</v>
      </c>
      <c r="E108">
        <v>1000</v>
      </c>
      <c r="F108">
        <v>1</v>
      </c>
      <c r="G108">
        <v>0.3</v>
      </c>
      <c r="H108">
        <v>62.89</v>
      </c>
      <c r="I108">
        <v>10.99</v>
      </c>
      <c r="J108">
        <v>1000</v>
      </c>
      <c r="K108">
        <v>1</v>
      </c>
      <c r="L108">
        <v>0.3</v>
      </c>
      <c r="M108">
        <v>62.89</v>
      </c>
      <c r="N108">
        <v>10.99</v>
      </c>
      <c r="O108">
        <v>50</v>
      </c>
      <c r="P108">
        <v>86.105500000000006</v>
      </c>
      <c r="Q108">
        <v>42.314300000000003</v>
      </c>
      <c r="R108">
        <v>89.75</v>
      </c>
      <c r="S108">
        <v>46.7943</v>
      </c>
      <c r="T108">
        <v>5.7751999999999999</v>
      </c>
      <c r="U108">
        <v>5.1847853999999999E-2</v>
      </c>
      <c r="V108">
        <v>5.1847853999999999E-2</v>
      </c>
    </row>
    <row r="109" spans="1:22" x14ac:dyDescent="0.25">
      <c r="A109" t="s">
        <v>263</v>
      </c>
      <c r="B109" t="s">
        <v>265</v>
      </c>
      <c r="C109">
        <v>92</v>
      </c>
      <c r="D109">
        <v>91</v>
      </c>
      <c r="E109">
        <v>1000</v>
      </c>
      <c r="F109">
        <v>1</v>
      </c>
      <c r="G109">
        <v>0.3</v>
      </c>
      <c r="H109">
        <v>62.89</v>
      </c>
      <c r="I109">
        <v>10.99</v>
      </c>
      <c r="J109">
        <v>1000</v>
      </c>
      <c r="K109">
        <v>1</v>
      </c>
      <c r="L109">
        <v>0.3</v>
      </c>
      <c r="M109">
        <v>62.89</v>
      </c>
      <c r="N109">
        <v>10.99</v>
      </c>
      <c r="O109">
        <v>50</v>
      </c>
      <c r="P109">
        <v>89.75</v>
      </c>
      <c r="Q109">
        <v>46.7943</v>
      </c>
      <c r="R109">
        <v>86.712800000000001</v>
      </c>
      <c r="S109">
        <v>48.999299999999998</v>
      </c>
      <c r="T109">
        <v>3.7532000000000001</v>
      </c>
      <c r="U109">
        <v>5.1847853999999999E-2</v>
      </c>
      <c r="V109">
        <v>5.1847853999999999E-2</v>
      </c>
    </row>
    <row r="110" spans="1:22" x14ac:dyDescent="0.25">
      <c r="A110" t="s">
        <v>351</v>
      </c>
      <c r="B110" t="s">
        <v>414</v>
      </c>
      <c r="C110">
        <v>107</v>
      </c>
      <c r="D110">
        <v>204</v>
      </c>
      <c r="E110">
        <v>1000</v>
      </c>
      <c r="F110">
        <v>1</v>
      </c>
      <c r="G110">
        <v>0.3</v>
      </c>
      <c r="H110">
        <v>62.89</v>
      </c>
      <c r="I110">
        <v>10.99</v>
      </c>
      <c r="J110">
        <v>1000</v>
      </c>
      <c r="K110">
        <v>1</v>
      </c>
      <c r="L110">
        <v>0.3</v>
      </c>
      <c r="M110">
        <v>62.89</v>
      </c>
      <c r="N110">
        <v>10.99</v>
      </c>
      <c r="O110">
        <v>50</v>
      </c>
      <c r="P110">
        <v>154.36000000000001</v>
      </c>
      <c r="Q110">
        <v>47.285400000000003</v>
      </c>
      <c r="R110">
        <v>160.3775</v>
      </c>
      <c r="S110">
        <v>46.009599999999999</v>
      </c>
      <c r="T110">
        <v>6.1513</v>
      </c>
      <c r="U110">
        <v>5.1847853999999999E-2</v>
      </c>
      <c r="V110">
        <v>5.1847853999999999E-2</v>
      </c>
    </row>
    <row r="111" spans="1:22" x14ac:dyDescent="0.25">
      <c r="A111" t="s">
        <v>414</v>
      </c>
      <c r="B111" t="s">
        <v>397</v>
      </c>
      <c r="C111">
        <v>204</v>
      </c>
      <c r="D111">
        <v>221</v>
      </c>
      <c r="E111">
        <v>1000</v>
      </c>
      <c r="F111">
        <v>1</v>
      </c>
      <c r="G111">
        <v>0.3</v>
      </c>
      <c r="H111">
        <v>62.89</v>
      </c>
      <c r="I111">
        <v>10.99</v>
      </c>
      <c r="J111">
        <v>1000</v>
      </c>
      <c r="K111">
        <v>1</v>
      </c>
      <c r="L111">
        <v>0.3</v>
      </c>
      <c r="M111">
        <v>62.89</v>
      </c>
      <c r="N111">
        <v>10.99</v>
      </c>
      <c r="O111">
        <v>50</v>
      </c>
      <c r="P111">
        <v>160.3775</v>
      </c>
      <c r="Q111">
        <v>46.009599999999999</v>
      </c>
      <c r="R111">
        <v>159.26560000000001</v>
      </c>
      <c r="S111">
        <v>51.307699999999997</v>
      </c>
      <c r="T111">
        <v>5.4135</v>
      </c>
      <c r="U111">
        <v>5.1847853999999999E-2</v>
      </c>
      <c r="V111">
        <v>5.1847853999999999E-2</v>
      </c>
    </row>
    <row r="112" spans="1:22" x14ac:dyDescent="0.25">
      <c r="A112" t="s">
        <v>397</v>
      </c>
      <c r="B112" t="s">
        <v>351</v>
      </c>
      <c r="C112">
        <v>221</v>
      </c>
      <c r="D112">
        <v>107</v>
      </c>
      <c r="E112">
        <v>1000</v>
      </c>
      <c r="F112">
        <v>1</v>
      </c>
      <c r="G112">
        <v>0.3</v>
      </c>
      <c r="H112">
        <v>62.89</v>
      </c>
      <c r="I112">
        <v>10.99</v>
      </c>
      <c r="J112">
        <v>1000</v>
      </c>
      <c r="K112">
        <v>1</v>
      </c>
      <c r="L112">
        <v>0.3</v>
      </c>
      <c r="M112">
        <v>62.89</v>
      </c>
      <c r="N112">
        <v>10.99</v>
      </c>
      <c r="O112">
        <v>50</v>
      </c>
      <c r="P112">
        <v>159.26560000000001</v>
      </c>
      <c r="Q112">
        <v>51.307699999999997</v>
      </c>
      <c r="R112">
        <v>154.36000000000001</v>
      </c>
      <c r="S112">
        <v>47.285400000000003</v>
      </c>
      <c r="T112">
        <v>6.3437999999999999</v>
      </c>
      <c r="U112">
        <v>5.1847853999999999E-2</v>
      </c>
      <c r="V112">
        <v>5.1847853999999999E-2</v>
      </c>
    </row>
    <row r="113" spans="1:22" x14ac:dyDescent="0.25">
      <c r="A113" t="s">
        <v>262</v>
      </c>
      <c r="B113" t="s">
        <v>282</v>
      </c>
      <c r="C113">
        <v>90</v>
      </c>
      <c r="D113">
        <v>80</v>
      </c>
      <c r="E113">
        <v>1000</v>
      </c>
      <c r="F113">
        <v>1</v>
      </c>
      <c r="G113">
        <v>0.3</v>
      </c>
      <c r="H113">
        <v>62.89</v>
      </c>
      <c r="I113">
        <v>10.99</v>
      </c>
      <c r="J113">
        <v>1000</v>
      </c>
      <c r="K113">
        <v>1</v>
      </c>
      <c r="L113">
        <v>0.3</v>
      </c>
      <c r="M113">
        <v>62.89</v>
      </c>
      <c r="N113">
        <v>10.99</v>
      </c>
      <c r="O113">
        <v>50</v>
      </c>
      <c r="P113">
        <v>83.798900000000003</v>
      </c>
      <c r="Q113">
        <v>51.3093</v>
      </c>
      <c r="R113">
        <v>79.857900000000001</v>
      </c>
      <c r="S113">
        <v>46.584299999999999</v>
      </c>
      <c r="T113">
        <v>6.1528</v>
      </c>
      <c r="U113">
        <v>5.1847853999999999E-2</v>
      </c>
      <c r="V113">
        <v>5.1847853999999999E-2</v>
      </c>
    </row>
    <row r="114" spans="1:22" x14ac:dyDescent="0.25">
      <c r="A114" t="s">
        <v>282</v>
      </c>
      <c r="B114" t="s">
        <v>259</v>
      </c>
      <c r="C114">
        <v>80</v>
      </c>
      <c r="D114">
        <v>79</v>
      </c>
      <c r="E114">
        <v>1000</v>
      </c>
      <c r="F114">
        <v>1</v>
      </c>
      <c r="G114">
        <v>0.3</v>
      </c>
      <c r="H114">
        <v>62.89</v>
      </c>
      <c r="I114">
        <v>10.99</v>
      </c>
      <c r="J114">
        <v>1000</v>
      </c>
      <c r="K114">
        <v>1</v>
      </c>
      <c r="L114">
        <v>0.3</v>
      </c>
      <c r="M114">
        <v>62.89</v>
      </c>
      <c r="N114">
        <v>10.99</v>
      </c>
      <c r="O114">
        <v>50</v>
      </c>
      <c r="P114">
        <v>79.857900000000001</v>
      </c>
      <c r="Q114">
        <v>46.584299999999999</v>
      </c>
      <c r="R114">
        <v>82.89</v>
      </c>
      <c r="S114">
        <v>44.371000000000002</v>
      </c>
      <c r="T114">
        <v>3.754</v>
      </c>
      <c r="U114">
        <v>5.1847853999999999E-2</v>
      </c>
      <c r="V114">
        <v>5.1847853999999999E-2</v>
      </c>
    </row>
    <row r="115" spans="1:22" x14ac:dyDescent="0.25">
      <c r="A115" t="s">
        <v>259</v>
      </c>
      <c r="B115" t="s">
        <v>262</v>
      </c>
      <c r="C115">
        <v>79</v>
      </c>
      <c r="D115">
        <v>90</v>
      </c>
      <c r="E115">
        <v>1000</v>
      </c>
      <c r="F115">
        <v>1</v>
      </c>
      <c r="G115">
        <v>0.3</v>
      </c>
      <c r="H115">
        <v>62.89</v>
      </c>
      <c r="I115">
        <v>10.99</v>
      </c>
      <c r="J115">
        <v>1000</v>
      </c>
      <c r="K115">
        <v>1</v>
      </c>
      <c r="L115">
        <v>0.3</v>
      </c>
      <c r="M115">
        <v>62.89</v>
      </c>
      <c r="N115">
        <v>10.99</v>
      </c>
      <c r="O115">
        <v>50</v>
      </c>
      <c r="P115">
        <v>82.89</v>
      </c>
      <c r="Q115">
        <v>44.371000000000002</v>
      </c>
      <c r="R115">
        <v>83.798900000000003</v>
      </c>
      <c r="S115">
        <v>51.3093</v>
      </c>
      <c r="T115">
        <v>6.9976000000000003</v>
      </c>
      <c r="U115">
        <v>5.1847853999999999E-2</v>
      </c>
      <c r="V115">
        <v>5.1847853999999999E-2</v>
      </c>
    </row>
    <row r="116" spans="1:22" x14ac:dyDescent="0.25">
      <c r="A116" t="s">
        <v>416</v>
      </c>
      <c r="B116" t="s">
        <v>448</v>
      </c>
      <c r="C116">
        <v>202</v>
      </c>
      <c r="D116">
        <v>170</v>
      </c>
      <c r="E116">
        <v>1000</v>
      </c>
      <c r="F116">
        <v>1</v>
      </c>
      <c r="G116">
        <v>0.3</v>
      </c>
      <c r="H116">
        <v>62.89</v>
      </c>
      <c r="I116">
        <v>10.99</v>
      </c>
      <c r="J116">
        <v>1000</v>
      </c>
      <c r="K116">
        <v>1</v>
      </c>
      <c r="L116">
        <v>0.3</v>
      </c>
      <c r="M116">
        <v>62.89</v>
      </c>
      <c r="N116">
        <v>10.99</v>
      </c>
      <c r="O116">
        <v>50</v>
      </c>
      <c r="P116">
        <v>174.98920000000001</v>
      </c>
      <c r="Q116">
        <v>65.717100000000002</v>
      </c>
      <c r="R116">
        <v>171.29599999999999</v>
      </c>
      <c r="S116">
        <v>62.487299999999998</v>
      </c>
      <c r="T116">
        <v>4.9062999999999999</v>
      </c>
      <c r="U116">
        <v>5.1847853999999999E-2</v>
      </c>
      <c r="V116">
        <v>5.1847853999999999E-2</v>
      </c>
    </row>
    <row r="117" spans="1:22" x14ac:dyDescent="0.25">
      <c r="A117" t="s">
        <v>448</v>
      </c>
      <c r="B117" t="s">
        <v>415</v>
      </c>
      <c r="C117">
        <v>170</v>
      </c>
      <c r="D117">
        <v>203</v>
      </c>
      <c r="E117">
        <v>1000</v>
      </c>
      <c r="F117">
        <v>1</v>
      </c>
      <c r="G117">
        <v>0.3</v>
      </c>
      <c r="H117">
        <v>62.89</v>
      </c>
      <c r="I117">
        <v>10.99</v>
      </c>
      <c r="J117">
        <v>1000</v>
      </c>
      <c r="K117">
        <v>1</v>
      </c>
      <c r="L117">
        <v>0.3</v>
      </c>
      <c r="M117">
        <v>62.89</v>
      </c>
      <c r="N117">
        <v>10.99</v>
      </c>
      <c r="O117">
        <v>50</v>
      </c>
      <c r="P117">
        <v>171.29599999999999</v>
      </c>
      <c r="Q117">
        <v>62.487299999999998</v>
      </c>
      <c r="R117">
        <v>175.36959999999999</v>
      </c>
      <c r="S117">
        <v>60.880800000000001</v>
      </c>
      <c r="T117">
        <v>4.3788999999999998</v>
      </c>
      <c r="U117">
        <v>5.1847853999999999E-2</v>
      </c>
      <c r="V117">
        <v>5.1847853999999999E-2</v>
      </c>
    </row>
    <row r="118" spans="1:22" x14ac:dyDescent="0.25">
      <c r="A118" t="s">
        <v>415</v>
      </c>
      <c r="B118" t="s">
        <v>416</v>
      </c>
      <c r="C118">
        <v>203</v>
      </c>
      <c r="D118">
        <v>202</v>
      </c>
      <c r="E118">
        <v>1000</v>
      </c>
      <c r="F118">
        <v>1</v>
      </c>
      <c r="G118">
        <v>0.3</v>
      </c>
      <c r="H118">
        <v>62.89</v>
      </c>
      <c r="I118">
        <v>10.99</v>
      </c>
      <c r="J118">
        <v>1000</v>
      </c>
      <c r="K118">
        <v>1</v>
      </c>
      <c r="L118">
        <v>0.3</v>
      </c>
      <c r="M118">
        <v>62.89</v>
      </c>
      <c r="N118">
        <v>10.99</v>
      </c>
      <c r="O118">
        <v>50</v>
      </c>
      <c r="P118">
        <v>175.36959999999999</v>
      </c>
      <c r="Q118">
        <v>60.880800000000001</v>
      </c>
      <c r="R118">
        <v>174.98920000000001</v>
      </c>
      <c r="S118">
        <v>65.717100000000002</v>
      </c>
      <c r="T118">
        <v>4.8512000000000004</v>
      </c>
      <c r="U118">
        <v>5.1847853999999999E-2</v>
      </c>
      <c r="V118">
        <v>5.1847853999999999E-2</v>
      </c>
    </row>
    <row r="119" spans="1:22" x14ac:dyDescent="0.25">
      <c r="A119" t="s">
        <v>262</v>
      </c>
      <c r="B119" t="s">
        <v>259</v>
      </c>
      <c r="C119">
        <v>90</v>
      </c>
      <c r="D119">
        <v>79</v>
      </c>
      <c r="E119">
        <v>1000</v>
      </c>
      <c r="F119">
        <v>1</v>
      </c>
      <c r="G119">
        <v>0.3</v>
      </c>
      <c r="H119">
        <v>62.89</v>
      </c>
      <c r="I119">
        <v>10.99</v>
      </c>
      <c r="J119">
        <v>1000</v>
      </c>
      <c r="K119">
        <v>1</v>
      </c>
      <c r="L119">
        <v>0.3</v>
      </c>
      <c r="M119">
        <v>62.89</v>
      </c>
      <c r="N119">
        <v>10.99</v>
      </c>
      <c r="O119">
        <v>50</v>
      </c>
      <c r="P119">
        <v>83.798900000000003</v>
      </c>
      <c r="Q119">
        <v>51.3093</v>
      </c>
      <c r="R119">
        <v>82.89</v>
      </c>
      <c r="S119">
        <v>44.371000000000002</v>
      </c>
      <c r="T119">
        <v>6.9976000000000003</v>
      </c>
      <c r="U119">
        <v>5.1847853999999999E-2</v>
      </c>
      <c r="V119">
        <v>5.1847853999999999E-2</v>
      </c>
    </row>
    <row r="120" spans="1:22" x14ac:dyDescent="0.25">
      <c r="A120" t="s">
        <v>259</v>
      </c>
      <c r="B120" t="s">
        <v>265</v>
      </c>
      <c r="C120">
        <v>79</v>
      </c>
      <c r="D120">
        <v>91</v>
      </c>
      <c r="E120">
        <v>1000</v>
      </c>
      <c r="F120">
        <v>1</v>
      </c>
      <c r="G120">
        <v>0.3</v>
      </c>
      <c r="H120">
        <v>62.89</v>
      </c>
      <c r="I120">
        <v>10.99</v>
      </c>
      <c r="J120">
        <v>1000</v>
      </c>
      <c r="K120">
        <v>1</v>
      </c>
      <c r="L120">
        <v>0.3</v>
      </c>
      <c r="M120">
        <v>62.89</v>
      </c>
      <c r="N120">
        <v>10.99</v>
      </c>
      <c r="O120">
        <v>50</v>
      </c>
      <c r="P120">
        <v>82.89</v>
      </c>
      <c r="Q120">
        <v>44.371000000000002</v>
      </c>
      <c r="R120">
        <v>86.712800000000001</v>
      </c>
      <c r="S120">
        <v>48.999299999999998</v>
      </c>
      <c r="T120">
        <v>6.0029000000000003</v>
      </c>
      <c r="U120">
        <v>5.1847853999999999E-2</v>
      </c>
      <c r="V120">
        <v>5.1847853999999999E-2</v>
      </c>
    </row>
    <row r="121" spans="1:22" x14ac:dyDescent="0.25">
      <c r="A121" t="s">
        <v>265</v>
      </c>
      <c r="B121" t="s">
        <v>262</v>
      </c>
      <c r="C121">
        <v>91</v>
      </c>
      <c r="D121">
        <v>90</v>
      </c>
      <c r="E121">
        <v>1000</v>
      </c>
      <c r="F121">
        <v>1</v>
      </c>
      <c r="G121">
        <v>0.3</v>
      </c>
      <c r="H121">
        <v>62.89</v>
      </c>
      <c r="I121">
        <v>10.99</v>
      </c>
      <c r="J121">
        <v>1000</v>
      </c>
      <c r="K121">
        <v>1</v>
      </c>
      <c r="L121">
        <v>0.3</v>
      </c>
      <c r="M121">
        <v>62.89</v>
      </c>
      <c r="N121">
        <v>10.99</v>
      </c>
      <c r="O121">
        <v>50</v>
      </c>
      <c r="P121">
        <v>86.712800000000001</v>
      </c>
      <c r="Q121">
        <v>48.999299999999998</v>
      </c>
      <c r="R121">
        <v>83.798900000000003</v>
      </c>
      <c r="S121">
        <v>51.3093</v>
      </c>
      <c r="T121">
        <v>3.7185000000000001</v>
      </c>
      <c r="U121">
        <v>5.1847853999999999E-2</v>
      </c>
      <c r="V121">
        <v>5.1847853999999999E-2</v>
      </c>
    </row>
    <row r="122" spans="1:22" x14ac:dyDescent="0.25">
      <c r="A122" t="s">
        <v>278</v>
      </c>
      <c r="B122" t="s">
        <v>260</v>
      </c>
      <c r="C122">
        <v>77</v>
      </c>
      <c r="D122">
        <v>93</v>
      </c>
      <c r="E122">
        <v>1000</v>
      </c>
      <c r="F122">
        <v>1</v>
      </c>
      <c r="G122">
        <v>0.3</v>
      </c>
      <c r="H122">
        <v>62.89</v>
      </c>
      <c r="I122">
        <v>10.99</v>
      </c>
      <c r="J122">
        <v>1000</v>
      </c>
      <c r="K122">
        <v>1</v>
      </c>
      <c r="L122">
        <v>0.3</v>
      </c>
      <c r="M122">
        <v>62.89</v>
      </c>
      <c r="N122">
        <v>10.99</v>
      </c>
      <c r="O122">
        <v>50</v>
      </c>
      <c r="P122">
        <v>89.5154</v>
      </c>
      <c r="Q122">
        <v>40.494300000000003</v>
      </c>
      <c r="R122">
        <v>92.935000000000002</v>
      </c>
      <c r="S122">
        <v>44.721899999999998</v>
      </c>
      <c r="T122">
        <v>5.4375</v>
      </c>
      <c r="U122">
        <v>5.1847853999999999E-2</v>
      </c>
      <c r="V122">
        <v>5.1847853999999999E-2</v>
      </c>
    </row>
    <row r="123" spans="1:22" x14ac:dyDescent="0.25">
      <c r="A123" t="s">
        <v>260</v>
      </c>
      <c r="B123" t="s">
        <v>263</v>
      </c>
      <c r="C123">
        <v>93</v>
      </c>
      <c r="D123">
        <v>92</v>
      </c>
      <c r="E123">
        <v>1000</v>
      </c>
      <c r="F123">
        <v>1</v>
      </c>
      <c r="G123">
        <v>0.3</v>
      </c>
      <c r="H123">
        <v>62.89</v>
      </c>
      <c r="I123">
        <v>10.99</v>
      </c>
      <c r="J123">
        <v>1000</v>
      </c>
      <c r="K123">
        <v>1</v>
      </c>
      <c r="L123">
        <v>0.3</v>
      </c>
      <c r="M123">
        <v>62.89</v>
      </c>
      <c r="N123">
        <v>10.99</v>
      </c>
      <c r="O123">
        <v>50</v>
      </c>
      <c r="P123">
        <v>92.935000000000002</v>
      </c>
      <c r="Q123">
        <v>44.721899999999998</v>
      </c>
      <c r="R123">
        <v>89.75</v>
      </c>
      <c r="S123">
        <v>46.7943</v>
      </c>
      <c r="T123">
        <v>3.7999000000000001</v>
      </c>
      <c r="U123">
        <v>5.1847853999999999E-2</v>
      </c>
      <c r="V123">
        <v>5.1847853999999999E-2</v>
      </c>
    </row>
    <row r="124" spans="1:22" x14ac:dyDescent="0.25">
      <c r="A124" t="s">
        <v>263</v>
      </c>
      <c r="B124" t="s">
        <v>278</v>
      </c>
      <c r="C124">
        <v>92</v>
      </c>
      <c r="D124">
        <v>77</v>
      </c>
      <c r="E124">
        <v>1000</v>
      </c>
      <c r="F124">
        <v>1</v>
      </c>
      <c r="G124">
        <v>0.3</v>
      </c>
      <c r="H124">
        <v>62.89</v>
      </c>
      <c r="I124">
        <v>10.99</v>
      </c>
      <c r="J124">
        <v>1000</v>
      </c>
      <c r="K124">
        <v>1</v>
      </c>
      <c r="L124">
        <v>0.3</v>
      </c>
      <c r="M124">
        <v>62.89</v>
      </c>
      <c r="N124">
        <v>10.99</v>
      </c>
      <c r="O124">
        <v>50</v>
      </c>
      <c r="P124">
        <v>89.75</v>
      </c>
      <c r="Q124">
        <v>46.7943</v>
      </c>
      <c r="R124">
        <v>89.5154</v>
      </c>
      <c r="S124">
        <v>40.494300000000003</v>
      </c>
      <c r="T124">
        <v>6.3044000000000002</v>
      </c>
      <c r="U124">
        <v>5.1847853999999999E-2</v>
      </c>
      <c r="V124">
        <v>5.1847853999999999E-2</v>
      </c>
    </row>
    <row r="125" spans="1:22" x14ac:dyDescent="0.25">
      <c r="A125" t="s">
        <v>477</v>
      </c>
      <c r="B125" t="s">
        <v>372</v>
      </c>
      <c r="C125">
        <v>141</v>
      </c>
      <c r="D125">
        <v>246</v>
      </c>
      <c r="E125">
        <v>1000</v>
      </c>
      <c r="F125">
        <v>1</v>
      </c>
      <c r="G125">
        <v>0.3</v>
      </c>
      <c r="H125">
        <v>62.89</v>
      </c>
      <c r="I125">
        <v>10.99</v>
      </c>
      <c r="J125">
        <v>1000</v>
      </c>
      <c r="K125">
        <v>1</v>
      </c>
      <c r="L125">
        <v>0.3</v>
      </c>
      <c r="M125">
        <v>62.89</v>
      </c>
      <c r="N125">
        <v>10.99</v>
      </c>
      <c r="O125">
        <v>50</v>
      </c>
      <c r="P125">
        <v>142.215</v>
      </c>
      <c r="Q125">
        <v>66.962599999999995</v>
      </c>
      <c r="R125">
        <v>141.29400000000001</v>
      </c>
      <c r="S125">
        <v>61.489699999999999</v>
      </c>
      <c r="T125">
        <v>5.5499000000000001</v>
      </c>
      <c r="U125">
        <v>5.1847853999999999E-2</v>
      </c>
      <c r="V125">
        <v>5.1847853999999999E-2</v>
      </c>
    </row>
    <row r="126" spans="1:22" x14ac:dyDescent="0.25">
      <c r="A126" t="s">
        <v>372</v>
      </c>
      <c r="B126" t="s">
        <v>369</v>
      </c>
      <c r="C126">
        <v>246</v>
      </c>
      <c r="D126">
        <v>249</v>
      </c>
      <c r="E126">
        <v>1000</v>
      </c>
      <c r="F126">
        <v>1</v>
      </c>
      <c r="G126">
        <v>0.3</v>
      </c>
      <c r="H126">
        <v>62.89</v>
      </c>
      <c r="I126">
        <v>10.99</v>
      </c>
      <c r="J126">
        <v>1000</v>
      </c>
      <c r="K126">
        <v>1</v>
      </c>
      <c r="L126">
        <v>0.3</v>
      </c>
      <c r="M126">
        <v>62.89</v>
      </c>
      <c r="N126">
        <v>10.99</v>
      </c>
      <c r="O126">
        <v>50</v>
      </c>
      <c r="P126">
        <v>141.29400000000001</v>
      </c>
      <c r="Q126">
        <v>61.489699999999999</v>
      </c>
      <c r="R126">
        <v>145.11940000000001</v>
      </c>
      <c r="S126">
        <v>61.752600000000001</v>
      </c>
      <c r="T126">
        <v>3.8344</v>
      </c>
      <c r="U126">
        <v>5.1847853999999999E-2</v>
      </c>
      <c r="V126">
        <v>5.1847853999999999E-2</v>
      </c>
    </row>
    <row r="127" spans="1:22" x14ac:dyDescent="0.25">
      <c r="A127" t="s">
        <v>369</v>
      </c>
      <c r="B127" t="s">
        <v>477</v>
      </c>
      <c r="C127">
        <v>249</v>
      </c>
      <c r="D127">
        <v>141</v>
      </c>
      <c r="E127">
        <v>1000</v>
      </c>
      <c r="F127">
        <v>1</v>
      </c>
      <c r="G127">
        <v>0.3</v>
      </c>
      <c r="H127">
        <v>62.89</v>
      </c>
      <c r="I127">
        <v>10.99</v>
      </c>
      <c r="J127">
        <v>1000</v>
      </c>
      <c r="K127">
        <v>1</v>
      </c>
      <c r="L127">
        <v>0.3</v>
      </c>
      <c r="M127">
        <v>62.89</v>
      </c>
      <c r="N127">
        <v>10.99</v>
      </c>
      <c r="O127">
        <v>50</v>
      </c>
      <c r="P127">
        <v>145.11940000000001</v>
      </c>
      <c r="Q127">
        <v>61.752600000000001</v>
      </c>
      <c r="R127">
        <v>142.215</v>
      </c>
      <c r="S127">
        <v>66.962599999999995</v>
      </c>
      <c r="T127">
        <v>5.9649000000000001</v>
      </c>
      <c r="U127">
        <v>5.1847853999999999E-2</v>
      </c>
      <c r="V127">
        <v>5.1847853999999999E-2</v>
      </c>
    </row>
    <row r="128" spans="1:22" x14ac:dyDescent="0.25">
      <c r="A128" t="s">
        <v>358</v>
      </c>
      <c r="B128" t="s">
        <v>400</v>
      </c>
      <c r="C128">
        <v>100</v>
      </c>
      <c r="D128">
        <v>218</v>
      </c>
      <c r="E128">
        <v>1000</v>
      </c>
      <c r="F128">
        <v>1</v>
      </c>
      <c r="G128">
        <v>0.3</v>
      </c>
      <c r="H128">
        <v>62.89</v>
      </c>
      <c r="I128">
        <v>10.99</v>
      </c>
      <c r="J128">
        <v>1000</v>
      </c>
      <c r="K128">
        <v>1</v>
      </c>
      <c r="L128">
        <v>0.3</v>
      </c>
      <c r="M128">
        <v>62.89</v>
      </c>
      <c r="N128">
        <v>10.99</v>
      </c>
      <c r="O128">
        <v>50</v>
      </c>
      <c r="P128">
        <v>125.2534</v>
      </c>
      <c r="Q128">
        <v>40.284300000000002</v>
      </c>
      <c r="R128">
        <v>128.9863</v>
      </c>
      <c r="S128">
        <v>34.922499999999999</v>
      </c>
      <c r="T128">
        <v>6.5332999999999997</v>
      </c>
      <c r="U128">
        <v>5.1847853999999999E-2</v>
      </c>
      <c r="V128">
        <v>5.1847853999999999E-2</v>
      </c>
    </row>
    <row r="129" spans="1:22" x14ac:dyDescent="0.25">
      <c r="A129" t="s">
        <v>400</v>
      </c>
      <c r="B129" t="s">
        <v>357</v>
      </c>
      <c r="C129">
        <v>218</v>
      </c>
      <c r="D129">
        <v>101</v>
      </c>
      <c r="E129">
        <v>1000</v>
      </c>
      <c r="F129">
        <v>1</v>
      </c>
      <c r="G129">
        <v>0.3</v>
      </c>
      <c r="H129">
        <v>62.89</v>
      </c>
      <c r="I129">
        <v>10.99</v>
      </c>
      <c r="J129">
        <v>1000</v>
      </c>
      <c r="K129">
        <v>1</v>
      </c>
      <c r="L129">
        <v>0.3</v>
      </c>
      <c r="M129">
        <v>62.89</v>
      </c>
      <c r="N129">
        <v>10.99</v>
      </c>
      <c r="O129">
        <v>50</v>
      </c>
      <c r="P129">
        <v>128.9863</v>
      </c>
      <c r="Q129">
        <v>34.922499999999999</v>
      </c>
      <c r="R129">
        <v>130.245</v>
      </c>
      <c r="S129">
        <v>40.169699999999999</v>
      </c>
      <c r="T129">
        <v>5.3960999999999997</v>
      </c>
      <c r="U129">
        <v>5.1847853999999999E-2</v>
      </c>
      <c r="V129">
        <v>5.1847853999999999E-2</v>
      </c>
    </row>
    <row r="130" spans="1:22" x14ac:dyDescent="0.25">
      <c r="A130" t="s">
        <v>357</v>
      </c>
      <c r="B130" t="s">
        <v>358</v>
      </c>
      <c r="C130">
        <v>101</v>
      </c>
      <c r="D130">
        <v>100</v>
      </c>
      <c r="E130">
        <v>1000</v>
      </c>
      <c r="F130">
        <v>1</v>
      </c>
      <c r="G130">
        <v>0.3</v>
      </c>
      <c r="H130">
        <v>62.89</v>
      </c>
      <c r="I130">
        <v>10.99</v>
      </c>
      <c r="J130">
        <v>1000</v>
      </c>
      <c r="K130">
        <v>1</v>
      </c>
      <c r="L130">
        <v>0.3</v>
      </c>
      <c r="M130">
        <v>62.89</v>
      </c>
      <c r="N130">
        <v>10.99</v>
      </c>
      <c r="O130">
        <v>50</v>
      </c>
      <c r="P130">
        <v>130.245</v>
      </c>
      <c r="Q130">
        <v>40.169699999999999</v>
      </c>
      <c r="R130">
        <v>125.2534</v>
      </c>
      <c r="S130">
        <v>40.284300000000002</v>
      </c>
      <c r="T130">
        <v>4.9928999999999997</v>
      </c>
      <c r="U130">
        <v>5.1847853999999999E-2</v>
      </c>
      <c r="V130">
        <v>5.1847853999999999E-2</v>
      </c>
    </row>
    <row r="131" spans="1:22" x14ac:dyDescent="0.25">
      <c r="A131" t="s">
        <v>447</v>
      </c>
      <c r="B131" t="s">
        <v>440</v>
      </c>
      <c r="C131">
        <v>171</v>
      </c>
      <c r="D131">
        <v>178</v>
      </c>
      <c r="E131">
        <v>1000</v>
      </c>
      <c r="F131">
        <v>1</v>
      </c>
      <c r="G131">
        <v>0.3</v>
      </c>
      <c r="H131">
        <v>62.89</v>
      </c>
      <c r="I131">
        <v>10.99</v>
      </c>
      <c r="J131">
        <v>1000</v>
      </c>
      <c r="K131">
        <v>1</v>
      </c>
      <c r="L131">
        <v>0.3</v>
      </c>
      <c r="M131">
        <v>62.89</v>
      </c>
      <c r="N131">
        <v>10.99</v>
      </c>
      <c r="O131">
        <v>50</v>
      </c>
      <c r="P131">
        <v>153.74279999999999</v>
      </c>
      <c r="Q131">
        <v>114.2495</v>
      </c>
      <c r="R131">
        <v>157.75620000000001</v>
      </c>
      <c r="S131">
        <v>108.9838</v>
      </c>
      <c r="T131">
        <v>6.6208</v>
      </c>
      <c r="U131">
        <v>5.1847853999999999E-2</v>
      </c>
      <c r="V131">
        <v>5.1847853999999999E-2</v>
      </c>
    </row>
    <row r="132" spans="1:22" x14ac:dyDescent="0.25">
      <c r="A132" t="s">
        <v>440</v>
      </c>
      <c r="B132" t="s">
        <v>392</v>
      </c>
      <c r="C132">
        <v>178</v>
      </c>
      <c r="D132">
        <v>226</v>
      </c>
      <c r="E132">
        <v>1000</v>
      </c>
      <c r="F132">
        <v>1</v>
      </c>
      <c r="G132">
        <v>0.3</v>
      </c>
      <c r="H132">
        <v>62.89</v>
      </c>
      <c r="I132">
        <v>10.99</v>
      </c>
      <c r="J132">
        <v>1000</v>
      </c>
      <c r="K132">
        <v>1</v>
      </c>
      <c r="L132">
        <v>0.3</v>
      </c>
      <c r="M132">
        <v>62.89</v>
      </c>
      <c r="N132">
        <v>10.99</v>
      </c>
      <c r="O132">
        <v>50</v>
      </c>
      <c r="P132">
        <v>157.75620000000001</v>
      </c>
      <c r="Q132">
        <v>108.9838</v>
      </c>
      <c r="R132">
        <v>157.83330000000001</v>
      </c>
      <c r="S132">
        <v>113.20489999999999</v>
      </c>
      <c r="T132">
        <v>4.2218</v>
      </c>
      <c r="U132">
        <v>5.1847853999999999E-2</v>
      </c>
      <c r="V132">
        <v>5.1847853999999999E-2</v>
      </c>
    </row>
    <row r="133" spans="1:22" x14ac:dyDescent="0.25">
      <c r="A133" t="s">
        <v>392</v>
      </c>
      <c r="B133" t="s">
        <v>447</v>
      </c>
      <c r="C133">
        <v>226</v>
      </c>
      <c r="D133">
        <v>171</v>
      </c>
      <c r="E133">
        <v>1000</v>
      </c>
      <c r="F133">
        <v>1</v>
      </c>
      <c r="G133">
        <v>0.3</v>
      </c>
      <c r="H133">
        <v>62.89</v>
      </c>
      <c r="I133">
        <v>10.99</v>
      </c>
      <c r="J133">
        <v>1000</v>
      </c>
      <c r="K133">
        <v>1</v>
      </c>
      <c r="L133">
        <v>0.3</v>
      </c>
      <c r="M133">
        <v>62.89</v>
      </c>
      <c r="N133">
        <v>10.99</v>
      </c>
      <c r="O133">
        <v>50</v>
      </c>
      <c r="P133">
        <v>157.83330000000001</v>
      </c>
      <c r="Q133">
        <v>113.20489999999999</v>
      </c>
      <c r="R133">
        <v>153.74279999999999</v>
      </c>
      <c r="S133">
        <v>114.2495</v>
      </c>
      <c r="T133">
        <v>4.2218</v>
      </c>
      <c r="U133">
        <v>5.1847853999999999E-2</v>
      </c>
      <c r="V133">
        <v>5.1847853999999999E-2</v>
      </c>
    </row>
    <row r="134" spans="1:22" x14ac:dyDescent="0.25">
      <c r="A134" t="s">
        <v>408</v>
      </c>
      <c r="B134" t="s">
        <v>361</v>
      </c>
      <c r="C134">
        <v>210</v>
      </c>
      <c r="D134">
        <v>97</v>
      </c>
      <c r="E134">
        <v>1000</v>
      </c>
      <c r="F134">
        <v>1</v>
      </c>
      <c r="G134">
        <v>0.3</v>
      </c>
      <c r="H134">
        <v>62.89</v>
      </c>
      <c r="I134">
        <v>10.99</v>
      </c>
      <c r="J134">
        <v>1000</v>
      </c>
      <c r="K134">
        <v>1</v>
      </c>
      <c r="L134">
        <v>0.3</v>
      </c>
      <c r="M134">
        <v>62.89</v>
      </c>
      <c r="N134">
        <v>10.99</v>
      </c>
      <c r="O134">
        <v>50</v>
      </c>
      <c r="P134">
        <v>107.1656</v>
      </c>
      <c r="Q134">
        <v>36.741199999999999</v>
      </c>
      <c r="R134">
        <v>111.065</v>
      </c>
      <c r="S134">
        <v>41.844900000000003</v>
      </c>
      <c r="T134">
        <v>6.4229000000000003</v>
      </c>
      <c r="U134">
        <v>5.1847853999999999E-2</v>
      </c>
      <c r="V134">
        <v>5.1847853999999999E-2</v>
      </c>
    </row>
    <row r="135" spans="1:22" x14ac:dyDescent="0.25">
      <c r="A135" t="s">
        <v>361</v>
      </c>
      <c r="B135" t="s">
        <v>362</v>
      </c>
      <c r="C135">
        <v>97</v>
      </c>
      <c r="D135">
        <v>96</v>
      </c>
      <c r="E135">
        <v>1000</v>
      </c>
      <c r="F135">
        <v>1</v>
      </c>
      <c r="G135">
        <v>0.3</v>
      </c>
      <c r="H135">
        <v>62.89</v>
      </c>
      <c r="I135">
        <v>10.99</v>
      </c>
      <c r="J135">
        <v>1000</v>
      </c>
      <c r="K135">
        <v>1</v>
      </c>
      <c r="L135">
        <v>0.3</v>
      </c>
      <c r="M135">
        <v>62.89</v>
      </c>
      <c r="N135">
        <v>10.99</v>
      </c>
      <c r="O135">
        <v>50</v>
      </c>
      <c r="P135">
        <v>111.065</v>
      </c>
      <c r="Q135">
        <v>41.844900000000003</v>
      </c>
      <c r="R135">
        <v>105.949</v>
      </c>
      <c r="S135">
        <v>41.964300000000001</v>
      </c>
      <c r="T135">
        <v>5.1173999999999999</v>
      </c>
      <c r="U135">
        <v>5.1847853999999999E-2</v>
      </c>
      <c r="V135">
        <v>5.1847853999999999E-2</v>
      </c>
    </row>
    <row r="136" spans="1:22" x14ac:dyDescent="0.25">
      <c r="A136" t="s">
        <v>362</v>
      </c>
      <c r="B136" t="s">
        <v>408</v>
      </c>
      <c r="C136">
        <v>96</v>
      </c>
      <c r="D136">
        <v>210</v>
      </c>
      <c r="E136">
        <v>1000</v>
      </c>
      <c r="F136">
        <v>1</v>
      </c>
      <c r="G136">
        <v>0.3</v>
      </c>
      <c r="H136">
        <v>62.89</v>
      </c>
      <c r="I136">
        <v>10.99</v>
      </c>
      <c r="J136">
        <v>1000</v>
      </c>
      <c r="K136">
        <v>1</v>
      </c>
      <c r="L136">
        <v>0.3</v>
      </c>
      <c r="M136">
        <v>62.89</v>
      </c>
      <c r="N136">
        <v>10.99</v>
      </c>
      <c r="O136">
        <v>50</v>
      </c>
      <c r="P136">
        <v>105.949</v>
      </c>
      <c r="Q136">
        <v>41.964300000000001</v>
      </c>
      <c r="R136">
        <v>107.1656</v>
      </c>
      <c r="S136">
        <v>36.741199999999999</v>
      </c>
      <c r="T136">
        <v>5.3628999999999998</v>
      </c>
      <c r="U136">
        <v>5.1847853999999999E-2</v>
      </c>
      <c r="V136">
        <v>5.1847853999999999E-2</v>
      </c>
    </row>
    <row r="137" spans="1:22" x14ac:dyDescent="0.25">
      <c r="A137" t="s">
        <v>404</v>
      </c>
      <c r="B137" t="s">
        <v>396</v>
      </c>
      <c r="C137">
        <v>214</v>
      </c>
      <c r="D137">
        <v>222</v>
      </c>
      <c r="E137">
        <v>1000</v>
      </c>
      <c r="F137">
        <v>1</v>
      </c>
      <c r="G137">
        <v>0.3</v>
      </c>
      <c r="H137">
        <v>62.89</v>
      </c>
      <c r="I137">
        <v>10.99</v>
      </c>
      <c r="J137">
        <v>1000</v>
      </c>
      <c r="K137">
        <v>1</v>
      </c>
      <c r="L137">
        <v>0.3</v>
      </c>
      <c r="M137">
        <v>62.89</v>
      </c>
      <c r="N137">
        <v>10.99</v>
      </c>
      <c r="O137">
        <v>50</v>
      </c>
      <c r="P137">
        <v>168.23560000000001</v>
      </c>
      <c r="Q137">
        <v>53.733400000000003</v>
      </c>
      <c r="R137">
        <v>162.74359999999999</v>
      </c>
      <c r="S137">
        <v>52.990099999999998</v>
      </c>
      <c r="T137">
        <v>5.5420999999999996</v>
      </c>
      <c r="U137">
        <v>5.1847853999999999E-2</v>
      </c>
      <c r="V137">
        <v>5.1847853999999999E-2</v>
      </c>
    </row>
    <row r="138" spans="1:22" x14ac:dyDescent="0.25">
      <c r="A138" t="s">
        <v>396</v>
      </c>
      <c r="B138" t="s">
        <v>449</v>
      </c>
      <c r="C138">
        <v>222</v>
      </c>
      <c r="D138">
        <v>169</v>
      </c>
      <c r="E138">
        <v>1000</v>
      </c>
      <c r="F138">
        <v>1</v>
      </c>
      <c r="G138">
        <v>0.3</v>
      </c>
      <c r="H138">
        <v>62.89</v>
      </c>
      <c r="I138">
        <v>10.99</v>
      </c>
      <c r="J138">
        <v>1000</v>
      </c>
      <c r="K138">
        <v>1</v>
      </c>
      <c r="L138">
        <v>0.3</v>
      </c>
      <c r="M138">
        <v>62.89</v>
      </c>
      <c r="N138">
        <v>10.99</v>
      </c>
      <c r="O138">
        <v>50</v>
      </c>
      <c r="P138">
        <v>162.74359999999999</v>
      </c>
      <c r="Q138">
        <v>52.990099999999998</v>
      </c>
      <c r="R138">
        <v>164.36189999999999</v>
      </c>
      <c r="S138">
        <v>49.4818</v>
      </c>
      <c r="T138">
        <v>3.8635999999999999</v>
      </c>
      <c r="U138">
        <v>5.1847853999999999E-2</v>
      </c>
      <c r="V138">
        <v>5.1847853999999999E-2</v>
      </c>
    </row>
    <row r="139" spans="1:22" x14ac:dyDescent="0.25">
      <c r="A139" t="s">
        <v>449</v>
      </c>
      <c r="B139" t="s">
        <v>404</v>
      </c>
      <c r="C139">
        <v>169</v>
      </c>
      <c r="D139">
        <v>214</v>
      </c>
      <c r="E139">
        <v>1000</v>
      </c>
      <c r="F139">
        <v>1</v>
      </c>
      <c r="G139">
        <v>0.3</v>
      </c>
      <c r="H139">
        <v>62.89</v>
      </c>
      <c r="I139">
        <v>10.99</v>
      </c>
      <c r="J139">
        <v>1000</v>
      </c>
      <c r="K139">
        <v>1</v>
      </c>
      <c r="L139">
        <v>0.3</v>
      </c>
      <c r="M139">
        <v>62.89</v>
      </c>
      <c r="N139">
        <v>10.99</v>
      </c>
      <c r="O139">
        <v>50</v>
      </c>
      <c r="P139">
        <v>164.36189999999999</v>
      </c>
      <c r="Q139">
        <v>49.4818</v>
      </c>
      <c r="R139">
        <v>168.23560000000001</v>
      </c>
      <c r="S139">
        <v>53.733400000000003</v>
      </c>
      <c r="T139">
        <v>5.7516999999999996</v>
      </c>
      <c r="U139">
        <v>5.1847853999999999E-2</v>
      </c>
      <c r="V139">
        <v>5.1847853999999999E-2</v>
      </c>
    </row>
    <row r="140" spans="1:22" x14ac:dyDescent="0.25">
      <c r="A140" t="s">
        <v>283</v>
      </c>
      <c r="B140" t="s">
        <v>436</v>
      </c>
      <c r="C140">
        <v>72</v>
      </c>
      <c r="D140">
        <v>182</v>
      </c>
      <c r="E140">
        <v>1000</v>
      </c>
      <c r="F140">
        <v>1</v>
      </c>
      <c r="G140">
        <v>0.3</v>
      </c>
      <c r="H140">
        <v>62.89</v>
      </c>
      <c r="I140">
        <v>10.99</v>
      </c>
      <c r="J140">
        <v>1000</v>
      </c>
      <c r="K140">
        <v>1</v>
      </c>
      <c r="L140">
        <v>0.3</v>
      </c>
      <c r="M140">
        <v>62.89</v>
      </c>
      <c r="N140">
        <v>10.99</v>
      </c>
      <c r="O140">
        <v>50</v>
      </c>
      <c r="P140">
        <v>108.125</v>
      </c>
      <c r="Q140">
        <v>32.831800000000001</v>
      </c>
      <c r="R140">
        <v>111.19029999999999</v>
      </c>
      <c r="S140">
        <v>36.817999999999998</v>
      </c>
      <c r="T140">
        <v>5.0285000000000002</v>
      </c>
      <c r="U140">
        <v>5.1847853999999999E-2</v>
      </c>
      <c r="V140">
        <v>5.1847853999999999E-2</v>
      </c>
    </row>
    <row r="141" spans="1:22" x14ac:dyDescent="0.25">
      <c r="A141" t="s">
        <v>436</v>
      </c>
      <c r="B141" t="s">
        <v>408</v>
      </c>
      <c r="C141">
        <v>182</v>
      </c>
      <c r="D141">
        <v>210</v>
      </c>
      <c r="E141">
        <v>1000</v>
      </c>
      <c r="F141">
        <v>1</v>
      </c>
      <c r="G141">
        <v>0.3</v>
      </c>
      <c r="H141">
        <v>62.89</v>
      </c>
      <c r="I141">
        <v>10.99</v>
      </c>
      <c r="J141">
        <v>1000</v>
      </c>
      <c r="K141">
        <v>1</v>
      </c>
      <c r="L141">
        <v>0.3</v>
      </c>
      <c r="M141">
        <v>62.89</v>
      </c>
      <c r="N141">
        <v>10.99</v>
      </c>
      <c r="O141">
        <v>50</v>
      </c>
      <c r="P141">
        <v>111.19029999999999</v>
      </c>
      <c r="Q141">
        <v>36.817999999999998</v>
      </c>
      <c r="R141">
        <v>107.1656</v>
      </c>
      <c r="S141">
        <v>36.741199999999999</v>
      </c>
      <c r="T141">
        <v>4.0254000000000003</v>
      </c>
      <c r="U141">
        <v>5.1847853999999999E-2</v>
      </c>
      <c r="V141">
        <v>5.1847853999999999E-2</v>
      </c>
    </row>
    <row r="142" spans="1:22" x14ac:dyDescent="0.25">
      <c r="A142" t="s">
        <v>408</v>
      </c>
      <c r="B142" t="s">
        <v>283</v>
      </c>
      <c r="C142">
        <v>210</v>
      </c>
      <c r="D142">
        <v>72</v>
      </c>
      <c r="E142">
        <v>1000</v>
      </c>
      <c r="F142">
        <v>1</v>
      </c>
      <c r="G142">
        <v>0.3</v>
      </c>
      <c r="H142">
        <v>62.89</v>
      </c>
      <c r="I142">
        <v>10.99</v>
      </c>
      <c r="J142">
        <v>1000</v>
      </c>
      <c r="K142">
        <v>1</v>
      </c>
      <c r="L142">
        <v>0.3</v>
      </c>
      <c r="M142">
        <v>62.89</v>
      </c>
      <c r="N142">
        <v>10.99</v>
      </c>
      <c r="O142">
        <v>50</v>
      </c>
      <c r="P142">
        <v>107.1656</v>
      </c>
      <c r="Q142">
        <v>36.741199999999999</v>
      </c>
      <c r="R142">
        <v>108.125</v>
      </c>
      <c r="S142">
        <v>32.831800000000001</v>
      </c>
      <c r="T142">
        <v>4.0254000000000003</v>
      </c>
      <c r="U142">
        <v>5.1847853999999999E-2</v>
      </c>
      <c r="V142">
        <v>5.1847853999999999E-2</v>
      </c>
    </row>
    <row r="143" spans="1:22" x14ac:dyDescent="0.25">
      <c r="A143" t="s">
        <v>395</v>
      </c>
      <c r="B143" t="s">
        <v>430</v>
      </c>
      <c r="C143">
        <v>223</v>
      </c>
      <c r="D143">
        <v>188</v>
      </c>
      <c r="E143">
        <v>1000</v>
      </c>
      <c r="F143">
        <v>1</v>
      </c>
      <c r="G143">
        <v>0.3</v>
      </c>
      <c r="H143">
        <v>62.89</v>
      </c>
      <c r="I143">
        <v>10.99</v>
      </c>
      <c r="J143">
        <v>1000</v>
      </c>
      <c r="K143">
        <v>1</v>
      </c>
      <c r="L143">
        <v>0.3</v>
      </c>
      <c r="M143">
        <v>62.89</v>
      </c>
      <c r="N143">
        <v>10.99</v>
      </c>
      <c r="O143">
        <v>50</v>
      </c>
      <c r="P143">
        <v>155.2689</v>
      </c>
      <c r="Q143">
        <v>51.179400000000001</v>
      </c>
      <c r="R143">
        <v>155.4751</v>
      </c>
      <c r="S143">
        <v>55.172800000000002</v>
      </c>
      <c r="T143">
        <v>3.9986999999999999</v>
      </c>
      <c r="U143">
        <v>5.1847853999999999E-2</v>
      </c>
      <c r="V143">
        <v>5.1847853999999999E-2</v>
      </c>
    </row>
    <row r="144" spans="1:22" x14ac:dyDescent="0.25">
      <c r="A144" t="s">
        <v>430</v>
      </c>
      <c r="B144" t="s">
        <v>422</v>
      </c>
      <c r="C144">
        <v>188</v>
      </c>
      <c r="D144">
        <v>196</v>
      </c>
      <c r="E144">
        <v>1000</v>
      </c>
      <c r="F144">
        <v>1</v>
      </c>
      <c r="G144">
        <v>0.3</v>
      </c>
      <c r="H144">
        <v>62.89</v>
      </c>
      <c r="I144">
        <v>10.99</v>
      </c>
      <c r="J144">
        <v>1000</v>
      </c>
      <c r="K144">
        <v>1</v>
      </c>
      <c r="L144">
        <v>0.3</v>
      </c>
      <c r="M144">
        <v>62.89</v>
      </c>
      <c r="N144">
        <v>10.99</v>
      </c>
      <c r="O144">
        <v>50</v>
      </c>
      <c r="P144">
        <v>155.4751</v>
      </c>
      <c r="Q144">
        <v>55.172800000000002</v>
      </c>
      <c r="R144">
        <v>149.79900000000001</v>
      </c>
      <c r="S144">
        <v>54.334200000000003</v>
      </c>
      <c r="T144">
        <v>5.7377000000000002</v>
      </c>
      <c r="U144">
        <v>5.1847853999999999E-2</v>
      </c>
      <c r="V144">
        <v>5.1847853999999999E-2</v>
      </c>
    </row>
    <row r="145" spans="1:22" x14ac:dyDescent="0.25">
      <c r="A145" t="s">
        <v>422</v>
      </c>
      <c r="B145" t="s">
        <v>395</v>
      </c>
      <c r="C145">
        <v>196</v>
      </c>
      <c r="D145">
        <v>223</v>
      </c>
      <c r="E145">
        <v>1000</v>
      </c>
      <c r="F145">
        <v>1</v>
      </c>
      <c r="G145">
        <v>0.3</v>
      </c>
      <c r="H145">
        <v>62.89</v>
      </c>
      <c r="I145">
        <v>10.99</v>
      </c>
      <c r="J145">
        <v>1000</v>
      </c>
      <c r="K145">
        <v>1</v>
      </c>
      <c r="L145">
        <v>0.3</v>
      </c>
      <c r="M145">
        <v>62.89</v>
      </c>
      <c r="N145">
        <v>10.99</v>
      </c>
      <c r="O145">
        <v>50</v>
      </c>
      <c r="P145">
        <v>149.79900000000001</v>
      </c>
      <c r="Q145">
        <v>54.334200000000003</v>
      </c>
      <c r="R145">
        <v>155.2689</v>
      </c>
      <c r="S145">
        <v>51.179400000000001</v>
      </c>
      <c r="T145">
        <v>6.3144999999999998</v>
      </c>
      <c r="U145">
        <v>5.1847853999999999E-2</v>
      </c>
      <c r="V145">
        <v>5.1847853999999999E-2</v>
      </c>
    </row>
    <row r="146" spans="1:22" x14ac:dyDescent="0.25">
      <c r="A146" t="s">
        <v>435</v>
      </c>
      <c r="B146" t="s">
        <v>436</v>
      </c>
      <c r="C146">
        <v>183</v>
      </c>
      <c r="D146">
        <v>182</v>
      </c>
      <c r="E146">
        <v>1000</v>
      </c>
      <c r="F146">
        <v>1</v>
      </c>
      <c r="G146">
        <v>0.3</v>
      </c>
      <c r="H146">
        <v>62.89</v>
      </c>
      <c r="I146">
        <v>10.99</v>
      </c>
      <c r="J146">
        <v>1000</v>
      </c>
      <c r="K146">
        <v>1</v>
      </c>
      <c r="L146">
        <v>0.3</v>
      </c>
      <c r="M146">
        <v>62.89</v>
      </c>
      <c r="N146">
        <v>10.99</v>
      </c>
      <c r="O146">
        <v>50</v>
      </c>
      <c r="P146">
        <v>117.6718</v>
      </c>
      <c r="Q146">
        <v>36.561199999999999</v>
      </c>
      <c r="R146">
        <v>111.19029999999999</v>
      </c>
      <c r="S146">
        <v>36.817999999999998</v>
      </c>
      <c r="T146">
        <v>6.4866000000000001</v>
      </c>
      <c r="U146">
        <v>5.1847853999999999E-2</v>
      </c>
      <c r="V146">
        <v>5.1847853999999999E-2</v>
      </c>
    </row>
    <row r="147" spans="1:22" x14ac:dyDescent="0.25">
      <c r="A147" t="s">
        <v>436</v>
      </c>
      <c r="B147" t="s">
        <v>313</v>
      </c>
      <c r="C147">
        <v>182</v>
      </c>
      <c r="D147">
        <v>71</v>
      </c>
      <c r="E147">
        <v>1000</v>
      </c>
      <c r="F147">
        <v>1</v>
      </c>
      <c r="G147">
        <v>0.3</v>
      </c>
      <c r="H147">
        <v>62.89</v>
      </c>
      <c r="I147">
        <v>10.99</v>
      </c>
      <c r="J147">
        <v>1000</v>
      </c>
      <c r="K147">
        <v>1</v>
      </c>
      <c r="L147">
        <v>0.3</v>
      </c>
      <c r="M147">
        <v>62.89</v>
      </c>
      <c r="N147">
        <v>10.99</v>
      </c>
      <c r="O147">
        <v>50</v>
      </c>
      <c r="P147">
        <v>111.19029999999999</v>
      </c>
      <c r="Q147">
        <v>36.817999999999998</v>
      </c>
      <c r="R147">
        <v>112.5</v>
      </c>
      <c r="S147">
        <v>31.963000000000001</v>
      </c>
      <c r="T147">
        <v>5.0286</v>
      </c>
      <c r="U147">
        <v>5.1847853999999999E-2</v>
      </c>
      <c r="V147">
        <v>5.1847853999999999E-2</v>
      </c>
    </row>
    <row r="148" spans="1:22" x14ac:dyDescent="0.25">
      <c r="A148" t="s">
        <v>313</v>
      </c>
      <c r="B148" t="s">
        <v>435</v>
      </c>
      <c r="C148">
        <v>71</v>
      </c>
      <c r="D148">
        <v>183</v>
      </c>
      <c r="E148">
        <v>1000</v>
      </c>
      <c r="F148">
        <v>1</v>
      </c>
      <c r="G148">
        <v>0.3</v>
      </c>
      <c r="H148">
        <v>62.89</v>
      </c>
      <c r="I148">
        <v>10.99</v>
      </c>
      <c r="J148">
        <v>1000</v>
      </c>
      <c r="K148">
        <v>1</v>
      </c>
      <c r="L148">
        <v>0.3</v>
      </c>
      <c r="M148">
        <v>62.89</v>
      </c>
      <c r="N148">
        <v>10.99</v>
      </c>
      <c r="O148">
        <v>50</v>
      </c>
      <c r="P148">
        <v>112.5</v>
      </c>
      <c r="Q148">
        <v>31.963000000000001</v>
      </c>
      <c r="R148">
        <v>117.6718</v>
      </c>
      <c r="S148">
        <v>36.561199999999999</v>
      </c>
      <c r="T148">
        <v>6.9203000000000001</v>
      </c>
      <c r="U148">
        <v>5.1847853999999999E-2</v>
      </c>
      <c r="V148">
        <v>5.1847853999999999E-2</v>
      </c>
    </row>
    <row r="149" spans="1:22" x14ac:dyDescent="0.25">
      <c r="A149" t="s">
        <v>423</v>
      </c>
      <c r="B149" t="s">
        <v>397</v>
      </c>
      <c r="C149">
        <v>195</v>
      </c>
      <c r="D149">
        <v>221</v>
      </c>
      <c r="E149">
        <v>1000</v>
      </c>
      <c r="F149">
        <v>1</v>
      </c>
      <c r="G149">
        <v>0.3</v>
      </c>
      <c r="H149">
        <v>62.89</v>
      </c>
      <c r="I149">
        <v>10.99</v>
      </c>
      <c r="J149">
        <v>1000</v>
      </c>
      <c r="K149">
        <v>1</v>
      </c>
      <c r="L149">
        <v>0.3</v>
      </c>
      <c r="M149">
        <v>62.89</v>
      </c>
      <c r="N149">
        <v>10.99</v>
      </c>
      <c r="O149">
        <v>50</v>
      </c>
      <c r="P149">
        <v>161.79580000000001</v>
      </c>
      <c r="Q149">
        <v>56.735599999999998</v>
      </c>
      <c r="R149">
        <v>159.26560000000001</v>
      </c>
      <c r="S149">
        <v>51.307699999999997</v>
      </c>
      <c r="T149">
        <v>5.9886999999999997</v>
      </c>
      <c r="U149">
        <v>5.1847853999999999E-2</v>
      </c>
      <c r="V149">
        <v>5.1847853999999999E-2</v>
      </c>
    </row>
    <row r="150" spans="1:22" x14ac:dyDescent="0.25">
      <c r="A150" t="s">
        <v>397</v>
      </c>
      <c r="B150" t="s">
        <v>396</v>
      </c>
      <c r="C150">
        <v>221</v>
      </c>
      <c r="D150">
        <v>222</v>
      </c>
      <c r="E150">
        <v>1000</v>
      </c>
      <c r="F150">
        <v>1</v>
      </c>
      <c r="G150">
        <v>0.3</v>
      </c>
      <c r="H150">
        <v>62.89</v>
      </c>
      <c r="I150">
        <v>10.99</v>
      </c>
      <c r="J150">
        <v>1000</v>
      </c>
      <c r="K150">
        <v>1</v>
      </c>
      <c r="L150">
        <v>0.3</v>
      </c>
      <c r="M150">
        <v>62.89</v>
      </c>
      <c r="N150">
        <v>10.99</v>
      </c>
      <c r="O150">
        <v>50</v>
      </c>
      <c r="P150">
        <v>159.26560000000001</v>
      </c>
      <c r="Q150">
        <v>51.307699999999997</v>
      </c>
      <c r="R150">
        <v>162.74359999999999</v>
      </c>
      <c r="S150">
        <v>52.990099999999998</v>
      </c>
      <c r="T150">
        <v>3.8635000000000002</v>
      </c>
      <c r="U150">
        <v>5.1847853999999999E-2</v>
      </c>
      <c r="V150">
        <v>5.1847853999999999E-2</v>
      </c>
    </row>
    <row r="151" spans="1:22" x14ac:dyDescent="0.25">
      <c r="A151" t="s">
        <v>396</v>
      </c>
      <c r="B151" t="s">
        <v>423</v>
      </c>
      <c r="C151">
        <v>222</v>
      </c>
      <c r="D151">
        <v>195</v>
      </c>
      <c r="E151">
        <v>1000</v>
      </c>
      <c r="F151">
        <v>1</v>
      </c>
      <c r="G151">
        <v>0.3</v>
      </c>
      <c r="H151">
        <v>62.89</v>
      </c>
      <c r="I151">
        <v>10.99</v>
      </c>
      <c r="J151">
        <v>1000</v>
      </c>
      <c r="K151">
        <v>1</v>
      </c>
      <c r="L151">
        <v>0.3</v>
      </c>
      <c r="M151">
        <v>62.89</v>
      </c>
      <c r="N151">
        <v>10.99</v>
      </c>
      <c r="O151">
        <v>50</v>
      </c>
      <c r="P151">
        <v>162.74359999999999</v>
      </c>
      <c r="Q151">
        <v>52.990099999999998</v>
      </c>
      <c r="R151">
        <v>161.79580000000001</v>
      </c>
      <c r="S151">
        <v>56.735599999999998</v>
      </c>
      <c r="T151">
        <v>3.8635999999999999</v>
      </c>
      <c r="U151">
        <v>5.1847853999999999E-2</v>
      </c>
      <c r="V151">
        <v>5.1847853999999999E-2</v>
      </c>
    </row>
    <row r="152" spans="1:22" x14ac:dyDescent="0.25">
      <c r="A152" t="s">
        <v>304</v>
      </c>
      <c r="B152" t="s">
        <v>400</v>
      </c>
      <c r="C152">
        <v>68</v>
      </c>
      <c r="D152">
        <v>218</v>
      </c>
      <c r="E152">
        <v>1000</v>
      </c>
      <c r="F152">
        <v>1</v>
      </c>
      <c r="G152">
        <v>0.3</v>
      </c>
      <c r="H152">
        <v>62.89</v>
      </c>
      <c r="I152">
        <v>10.99</v>
      </c>
      <c r="J152">
        <v>1000</v>
      </c>
      <c r="K152">
        <v>1</v>
      </c>
      <c r="L152">
        <v>0.3</v>
      </c>
      <c r="M152">
        <v>62.89</v>
      </c>
      <c r="N152">
        <v>10.99</v>
      </c>
      <c r="O152">
        <v>50</v>
      </c>
      <c r="P152">
        <v>127.27</v>
      </c>
      <c r="Q152">
        <v>31</v>
      </c>
      <c r="R152">
        <v>128.9863</v>
      </c>
      <c r="S152">
        <v>34.922499999999999</v>
      </c>
      <c r="T152">
        <v>4.2816000000000001</v>
      </c>
      <c r="U152">
        <v>5.1847853999999999E-2</v>
      </c>
      <c r="V152">
        <v>5.1847853999999999E-2</v>
      </c>
    </row>
    <row r="153" spans="1:22" x14ac:dyDescent="0.25">
      <c r="A153" t="s">
        <v>400</v>
      </c>
      <c r="B153" t="s">
        <v>417</v>
      </c>
      <c r="C153">
        <v>218</v>
      </c>
      <c r="D153">
        <v>201</v>
      </c>
      <c r="E153">
        <v>1000</v>
      </c>
      <c r="F153">
        <v>1</v>
      </c>
      <c r="G153">
        <v>0.3</v>
      </c>
      <c r="H153">
        <v>62.89</v>
      </c>
      <c r="I153">
        <v>10.99</v>
      </c>
      <c r="J153">
        <v>1000</v>
      </c>
      <c r="K153">
        <v>1</v>
      </c>
      <c r="L153">
        <v>0.3</v>
      </c>
      <c r="M153">
        <v>62.89</v>
      </c>
      <c r="N153">
        <v>10.99</v>
      </c>
      <c r="O153">
        <v>50</v>
      </c>
      <c r="P153">
        <v>128.9863</v>
      </c>
      <c r="Q153">
        <v>34.922499999999999</v>
      </c>
      <c r="R153">
        <v>124.7221</v>
      </c>
      <c r="S153">
        <v>35.3078</v>
      </c>
      <c r="T153">
        <v>4.2816000000000001</v>
      </c>
      <c r="U153">
        <v>5.1847853999999999E-2</v>
      </c>
      <c r="V153">
        <v>5.1847853999999999E-2</v>
      </c>
    </row>
    <row r="154" spans="1:22" x14ac:dyDescent="0.25">
      <c r="A154" t="s">
        <v>417</v>
      </c>
      <c r="B154" t="s">
        <v>304</v>
      </c>
      <c r="C154">
        <v>201</v>
      </c>
      <c r="D154">
        <v>68</v>
      </c>
      <c r="E154">
        <v>1000</v>
      </c>
      <c r="F154">
        <v>1</v>
      </c>
      <c r="G154">
        <v>0.3</v>
      </c>
      <c r="H154">
        <v>62.89</v>
      </c>
      <c r="I154">
        <v>10.99</v>
      </c>
      <c r="J154">
        <v>1000</v>
      </c>
      <c r="K154">
        <v>1</v>
      </c>
      <c r="L154">
        <v>0.3</v>
      </c>
      <c r="M154">
        <v>62.89</v>
      </c>
      <c r="N154">
        <v>10.99</v>
      </c>
      <c r="O154">
        <v>50</v>
      </c>
      <c r="P154">
        <v>124.7221</v>
      </c>
      <c r="Q154">
        <v>35.3078</v>
      </c>
      <c r="R154">
        <v>127.27</v>
      </c>
      <c r="S154">
        <v>31</v>
      </c>
      <c r="T154">
        <v>5.0049000000000001</v>
      </c>
      <c r="U154">
        <v>5.1847853999999999E-2</v>
      </c>
      <c r="V154">
        <v>5.1847853999999999E-2</v>
      </c>
    </row>
    <row r="155" spans="1:22" x14ac:dyDescent="0.25">
      <c r="A155" t="s">
        <v>396</v>
      </c>
      <c r="B155" t="s">
        <v>397</v>
      </c>
      <c r="C155">
        <v>222</v>
      </c>
      <c r="D155">
        <v>221</v>
      </c>
      <c r="E155">
        <v>1000</v>
      </c>
      <c r="F155">
        <v>1</v>
      </c>
      <c r="G155">
        <v>0.3</v>
      </c>
      <c r="H155">
        <v>62.89</v>
      </c>
      <c r="I155">
        <v>10.99</v>
      </c>
      <c r="J155">
        <v>1000</v>
      </c>
      <c r="K155">
        <v>1</v>
      </c>
      <c r="L155">
        <v>0.3</v>
      </c>
      <c r="M155">
        <v>62.89</v>
      </c>
      <c r="N155">
        <v>10.99</v>
      </c>
      <c r="O155">
        <v>50</v>
      </c>
      <c r="P155">
        <v>162.74359999999999</v>
      </c>
      <c r="Q155">
        <v>52.990099999999998</v>
      </c>
      <c r="R155">
        <v>159.26560000000001</v>
      </c>
      <c r="S155">
        <v>51.307699999999997</v>
      </c>
      <c r="T155">
        <v>3.8635000000000002</v>
      </c>
      <c r="U155">
        <v>5.1847853999999999E-2</v>
      </c>
      <c r="V155">
        <v>5.1847853999999999E-2</v>
      </c>
    </row>
    <row r="156" spans="1:22" x14ac:dyDescent="0.25">
      <c r="A156" t="s">
        <v>397</v>
      </c>
      <c r="B156" t="s">
        <v>449</v>
      </c>
      <c r="C156">
        <v>221</v>
      </c>
      <c r="D156">
        <v>169</v>
      </c>
      <c r="E156">
        <v>1000</v>
      </c>
      <c r="F156">
        <v>1</v>
      </c>
      <c r="G156">
        <v>0.3</v>
      </c>
      <c r="H156">
        <v>62.89</v>
      </c>
      <c r="I156">
        <v>10.99</v>
      </c>
      <c r="J156">
        <v>1000</v>
      </c>
      <c r="K156">
        <v>1</v>
      </c>
      <c r="L156">
        <v>0.3</v>
      </c>
      <c r="M156">
        <v>62.89</v>
      </c>
      <c r="N156">
        <v>10.99</v>
      </c>
      <c r="O156">
        <v>50</v>
      </c>
      <c r="P156">
        <v>159.26560000000001</v>
      </c>
      <c r="Q156">
        <v>51.307699999999997</v>
      </c>
      <c r="R156">
        <v>164.36189999999999</v>
      </c>
      <c r="S156">
        <v>49.4818</v>
      </c>
      <c r="T156">
        <v>5.4135</v>
      </c>
      <c r="U156">
        <v>5.1847853999999999E-2</v>
      </c>
      <c r="V156">
        <v>5.1847853999999999E-2</v>
      </c>
    </row>
    <row r="157" spans="1:22" x14ac:dyDescent="0.25">
      <c r="A157" t="s">
        <v>449</v>
      </c>
      <c r="B157" t="s">
        <v>396</v>
      </c>
      <c r="C157">
        <v>169</v>
      </c>
      <c r="D157">
        <v>222</v>
      </c>
      <c r="E157">
        <v>1000</v>
      </c>
      <c r="F157">
        <v>1</v>
      </c>
      <c r="G157">
        <v>0.3</v>
      </c>
      <c r="H157">
        <v>62.89</v>
      </c>
      <c r="I157">
        <v>10.99</v>
      </c>
      <c r="J157">
        <v>1000</v>
      </c>
      <c r="K157">
        <v>1</v>
      </c>
      <c r="L157">
        <v>0.3</v>
      </c>
      <c r="M157">
        <v>62.89</v>
      </c>
      <c r="N157">
        <v>10.99</v>
      </c>
      <c r="O157">
        <v>50</v>
      </c>
      <c r="P157">
        <v>164.36189999999999</v>
      </c>
      <c r="Q157">
        <v>49.4818</v>
      </c>
      <c r="R157">
        <v>162.74359999999999</v>
      </c>
      <c r="S157">
        <v>52.990099999999998</v>
      </c>
      <c r="T157">
        <v>3.8635999999999999</v>
      </c>
      <c r="U157">
        <v>5.1847853999999999E-2</v>
      </c>
      <c r="V157">
        <v>5.1847853999999999E-2</v>
      </c>
    </row>
    <row r="158" spans="1:22" x14ac:dyDescent="0.25">
      <c r="A158" t="s">
        <v>434</v>
      </c>
      <c r="B158" t="s">
        <v>400</v>
      </c>
      <c r="C158">
        <v>184</v>
      </c>
      <c r="D158">
        <v>218</v>
      </c>
      <c r="E158">
        <v>1000</v>
      </c>
      <c r="F158">
        <v>1</v>
      </c>
      <c r="G158">
        <v>0.3</v>
      </c>
      <c r="H158">
        <v>62.89</v>
      </c>
      <c r="I158">
        <v>10.99</v>
      </c>
      <c r="J158">
        <v>1000</v>
      </c>
      <c r="K158">
        <v>1</v>
      </c>
      <c r="L158">
        <v>0.3</v>
      </c>
      <c r="M158">
        <v>62.89</v>
      </c>
      <c r="N158">
        <v>10.99</v>
      </c>
      <c r="O158">
        <v>50</v>
      </c>
      <c r="P158">
        <v>133.09479999999999</v>
      </c>
      <c r="Q158">
        <v>36.127299999999998</v>
      </c>
      <c r="R158">
        <v>128.9863</v>
      </c>
      <c r="S158">
        <v>34.922499999999999</v>
      </c>
      <c r="T158">
        <v>4.2815000000000003</v>
      </c>
      <c r="U158">
        <v>5.1847853999999999E-2</v>
      </c>
      <c r="V158">
        <v>5.1847853999999999E-2</v>
      </c>
    </row>
    <row r="159" spans="1:22" x14ac:dyDescent="0.25">
      <c r="A159" t="s">
        <v>400</v>
      </c>
      <c r="B159" t="s">
        <v>280</v>
      </c>
      <c r="C159">
        <v>218</v>
      </c>
      <c r="D159">
        <v>67</v>
      </c>
      <c r="E159">
        <v>1000</v>
      </c>
      <c r="F159">
        <v>1</v>
      </c>
      <c r="G159">
        <v>0.3</v>
      </c>
      <c r="H159">
        <v>62.89</v>
      </c>
      <c r="I159">
        <v>10.99</v>
      </c>
      <c r="J159">
        <v>1000</v>
      </c>
      <c r="K159">
        <v>1</v>
      </c>
      <c r="L159">
        <v>0.3</v>
      </c>
      <c r="M159">
        <v>62.89</v>
      </c>
      <c r="N159">
        <v>10.99</v>
      </c>
      <c r="O159">
        <v>50</v>
      </c>
      <c r="P159">
        <v>128.9863</v>
      </c>
      <c r="Q159">
        <v>34.922499999999999</v>
      </c>
      <c r="R159">
        <v>132.24780000000001</v>
      </c>
      <c r="S159">
        <v>31.254300000000001</v>
      </c>
      <c r="T159">
        <v>4.9085000000000001</v>
      </c>
      <c r="U159">
        <v>5.1847853999999999E-2</v>
      </c>
      <c r="V159">
        <v>5.1847853999999999E-2</v>
      </c>
    </row>
    <row r="160" spans="1:22" x14ac:dyDescent="0.25">
      <c r="A160" t="s">
        <v>280</v>
      </c>
      <c r="B160" t="s">
        <v>434</v>
      </c>
      <c r="C160">
        <v>67</v>
      </c>
      <c r="D160">
        <v>184</v>
      </c>
      <c r="E160">
        <v>1000</v>
      </c>
      <c r="F160">
        <v>1</v>
      </c>
      <c r="G160">
        <v>0.3</v>
      </c>
      <c r="H160">
        <v>62.89</v>
      </c>
      <c r="I160">
        <v>10.99</v>
      </c>
      <c r="J160">
        <v>1000</v>
      </c>
      <c r="K160">
        <v>1</v>
      </c>
      <c r="L160">
        <v>0.3</v>
      </c>
      <c r="M160">
        <v>62.89</v>
      </c>
      <c r="N160">
        <v>10.99</v>
      </c>
      <c r="O160">
        <v>50</v>
      </c>
      <c r="P160">
        <v>132.24780000000001</v>
      </c>
      <c r="Q160">
        <v>31.254300000000001</v>
      </c>
      <c r="R160">
        <v>133.09479999999999</v>
      </c>
      <c r="S160">
        <v>36.127299999999998</v>
      </c>
      <c r="T160">
        <v>4.9461000000000004</v>
      </c>
      <c r="U160">
        <v>5.1847853999999999E-2</v>
      </c>
      <c r="V160">
        <v>5.1847853999999999E-2</v>
      </c>
    </row>
    <row r="161" spans="1:22" x14ac:dyDescent="0.25">
      <c r="A161" t="s">
        <v>284</v>
      </c>
      <c r="B161" t="s">
        <v>398</v>
      </c>
      <c r="C161">
        <v>50</v>
      </c>
      <c r="D161">
        <v>220</v>
      </c>
      <c r="E161">
        <v>1000</v>
      </c>
      <c r="F161">
        <v>1</v>
      </c>
      <c r="G161">
        <v>0.3</v>
      </c>
      <c r="H161">
        <v>62.89</v>
      </c>
      <c r="I161">
        <v>10.99</v>
      </c>
      <c r="J161">
        <v>1000</v>
      </c>
      <c r="K161">
        <v>1</v>
      </c>
      <c r="L161">
        <v>0.3</v>
      </c>
      <c r="M161">
        <v>62.89</v>
      </c>
      <c r="N161">
        <v>10.99</v>
      </c>
      <c r="O161">
        <v>50</v>
      </c>
      <c r="P161">
        <v>178.91300000000001</v>
      </c>
      <c r="Q161">
        <v>73.289299999999997</v>
      </c>
      <c r="R161">
        <v>174.92869999999999</v>
      </c>
      <c r="S161">
        <v>70.503900000000002</v>
      </c>
      <c r="T161">
        <v>4.8613999999999997</v>
      </c>
      <c r="U161">
        <v>5.1847853999999999E-2</v>
      </c>
      <c r="V161">
        <v>5.1847853999999999E-2</v>
      </c>
    </row>
    <row r="162" spans="1:22" x14ac:dyDescent="0.25">
      <c r="A162" t="s">
        <v>398</v>
      </c>
      <c r="B162" t="s">
        <v>289</v>
      </c>
      <c r="C162">
        <v>220</v>
      </c>
      <c r="D162">
        <v>51</v>
      </c>
      <c r="E162">
        <v>1000</v>
      </c>
      <c r="F162">
        <v>1</v>
      </c>
      <c r="G162">
        <v>0.3</v>
      </c>
      <c r="H162">
        <v>62.89</v>
      </c>
      <c r="I162">
        <v>10.99</v>
      </c>
      <c r="J162">
        <v>1000</v>
      </c>
      <c r="K162">
        <v>1</v>
      </c>
      <c r="L162">
        <v>0.3</v>
      </c>
      <c r="M162">
        <v>62.89</v>
      </c>
      <c r="N162">
        <v>10.99</v>
      </c>
      <c r="O162">
        <v>50</v>
      </c>
      <c r="P162">
        <v>174.92869999999999</v>
      </c>
      <c r="Q162">
        <v>70.503900000000002</v>
      </c>
      <c r="R162">
        <v>179.17019999999999</v>
      </c>
      <c r="S162">
        <v>68.284300000000002</v>
      </c>
      <c r="T162">
        <v>4.7872000000000003</v>
      </c>
      <c r="U162">
        <v>5.1847853999999999E-2</v>
      </c>
      <c r="V162">
        <v>5.1847853999999999E-2</v>
      </c>
    </row>
    <row r="163" spans="1:22" x14ac:dyDescent="0.25">
      <c r="A163" t="s">
        <v>289</v>
      </c>
      <c r="B163" t="s">
        <v>284</v>
      </c>
      <c r="C163">
        <v>51</v>
      </c>
      <c r="D163">
        <v>50</v>
      </c>
      <c r="E163">
        <v>1000</v>
      </c>
      <c r="F163">
        <v>1</v>
      </c>
      <c r="G163">
        <v>0.3</v>
      </c>
      <c r="H163">
        <v>62.89</v>
      </c>
      <c r="I163">
        <v>10.99</v>
      </c>
      <c r="J163">
        <v>1000</v>
      </c>
      <c r="K163">
        <v>1</v>
      </c>
      <c r="L163">
        <v>0.3</v>
      </c>
      <c r="M163">
        <v>62.89</v>
      </c>
      <c r="N163">
        <v>10.99</v>
      </c>
      <c r="O163">
        <v>50</v>
      </c>
      <c r="P163">
        <v>179.17019999999999</v>
      </c>
      <c r="Q163">
        <v>68.284300000000002</v>
      </c>
      <c r="R163">
        <v>178.91300000000001</v>
      </c>
      <c r="S163">
        <v>73.289299999999997</v>
      </c>
      <c r="T163">
        <v>5.0115999999999996</v>
      </c>
      <c r="U163">
        <v>5.1847853999999999E-2</v>
      </c>
      <c r="V163">
        <v>5.1847853999999999E-2</v>
      </c>
    </row>
    <row r="164" spans="1:22" x14ac:dyDescent="0.25">
      <c r="A164" t="s">
        <v>398</v>
      </c>
      <c r="B164" t="s">
        <v>421</v>
      </c>
      <c r="C164">
        <v>220</v>
      </c>
      <c r="D164">
        <v>197</v>
      </c>
      <c r="E164">
        <v>0</v>
      </c>
      <c r="F164">
        <v>1</v>
      </c>
      <c r="G164">
        <v>0.3</v>
      </c>
      <c r="H164">
        <v>62.89</v>
      </c>
      <c r="I164">
        <v>10.99</v>
      </c>
      <c r="J164">
        <v>0</v>
      </c>
      <c r="K164">
        <v>1</v>
      </c>
      <c r="L164">
        <v>0.3</v>
      </c>
      <c r="M164">
        <v>62.89</v>
      </c>
      <c r="N164">
        <v>10.99</v>
      </c>
      <c r="O164">
        <v>50</v>
      </c>
      <c r="P164">
        <v>174.92869999999999</v>
      </c>
      <c r="Q164">
        <v>70.503900000000002</v>
      </c>
      <c r="R164">
        <v>173.4058</v>
      </c>
      <c r="S164">
        <v>75.042299999999997</v>
      </c>
      <c r="T164">
        <v>4.7870999999999997</v>
      </c>
      <c r="U164">
        <v>5.1847853999999999E-2</v>
      </c>
      <c r="V164">
        <v>5.1847853999999999E-2</v>
      </c>
    </row>
    <row r="165" spans="1:22" x14ac:dyDescent="0.25">
      <c r="A165" t="s">
        <v>421</v>
      </c>
      <c r="B165" t="s">
        <v>418</v>
      </c>
      <c r="C165">
        <v>197</v>
      </c>
      <c r="D165">
        <v>200</v>
      </c>
      <c r="E165">
        <v>0</v>
      </c>
      <c r="F165">
        <v>1</v>
      </c>
      <c r="G165">
        <v>0.3</v>
      </c>
      <c r="H165">
        <v>62.89</v>
      </c>
      <c r="I165">
        <v>10.99</v>
      </c>
      <c r="J165">
        <v>0</v>
      </c>
      <c r="K165">
        <v>1</v>
      </c>
      <c r="L165">
        <v>0.3</v>
      </c>
      <c r="M165">
        <v>62.89</v>
      </c>
      <c r="N165">
        <v>10.99</v>
      </c>
      <c r="O165">
        <v>50</v>
      </c>
      <c r="P165">
        <v>173.4058</v>
      </c>
      <c r="Q165">
        <v>75.042299999999997</v>
      </c>
      <c r="R165">
        <v>168.76169999999999</v>
      </c>
      <c r="S165">
        <v>73.989999999999995</v>
      </c>
      <c r="T165">
        <v>4.7618</v>
      </c>
      <c r="U165">
        <v>5.1847853999999999E-2</v>
      </c>
      <c r="V165">
        <v>5.1847853999999999E-2</v>
      </c>
    </row>
    <row r="166" spans="1:22" x14ac:dyDescent="0.25">
      <c r="A166" t="s">
        <v>418</v>
      </c>
      <c r="B166" t="s">
        <v>398</v>
      </c>
      <c r="C166">
        <v>200</v>
      </c>
      <c r="D166">
        <v>220</v>
      </c>
      <c r="E166">
        <v>0</v>
      </c>
      <c r="F166">
        <v>1</v>
      </c>
      <c r="G166">
        <v>0.3</v>
      </c>
      <c r="H166">
        <v>62.89</v>
      </c>
      <c r="I166">
        <v>10.99</v>
      </c>
      <c r="J166">
        <v>0</v>
      </c>
      <c r="K166">
        <v>1</v>
      </c>
      <c r="L166">
        <v>0.3</v>
      </c>
      <c r="M166">
        <v>62.89</v>
      </c>
      <c r="N166">
        <v>10.99</v>
      </c>
      <c r="O166">
        <v>50</v>
      </c>
      <c r="P166">
        <v>168.76169999999999</v>
      </c>
      <c r="Q166">
        <v>73.989999999999995</v>
      </c>
      <c r="R166">
        <v>174.92869999999999</v>
      </c>
      <c r="S166">
        <v>70.503900000000002</v>
      </c>
      <c r="T166">
        <v>7.0841000000000003</v>
      </c>
      <c r="U166">
        <v>5.1847853999999999E-2</v>
      </c>
      <c r="V166">
        <v>5.1847853999999999E-2</v>
      </c>
    </row>
    <row r="167" spans="1:22" x14ac:dyDescent="0.25">
      <c r="A167" t="s">
        <v>417</v>
      </c>
      <c r="B167" t="s">
        <v>399</v>
      </c>
      <c r="C167">
        <v>201</v>
      </c>
      <c r="D167">
        <v>219</v>
      </c>
      <c r="E167">
        <v>1000</v>
      </c>
      <c r="F167">
        <v>1</v>
      </c>
      <c r="G167">
        <v>0.3</v>
      </c>
      <c r="H167">
        <v>62.89</v>
      </c>
      <c r="I167">
        <v>10.99</v>
      </c>
      <c r="J167">
        <v>1000</v>
      </c>
      <c r="K167">
        <v>1</v>
      </c>
      <c r="L167">
        <v>0.3</v>
      </c>
      <c r="M167">
        <v>62.89</v>
      </c>
      <c r="N167">
        <v>10.99</v>
      </c>
      <c r="O167">
        <v>50</v>
      </c>
      <c r="P167">
        <v>124.7221</v>
      </c>
      <c r="Q167">
        <v>35.3078</v>
      </c>
      <c r="R167">
        <v>121.41759999999999</v>
      </c>
      <c r="S167">
        <v>37.175600000000003</v>
      </c>
      <c r="T167">
        <v>3.7957999999999998</v>
      </c>
      <c r="U167">
        <v>5.1847853999999999E-2</v>
      </c>
      <c r="V167">
        <v>5.1847853999999999E-2</v>
      </c>
    </row>
    <row r="168" spans="1:22" x14ac:dyDescent="0.25">
      <c r="A168" t="s">
        <v>399</v>
      </c>
      <c r="B168" t="s">
        <v>309</v>
      </c>
      <c r="C168">
        <v>219</v>
      </c>
      <c r="D168">
        <v>69</v>
      </c>
      <c r="E168">
        <v>1000</v>
      </c>
      <c r="F168">
        <v>1</v>
      </c>
      <c r="G168">
        <v>0.3</v>
      </c>
      <c r="H168">
        <v>62.89</v>
      </c>
      <c r="I168">
        <v>10.99</v>
      </c>
      <c r="J168">
        <v>1000</v>
      </c>
      <c r="K168">
        <v>1</v>
      </c>
      <c r="L168">
        <v>0.3</v>
      </c>
      <c r="M168">
        <v>62.89</v>
      </c>
      <c r="N168">
        <v>10.99</v>
      </c>
      <c r="O168">
        <v>50</v>
      </c>
      <c r="P168">
        <v>121.41759999999999</v>
      </c>
      <c r="Q168">
        <v>37.175600000000003</v>
      </c>
      <c r="R168">
        <v>122.09</v>
      </c>
      <c r="S168">
        <v>31.050899999999999</v>
      </c>
      <c r="T168">
        <v>6.1615000000000002</v>
      </c>
      <c r="U168">
        <v>5.1847853999999999E-2</v>
      </c>
      <c r="V168">
        <v>5.1847853999999999E-2</v>
      </c>
    </row>
    <row r="169" spans="1:22" x14ac:dyDescent="0.25">
      <c r="A169" t="s">
        <v>309</v>
      </c>
      <c r="B169" t="s">
        <v>417</v>
      </c>
      <c r="C169">
        <v>69</v>
      </c>
      <c r="D169">
        <v>201</v>
      </c>
      <c r="E169">
        <v>1000</v>
      </c>
      <c r="F169">
        <v>1</v>
      </c>
      <c r="G169">
        <v>0.3</v>
      </c>
      <c r="H169">
        <v>62.89</v>
      </c>
      <c r="I169">
        <v>10.99</v>
      </c>
      <c r="J169">
        <v>1000</v>
      </c>
      <c r="K169">
        <v>1</v>
      </c>
      <c r="L169">
        <v>0.3</v>
      </c>
      <c r="M169">
        <v>62.89</v>
      </c>
      <c r="N169">
        <v>10.99</v>
      </c>
      <c r="O169">
        <v>50</v>
      </c>
      <c r="P169">
        <v>122.09</v>
      </c>
      <c r="Q169">
        <v>31.050899999999999</v>
      </c>
      <c r="R169">
        <v>124.7221</v>
      </c>
      <c r="S169">
        <v>35.3078</v>
      </c>
      <c r="T169">
        <v>5.0049000000000001</v>
      </c>
      <c r="U169">
        <v>5.1847853999999999E-2</v>
      </c>
      <c r="V169">
        <v>5.1847853999999999E-2</v>
      </c>
    </row>
    <row r="170" spans="1:22" x14ac:dyDescent="0.25">
      <c r="A170" t="s">
        <v>395</v>
      </c>
      <c r="B170" t="s">
        <v>397</v>
      </c>
      <c r="C170">
        <v>223</v>
      </c>
      <c r="D170">
        <v>221</v>
      </c>
      <c r="E170">
        <v>1000</v>
      </c>
      <c r="F170">
        <v>1</v>
      </c>
      <c r="G170">
        <v>0.3</v>
      </c>
      <c r="H170">
        <v>62.89</v>
      </c>
      <c r="I170">
        <v>10.99</v>
      </c>
      <c r="J170">
        <v>1000</v>
      </c>
      <c r="K170">
        <v>1</v>
      </c>
      <c r="L170">
        <v>0.3</v>
      </c>
      <c r="M170">
        <v>62.89</v>
      </c>
      <c r="N170">
        <v>10.99</v>
      </c>
      <c r="O170">
        <v>50</v>
      </c>
      <c r="P170">
        <v>155.2689</v>
      </c>
      <c r="Q170">
        <v>51.179400000000001</v>
      </c>
      <c r="R170">
        <v>159.26560000000001</v>
      </c>
      <c r="S170">
        <v>51.307699999999997</v>
      </c>
      <c r="T170">
        <v>3.9988000000000001</v>
      </c>
      <c r="U170">
        <v>5.1847853999999999E-2</v>
      </c>
      <c r="V170">
        <v>5.1847853999999999E-2</v>
      </c>
    </row>
    <row r="171" spans="1:22" x14ac:dyDescent="0.25">
      <c r="A171" t="s">
        <v>397</v>
      </c>
      <c r="B171" t="s">
        <v>430</v>
      </c>
      <c r="C171">
        <v>221</v>
      </c>
      <c r="D171">
        <v>188</v>
      </c>
      <c r="E171">
        <v>1000</v>
      </c>
      <c r="F171">
        <v>1</v>
      </c>
      <c r="G171">
        <v>0.3</v>
      </c>
      <c r="H171">
        <v>62.89</v>
      </c>
      <c r="I171">
        <v>10.99</v>
      </c>
      <c r="J171">
        <v>1000</v>
      </c>
      <c r="K171">
        <v>1</v>
      </c>
      <c r="L171">
        <v>0.3</v>
      </c>
      <c r="M171">
        <v>62.89</v>
      </c>
      <c r="N171">
        <v>10.99</v>
      </c>
      <c r="O171">
        <v>50</v>
      </c>
      <c r="P171">
        <v>159.26560000000001</v>
      </c>
      <c r="Q171">
        <v>51.307699999999997</v>
      </c>
      <c r="R171">
        <v>155.4751</v>
      </c>
      <c r="S171">
        <v>55.172800000000002</v>
      </c>
      <c r="T171">
        <v>5.4135999999999997</v>
      </c>
      <c r="U171">
        <v>5.1847853999999999E-2</v>
      </c>
      <c r="V171">
        <v>5.1847853999999999E-2</v>
      </c>
    </row>
    <row r="172" spans="1:22" x14ac:dyDescent="0.25">
      <c r="A172" t="s">
        <v>430</v>
      </c>
      <c r="B172" t="s">
        <v>395</v>
      </c>
      <c r="C172">
        <v>188</v>
      </c>
      <c r="D172">
        <v>223</v>
      </c>
      <c r="E172">
        <v>1000</v>
      </c>
      <c r="F172">
        <v>1</v>
      </c>
      <c r="G172">
        <v>0.3</v>
      </c>
      <c r="H172">
        <v>62.89</v>
      </c>
      <c r="I172">
        <v>10.99</v>
      </c>
      <c r="J172">
        <v>1000</v>
      </c>
      <c r="K172">
        <v>1</v>
      </c>
      <c r="L172">
        <v>0.3</v>
      </c>
      <c r="M172">
        <v>62.89</v>
      </c>
      <c r="N172">
        <v>10.99</v>
      </c>
      <c r="O172">
        <v>50</v>
      </c>
      <c r="P172">
        <v>155.4751</v>
      </c>
      <c r="Q172">
        <v>55.172800000000002</v>
      </c>
      <c r="R172">
        <v>155.2689</v>
      </c>
      <c r="S172">
        <v>51.179400000000001</v>
      </c>
      <c r="T172">
        <v>3.9986999999999999</v>
      </c>
      <c r="U172">
        <v>5.1847853999999999E-2</v>
      </c>
      <c r="V172">
        <v>5.1847853999999999E-2</v>
      </c>
    </row>
    <row r="173" spans="1:22" x14ac:dyDescent="0.25">
      <c r="A173" t="s">
        <v>355</v>
      </c>
      <c r="B173" t="s">
        <v>407</v>
      </c>
      <c r="C173">
        <v>103</v>
      </c>
      <c r="D173">
        <v>211</v>
      </c>
      <c r="E173">
        <v>1000</v>
      </c>
      <c r="F173">
        <v>1</v>
      </c>
      <c r="G173">
        <v>0.3</v>
      </c>
      <c r="H173">
        <v>62.89</v>
      </c>
      <c r="I173">
        <v>10.99</v>
      </c>
      <c r="J173">
        <v>1000</v>
      </c>
      <c r="K173">
        <v>1</v>
      </c>
      <c r="L173">
        <v>0.3</v>
      </c>
      <c r="M173">
        <v>62.89</v>
      </c>
      <c r="N173">
        <v>10.99</v>
      </c>
      <c r="O173">
        <v>50</v>
      </c>
      <c r="P173">
        <v>139.345</v>
      </c>
      <c r="Q173">
        <v>41.578699999999998</v>
      </c>
      <c r="R173">
        <v>138.09059999999999</v>
      </c>
      <c r="S173">
        <v>36.708199999999998</v>
      </c>
      <c r="T173">
        <v>5.0293999999999999</v>
      </c>
      <c r="U173">
        <v>5.1847853999999999E-2</v>
      </c>
      <c r="V173">
        <v>5.1847853999999999E-2</v>
      </c>
    </row>
    <row r="174" spans="1:22" x14ac:dyDescent="0.25">
      <c r="A174" t="s">
        <v>407</v>
      </c>
      <c r="B174" t="s">
        <v>432</v>
      </c>
      <c r="C174">
        <v>211</v>
      </c>
      <c r="D174">
        <v>186</v>
      </c>
      <c r="E174">
        <v>1000</v>
      </c>
      <c r="F174">
        <v>1</v>
      </c>
      <c r="G174">
        <v>0.3</v>
      </c>
      <c r="H174">
        <v>62.89</v>
      </c>
      <c r="I174">
        <v>10.99</v>
      </c>
      <c r="J174">
        <v>1000</v>
      </c>
      <c r="K174">
        <v>1</v>
      </c>
      <c r="L174">
        <v>0.3</v>
      </c>
      <c r="M174">
        <v>62.89</v>
      </c>
      <c r="N174">
        <v>10.99</v>
      </c>
      <c r="O174">
        <v>50</v>
      </c>
      <c r="P174">
        <v>138.09059999999999</v>
      </c>
      <c r="Q174">
        <v>36.708199999999998</v>
      </c>
      <c r="R174">
        <v>143.0719</v>
      </c>
      <c r="S174">
        <v>37.401899999999998</v>
      </c>
      <c r="T174">
        <v>5.0293999999999999</v>
      </c>
      <c r="U174">
        <v>5.1847853999999999E-2</v>
      </c>
      <c r="V174">
        <v>5.1847853999999999E-2</v>
      </c>
    </row>
    <row r="175" spans="1:22" x14ac:dyDescent="0.25">
      <c r="A175" t="s">
        <v>432</v>
      </c>
      <c r="B175" t="s">
        <v>355</v>
      </c>
      <c r="C175">
        <v>186</v>
      </c>
      <c r="D175">
        <v>103</v>
      </c>
      <c r="E175">
        <v>1000</v>
      </c>
      <c r="F175">
        <v>1</v>
      </c>
      <c r="G175">
        <v>0.3</v>
      </c>
      <c r="H175">
        <v>62.89</v>
      </c>
      <c r="I175">
        <v>10.99</v>
      </c>
      <c r="J175">
        <v>1000</v>
      </c>
      <c r="K175">
        <v>1</v>
      </c>
      <c r="L175">
        <v>0.3</v>
      </c>
      <c r="M175">
        <v>62.89</v>
      </c>
      <c r="N175">
        <v>10.99</v>
      </c>
      <c r="O175">
        <v>50</v>
      </c>
      <c r="P175">
        <v>143.0719</v>
      </c>
      <c r="Q175">
        <v>37.401899999999998</v>
      </c>
      <c r="R175">
        <v>139.345</v>
      </c>
      <c r="S175">
        <v>41.578699999999998</v>
      </c>
      <c r="T175">
        <v>5.5978000000000003</v>
      </c>
      <c r="U175">
        <v>5.1847853999999999E-2</v>
      </c>
      <c r="V175">
        <v>5.1847853999999999E-2</v>
      </c>
    </row>
    <row r="176" spans="1:22" x14ac:dyDescent="0.25">
      <c r="A176" t="s">
        <v>377</v>
      </c>
      <c r="B176" t="s">
        <v>450</v>
      </c>
      <c r="C176">
        <v>241</v>
      </c>
      <c r="D176">
        <v>168</v>
      </c>
      <c r="E176">
        <v>1000</v>
      </c>
      <c r="F176">
        <v>1</v>
      </c>
      <c r="G176">
        <v>0.3</v>
      </c>
      <c r="H176">
        <v>62.89</v>
      </c>
      <c r="I176">
        <v>10.99</v>
      </c>
      <c r="J176">
        <v>1000</v>
      </c>
      <c r="K176">
        <v>1</v>
      </c>
      <c r="L176">
        <v>0.3</v>
      </c>
      <c r="M176">
        <v>62.89</v>
      </c>
      <c r="N176">
        <v>10.99</v>
      </c>
      <c r="O176">
        <v>50</v>
      </c>
      <c r="P176">
        <v>161.82759999999999</v>
      </c>
      <c r="Q176">
        <v>41.183500000000002</v>
      </c>
      <c r="R176">
        <v>157.35390000000001</v>
      </c>
      <c r="S176">
        <v>41.674900000000001</v>
      </c>
      <c r="T176">
        <v>4.5006000000000004</v>
      </c>
      <c r="U176">
        <v>5.1847853999999999E-2</v>
      </c>
      <c r="V176">
        <v>5.1847853999999999E-2</v>
      </c>
    </row>
    <row r="177" spans="1:22" x14ac:dyDescent="0.25">
      <c r="A177" t="s">
        <v>450</v>
      </c>
      <c r="B177" t="s">
        <v>264</v>
      </c>
      <c r="C177">
        <v>168</v>
      </c>
      <c r="D177">
        <v>61</v>
      </c>
      <c r="E177">
        <v>1000</v>
      </c>
      <c r="F177">
        <v>1</v>
      </c>
      <c r="G177">
        <v>0.3</v>
      </c>
      <c r="H177">
        <v>62.89</v>
      </c>
      <c r="I177">
        <v>10.99</v>
      </c>
      <c r="J177">
        <v>1000</v>
      </c>
      <c r="K177">
        <v>1</v>
      </c>
      <c r="L177">
        <v>0.3</v>
      </c>
      <c r="M177">
        <v>62.89</v>
      </c>
      <c r="N177">
        <v>10.99</v>
      </c>
      <c r="O177">
        <v>50</v>
      </c>
      <c r="P177">
        <v>157.35390000000001</v>
      </c>
      <c r="Q177">
        <v>41.674900000000001</v>
      </c>
      <c r="R177">
        <v>159.36500000000001</v>
      </c>
      <c r="S177">
        <v>35.642000000000003</v>
      </c>
      <c r="T177">
        <v>6.3593000000000002</v>
      </c>
      <c r="U177">
        <v>5.1847853999999999E-2</v>
      </c>
      <c r="V177">
        <v>5.1847853999999999E-2</v>
      </c>
    </row>
    <row r="178" spans="1:22" x14ac:dyDescent="0.25">
      <c r="A178" t="s">
        <v>264</v>
      </c>
      <c r="B178" t="s">
        <v>377</v>
      </c>
      <c r="C178">
        <v>61</v>
      </c>
      <c r="D178">
        <v>241</v>
      </c>
      <c r="E178">
        <v>1000</v>
      </c>
      <c r="F178">
        <v>1</v>
      </c>
      <c r="G178">
        <v>0.3</v>
      </c>
      <c r="H178">
        <v>62.89</v>
      </c>
      <c r="I178">
        <v>10.99</v>
      </c>
      <c r="J178">
        <v>1000</v>
      </c>
      <c r="K178">
        <v>1</v>
      </c>
      <c r="L178">
        <v>0.3</v>
      </c>
      <c r="M178">
        <v>62.89</v>
      </c>
      <c r="N178">
        <v>10.99</v>
      </c>
      <c r="O178">
        <v>50</v>
      </c>
      <c r="P178">
        <v>159.36500000000001</v>
      </c>
      <c r="Q178">
        <v>35.642000000000003</v>
      </c>
      <c r="R178">
        <v>161.82759999999999</v>
      </c>
      <c r="S178">
        <v>41.183500000000002</v>
      </c>
      <c r="T178">
        <v>6.0640000000000001</v>
      </c>
      <c r="U178">
        <v>5.1847853999999999E-2</v>
      </c>
      <c r="V178">
        <v>5.1847853999999999E-2</v>
      </c>
    </row>
    <row r="179" spans="1:22" x14ac:dyDescent="0.25">
      <c r="A179" t="s">
        <v>361</v>
      </c>
      <c r="B179" t="s">
        <v>436</v>
      </c>
      <c r="C179">
        <v>97</v>
      </c>
      <c r="D179">
        <v>182</v>
      </c>
      <c r="E179">
        <v>1000</v>
      </c>
      <c r="F179">
        <v>1</v>
      </c>
      <c r="G179">
        <v>0.3</v>
      </c>
      <c r="H179">
        <v>62.89</v>
      </c>
      <c r="I179">
        <v>10.99</v>
      </c>
      <c r="J179">
        <v>1000</v>
      </c>
      <c r="K179">
        <v>1</v>
      </c>
      <c r="L179">
        <v>0.3</v>
      </c>
      <c r="M179">
        <v>62.89</v>
      </c>
      <c r="N179">
        <v>10.99</v>
      </c>
      <c r="O179">
        <v>50</v>
      </c>
      <c r="P179">
        <v>111.065</v>
      </c>
      <c r="Q179">
        <v>41.844900000000003</v>
      </c>
      <c r="R179">
        <v>111.19029999999999</v>
      </c>
      <c r="S179">
        <v>36.817999999999998</v>
      </c>
      <c r="T179">
        <v>5.0285000000000002</v>
      </c>
      <c r="U179">
        <v>5.1847853999999999E-2</v>
      </c>
      <c r="V179">
        <v>5.1847853999999999E-2</v>
      </c>
    </row>
    <row r="180" spans="1:22" x14ac:dyDescent="0.25">
      <c r="A180" t="s">
        <v>436</v>
      </c>
      <c r="B180" t="s">
        <v>360</v>
      </c>
      <c r="C180">
        <v>182</v>
      </c>
      <c r="D180">
        <v>98</v>
      </c>
      <c r="E180">
        <v>1000</v>
      </c>
      <c r="F180">
        <v>1</v>
      </c>
      <c r="G180">
        <v>0.3</v>
      </c>
      <c r="H180">
        <v>62.89</v>
      </c>
      <c r="I180">
        <v>10.99</v>
      </c>
      <c r="J180">
        <v>1000</v>
      </c>
      <c r="K180">
        <v>1</v>
      </c>
      <c r="L180">
        <v>0.3</v>
      </c>
      <c r="M180">
        <v>62.89</v>
      </c>
      <c r="N180">
        <v>10.99</v>
      </c>
      <c r="O180">
        <v>50</v>
      </c>
      <c r="P180">
        <v>111.19029999999999</v>
      </c>
      <c r="Q180">
        <v>36.817999999999998</v>
      </c>
      <c r="R180">
        <v>116</v>
      </c>
      <c r="S180">
        <v>41.521700000000003</v>
      </c>
      <c r="T180">
        <v>6.7274000000000003</v>
      </c>
      <c r="U180">
        <v>5.1847853999999999E-2</v>
      </c>
      <c r="V180">
        <v>5.1847853999999999E-2</v>
      </c>
    </row>
    <row r="181" spans="1:22" x14ac:dyDescent="0.25">
      <c r="A181" t="s">
        <v>360</v>
      </c>
      <c r="B181" t="s">
        <v>361</v>
      </c>
      <c r="C181">
        <v>98</v>
      </c>
      <c r="D181">
        <v>97</v>
      </c>
      <c r="E181">
        <v>1000</v>
      </c>
      <c r="F181">
        <v>1</v>
      </c>
      <c r="G181">
        <v>0.3</v>
      </c>
      <c r="H181">
        <v>62.89</v>
      </c>
      <c r="I181">
        <v>10.99</v>
      </c>
      <c r="J181">
        <v>1000</v>
      </c>
      <c r="K181">
        <v>1</v>
      </c>
      <c r="L181">
        <v>0.3</v>
      </c>
      <c r="M181">
        <v>62.89</v>
      </c>
      <c r="N181">
        <v>10.99</v>
      </c>
      <c r="O181">
        <v>50</v>
      </c>
      <c r="P181">
        <v>116</v>
      </c>
      <c r="Q181">
        <v>41.521700000000003</v>
      </c>
      <c r="R181">
        <v>111.065</v>
      </c>
      <c r="S181">
        <v>41.844900000000003</v>
      </c>
      <c r="T181">
        <v>4.9455999999999998</v>
      </c>
      <c r="U181">
        <v>5.1847853999999999E-2</v>
      </c>
      <c r="V181">
        <v>5.1847853999999999E-2</v>
      </c>
    </row>
    <row r="182" spans="1:22" x14ac:dyDescent="0.25">
      <c r="A182" t="s">
        <v>378</v>
      </c>
      <c r="B182" t="s">
        <v>424</v>
      </c>
      <c r="C182">
        <v>240</v>
      </c>
      <c r="D182">
        <v>194</v>
      </c>
      <c r="E182">
        <v>1000</v>
      </c>
      <c r="F182">
        <v>1</v>
      </c>
      <c r="G182">
        <v>0.3</v>
      </c>
      <c r="H182">
        <v>62.89</v>
      </c>
      <c r="I182">
        <v>10.99</v>
      </c>
      <c r="J182">
        <v>1000</v>
      </c>
      <c r="K182">
        <v>1</v>
      </c>
      <c r="L182">
        <v>0.3</v>
      </c>
      <c r="M182">
        <v>62.89</v>
      </c>
      <c r="N182">
        <v>10.99</v>
      </c>
      <c r="O182">
        <v>50</v>
      </c>
      <c r="P182">
        <v>127.6294</v>
      </c>
      <c r="Q182">
        <v>69.678200000000004</v>
      </c>
      <c r="R182">
        <v>124.9806</v>
      </c>
      <c r="S182">
        <v>65.453800000000001</v>
      </c>
      <c r="T182">
        <v>4.9862000000000002</v>
      </c>
      <c r="U182">
        <v>5.1847853999999999E-2</v>
      </c>
      <c r="V182">
        <v>5.1847853999999999E-2</v>
      </c>
    </row>
    <row r="183" spans="1:22" x14ac:dyDescent="0.25">
      <c r="A183" t="s">
        <v>424</v>
      </c>
      <c r="B183" t="s">
        <v>443</v>
      </c>
      <c r="C183">
        <v>194</v>
      </c>
      <c r="D183">
        <v>175</v>
      </c>
      <c r="E183">
        <v>1000</v>
      </c>
      <c r="F183">
        <v>1</v>
      </c>
      <c r="G183">
        <v>0.3</v>
      </c>
      <c r="H183">
        <v>62.89</v>
      </c>
      <c r="I183">
        <v>10.99</v>
      </c>
      <c r="J183">
        <v>1000</v>
      </c>
      <c r="K183">
        <v>1</v>
      </c>
      <c r="L183">
        <v>0.3</v>
      </c>
      <c r="M183">
        <v>62.89</v>
      </c>
      <c r="N183">
        <v>10.99</v>
      </c>
      <c r="O183">
        <v>50</v>
      </c>
      <c r="P183">
        <v>124.9806</v>
      </c>
      <c r="Q183">
        <v>65.453800000000001</v>
      </c>
      <c r="R183">
        <v>129.7585</v>
      </c>
      <c r="S183">
        <v>65.345799999999997</v>
      </c>
      <c r="T183">
        <v>4.7790999999999997</v>
      </c>
      <c r="U183">
        <v>5.1847853999999999E-2</v>
      </c>
      <c r="V183">
        <v>5.1847853999999999E-2</v>
      </c>
    </row>
    <row r="184" spans="1:22" x14ac:dyDescent="0.25">
      <c r="A184" t="s">
        <v>443</v>
      </c>
      <c r="B184" t="s">
        <v>378</v>
      </c>
      <c r="C184">
        <v>175</v>
      </c>
      <c r="D184">
        <v>240</v>
      </c>
      <c r="E184">
        <v>1000</v>
      </c>
      <c r="F184">
        <v>1</v>
      </c>
      <c r="G184">
        <v>0.3</v>
      </c>
      <c r="H184">
        <v>62.89</v>
      </c>
      <c r="I184">
        <v>10.99</v>
      </c>
      <c r="J184">
        <v>1000</v>
      </c>
      <c r="K184">
        <v>1</v>
      </c>
      <c r="L184">
        <v>0.3</v>
      </c>
      <c r="M184">
        <v>62.89</v>
      </c>
      <c r="N184">
        <v>10.99</v>
      </c>
      <c r="O184">
        <v>50</v>
      </c>
      <c r="P184">
        <v>129.7585</v>
      </c>
      <c r="Q184">
        <v>65.345799999999997</v>
      </c>
      <c r="R184">
        <v>127.6294</v>
      </c>
      <c r="S184">
        <v>69.678200000000004</v>
      </c>
      <c r="T184">
        <v>4.8273000000000001</v>
      </c>
      <c r="U184">
        <v>5.1847853999999999E-2</v>
      </c>
      <c r="V184">
        <v>5.1847853999999999E-2</v>
      </c>
    </row>
    <row r="185" spans="1:22" x14ac:dyDescent="0.25">
      <c r="A185" t="s">
        <v>433</v>
      </c>
      <c r="B185" t="s">
        <v>408</v>
      </c>
      <c r="C185">
        <v>185</v>
      </c>
      <c r="D185">
        <v>210</v>
      </c>
      <c r="E185">
        <v>1000</v>
      </c>
      <c r="F185">
        <v>1</v>
      </c>
      <c r="G185">
        <v>0.3</v>
      </c>
      <c r="H185">
        <v>62.89</v>
      </c>
      <c r="I185">
        <v>10.99</v>
      </c>
      <c r="J185">
        <v>1000</v>
      </c>
      <c r="K185">
        <v>1</v>
      </c>
      <c r="L185">
        <v>0.3</v>
      </c>
      <c r="M185">
        <v>62.89</v>
      </c>
      <c r="N185">
        <v>10.99</v>
      </c>
      <c r="O185">
        <v>50</v>
      </c>
      <c r="P185">
        <v>103.4652</v>
      </c>
      <c r="Q185">
        <v>38.326099999999997</v>
      </c>
      <c r="R185">
        <v>107.1656</v>
      </c>
      <c r="S185">
        <v>36.741199999999999</v>
      </c>
      <c r="T185">
        <v>4.0255000000000001</v>
      </c>
      <c r="U185">
        <v>5.1847853999999999E-2</v>
      </c>
      <c r="V185">
        <v>5.1847853999999999E-2</v>
      </c>
    </row>
    <row r="186" spans="1:22" x14ac:dyDescent="0.25">
      <c r="A186" t="s">
        <v>408</v>
      </c>
      <c r="B186" t="s">
        <v>362</v>
      </c>
      <c r="C186">
        <v>210</v>
      </c>
      <c r="D186">
        <v>96</v>
      </c>
      <c r="E186">
        <v>1000</v>
      </c>
      <c r="F186">
        <v>1</v>
      </c>
      <c r="G186">
        <v>0.3</v>
      </c>
      <c r="H186">
        <v>62.89</v>
      </c>
      <c r="I186">
        <v>10.99</v>
      </c>
      <c r="J186">
        <v>1000</v>
      </c>
      <c r="K186">
        <v>1</v>
      </c>
      <c r="L186">
        <v>0.3</v>
      </c>
      <c r="M186">
        <v>62.89</v>
      </c>
      <c r="N186">
        <v>10.99</v>
      </c>
      <c r="O186">
        <v>50</v>
      </c>
      <c r="P186">
        <v>107.1656</v>
      </c>
      <c r="Q186">
        <v>36.741199999999999</v>
      </c>
      <c r="R186">
        <v>105.949</v>
      </c>
      <c r="S186">
        <v>41.964300000000001</v>
      </c>
      <c r="T186">
        <v>5.3628999999999998</v>
      </c>
      <c r="U186">
        <v>5.1847853999999999E-2</v>
      </c>
      <c r="V186">
        <v>5.1847853999999999E-2</v>
      </c>
    </row>
    <row r="187" spans="1:22" x14ac:dyDescent="0.25">
      <c r="A187" t="s">
        <v>362</v>
      </c>
      <c r="B187" t="s">
        <v>433</v>
      </c>
      <c r="C187">
        <v>96</v>
      </c>
      <c r="D187">
        <v>185</v>
      </c>
      <c r="E187">
        <v>1000</v>
      </c>
      <c r="F187">
        <v>1</v>
      </c>
      <c r="G187">
        <v>0.3</v>
      </c>
      <c r="H187">
        <v>62.89</v>
      </c>
      <c r="I187">
        <v>10.99</v>
      </c>
      <c r="J187">
        <v>1000</v>
      </c>
      <c r="K187">
        <v>1</v>
      </c>
      <c r="L187">
        <v>0.3</v>
      </c>
      <c r="M187">
        <v>62.89</v>
      </c>
      <c r="N187">
        <v>10.99</v>
      </c>
      <c r="O187">
        <v>50</v>
      </c>
      <c r="P187">
        <v>105.949</v>
      </c>
      <c r="Q187">
        <v>41.964300000000001</v>
      </c>
      <c r="R187">
        <v>103.4652</v>
      </c>
      <c r="S187">
        <v>38.326099999999997</v>
      </c>
      <c r="T187">
        <v>4.4051999999999998</v>
      </c>
      <c r="U187">
        <v>5.1847853999999999E-2</v>
      </c>
      <c r="V187">
        <v>5.1847853999999999E-2</v>
      </c>
    </row>
    <row r="188" spans="1:22" x14ac:dyDescent="0.25">
      <c r="A188" t="s">
        <v>440</v>
      </c>
      <c r="B188" t="s">
        <v>425</v>
      </c>
      <c r="C188">
        <v>178</v>
      </c>
      <c r="D188">
        <v>193</v>
      </c>
      <c r="E188">
        <v>1000</v>
      </c>
      <c r="F188">
        <v>1</v>
      </c>
      <c r="G188">
        <v>0.3</v>
      </c>
      <c r="H188">
        <v>62.89</v>
      </c>
      <c r="I188">
        <v>10.99</v>
      </c>
      <c r="J188">
        <v>1000</v>
      </c>
      <c r="K188">
        <v>1</v>
      </c>
      <c r="L188">
        <v>0.3</v>
      </c>
      <c r="M188">
        <v>62.89</v>
      </c>
      <c r="N188">
        <v>10.99</v>
      </c>
      <c r="O188">
        <v>50</v>
      </c>
      <c r="P188">
        <v>157.75620000000001</v>
      </c>
      <c r="Q188">
        <v>108.9838</v>
      </c>
      <c r="R188">
        <v>155.54669999999999</v>
      </c>
      <c r="S188">
        <v>103.8023</v>
      </c>
      <c r="T188">
        <v>5.6329000000000002</v>
      </c>
      <c r="U188">
        <v>5.1847853999999999E-2</v>
      </c>
      <c r="V188">
        <v>5.1847853999999999E-2</v>
      </c>
    </row>
    <row r="189" spans="1:22" x14ac:dyDescent="0.25">
      <c r="A189" t="s">
        <v>425</v>
      </c>
      <c r="B189" t="s">
        <v>376</v>
      </c>
      <c r="C189">
        <v>193</v>
      </c>
      <c r="D189">
        <v>242</v>
      </c>
      <c r="E189">
        <v>1000</v>
      </c>
      <c r="F189">
        <v>1</v>
      </c>
      <c r="G189">
        <v>0.3</v>
      </c>
      <c r="H189">
        <v>62.89</v>
      </c>
      <c r="I189">
        <v>10.99</v>
      </c>
      <c r="J189">
        <v>1000</v>
      </c>
      <c r="K189">
        <v>1</v>
      </c>
      <c r="L189">
        <v>0.3</v>
      </c>
      <c r="M189">
        <v>62.89</v>
      </c>
      <c r="N189">
        <v>10.99</v>
      </c>
      <c r="O189">
        <v>50</v>
      </c>
      <c r="P189">
        <v>155.54669999999999</v>
      </c>
      <c r="Q189">
        <v>103.8023</v>
      </c>
      <c r="R189">
        <v>161.60990000000001</v>
      </c>
      <c r="S189">
        <v>106.3124</v>
      </c>
      <c r="T189">
        <v>6.5621999999999998</v>
      </c>
      <c r="U189">
        <v>5.1847853999999999E-2</v>
      </c>
      <c r="V189">
        <v>5.1847853999999999E-2</v>
      </c>
    </row>
    <row r="190" spans="1:22" x14ac:dyDescent="0.25">
      <c r="A190" t="s">
        <v>376</v>
      </c>
      <c r="B190" t="s">
        <v>440</v>
      </c>
      <c r="C190">
        <v>242</v>
      </c>
      <c r="D190">
        <v>178</v>
      </c>
      <c r="E190">
        <v>1000</v>
      </c>
      <c r="F190">
        <v>1</v>
      </c>
      <c r="G190">
        <v>0.3</v>
      </c>
      <c r="H190">
        <v>62.89</v>
      </c>
      <c r="I190">
        <v>10.99</v>
      </c>
      <c r="J190">
        <v>1000</v>
      </c>
      <c r="K190">
        <v>1</v>
      </c>
      <c r="L190">
        <v>0.3</v>
      </c>
      <c r="M190">
        <v>62.89</v>
      </c>
      <c r="N190">
        <v>10.99</v>
      </c>
      <c r="O190">
        <v>50</v>
      </c>
      <c r="P190">
        <v>161.60990000000001</v>
      </c>
      <c r="Q190">
        <v>106.3124</v>
      </c>
      <c r="R190">
        <v>157.75620000000001</v>
      </c>
      <c r="S190">
        <v>108.9838</v>
      </c>
      <c r="T190">
        <v>4.6890999999999998</v>
      </c>
      <c r="U190">
        <v>5.1847853999999999E-2</v>
      </c>
      <c r="V190">
        <v>5.1847853999999999E-2</v>
      </c>
    </row>
    <row r="191" spans="1:22" x14ac:dyDescent="0.25">
      <c r="A191" t="s">
        <v>359</v>
      </c>
      <c r="B191" t="s">
        <v>360</v>
      </c>
      <c r="C191">
        <v>99</v>
      </c>
      <c r="D191">
        <v>98</v>
      </c>
      <c r="E191">
        <v>1000</v>
      </c>
      <c r="F191">
        <v>1</v>
      </c>
      <c r="G191">
        <v>0.3</v>
      </c>
      <c r="H191">
        <v>62.89</v>
      </c>
      <c r="I191">
        <v>10.99</v>
      </c>
      <c r="J191">
        <v>1000</v>
      </c>
      <c r="K191">
        <v>1</v>
      </c>
      <c r="L191">
        <v>0.3</v>
      </c>
      <c r="M191">
        <v>62.89</v>
      </c>
      <c r="N191">
        <v>10.99</v>
      </c>
      <c r="O191">
        <v>50</v>
      </c>
      <c r="P191">
        <v>120.62</v>
      </c>
      <c r="Q191">
        <v>40.886699999999998</v>
      </c>
      <c r="R191">
        <v>116</v>
      </c>
      <c r="S191">
        <v>41.521700000000003</v>
      </c>
      <c r="T191">
        <v>4.6634000000000002</v>
      </c>
      <c r="U191">
        <v>5.1847853999999999E-2</v>
      </c>
      <c r="V191">
        <v>5.1847853999999999E-2</v>
      </c>
    </row>
    <row r="192" spans="1:22" x14ac:dyDescent="0.25">
      <c r="A192" t="s">
        <v>360</v>
      </c>
      <c r="B192" t="s">
        <v>435</v>
      </c>
      <c r="C192">
        <v>98</v>
      </c>
      <c r="D192">
        <v>183</v>
      </c>
      <c r="E192">
        <v>1000</v>
      </c>
      <c r="F192">
        <v>1</v>
      </c>
      <c r="G192">
        <v>0.3</v>
      </c>
      <c r="H192">
        <v>62.89</v>
      </c>
      <c r="I192">
        <v>10.99</v>
      </c>
      <c r="J192">
        <v>1000</v>
      </c>
      <c r="K192">
        <v>1</v>
      </c>
      <c r="L192">
        <v>0.3</v>
      </c>
      <c r="M192">
        <v>62.89</v>
      </c>
      <c r="N192">
        <v>10.99</v>
      </c>
      <c r="O192">
        <v>50</v>
      </c>
      <c r="P192">
        <v>116</v>
      </c>
      <c r="Q192">
        <v>41.521700000000003</v>
      </c>
      <c r="R192">
        <v>117.6718</v>
      </c>
      <c r="S192">
        <v>36.561199999999999</v>
      </c>
      <c r="T192">
        <v>5.2346000000000004</v>
      </c>
      <c r="U192">
        <v>5.1847853999999999E-2</v>
      </c>
      <c r="V192">
        <v>5.1847853999999999E-2</v>
      </c>
    </row>
    <row r="193" spans="1:22" x14ac:dyDescent="0.25">
      <c r="A193" t="s">
        <v>435</v>
      </c>
      <c r="B193" t="s">
        <v>359</v>
      </c>
      <c r="C193">
        <v>183</v>
      </c>
      <c r="D193">
        <v>99</v>
      </c>
      <c r="E193">
        <v>1000</v>
      </c>
      <c r="F193">
        <v>1</v>
      </c>
      <c r="G193">
        <v>0.3</v>
      </c>
      <c r="H193">
        <v>62.89</v>
      </c>
      <c r="I193">
        <v>10.99</v>
      </c>
      <c r="J193">
        <v>1000</v>
      </c>
      <c r="K193">
        <v>1</v>
      </c>
      <c r="L193">
        <v>0.3</v>
      </c>
      <c r="M193">
        <v>62.89</v>
      </c>
      <c r="N193">
        <v>10.99</v>
      </c>
      <c r="O193">
        <v>50</v>
      </c>
      <c r="P193">
        <v>117.6718</v>
      </c>
      <c r="Q193">
        <v>36.561199999999999</v>
      </c>
      <c r="R193">
        <v>120.62</v>
      </c>
      <c r="S193">
        <v>40.886699999999998</v>
      </c>
      <c r="T193">
        <v>5.2347000000000001</v>
      </c>
      <c r="U193">
        <v>5.1847853999999999E-2</v>
      </c>
      <c r="V193">
        <v>5.1847853999999999E-2</v>
      </c>
    </row>
    <row r="194" spans="1:22" x14ac:dyDescent="0.25">
      <c r="A194" t="s">
        <v>403</v>
      </c>
      <c r="B194" t="s">
        <v>425</v>
      </c>
      <c r="C194">
        <v>215</v>
      </c>
      <c r="D194">
        <v>193</v>
      </c>
      <c r="E194">
        <v>1000</v>
      </c>
      <c r="F194">
        <v>1</v>
      </c>
      <c r="G194">
        <v>0.3</v>
      </c>
      <c r="H194">
        <v>62.89</v>
      </c>
      <c r="I194">
        <v>10.99</v>
      </c>
      <c r="J194">
        <v>1000</v>
      </c>
      <c r="K194">
        <v>1</v>
      </c>
      <c r="L194">
        <v>0.3</v>
      </c>
      <c r="M194">
        <v>62.89</v>
      </c>
      <c r="N194">
        <v>10.99</v>
      </c>
      <c r="O194">
        <v>50</v>
      </c>
      <c r="P194">
        <v>156.5625</v>
      </c>
      <c r="Q194">
        <v>99.751800000000003</v>
      </c>
      <c r="R194">
        <v>155.54669999999999</v>
      </c>
      <c r="S194">
        <v>103.8023</v>
      </c>
      <c r="T194">
        <v>4.1759000000000004</v>
      </c>
      <c r="U194">
        <v>5.1847853999999999E-2</v>
      </c>
      <c r="V194">
        <v>5.1847853999999999E-2</v>
      </c>
    </row>
    <row r="195" spans="1:22" x14ac:dyDescent="0.25">
      <c r="A195" t="s">
        <v>425</v>
      </c>
      <c r="B195" t="s">
        <v>462</v>
      </c>
      <c r="C195">
        <v>193</v>
      </c>
      <c r="D195">
        <v>156</v>
      </c>
      <c r="E195">
        <v>1000</v>
      </c>
      <c r="F195">
        <v>1</v>
      </c>
      <c r="G195">
        <v>0.3</v>
      </c>
      <c r="H195">
        <v>62.89</v>
      </c>
      <c r="I195">
        <v>10.99</v>
      </c>
      <c r="J195">
        <v>1000</v>
      </c>
      <c r="K195">
        <v>1</v>
      </c>
      <c r="L195">
        <v>0.3</v>
      </c>
      <c r="M195">
        <v>62.89</v>
      </c>
      <c r="N195">
        <v>10.99</v>
      </c>
      <c r="O195">
        <v>50</v>
      </c>
      <c r="P195">
        <v>155.54669999999999</v>
      </c>
      <c r="Q195">
        <v>103.8023</v>
      </c>
      <c r="R195">
        <v>152.11539999999999</v>
      </c>
      <c r="S195">
        <v>100.1343</v>
      </c>
      <c r="T195">
        <v>5.0228000000000002</v>
      </c>
      <c r="U195">
        <v>5.1847853999999999E-2</v>
      </c>
      <c r="V195">
        <v>5.1847853999999999E-2</v>
      </c>
    </row>
    <row r="196" spans="1:22" x14ac:dyDescent="0.25">
      <c r="A196" t="s">
        <v>462</v>
      </c>
      <c r="B196" t="s">
        <v>403</v>
      </c>
      <c r="C196">
        <v>156</v>
      </c>
      <c r="D196">
        <v>215</v>
      </c>
      <c r="E196">
        <v>1000</v>
      </c>
      <c r="F196">
        <v>1</v>
      </c>
      <c r="G196">
        <v>0.3</v>
      </c>
      <c r="H196">
        <v>62.89</v>
      </c>
      <c r="I196">
        <v>10.99</v>
      </c>
      <c r="J196">
        <v>1000</v>
      </c>
      <c r="K196">
        <v>1</v>
      </c>
      <c r="L196">
        <v>0.3</v>
      </c>
      <c r="M196">
        <v>62.89</v>
      </c>
      <c r="N196">
        <v>10.99</v>
      </c>
      <c r="O196">
        <v>50</v>
      </c>
      <c r="P196">
        <v>152.11539999999999</v>
      </c>
      <c r="Q196">
        <v>100.1343</v>
      </c>
      <c r="R196">
        <v>156.5625</v>
      </c>
      <c r="S196">
        <v>99.751800000000003</v>
      </c>
      <c r="T196">
        <v>4.4634999999999998</v>
      </c>
      <c r="U196">
        <v>5.1847853999999999E-2</v>
      </c>
      <c r="V196">
        <v>5.1847853999999999E-2</v>
      </c>
    </row>
    <row r="197" spans="1:22" x14ac:dyDescent="0.25">
      <c r="A197" t="s">
        <v>417</v>
      </c>
      <c r="B197" t="s">
        <v>400</v>
      </c>
      <c r="C197">
        <v>201</v>
      </c>
      <c r="D197">
        <v>218</v>
      </c>
      <c r="E197">
        <v>1000</v>
      </c>
      <c r="F197">
        <v>1</v>
      </c>
      <c r="G197">
        <v>0.3</v>
      </c>
      <c r="H197">
        <v>62.89</v>
      </c>
      <c r="I197">
        <v>10.99</v>
      </c>
      <c r="J197">
        <v>1000</v>
      </c>
      <c r="K197">
        <v>1</v>
      </c>
      <c r="L197">
        <v>0.3</v>
      </c>
      <c r="M197">
        <v>62.89</v>
      </c>
      <c r="N197">
        <v>10.99</v>
      </c>
      <c r="O197">
        <v>50</v>
      </c>
      <c r="P197">
        <v>124.7221</v>
      </c>
      <c r="Q197">
        <v>35.3078</v>
      </c>
      <c r="R197">
        <v>128.9863</v>
      </c>
      <c r="S197">
        <v>34.922499999999999</v>
      </c>
      <c r="T197">
        <v>4.2816000000000001</v>
      </c>
      <c r="U197">
        <v>5.1847853999999999E-2</v>
      </c>
      <c r="V197">
        <v>5.1847853999999999E-2</v>
      </c>
    </row>
    <row r="198" spans="1:22" x14ac:dyDescent="0.25">
      <c r="A198" t="s">
        <v>400</v>
      </c>
      <c r="B198" t="s">
        <v>358</v>
      </c>
      <c r="C198">
        <v>218</v>
      </c>
      <c r="D198">
        <v>100</v>
      </c>
      <c r="E198">
        <v>1000</v>
      </c>
      <c r="F198">
        <v>1</v>
      </c>
      <c r="G198">
        <v>0.3</v>
      </c>
      <c r="H198">
        <v>62.89</v>
      </c>
      <c r="I198">
        <v>10.99</v>
      </c>
      <c r="J198">
        <v>1000</v>
      </c>
      <c r="K198">
        <v>1</v>
      </c>
      <c r="L198">
        <v>0.3</v>
      </c>
      <c r="M198">
        <v>62.89</v>
      </c>
      <c r="N198">
        <v>10.99</v>
      </c>
      <c r="O198">
        <v>50</v>
      </c>
      <c r="P198">
        <v>128.9863</v>
      </c>
      <c r="Q198">
        <v>34.922499999999999</v>
      </c>
      <c r="R198">
        <v>125.2534</v>
      </c>
      <c r="S198">
        <v>40.284300000000002</v>
      </c>
      <c r="T198">
        <v>6.5332999999999997</v>
      </c>
      <c r="U198">
        <v>5.1847853999999999E-2</v>
      </c>
      <c r="V198">
        <v>5.1847853999999999E-2</v>
      </c>
    </row>
    <row r="199" spans="1:22" x14ac:dyDescent="0.25">
      <c r="A199" t="s">
        <v>358</v>
      </c>
      <c r="B199" t="s">
        <v>417</v>
      </c>
      <c r="C199">
        <v>100</v>
      </c>
      <c r="D199">
        <v>201</v>
      </c>
      <c r="E199">
        <v>1000</v>
      </c>
      <c r="F199">
        <v>1</v>
      </c>
      <c r="G199">
        <v>0.3</v>
      </c>
      <c r="H199">
        <v>62.89</v>
      </c>
      <c r="I199">
        <v>10.99</v>
      </c>
      <c r="J199">
        <v>1000</v>
      </c>
      <c r="K199">
        <v>1</v>
      </c>
      <c r="L199">
        <v>0.3</v>
      </c>
      <c r="M199">
        <v>62.89</v>
      </c>
      <c r="N199">
        <v>10.99</v>
      </c>
      <c r="O199">
        <v>50</v>
      </c>
      <c r="P199">
        <v>125.2534</v>
      </c>
      <c r="Q199">
        <v>40.284300000000002</v>
      </c>
      <c r="R199">
        <v>124.7221</v>
      </c>
      <c r="S199">
        <v>35.3078</v>
      </c>
      <c r="T199">
        <v>5.0048000000000004</v>
      </c>
      <c r="U199">
        <v>5.1847853999999999E-2</v>
      </c>
      <c r="V199">
        <v>5.1847853999999999E-2</v>
      </c>
    </row>
    <row r="200" spans="1:22" x14ac:dyDescent="0.25">
      <c r="A200" t="s">
        <v>473</v>
      </c>
      <c r="B200" t="s">
        <v>405</v>
      </c>
      <c r="C200">
        <v>145</v>
      </c>
      <c r="D200">
        <v>213</v>
      </c>
      <c r="E200">
        <v>1000</v>
      </c>
      <c r="F200">
        <v>1</v>
      </c>
      <c r="G200">
        <v>0.3</v>
      </c>
      <c r="H200">
        <v>62.89</v>
      </c>
      <c r="I200">
        <v>10.99</v>
      </c>
      <c r="J200">
        <v>1000</v>
      </c>
      <c r="K200">
        <v>1</v>
      </c>
      <c r="L200">
        <v>0.3</v>
      </c>
      <c r="M200">
        <v>62.89</v>
      </c>
      <c r="N200">
        <v>10.99</v>
      </c>
      <c r="O200">
        <v>50</v>
      </c>
      <c r="P200">
        <v>158.73500000000001</v>
      </c>
      <c r="Q200">
        <v>62.482399999999998</v>
      </c>
      <c r="R200">
        <v>155.99109999999999</v>
      </c>
      <c r="S200">
        <v>59.324399999999997</v>
      </c>
      <c r="T200">
        <v>4.1835000000000004</v>
      </c>
      <c r="U200">
        <v>5.1847853999999999E-2</v>
      </c>
      <c r="V200">
        <v>5.1847853999999999E-2</v>
      </c>
    </row>
    <row r="201" spans="1:22" x14ac:dyDescent="0.25">
      <c r="A201" t="s">
        <v>405</v>
      </c>
      <c r="B201" t="s">
        <v>423</v>
      </c>
      <c r="C201">
        <v>213</v>
      </c>
      <c r="D201">
        <v>195</v>
      </c>
      <c r="E201">
        <v>1000</v>
      </c>
      <c r="F201">
        <v>1</v>
      </c>
      <c r="G201">
        <v>0.3</v>
      </c>
      <c r="H201">
        <v>62.89</v>
      </c>
      <c r="I201">
        <v>10.99</v>
      </c>
      <c r="J201">
        <v>1000</v>
      </c>
      <c r="K201">
        <v>1</v>
      </c>
      <c r="L201">
        <v>0.3</v>
      </c>
      <c r="M201">
        <v>62.89</v>
      </c>
      <c r="N201">
        <v>10.99</v>
      </c>
      <c r="O201">
        <v>50</v>
      </c>
      <c r="P201">
        <v>155.99109999999999</v>
      </c>
      <c r="Q201">
        <v>59.324399999999997</v>
      </c>
      <c r="R201">
        <v>161.79580000000001</v>
      </c>
      <c r="S201">
        <v>56.735599999999998</v>
      </c>
      <c r="T201">
        <v>6.3558000000000003</v>
      </c>
      <c r="U201">
        <v>5.1847853999999999E-2</v>
      </c>
      <c r="V201">
        <v>5.1847853999999999E-2</v>
      </c>
    </row>
    <row r="202" spans="1:22" x14ac:dyDescent="0.25">
      <c r="A202" t="s">
        <v>423</v>
      </c>
      <c r="B202" t="s">
        <v>473</v>
      </c>
      <c r="C202">
        <v>195</v>
      </c>
      <c r="D202">
        <v>145</v>
      </c>
      <c r="E202">
        <v>1000</v>
      </c>
      <c r="F202">
        <v>1</v>
      </c>
      <c r="G202">
        <v>0.3</v>
      </c>
      <c r="H202">
        <v>62.89</v>
      </c>
      <c r="I202">
        <v>10.99</v>
      </c>
      <c r="J202">
        <v>1000</v>
      </c>
      <c r="K202">
        <v>1</v>
      </c>
      <c r="L202">
        <v>0.3</v>
      </c>
      <c r="M202">
        <v>62.89</v>
      </c>
      <c r="N202">
        <v>10.99</v>
      </c>
      <c r="O202">
        <v>50</v>
      </c>
      <c r="P202">
        <v>161.79580000000001</v>
      </c>
      <c r="Q202">
        <v>56.735599999999998</v>
      </c>
      <c r="R202">
        <v>158.73500000000001</v>
      </c>
      <c r="S202">
        <v>62.482399999999998</v>
      </c>
      <c r="T202">
        <v>6.5110999999999999</v>
      </c>
      <c r="U202">
        <v>5.1847853999999999E-2</v>
      </c>
      <c r="V202">
        <v>5.1847853999999999E-2</v>
      </c>
    </row>
    <row r="203" spans="1:22" x14ac:dyDescent="0.25">
      <c r="A203" t="s">
        <v>271</v>
      </c>
      <c r="B203" t="s">
        <v>267</v>
      </c>
      <c r="C203">
        <v>53</v>
      </c>
      <c r="D203">
        <v>52</v>
      </c>
      <c r="E203">
        <v>1000</v>
      </c>
      <c r="F203">
        <v>1</v>
      </c>
      <c r="G203">
        <v>0.3</v>
      </c>
      <c r="H203">
        <v>62.89</v>
      </c>
      <c r="I203">
        <v>10.99</v>
      </c>
      <c r="J203">
        <v>1000</v>
      </c>
      <c r="K203">
        <v>1</v>
      </c>
      <c r="L203">
        <v>0.3</v>
      </c>
      <c r="M203">
        <v>62.89</v>
      </c>
      <c r="N203">
        <v>10.99</v>
      </c>
      <c r="O203">
        <v>50</v>
      </c>
      <c r="P203">
        <v>178.82499999999999</v>
      </c>
      <c r="Q203">
        <v>58.191200000000002</v>
      </c>
      <c r="R203">
        <v>179.14189999999999</v>
      </c>
      <c r="S203">
        <v>63.104300000000002</v>
      </c>
      <c r="T203">
        <v>4.9233000000000002</v>
      </c>
      <c r="U203">
        <v>5.1847853999999999E-2</v>
      </c>
      <c r="V203">
        <v>5.1847853999999999E-2</v>
      </c>
    </row>
    <row r="204" spans="1:22" x14ac:dyDescent="0.25">
      <c r="A204" t="s">
        <v>267</v>
      </c>
      <c r="B204" t="s">
        <v>415</v>
      </c>
      <c r="C204">
        <v>52</v>
      </c>
      <c r="D204">
        <v>203</v>
      </c>
      <c r="E204">
        <v>1000</v>
      </c>
      <c r="F204">
        <v>1</v>
      </c>
      <c r="G204">
        <v>0.3</v>
      </c>
      <c r="H204">
        <v>62.89</v>
      </c>
      <c r="I204">
        <v>10.99</v>
      </c>
      <c r="J204">
        <v>1000</v>
      </c>
      <c r="K204">
        <v>1</v>
      </c>
      <c r="L204">
        <v>0.3</v>
      </c>
      <c r="M204">
        <v>62.89</v>
      </c>
      <c r="N204">
        <v>10.99</v>
      </c>
      <c r="O204">
        <v>50</v>
      </c>
      <c r="P204">
        <v>179.14189999999999</v>
      </c>
      <c r="Q204">
        <v>63.104300000000002</v>
      </c>
      <c r="R204">
        <v>175.36959999999999</v>
      </c>
      <c r="S204">
        <v>60.880800000000001</v>
      </c>
      <c r="T204">
        <v>4.3788</v>
      </c>
      <c r="U204">
        <v>5.1847853999999999E-2</v>
      </c>
      <c r="V204">
        <v>5.1847853999999999E-2</v>
      </c>
    </row>
    <row r="205" spans="1:22" x14ac:dyDescent="0.25">
      <c r="A205" t="s">
        <v>415</v>
      </c>
      <c r="B205" t="s">
        <v>271</v>
      </c>
      <c r="C205">
        <v>203</v>
      </c>
      <c r="D205">
        <v>53</v>
      </c>
      <c r="E205">
        <v>1000</v>
      </c>
      <c r="F205">
        <v>1</v>
      </c>
      <c r="G205">
        <v>0.3</v>
      </c>
      <c r="H205">
        <v>62.89</v>
      </c>
      <c r="I205">
        <v>10.99</v>
      </c>
      <c r="J205">
        <v>1000</v>
      </c>
      <c r="K205">
        <v>1</v>
      </c>
      <c r="L205">
        <v>0.3</v>
      </c>
      <c r="M205">
        <v>62.89</v>
      </c>
      <c r="N205">
        <v>10.99</v>
      </c>
      <c r="O205">
        <v>50</v>
      </c>
      <c r="P205">
        <v>175.36959999999999</v>
      </c>
      <c r="Q205">
        <v>60.880800000000001</v>
      </c>
      <c r="R205">
        <v>178.82499999999999</v>
      </c>
      <c r="S205">
        <v>58.191200000000002</v>
      </c>
      <c r="T205">
        <v>4.3788</v>
      </c>
      <c r="U205">
        <v>5.1847853999999999E-2</v>
      </c>
      <c r="V205">
        <v>5.1847853999999999E-2</v>
      </c>
    </row>
    <row r="206" spans="1:22" x14ac:dyDescent="0.25">
      <c r="A206" t="s">
        <v>357</v>
      </c>
      <c r="B206" t="s">
        <v>434</v>
      </c>
      <c r="C206">
        <v>101</v>
      </c>
      <c r="D206">
        <v>184</v>
      </c>
      <c r="E206">
        <v>1000</v>
      </c>
      <c r="F206">
        <v>1</v>
      </c>
      <c r="G206">
        <v>0.3</v>
      </c>
      <c r="H206">
        <v>62.89</v>
      </c>
      <c r="I206">
        <v>10.99</v>
      </c>
      <c r="J206">
        <v>1000</v>
      </c>
      <c r="K206">
        <v>1</v>
      </c>
      <c r="L206">
        <v>0.3</v>
      </c>
      <c r="M206">
        <v>62.89</v>
      </c>
      <c r="N206">
        <v>10.99</v>
      </c>
      <c r="O206">
        <v>50</v>
      </c>
      <c r="P206">
        <v>130.245</v>
      </c>
      <c r="Q206">
        <v>40.169699999999999</v>
      </c>
      <c r="R206">
        <v>133.09479999999999</v>
      </c>
      <c r="S206">
        <v>36.127299999999998</v>
      </c>
      <c r="T206">
        <v>4.9459</v>
      </c>
      <c r="U206">
        <v>5.1847853999999999E-2</v>
      </c>
      <c r="V206">
        <v>5.1847853999999999E-2</v>
      </c>
    </row>
    <row r="207" spans="1:22" x14ac:dyDescent="0.25">
      <c r="A207" t="s">
        <v>434</v>
      </c>
      <c r="B207" t="s">
        <v>356</v>
      </c>
      <c r="C207">
        <v>184</v>
      </c>
      <c r="D207">
        <v>102</v>
      </c>
      <c r="E207">
        <v>1000</v>
      </c>
      <c r="F207">
        <v>1</v>
      </c>
      <c r="G207">
        <v>0.3</v>
      </c>
      <c r="H207">
        <v>62.89</v>
      </c>
      <c r="I207">
        <v>10.99</v>
      </c>
      <c r="J207">
        <v>1000</v>
      </c>
      <c r="K207">
        <v>1</v>
      </c>
      <c r="L207">
        <v>0.3</v>
      </c>
      <c r="M207">
        <v>62.89</v>
      </c>
      <c r="N207">
        <v>10.99</v>
      </c>
      <c r="O207">
        <v>50</v>
      </c>
      <c r="P207">
        <v>133.09479999999999</v>
      </c>
      <c r="Q207">
        <v>36.127299999999998</v>
      </c>
      <c r="R207">
        <v>134.9691</v>
      </c>
      <c r="S207">
        <v>40.704300000000003</v>
      </c>
      <c r="T207">
        <v>4.9459</v>
      </c>
      <c r="U207">
        <v>5.1847853999999999E-2</v>
      </c>
      <c r="V207">
        <v>5.1847853999999999E-2</v>
      </c>
    </row>
    <row r="208" spans="1:22" x14ac:dyDescent="0.25">
      <c r="A208" t="s">
        <v>356</v>
      </c>
      <c r="B208" t="s">
        <v>357</v>
      </c>
      <c r="C208">
        <v>102</v>
      </c>
      <c r="D208">
        <v>101</v>
      </c>
      <c r="E208">
        <v>1000</v>
      </c>
      <c r="F208">
        <v>1</v>
      </c>
      <c r="G208">
        <v>0.3</v>
      </c>
      <c r="H208">
        <v>62.89</v>
      </c>
      <c r="I208">
        <v>10.99</v>
      </c>
      <c r="J208">
        <v>1000</v>
      </c>
      <c r="K208">
        <v>1</v>
      </c>
      <c r="L208">
        <v>0.3</v>
      </c>
      <c r="M208">
        <v>62.89</v>
      </c>
      <c r="N208">
        <v>10.99</v>
      </c>
      <c r="O208">
        <v>50</v>
      </c>
      <c r="P208">
        <v>134.9691</v>
      </c>
      <c r="Q208">
        <v>40.704300000000003</v>
      </c>
      <c r="R208">
        <v>130.245</v>
      </c>
      <c r="S208">
        <v>40.169699999999999</v>
      </c>
      <c r="T208">
        <v>4.7542999999999997</v>
      </c>
      <c r="U208">
        <v>5.1847853999999999E-2</v>
      </c>
      <c r="V208">
        <v>5.1847853999999999E-2</v>
      </c>
    </row>
    <row r="209" spans="1:22" x14ac:dyDescent="0.25">
      <c r="A209" t="s">
        <v>466</v>
      </c>
      <c r="B209" t="s">
        <v>467</v>
      </c>
      <c r="C209">
        <v>152</v>
      </c>
      <c r="D209">
        <v>151</v>
      </c>
      <c r="E209">
        <v>1000</v>
      </c>
      <c r="F209">
        <v>1</v>
      </c>
      <c r="G209">
        <v>0.3</v>
      </c>
      <c r="H209">
        <v>62.89</v>
      </c>
      <c r="I209">
        <v>10.99</v>
      </c>
      <c r="J209">
        <v>1000</v>
      </c>
      <c r="K209">
        <v>1</v>
      </c>
      <c r="L209">
        <v>0.3</v>
      </c>
      <c r="M209">
        <v>62.89</v>
      </c>
      <c r="N209">
        <v>10.99</v>
      </c>
      <c r="O209">
        <v>50</v>
      </c>
      <c r="P209">
        <v>159.6028</v>
      </c>
      <c r="Q209">
        <v>86.624300000000005</v>
      </c>
      <c r="R209">
        <v>161.30160000000001</v>
      </c>
      <c r="S209">
        <v>83.089299999999994</v>
      </c>
      <c r="T209">
        <v>3.9220000000000002</v>
      </c>
      <c r="U209">
        <v>5.1847853999999999E-2</v>
      </c>
      <c r="V209">
        <v>5.1847853999999999E-2</v>
      </c>
    </row>
    <row r="210" spans="1:22" x14ac:dyDescent="0.25">
      <c r="A210" t="s">
        <v>467</v>
      </c>
      <c r="B210" t="s">
        <v>444</v>
      </c>
      <c r="C210">
        <v>151</v>
      </c>
      <c r="D210">
        <v>174</v>
      </c>
      <c r="E210">
        <v>0</v>
      </c>
      <c r="F210">
        <v>1</v>
      </c>
      <c r="G210">
        <v>0.3</v>
      </c>
      <c r="H210">
        <v>62.89</v>
      </c>
      <c r="I210">
        <v>10.99</v>
      </c>
      <c r="J210">
        <v>0</v>
      </c>
      <c r="K210">
        <v>1</v>
      </c>
      <c r="L210">
        <v>0.3</v>
      </c>
      <c r="M210">
        <v>62.89</v>
      </c>
      <c r="N210">
        <v>10.99</v>
      </c>
      <c r="O210">
        <v>50</v>
      </c>
      <c r="P210">
        <v>161.30160000000001</v>
      </c>
      <c r="Q210">
        <v>83.089299999999994</v>
      </c>
      <c r="R210">
        <v>167.28700000000001</v>
      </c>
      <c r="S210">
        <v>88.141499999999994</v>
      </c>
      <c r="T210">
        <v>7.8326000000000002</v>
      </c>
      <c r="U210">
        <v>5.1847853999999999E-2</v>
      </c>
      <c r="V210">
        <v>5.1847853999999999E-2</v>
      </c>
    </row>
    <row r="211" spans="1:22" x14ac:dyDescent="0.25">
      <c r="A211" t="s">
        <v>444</v>
      </c>
      <c r="B211" t="s">
        <v>466</v>
      </c>
      <c r="C211">
        <v>174</v>
      </c>
      <c r="D211">
        <v>152</v>
      </c>
      <c r="E211">
        <v>0</v>
      </c>
      <c r="F211">
        <v>1</v>
      </c>
      <c r="G211">
        <v>0.3</v>
      </c>
      <c r="H211">
        <v>62.89</v>
      </c>
      <c r="I211">
        <v>10.99</v>
      </c>
      <c r="J211">
        <v>0</v>
      </c>
      <c r="K211">
        <v>1</v>
      </c>
      <c r="L211">
        <v>0.3</v>
      </c>
      <c r="M211">
        <v>62.89</v>
      </c>
      <c r="N211">
        <v>10.99</v>
      </c>
      <c r="O211">
        <v>50</v>
      </c>
      <c r="P211">
        <v>167.28700000000001</v>
      </c>
      <c r="Q211">
        <v>88.141499999999994</v>
      </c>
      <c r="R211">
        <v>159.6028</v>
      </c>
      <c r="S211">
        <v>86.624300000000005</v>
      </c>
      <c r="T211">
        <v>7.8324999999999996</v>
      </c>
      <c r="U211">
        <v>5.1847853999999999E-2</v>
      </c>
      <c r="V211">
        <v>5.1847853999999999E-2</v>
      </c>
    </row>
    <row r="212" spans="1:22" x14ac:dyDescent="0.25">
      <c r="A212" t="s">
        <v>359</v>
      </c>
      <c r="B212" t="s">
        <v>435</v>
      </c>
      <c r="C212">
        <v>99</v>
      </c>
      <c r="D212">
        <v>183</v>
      </c>
      <c r="E212">
        <v>1000</v>
      </c>
      <c r="F212">
        <v>1</v>
      </c>
      <c r="G212">
        <v>0.3</v>
      </c>
      <c r="H212">
        <v>62.89</v>
      </c>
      <c r="I212">
        <v>10.99</v>
      </c>
      <c r="J212">
        <v>1000</v>
      </c>
      <c r="K212">
        <v>1</v>
      </c>
      <c r="L212">
        <v>0.3</v>
      </c>
      <c r="M212">
        <v>62.89</v>
      </c>
      <c r="N212">
        <v>10.99</v>
      </c>
      <c r="O212">
        <v>50</v>
      </c>
      <c r="P212">
        <v>120.62</v>
      </c>
      <c r="Q212">
        <v>40.886699999999998</v>
      </c>
      <c r="R212">
        <v>117.6718</v>
      </c>
      <c r="S212">
        <v>36.561199999999999</v>
      </c>
      <c r="T212">
        <v>5.2347000000000001</v>
      </c>
      <c r="U212">
        <v>5.1847853999999999E-2</v>
      </c>
      <c r="V212">
        <v>5.1847853999999999E-2</v>
      </c>
    </row>
    <row r="213" spans="1:22" x14ac:dyDescent="0.25">
      <c r="A213" t="s">
        <v>435</v>
      </c>
      <c r="B213" t="s">
        <v>399</v>
      </c>
      <c r="C213">
        <v>183</v>
      </c>
      <c r="D213">
        <v>219</v>
      </c>
      <c r="E213">
        <v>1000</v>
      </c>
      <c r="F213">
        <v>1</v>
      </c>
      <c r="G213">
        <v>0.3</v>
      </c>
      <c r="H213">
        <v>62.89</v>
      </c>
      <c r="I213">
        <v>10.99</v>
      </c>
      <c r="J213">
        <v>1000</v>
      </c>
      <c r="K213">
        <v>1</v>
      </c>
      <c r="L213">
        <v>0.3</v>
      </c>
      <c r="M213">
        <v>62.89</v>
      </c>
      <c r="N213">
        <v>10.99</v>
      </c>
      <c r="O213">
        <v>50</v>
      </c>
      <c r="P213">
        <v>117.6718</v>
      </c>
      <c r="Q213">
        <v>36.561199999999999</v>
      </c>
      <c r="R213">
        <v>121.41759999999999</v>
      </c>
      <c r="S213">
        <v>37.175600000000003</v>
      </c>
      <c r="T213">
        <v>3.7959000000000001</v>
      </c>
      <c r="U213">
        <v>5.1847853999999999E-2</v>
      </c>
      <c r="V213">
        <v>5.1847853999999999E-2</v>
      </c>
    </row>
    <row r="214" spans="1:22" x14ac:dyDescent="0.25">
      <c r="A214" t="s">
        <v>399</v>
      </c>
      <c r="B214" t="s">
        <v>359</v>
      </c>
      <c r="C214">
        <v>219</v>
      </c>
      <c r="D214">
        <v>99</v>
      </c>
      <c r="E214">
        <v>1000</v>
      </c>
      <c r="F214">
        <v>1</v>
      </c>
      <c r="G214">
        <v>0.3</v>
      </c>
      <c r="H214">
        <v>62.89</v>
      </c>
      <c r="I214">
        <v>10.99</v>
      </c>
      <c r="J214">
        <v>1000</v>
      </c>
      <c r="K214">
        <v>1</v>
      </c>
      <c r="L214">
        <v>0.3</v>
      </c>
      <c r="M214">
        <v>62.89</v>
      </c>
      <c r="N214">
        <v>10.99</v>
      </c>
      <c r="O214">
        <v>50</v>
      </c>
      <c r="P214">
        <v>121.41759999999999</v>
      </c>
      <c r="Q214">
        <v>37.175600000000003</v>
      </c>
      <c r="R214">
        <v>120.62</v>
      </c>
      <c r="S214">
        <v>40.886699999999998</v>
      </c>
      <c r="T214">
        <v>3.7957999999999998</v>
      </c>
      <c r="U214">
        <v>5.1847853999999999E-2</v>
      </c>
      <c r="V214">
        <v>5.1847853999999999E-2</v>
      </c>
    </row>
    <row r="215" spans="1:22" x14ac:dyDescent="0.25">
      <c r="A215" t="s">
        <v>313</v>
      </c>
      <c r="B215" t="s">
        <v>286</v>
      </c>
      <c r="C215">
        <v>71</v>
      </c>
      <c r="D215">
        <v>70</v>
      </c>
      <c r="E215">
        <v>1000</v>
      </c>
      <c r="F215">
        <v>1</v>
      </c>
      <c r="G215">
        <v>0.3</v>
      </c>
      <c r="H215">
        <v>62.89</v>
      </c>
      <c r="I215">
        <v>10.99</v>
      </c>
      <c r="J215">
        <v>1000</v>
      </c>
      <c r="K215">
        <v>1</v>
      </c>
      <c r="L215">
        <v>0.3</v>
      </c>
      <c r="M215">
        <v>62.89</v>
      </c>
      <c r="N215">
        <v>10.99</v>
      </c>
      <c r="O215">
        <v>50</v>
      </c>
      <c r="P215">
        <v>112.5</v>
      </c>
      <c r="Q215">
        <v>31.963000000000001</v>
      </c>
      <c r="R215">
        <v>117.12</v>
      </c>
      <c r="S215">
        <v>31.355799999999999</v>
      </c>
      <c r="T215">
        <v>4.6597</v>
      </c>
      <c r="U215">
        <v>5.1847853999999999E-2</v>
      </c>
      <c r="V215">
        <v>5.1847853999999999E-2</v>
      </c>
    </row>
    <row r="216" spans="1:22" x14ac:dyDescent="0.25">
      <c r="A216" t="s">
        <v>286</v>
      </c>
      <c r="B216" t="s">
        <v>435</v>
      </c>
      <c r="C216">
        <v>70</v>
      </c>
      <c r="D216">
        <v>183</v>
      </c>
      <c r="E216">
        <v>1000</v>
      </c>
      <c r="F216">
        <v>1</v>
      </c>
      <c r="G216">
        <v>0.3</v>
      </c>
      <c r="H216">
        <v>62.89</v>
      </c>
      <c r="I216">
        <v>10.99</v>
      </c>
      <c r="J216">
        <v>1000</v>
      </c>
      <c r="K216">
        <v>1</v>
      </c>
      <c r="L216">
        <v>0.3</v>
      </c>
      <c r="M216">
        <v>62.89</v>
      </c>
      <c r="N216">
        <v>10.99</v>
      </c>
      <c r="O216">
        <v>50</v>
      </c>
      <c r="P216">
        <v>117.12</v>
      </c>
      <c r="Q216">
        <v>31.355799999999999</v>
      </c>
      <c r="R216">
        <v>117.6718</v>
      </c>
      <c r="S216">
        <v>36.561199999999999</v>
      </c>
      <c r="T216">
        <v>5.2346000000000004</v>
      </c>
      <c r="U216">
        <v>5.1847853999999999E-2</v>
      </c>
      <c r="V216">
        <v>5.1847853999999999E-2</v>
      </c>
    </row>
    <row r="217" spans="1:22" x14ac:dyDescent="0.25">
      <c r="A217" t="s">
        <v>435</v>
      </c>
      <c r="B217" t="s">
        <v>313</v>
      </c>
      <c r="C217">
        <v>183</v>
      </c>
      <c r="D217">
        <v>71</v>
      </c>
      <c r="E217">
        <v>1000</v>
      </c>
      <c r="F217">
        <v>1</v>
      </c>
      <c r="G217">
        <v>0.3</v>
      </c>
      <c r="H217">
        <v>62.89</v>
      </c>
      <c r="I217">
        <v>10.99</v>
      </c>
      <c r="J217">
        <v>1000</v>
      </c>
      <c r="K217">
        <v>1</v>
      </c>
      <c r="L217">
        <v>0.3</v>
      </c>
      <c r="M217">
        <v>62.89</v>
      </c>
      <c r="N217">
        <v>10.99</v>
      </c>
      <c r="O217">
        <v>50</v>
      </c>
      <c r="P217">
        <v>117.6718</v>
      </c>
      <c r="Q217">
        <v>36.561199999999999</v>
      </c>
      <c r="R217">
        <v>112.5</v>
      </c>
      <c r="S217">
        <v>31.963000000000001</v>
      </c>
      <c r="T217">
        <v>6.9203000000000001</v>
      </c>
      <c r="U217">
        <v>5.1847853999999999E-2</v>
      </c>
      <c r="V217">
        <v>5.1847853999999999E-2</v>
      </c>
    </row>
    <row r="218" spans="1:22" x14ac:dyDescent="0.25">
      <c r="A218" t="s">
        <v>374</v>
      </c>
      <c r="B218" t="s">
        <v>345</v>
      </c>
      <c r="C218">
        <v>244</v>
      </c>
      <c r="D218">
        <v>113</v>
      </c>
      <c r="E218">
        <v>1000</v>
      </c>
      <c r="F218">
        <v>1</v>
      </c>
      <c r="G218">
        <v>0.3</v>
      </c>
      <c r="H218">
        <v>62.89</v>
      </c>
      <c r="I218">
        <v>10.99</v>
      </c>
      <c r="J218">
        <v>1000</v>
      </c>
      <c r="K218">
        <v>1</v>
      </c>
      <c r="L218">
        <v>0.3</v>
      </c>
      <c r="M218">
        <v>62.89</v>
      </c>
      <c r="N218">
        <v>10.99</v>
      </c>
      <c r="O218">
        <v>50</v>
      </c>
      <c r="P218">
        <v>131.6678</v>
      </c>
      <c r="Q218">
        <v>59.711500000000001</v>
      </c>
      <c r="R218">
        <v>130.94499999999999</v>
      </c>
      <c r="S218">
        <v>55.371099999999998</v>
      </c>
      <c r="T218">
        <v>4.4001999999999999</v>
      </c>
      <c r="U218">
        <v>5.1847853999999999E-2</v>
      </c>
      <c r="V218">
        <v>5.1847853999999999E-2</v>
      </c>
    </row>
    <row r="219" spans="1:22" x14ac:dyDescent="0.25">
      <c r="A219" t="s">
        <v>345</v>
      </c>
      <c r="B219" t="s">
        <v>368</v>
      </c>
      <c r="C219">
        <v>113</v>
      </c>
      <c r="D219">
        <v>250</v>
      </c>
      <c r="E219">
        <v>1000</v>
      </c>
      <c r="F219">
        <v>1</v>
      </c>
      <c r="G219">
        <v>0.3</v>
      </c>
      <c r="H219">
        <v>62.89</v>
      </c>
      <c r="I219">
        <v>10.99</v>
      </c>
      <c r="J219">
        <v>1000</v>
      </c>
      <c r="K219">
        <v>1</v>
      </c>
      <c r="L219">
        <v>0.3</v>
      </c>
      <c r="M219">
        <v>62.89</v>
      </c>
      <c r="N219">
        <v>10.99</v>
      </c>
      <c r="O219">
        <v>50</v>
      </c>
      <c r="P219">
        <v>130.94499999999999</v>
      </c>
      <c r="Q219">
        <v>55.371099999999998</v>
      </c>
      <c r="R219">
        <v>134.81469999999999</v>
      </c>
      <c r="S219">
        <v>57.572299999999998</v>
      </c>
      <c r="T219">
        <v>4.452</v>
      </c>
      <c r="U219">
        <v>5.1847853999999999E-2</v>
      </c>
      <c r="V219">
        <v>5.1847853999999999E-2</v>
      </c>
    </row>
    <row r="220" spans="1:22" x14ac:dyDescent="0.25">
      <c r="A220" t="s">
        <v>368</v>
      </c>
      <c r="B220" t="s">
        <v>374</v>
      </c>
      <c r="C220">
        <v>250</v>
      </c>
      <c r="D220">
        <v>244</v>
      </c>
      <c r="E220">
        <v>1000</v>
      </c>
      <c r="F220">
        <v>1</v>
      </c>
      <c r="G220">
        <v>0.3</v>
      </c>
      <c r="H220">
        <v>62.89</v>
      </c>
      <c r="I220">
        <v>10.99</v>
      </c>
      <c r="J220">
        <v>1000</v>
      </c>
      <c r="K220">
        <v>1</v>
      </c>
      <c r="L220">
        <v>0.3</v>
      </c>
      <c r="M220">
        <v>62.89</v>
      </c>
      <c r="N220">
        <v>10.99</v>
      </c>
      <c r="O220">
        <v>50</v>
      </c>
      <c r="P220">
        <v>134.81469999999999</v>
      </c>
      <c r="Q220">
        <v>57.572299999999998</v>
      </c>
      <c r="R220">
        <v>131.6678</v>
      </c>
      <c r="S220">
        <v>59.711500000000001</v>
      </c>
      <c r="T220">
        <v>3.8050999999999999</v>
      </c>
      <c r="U220">
        <v>5.1847853999999999E-2</v>
      </c>
      <c r="V220">
        <v>5.1847853999999999E-2</v>
      </c>
    </row>
    <row r="221" spans="1:22" x14ac:dyDescent="0.25">
      <c r="A221" t="s">
        <v>295</v>
      </c>
      <c r="B221" t="s">
        <v>433</v>
      </c>
      <c r="C221">
        <v>73</v>
      </c>
      <c r="D221">
        <v>185</v>
      </c>
      <c r="E221">
        <v>1000</v>
      </c>
      <c r="F221">
        <v>1</v>
      </c>
      <c r="G221">
        <v>0.3</v>
      </c>
      <c r="H221">
        <v>62.89</v>
      </c>
      <c r="I221">
        <v>10.99</v>
      </c>
      <c r="J221">
        <v>1000</v>
      </c>
      <c r="K221">
        <v>1</v>
      </c>
      <c r="L221">
        <v>0.3</v>
      </c>
      <c r="M221">
        <v>62.89</v>
      </c>
      <c r="N221">
        <v>10.99</v>
      </c>
      <c r="O221">
        <v>50</v>
      </c>
      <c r="P221">
        <v>103.965</v>
      </c>
      <c r="Q221">
        <v>33.949300000000001</v>
      </c>
      <c r="R221">
        <v>103.4652</v>
      </c>
      <c r="S221">
        <v>38.326099999999997</v>
      </c>
      <c r="T221">
        <v>4.4051999999999998</v>
      </c>
      <c r="U221">
        <v>5.1847853999999999E-2</v>
      </c>
      <c r="V221">
        <v>5.1847853999999999E-2</v>
      </c>
    </row>
    <row r="222" spans="1:22" x14ac:dyDescent="0.25">
      <c r="A222" t="s">
        <v>433</v>
      </c>
      <c r="B222" t="s">
        <v>299</v>
      </c>
      <c r="C222">
        <v>185</v>
      </c>
      <c r="D222">
        <v>74</v>
      </c>
      <c r="E222">
        <v>1000</v>
      </c>
      <c r="F222">
        <v>1</v>
      </c>
      <c r="G222">
        <v>0.3</v>
      </c>
      <c r="H222">
        <v>62.89</v>
      </c>
      <c r="I222">
        <v>10.99</v>
      </c>
      <c r="J222">
        <v>1000</v>
      </c>
      <c r="K222">
        <v>1</v>
      </c>
      <c r="L222">
        <v>0.3</v>
      </c>
      <c r="M222">
        <v>62.89</v>
      </c>
      <c r="N222">
        <v>10.99</v>
      </c>
      <c r="O222">
        <v>50</v>
      </c>
      <c r="P222">
        <v>103.4652</v>
      </c>
      <c r="Q222">
        <v>38.326099999999997</v>
      </c>
      <c r="R222">
        <v>100.18</v>
      </c>
      <c r="S222">
        <v>35.391300000000001</v>
      </c>
      <c r="T222">
        <v>4.4051999999999998</v>
      </c>
      <c r="U222">
        <v>5.1847853999999999E-2</v>
      </c>
      <c r="V222">
        <v>5.1847853999999999E-2</v>
      </c>
    </row>
    <row r="223" spans="1:22" x14ac:dyDescent="0.25">
      <c r="A223" t="s">
        <v>299</v>
      </c>
      <c r="B223" t="s">
        <v>295</v>
      </c>
      <c r="C223">
        <v>74</v>
      </c>
      <c r="D223">
        <v>73</v>
      </c>
      <c r="E223">
        <v>1000</v>
      </c>
      <c r="F223">
        <v>1</v>
      </c>
      <c r="G223">
        <v>0.3</v>
      </c>
      <c r="H223">
        <v>62.89</v>
      </c>
      <c r="I223">
        <v>10.99</v>
      </c>
      <c r="J223">
        <v>1000</v>
      </c>
      <c r="K223">
        <v>1</v>
      </c>
      <c r="L223">
        <v>0.3</v>
      </c>
      <c r="M223">
        <v>62.89</v>
      </c>
      <c r="N223">
        <v>10.99</v>
      </c>
      <c r="O223">
        <v>50</v>
      </c>
      <c r="P223">
        <v>100.18</v>
      </c>
      <c r="Q223">
        <v>35.391300000000001</v>
      </c>
      <c r="R223">
        <v>103.965</v>
      </c>
      <c r="S223">
        <v>33.949300000000001</v>
      </c>
      <c r="T223">
        <v>4.0503999999999998</v>
      </c>
      <c r="U223">
        <v>5.1847853999999999E-2</v>
      </c>
      <c r="V223">
        <v>5.1847853999999999E-2</v>
      </c>
    </row>
    <row r="224" spans="1:22" x14ac:dyDescent="0.25">
      <c r="A224" t="s">
        <v>351</v>
      </c>
      <c r="B224" t="s">
        <v>397</v>
      </c>
      <c r="C224">
        <v>107</v>
      </c>
      <c r="D224">
        <v>221</v>
      </c>
      <c r="E224">
        <v>1000</v>
      </c>
      <c r="F224">
        <v>1</v>
      </c>
      <c r="G224">
        <v>0.3</v>
      </c>
      <c r="H224">
        <v>62.89</v>
      </c>
      <c r="I224">
        <v>10.99</v>
      </c>
      <c r="J224">
        <v>1000</v>
      </c>
      <c r="K224">
        <v>1</v>
      </c>
      <c r="L224">
        <v>0.3</v>
      </c>
      <c r="M224">
        <v>62.89</v>
      </c>
      <c r="N224">
        <v>10.99</v>
      </c>
      <c r="O224">
        <v>50</v>
      </c>
      <c r="P224">
        <v>154.36000000000001</v>
      </c>
      <c r="Q224">
        <v>47.285400000000003</v>
      </c>
      <c r="R224">
        <v>159.26560000000001</v>
      </c>
      <c r="S224">
        <v>51.307699999999997</v>
      </c>
      <c r="T224">
        <v>6.3437999999999999</v>
      </c>
      <c r="U224">
        <v>5.1847853999999999E-2</v>
      </c>
      <c r="V224">
        <v>5.1847853999999999E-2</v>
      </c>
    </row>
    <row r="225" spans="1:22" x14ac:dyDescent="0.25">
      <c r="A225" t="s">
        <v>397</v>
      </c>
      <c r="B225" t="s">
        <v>395</v>
      </c>
      <c r="C225">
        <v>221</v>
      </c>
      <c r="D225">
        <v>223</v>
      </c>
      <c r="E225">
        <v>1000</v>
      </c>
      <c r="F225">
        <v>1</v>
      </c>
      <c r="G225">
        <v>0.3</v>
      </c>
      <c r="H225">
        <v>62.89</v>
      </c>
      <c r="I225">
        <v>10.99</v>
      </c>
      <c r="J225">
        <v>1000</v>
      </c>
      <c r="K225">
        <v>1</v>
      </c>
      <c r="L225">
        <v>0.3</v>
      </c>
      <c r="M225">
        <v>62.89</v>
      </c>
      <c r="N225">
        <v>10.99</v>
      </c>
      <c r="O225">
        <v>50</v>
      </c>
      <c r="P225">
        <v>159.26560000000001</v>
      </c>
      <c r="Q225">
        <v>51.307699999999997</v>
      </c>
      <c r="R225">
        <v>155.2689</v>
      </c>
      <c r="S225">
        <v>51.179400000000001</v>
      </c>
      <c r="T225">
        <v>3.9988000000000001</v>
      </c>
      <c r="U225">
        <v>5.1847853999999999E-2</v>
      </c>
      <c r="V225">
        <v>5.1847853999999999E-2</v>
      </c>
    </row>
    <row r="226" spans="1:22" x14ac:dyDescent="0.25">
      <c r="A226" t="s">
        <v>395</v>
      </c>
      <c r="B226" t="s">
        <v>351</v>
      </c>
      <c r="C226">
        <v>223</v>
      </c>
      <c r="D226">
        <v>107</v>
      </c>
      <c r="E226">
        <v>1000</v>
      </c>
      <c r="F226">
        <v>1</v>
      </c>
      <c r="G226">
        <v>0.3</v>
      </c>
      <c r="H226">
        <v>62.89</v>
      </c>
      <c r="I226">
        <v>10.99</v>
      </c>
      <c r="J226">
        <v>1000</v>
      </c>
      <c r="K226">
        <v>1</v>
      </c>
      <c r="L226">
        <v>0.3</v>
      </c>
      <c r="M226">
        <v>62.89</v>
      </c>
      <c r="N226">
        <v>10.99</v>
      </c>
      <c r="O226">
        <v>50</v>
      </c>
      <c r="P226">
        <v>155.2689</v>
      </c>
      <c r="Q226">
        <v>51.179400000000001</v>
      </c>
      <c r="R226">
        <v>154.36000000000001</v>
      </c>
      <c r="S226">
        <v>47.285400000000003</v>
      </c>
      <c r="T226">
        <v>3.9986999999999999</v>
      </c>
      <c r="U226">
        <v>5.1847853999999999E-2</v>
      </c>
      <c r="V226">
        <v>5.1847853999999999E-2</v>
      </c>
    </row>
    <row r="227" spans="1:22" x14ac:dyDescent="0.25">
      <c r="A227" t="s">
        <v>402</v>
      </c>
      <c r="B227" t="s">
        <v>461</v>
      </c>
      <c r="C227">
        <v>216</v>
      </c>
      <c r="D227">
        <v>157</v>
      </c>
      <c r="E227">
        <v>1000</v>
      </c>
      <c r="F227">
        <v>1</v>
      </c>
      <c r="G227">
        <v>0.3</v>
      </c>
      <c r="H227">
        <v>62.89</v>
      </c>
      <c r="I227">
        <v>10.99</v>
      </c>
      <c r="J227">
        <v>1000</v>
      </c>
      <c r="K227">
        <v>1</v>
      </c>
      <c r="L227">
        <v>0.3</v>
      </c>
      <c r="M227">
        <v>62.89</v>
      </c>
      <c r="N227">
        <v>10.99</v>
      </c>
      <c r="O227">
        <v>50</v>
      </c>
      <c r="P227">
        <v>153.52420000000001</v>
      </c>
      <c r="Q227">
        <v>107.7266</v>
      </c>
      <c r="R227">
        <v>150.524</v>
      </c>
      <c r="S227">
        <v>103.80929999999999</v>
      </c>
      <c r="T227">
        <v>4.9341999999999997</v>
      </c>
      <c r="U227">
        <v>5.1847853999999999E-2</v>
      </c>
      <c r="V227">
        <v>5.1847853999999999E-2</v>
      </c>
    </row>
    <row r="228" spans="1:22" x14ac:dyDescent="0.25">
      <c r="A228" t="s">
        <v>461</v>
      </c>
      <c r="B228" t="s">
        <v>425</v>
      </c>
      <c r="C228">
        <v>157</v>
      </c>
      <c r="D228">
        <v>193</v>
      </c>
      <c r="E228">
        <v>1000</v>
      </c>
      <c r="F228">
        <v>1</v>
      </c>
      <c r="G228">
        <v>0.3</v>
      </c>
      <c r="H228">
        <v>62.89</v>
      </c>
      <c r="I228">
        <v>10.99</v>
      </c>
      <c r="J228">
        <v>1000</v>
      </c>
      <c r="K228">
        <v>1</v>
      </c>
      <c r="L228">
        <v>0.3</v>
      </c>
      <c r="M228">
        <v>62.89</v>
      </c>
      <c r="N228">
        <v>10.99</v>
      </c>
      <c r="O228">
        <v>50</v>
      </c>
      <c r="P228">
        <v>150.524</v>
      </c>
      <c r="Q228">
        <v>103.80929999999999</v>
      </c>
      <c r="R228">
        <v>155.54669999999999</v>
      </c>
      <c r="S228">
        <v>103.8023</v>
      </c>
      <c r="T228">
        <v>5.0227000000000004</v>
      </c>
      <c r="U228">
        <v>5.1847853999999999E-2</v>
      </c>
      <c r="V228">
        <v>5.1847853999999999E-2</v>
      </c>
    </row>
    <row r="229" spans="1:22" x14ac:dyDescent="0.25">
      <c r="A229" t="s">
        <v>425</v>
      </c>
      <c r="B229" t="s">
        <v>402</v>
      </c>
      <c r="C229">
        <v>193</v>
      </c>
      <c r="D229">
        <v>216</v>
      </c>
      <c r="E229">
        <v>1000</v>
      </c>
      <c r="F229">
        <v>1</v>
      </c>
      <c r="G229">
        <v>0.3</v>
      </c>
      <c r="H229">
        <v>62.89</v>
      </c>
      <c r="I229">
        <v>10.99</v>
      </c>
      <c r="J229">
        <v>1000</v>
      </c>
      <c r="K229">
        <v>1</v>
      </c>
      <c r="L229">
        <v>0.3</v>
      </c>
      <c r="M229">
        <v>62.89</v>
      </c>
      <c r="N229">
        <v>10.99</v>
      </c>
      <c r="O229">
        <v>50</v>
      </c>
      <c r="P229">
        <v>155.54669999999999</v>
      </c>
      <c r="Q229">
        <v>103.8023</v>
      </c>
      <c r="R229">
        <v>153.52420000000001</v>
      </c>
      <c r="S229">
        <v>107.7266</v>
      </c>
      <c r="T229">
        <v>4.4147999999999996</v>
      </c>
      <c r="U229">
        <v>5.1847853999999999E-2</v>
      </c>
      <c r="V229">
        <v>5.1847853999999999E-2</v>
      </c>
    </row>
    <row r="230" spans="1:22" x14ac:dyDescent="0.25">
      <c r="A230" t="s">
        <v>279</v>
      </c>
      <c r="B230" t="s">
        <v>281</v>
      </c>
      <c r="C230">
        <v>84</v>
      </c>
      <c r="D230">
        <v>83</v>
      </c>
      <c r="E230">
        <v>1000</v>
      </c>
      <c r="F230">
        <v>1</v>
      </c>
      <c r="G230">
        <v>0.3</v>
      </c>
      <c r="H230">
        <v>62.89</v>
      </c>
      <c r="I230">
        <v>10.99</v>
      </c>
      <c r="J230">
        <v>1000</v>
      </c>
      <c r="K230">
        <v>1</v>
      </c>
      <c r="L230">
        <v>0.3</v>
      </c>
      <c r="M230">
        <v>62.89</v>
      </c>
      <c r="N230">
        <v>10.99</v>
      </c>
      <c r="O230">
        <v>50</v>
      </c>
      <c r="P230">
        <v>69.062299999999993</v>
      </c>
      <c r="Q230">
        <v>56.769300000000001</v>
      </c>
      <c r="R230">
        <v>71.5595</v>
      </c>
      <c r="S230">
        <v>54.039299999999997</v>
      </c>
      <c r="T230">
        <v>3.6999</v>
      </c>
      <c r="U230">
        <v>5.1847853999999999E-2</v>
      </c>
      <c r="V230">
        <v>5.1847853999999999E-2</v>
      </c>
    </row>
    <row r="231" spans="1:22" x14ac:dyDescent="0.25">
      <c r="A231" t="s">
        <v>281</v>
      </c>
      <c r="B231" t="s">
        <v>275</v>
      </c>
      <c r="C231">
        <v>83</v>
      </c>
      <c r="D231">
        <v>86</v>
      </c>
      <c r="E231">
        <v>1000</v>
      </c>
      <c r="F231">
        <v>1</v>
      </c>
      <c r="G231">
        <v>0.3</v>
      </c>
      <c r="H231">
        <v>62.89</v>
      </c>
      <c r="I231">
        <v>10.99</v>
      </c>
      <c r="J231">
        <v>1000</v>
      </c>
      <c r="K231">
        <v>1</v>
      </c>
      <c r="L231">
        <v>0.3</v>
      </c>
      <c r="M231">
        <v>62.89</v>
      </c>
      <c r="N231">
        <v>10.99</v>
      </c>
      <c r="O231">
        <v>50</v>
      </c>
      <c r="P231">
        <v>71.5595</v>
      </c>
      <c r="Q231">
        <v>54.039299999999997</v>
      </c>
      <c r="R231">
        <v>71.655000000000001</v>
      </c>
      <c r="S231">
        <v>60.188600000000001</v>
      </c>
      <c r="T231">
        <v>6.15</v>
      </c>
      <c r="U231">
        <v>5.1847853999999999E-2</v>
      </c>
      <c r="V231">
        <v>5.1847853999999999E-2</v>
      </c>
    </row>
    <row r="232" spans="1:22" x14ac:dyDescent="0.25">
      <c r="A232" t="s">
        <v>275</v>
      </c>
      <c r="B232" t="s">
        <v>279</v>
      </c>
      <c r="C232">
        <v>86</v>
      </c>
      <c r="D232">
        <v>84</v>
      </c>
      <c r="E232">
        <v>1000</v>
      </c>
      <c r="F232">
        <v>1</v>
      </c>
      <c r="G232">
        <v>0.3</v>
      </c>
      <c r="H232">
        <v>62.89</v>
      </c>
      <c r="I232">
        <v>10.99</v>
      </c>
      <c r="J232">
        <v>1000</v>
      </c>
      <c r="K232">
        <v>1</v>
      </c>
      <c r="L232">
        <v>0.3</v>
      </c>
      <c r="M232">
        <v>62.89</v>
      </c>
      <c r="N232">
        <v>10.99</v>
      </c>
      <c r="O232">
        <v>50</v>
      </c>
      <c r="P232">
        <v>71.655000000000001</v>
      </c>
      <c r="Q232">
        <v>60.188600000000001</v>
      </c>
      <c r="R232">
        <v>69.062299999999993</v>
      </c>
      <c r="S232">
        <v>56.769300000000001</v>
      </c>
      <c r="T232">
        <v>4.2911000000000001</v>
      </c>
      <c r="U232">
        <v>5.1847853999999999E-2</v>
      </c>
      <c r="V232">
        <v>5.1847853999999999E-2</v>
      </c>
    </row>
    <row r="233" spans="1:22" x14ac:dyDescent="0.25">
      <c r="A233" t="s">
        <v>448</v>
      </c>
      <c r="B233" t="s">
        <v>427</v>
      </c>
      <c r="C233">
        <v>170</v>
      </c>
      <c r="D233">
        <v>191</v>
      </c>
      <c r="E233">
        <v>1000</v>
      </c>
      <c r="F233">
        <v>1</v>
      </c>
      <c r="G233">
        <v>0.3</v>
      </c>
      <c r="H233">
        <v>62.89</v>
      </c>
      <c r="I233">
        <v>10.99</v>
      </c>
      <c r="J233">
        <v>1000</v>
      </c>
      <c r="K233">
        <v>1</v>
      </c>
      <c r="L233">
        <v>0.3</v>
      </c>
      <c r="M233">
        <v>62.89</v>
      </c>
      <c r="N233">
        <v>10.99</v>
      </c>
      <c r="O233">
        <v>50</v>
      </c>
      <c r="P233">
        <v>171.29599999999999</v>
      </c>
      <c r="Q233">
        <v>62.487299999999998</v>
      </c>
      <c r="R233">
        <v>170.10130000000001</v>
      </c>
      <c r="S233">
        <v>68.222800000000007</v>
      </c>
      <c r="T233">
        <v>5.8586</v>
      </c>
      <c r="U233">
        <v>5.1847853999999999E-2</v>
      </c>
      <c r="V233">
        <v>5.1847853999999999E-2</v>
      </c>
    </row>
    <row r="234" spans="1:22" x14ac:dyDescent="0.25">
      <c r="A234" t="s">
        <v>427</v>
      </c>
      <c r="B234" t="s">
        <v>390</v>
      </c>
      <c r="C234">
        <v>191</v>
      </c>
      <c r="D234">
        <v>228</v>
      </c>
      <c r="E234">
        <v>1000</v>
      </c>
      <c r="F234">
        <v>1</v>
      </c>
      <c r="G234">
        <v>0.3</v>
      </c>
      <c r="H234">
        <v>62.89</v>
      </c>
      <c r="I234">
        <v>10.99</v>
      </c>
      <c r="J234">
        <v>1000</v>
      </c>
      <c r="K234">
        <v>1</v>
      </c>
      <c r="L234">
        <v>0.3</v>
      </c>
      <c r="M234">
        <v>62.89</v>
      </c>
      <c r="N234">
        <v>10.99</v>
      </c>
      <c r="O234">
        <v>50</v>
      </c>
      <c r="P234">
        <v>170.10130000000001</v>
      </c>
      <c r="Q234">
        <v>68.222800000000007</v>
      </c>
      <c r="R234">
        <v>168.09870000000001</v>
      </c>
      <c r="S234">
        <v>64.813500000000005</v>
      </c>
      <c r="T234">
        <v>3.9540000000000002</v>
      </c>
      <c r="U234">
        <v>5.1847853999999999E-2</v>
      </c>
      <c r="V234">
        <v>5.1847853999999999E-2</v>
      </c>
    </row>
    <row r="235" spans="1:22" x14ac:dyDescent="0.25">
      <c r="A235" t="s">
        <v>390</v>
      </c>
      <c r="B235" t="s">
        <v>448</v>
      </c>
      <c r="C235">
        <v>228</v>
      </c>
      <c r="D235">
        <v>170</v>
      </c>
      <c r="E235">
        <v>1000</v>
      </c>
      <c r="F235">
        <v>1</v>
      </c>
      <c r="G235">
        <v>0.3</v>
      </c>
      <c r="H235">
        <v>62.89</v>
      </c>
      <c r="I235">
        <v>10.99</v>
      </c>
      <c r="J235">
        <v>1000</v>
      </c>
      <c r="K235">
        <v>1</v>
      </c>
      <c r="L235">
        <v>0.3</v>
      </c>
      <c r="M235">
        <v>62.89</v>
      </c>
      <c r="N235">
        <v>10.99</v>
      </c>
      <c r="O235">
        <v>50</v>
      </c>
      <c r="P235">
        <v>168.09870000000001</v>
      </c>
      <c r="Q235">
        <v>64.813500000000005</v>
      </c>
      <c r="R235">
        <v>171.29599999999999</v>
      </c>
      <c r="S235">
        <v>62.487299999999998</v>
      </c>
      <c r="T235">
        <v>3.9540000000000002</v>
      </c>
      <c r="U235">
        <v>5.1847853999999999E-2</v>
      </c>
      <c r="V235">
        <v>5.1847853999999999E-2</v>
      </c>
    </row>
    <row r="236" spans="1:22" x14ac:dyDescent="0.25">
      <c r="A236" t="s">
        <v>358</v>
      </c>
      <c r="B236" t="s">
        <v>359</v>
      </c>
      <c r="C236">
        <v>100</v>
      </c>
      <c r="D236">
        <v>99</v>
      </c>
      <c r="E236">
        <v>1000</v>
      </c>
      <c r="F236">
        <v>1</v>
      </c>
      <c r="G236">
        <v>0.3</v>
      </c>
      <c r="H236">
        <v>62.89</v>
      </c>
      <c r="I236">
        <v>10.99</v>
      </c>
      <c r="J236">
        <v>1000</v>
      </c>
      <c r="K236">
        <v>1</v>
      </c>
      <c r="L236">
        <v>0.3</v>
      </c>
      <c r="M236">
        <v>62.89</v>
      </c>
      <c r="N236">
        <v>10.99</v>
      </c>
      <c r="O236">
        <v>50</v>
      </c>
      <c r="P236">
        <v>125.2534</v>
      </c>
      <c r="Q236">
        <v>40.284300000000002</v>
      </c>
      <c r="R236">
        <v>120.62</v>
      </c>
      <c r="S236">
        <v>40.886699999999998</v>
      </c>
      <c r="T236">
        <v>4.6723999999999997</v>
      </c>
      <c r="U236">
        <v>5.1847853999999999E-2</v>
      </c>
      <c r="V236">
        <v>5.1847853999999999E-2</v>
      </c>
    </row>
    <row r="237" spans="1:22" x14ac:dyDescent="0.25">
      <c r="A237" t="s">
        <v>359</v>
      </c>
      <c r="B237" t="s">
        <v>399</v>
      </c>
      <c r="C237">
        <v>99</v>
      </c>
      <c r="D237">
        <v>219</v>
      </c>
      <c r="E237">
        <v>1000</v>
      </c>
      <c r="F237">
        <v>1</v>
      </c>
      <c r="G237">
        <v>0.3</v>
      </c>
      <c r="H237">
        <v>62.89</v>
      </c>
      <c r="I237">
        <v>10.99</v>
      </c>
      <c r="J237">
        <v>1000</v>
      </c>
      <c r="K237">
        <v>1</v>
      </c>
      <c r="L237">
        <v>0.3</v>
      </c>
      <c r="M237">
        <v>62.89</v>
      </c>
      <c r="N237">
        <v>10.99</v>
      </c>
      <c r="O237">
        <v>50</v>
      </c>
      <c r="P237">
        <v>120.62</v>
      </c>
      <c r="Q237">
        <v>40.886699999999998</v>
      </c>
      <c r="R237">
        <v>121.41759999999999</v>
      </c>
      <c r="S237">
        <v>37.175600000000003</v>
      </c>
      <c r="T237">
        <v>3.7957999999999998</v>
      </c>
      <c r="U237">
        <v>5.1847853999999999E-2</v>
      </c>
      <c r="V237">
        <v>5.1847853999999999E-2</v>
      </c>
    </row>
    <row r="238" spans="1:22" x14ac:dyDescent="0.25">
      <c r="A238" t="s">
        <v>399</v>
      </c>
      <c r="B238" t="s">
        <v>358</v>
      </c>
      <c r="C238">
        <v>219</v>
      </c>
      <c r="D238">
        <v>100</v>
      </c>
      <c r="E238">
        <v>1000</v>
      </c>
      <c r="F238">
        <v>1</v>
      </c>
      <c r="G238">
        <v>0.3</v>
      </c>
      <c r="H238">
        <v>62.89</v>
      </c>
      <c r="I238">
        <v>10.99</v>
      </c>
      <c r="J238">
        <v>1000</v>
      </c>
      <c r="K238">
        <v>1</v>
      </c>
      <c r="L238">
        <v>0.3</v>
      </c>
      <c r="M238">
        <v>62.89</v>
      </c>
      <c r="N238">
        <v>10.99</v>
      </c>
      <c r="O238">
        <v>50</v>
      </c>
      <c r="P238">
        <v>121.41759999999999</v>
      </c>
      <c r="Q238">
        <v>37.175600000000003</v>
      </c>
      <c r="R238">
        <v>125.2534</v>
      </c>
      <c r="S238">
        <v>40.284300000000002</v>
      </c>
      <c r="T238">
        <v>4.9372999999999996</v>
      </c>
      <c r="U238">
        <v>5.1847853999999999E-2</v>
      </c>
      <c r="V238">
        <v>5.1847853999999999E-2</v>
      </c>
    </row>
    <row r="239" spans="1:22" x14ac:dyDescent="0.25">
      <c r="A239" t="s">
        <v>275</v>
      </c>
      <c r="B239" t="s">
        <v>285</v>
      </c>
      <c r="C239">
        <v>86</v>
      </c>
      <c r="D239">
        <v>85</v>
      </c>
      <c r="E239">
        <v>1000</v>
      </c>
      <c r="F239">
        <v>1</v>
      </c>
      <c r="G239">
        <v>0.3</v>
      </c>
      <c r="H239">
        <v>62.89</v>
      </c>
      <c r="I239">
        <v>10.99</v>
      </c>
      <c r="J239">
        <v>1000</v>
      </c>
      <c r="K239">
        <v>1</v>
      </c>
      <c r="L239">
        <v>0.3</v>
      </c>
      <c r="M239">
        <v>62.89</v>
      </c>
      <c r="N239">
        <v>10.99</v>
      </c>
      <c r="O239">
        <v>50</v>
      </c>
      <c r="P239">
        <v>71.655000000000001</v>
      </c>
      <c r="Q239">
        <v>60.188600000000001</v>
      </c>
      <c r="R239">
        <v>67</v>
      </c>
      <c r="S239">
        <v>59.580500000000001</v>
      </c>
      <c r="T239">
        <v>4.6946000000000003</v>
      </c>
      <c r="U239">
        <v>5.1847853999999999E-2</v>
      </c>
      <c r="V239">
        <v>5.1847853999999999E-2</v>
      </c>
    </row>
    <row r="240" spans="1:22" x14ac:dyDescent="0.25">
      <c r="A240" t="s">
        <v>285</v>
      </c>
      <c r="B240" t="s">
        <v>279</v>
      </c>
      <c r="C240">
        <v>85</v>
      </c>
      <c r="D240">
        <v>84</v>
      </c>
      <c r="E240">
        <v>1000</v>
      </c>
      <c r="F240">
        <v>1</v>
      </c>
      <c r="G240">
        <v>0.3</v>
      </c>
      <c r="H240">
        <v>62.89</v>
      </c>
      <c r="I240">
        <v>10.99</v>
      </c>
      <c r="J240">
        <v>1000</v>
      </c>
      <c r="K240">
        <v>1</v>
      </c>
      <c r="L240">
        <v>0.3</v>
      </c>
      <c r="M240">
        <v>62.89</v>
      </c>
      <c r="N240">
        <v>10.99</v>
      </c>
      <c r="O240">
        <v>50</v>
      </c>
      <c r="P240">
        <v>67</v>
      </c>
      <c r="Q240">
        <v>59.580500000000001</v>
      </c>
      <c r="R240">
        <v>69.062299999999993</v>
      </c>
      <c r="S240">
        <v>56.769300000000001</v>
      </c>
      <c r="T240">
        <v>3.4864999999999999</v>
      </c>
      <c r="U240">
        <v>5.1847853999999999E-2</v>
      </c>
      <c r="V240">
        <v>5.1847853999999999E-2</v>
      </c>
    </row>
    <row r="241" spans="1:22" x14ac:dyDescent="0.25">
      <c r="A241" t="s">
        <v>279</v>
      </c>
      <c r="B241" t="s">
        <v>275</v>
      </c>
      <c r="C241">
        <v>84</v>
      </c>
      <c r="D241">
        <v>86</v>
      </c>
      <c r="E241">
        <v>1000</v>
      </c>
      <c r="F241">
        <v>1</v>
      </c>
      <c r="G241">
        <v>0.3</v>
      </c>
      <c r="H241">
        <v>62.89</v>
      </c>
      <c r="I241">
        <v>10.99</v>
      </c>
      <c r="J241">
        <v>1000</v>
      </c>
      <c r="K241">
        <v>1</v>
      </c>
      <c r="L241">
        <v>0.3</v>
      </c>
      <c r="M241">
        <v>62.89</v>
      </c>
      <c r="N241">
        <v>10.99</v>
      </c>
      <c r="O241">
        <v>50</v>
      </c>
      <c r="P241">
        <v>69.062299999999993</v>
      </c>
      <c r="Q241">
        <v>56.769300000000001</v>
      </c>
      <c r="R241">
        <v>71.655000000000001</v>
      </c>
      <c r="S241">
        <v>60.188600000000001</v>
      </c>
      <c r="T241">
        <v>4.2911000000000001</v>
      </c>
      <c r="U241">
        <v>5.1847853999999999E-2</v>
      </c>
      <c r="V241">
        <v>5.1847853999999999E-2</v>
      </c>
    </row>
    <row r="242" spans="1:22" x14ac:dyDescent="0.25">
      <c r="A242" t="s">
        <v>281</v>
      </c>
      <c r="B242" t="s">
        <v>270</v>
      </c>
      <c r="C242">
        <v>83</v>
      </c>
      <c r="D242">
        <v>87</v>
      </c>
      <c r="E242">
        <v>1000</v>
      </c>
      <c r="F242">
        <v>1</v>
      </c>
      <c r="G242">
        <v>0.3</v>
      </c>
      <c r="H242">
        <v>62.89</v>
      </c>
      <c r="I242">
        <v>10.99</v>
      </c>
      <c r="J242">
        <v>1000</v>
      </c>
      <c r="K242">
        <v>1</v>
      </c>
      <c r="L242">
        <v>0.3</v>
      </c>
      <c r="M242">
        <v>62.89</v>
      </c>
      <c r="N242">
        <v>10.99</v>
      </c>
      <c r="O242">
        <v>50</v>
      </c>
      <c r="P242">
        <v>71.5595</v>
      </c>
      <c r="Q242">
        <v>54.039299999999997</v>
      </c>
      <c r="R242">
        <v>76.135000000000005</v>
      </c>
      <c r="S242">
        <v>59.405999999999999</v>
      </c>
      <c r="T242">
        <v>7.0523999999999996</v>
      </c>
      <c r="U242">
        <v>5.1847853999999999E-2</v>
      </c>
      <c r="V242">
        <v>5.1847853999999999E-2</v>
      </c>
    </row>
    <row r="243" spans="1:22" x14ac:dyDescent="0.25">
      <c r="A243" t="s">
        <v>270</v>
      </c>
      <c r="B243" t="s">
        <v>275</v>
      </c>
      <c r="C243">
        <v>87</v>
      </c>
      <c r="D243">
        <v>86</v>
      </c>
      <c r="E243">
        <v>1000</v>
      </c>
      <c r="F243">
        <v>1</v>
      </c>
      <c r="G243">
        <v>0.3</v>
      </c>
      <c r="H243">
        <v>62.89</v>
      </c>
      <c r="I243">
        <v>10.99</v>
      </c>
      <c r="J243">
        <v>1000</v>
      </c>
      <c r="K243">
        <v>1</v>
      </c>
      <c r="L243">
        <v>0.3</v>
      </c>
      <c r="M243">
        <v>62.89</v>
      </c>
      <c r="N243">
        <v>10.99</v>
      </c>
      <c r="O243">
        <v>50</v>
      </c>
      <c r="P243">
        <v>76.135000000000005</v>
      </c>
      <c r="Q243">
        <v>59.405999999999999</v>
      </c>
      <c r="R243">
        <v>71.655000000000001</v>
      </c>
      <c r="S243">
        <v>60.188600000000001</v>
      </c>
      <c r="T243">
        <v>4.5477999999999996</v>
      </c>
      <c r="U243">
        <v>5.1847853999999999E-2</v>
      </c>
      <c r="V243">
        <v>5.1847853999999999E-2</v>
      </c>
    </row>
    <row r="244" spans="1:22" x14ac:dyDescent="0.25">
      <c r="A244" t="s">
        <v>275</v>
      </c>
      <c r="B244" t="s">
        <v>281</v>
      </c>
      <c r="C244">
        <v>86</v>
      </c>
      <c r="D244">
        <v>83</v>
      </c>
      <c r="E244">
        <v>1000</v>
      </c>
      <c r="F244">
        <v>1</v>
      </c>
      <c r="G244">
        <v>0.3</v>
      </c>
      <c r="H244">
        <v>62.89</v>
      </c>
      <c r="I244">
        <v>10.99</v>
      </c>
      <c r="J244">
        <v>1000</v>
      </c>
      <c r="K244">
        <v>1</v>
      </c>
      <c r="L244">
        <v>0.3</v>
      </c>
      <c r="M244">
        <v>62.89</v>
      </c>
      <c r="N244">
        <v>10.99</v>
      </c>
      <c r="O244">
        <v>50</v>
      </c>
      <c r="P244">
        <v>71.655000000000001</v>
      </c>
      <c r="Q244">
        <v>60.188600000000001</v>
      </c>
      <c r="R244">
        <v>71.5595</v>
      </c>
      <c r="S244">
        <v>54.039299999999997</v>
      </c>
      <c r="T244">
        <v>6.15</v>
      </c>
      <c r="U244">
        <v>5.1847853999999999E-2</v>
      </c>
      <c r="V244">
        <v>5.1847853999999999E-2</v>
      </c>
    </row>
    <row r="245" spans="1:22" x14ac:dyDescent="0.25">
      <c r="A245" t="s">
        <v>311</v>
      </c>
      <c r="B245" t="s">
        <v>389</v>
      </c>
      <c r="C245">
        <v>54</v>
      </c>
      <c r="D245">
        <v>229</v>
      </c>
      <c r="E245">
        <v>1000</v>
      </c>
      <c r="F245">
        <v>1</v>
      </c>
      <c r="G245">
        <v>0.3</v>
      </c>
      <c r="H245">
        <v>62.89</v>
      </c>
      <c r="I245">
        <v>10.99</v>
      </c>
      <c r="J245">
        <v>1000</v>
      </c>
      <c r="K245">
        <v>1</v>
      </c>
      <c r="L245">
        <v>0.3</v>
      </c>
      <c r="M245">
        <v>62.89</v>
      </c>
      <c r="N245">
        <v>10.99</v>
      </c>
      <c r="O245">
        <v>50</v>
      </c>
      <c r="P245">
        <v>178.06290000000001</v>
      </c>
      <c r="Q245">
        <v>53.689300000000003</v>
      </c>
      <c r="R245">
        <v>172.55690000000001</v>
      </c>
      <c r="S245">
        <v>51.886099999999999</v>
      </c>
      <c r="T245">
        <v>5.7938000000000001</v>
      </c>
      <c r="U245">
        <v>5.1847853999999999E-2</v>
      </c>
      <c r="V245">
        <v>5.1847853999999999E-2</v>
      </c>
    </row>
    <row r="246" spans="1:22" x14ac:dyDescent="0.25">
      <c r="A246" t="s">
        <v>389</v>
      </c>
      <c r="B246" t="s">
        <v>312</v>
      </c>
      <c r="C246">
        <v>229</v>
      </c>
      <c r="D246">
        <v>55</v>
      </c>
      <c r="E246">
        <v>1000</v>
      </c>
      <c r="F246">
        <v>1</v>
      </c>
      <c r="G246">
        <v>0.3</v>
      </c>
      <c r="H246">
        <v>62.89</v>
      </c>
      <c r="I246">
        <v>10.99</v>
      </c>
      <c r="J246">
        <v>1000</v>
      </c>
      <c r="K246">
        <v>1</v>
      </c>
      <c r="L246">
        <v>0.3</v>
      </c>
      <c r="M246">
        <v>62.89</v>
      </c>
      <c r="N246">
        <v>10.99</v>
      </c>
      <c r="O246">
        <v>50</v>
      </c>
      <c r="P246">
        <v>172.55690000000001</v>
      </c>
      <c r="Q246">
        <v>51.886099999999999</v>
      </c>
      <c r="R246">
        <v>176.75280000000001</v>
      </c>
      <c r="S246">
        <v>49.769300000000001</v>
      </c>
      <c r="T246">
        <v>4.6996000000000002</v>
      </c>
      <c r="U246">
        <v>5.1847853999999999E-2</v>
      </c>
      <c r="V246">
        <v>5.1847853999999999E-2</v>
      </c>
    </row>
    <row r="247" spans="1:22" x14ac:dyDescent="0.25">
      <c r="A247" t="s">
        <v>312</v>
      </c>
      <c r="B247" t="s">
        <v>311</v>
      </c>
      <c r="C247">
        <v>55</v>
      </c>
      <c r="D247">
        <v>54</v>
      </c>
      <c r="E247">
        <v>1000</v>
      </c>
      <c r="F247">
        <v>1</v>
      </c>
      <c r="G247">
        <v>0.3</v>
      </c>
      <c r="H247">
        <v>62.89</v>
      </c>
      <c r="I247">
        <v>10.99</v>
      </c>
      <c r="J247">
        <v>1000</v>
      </c>
      <c r="K247">
        <v>1</v>
      </c>
      <c r="L247">
        <v>0.3</v>
      </c>
      <c r="M247">
        <v>62.89</v>
      </c>
      <c r="N247">
        <v>10.99</v>
      </c>
      <c r="O247">
        <v>50</v>
      </c>
      <c r="P247">
        <v>176.75280000000001</v>
      </c>
      <c r="Q247">
        <v>49.769300000000001</v>
      </c>
      <c r="R247">
        <v>178.06290000000001</v>
      </c>
      <c r="S247">
        <v>53.689300000000003</v>
      </c>
      <c r="T247">
        <v>4.1330999999999998</v>
      </c>
      <c r="U247">
        <v>5.1847853999999999E-2</v>
      </c>
      <c r="V247">
        <v>5.1847853999999999E-2</v>
      </c>
    </row>
    <row r="248" spans="1:22" x14ac:dyDescent="0.25">
      <c r="A248" t="s">
        <v>397</v>
      </c>
      <c r="B248" t="s">
        <v>423</v>
      </c>
      <c r="C248">
        <v>221</v>
      </c>
      <c r="D248">
        <v>195</v>
      </c>
      <c r="E248">
        <v>1000</v>
      </c>
      <c r="F248">
        <v>1</v>
      </c>
      <c r="G248">
        <v>0.3</v>
      </c>
      <c r="H248">
        <v>62.89</v>
      </c>
      <c r="I248">
        <v>10.99</v>
      </c>
      <c r="J248">
        <v>1000</v>
      </c>
      <c r="K248">
        <v>1</v>
      </c>
      <c r="L248">
        <v>0.3</v>
      </c>
      <c r="M248">
        <v>62.89</v>
      </c>
      <c r="N248">
        <v>10.99</v>
      </c>
      <c r="O248">
        <v>50</v>
      </c>
      <c r="P248">
        <v>159.26560000000001</v>
      </c>
      <c r="Q248">
        <v>51.307699999999997</v>
      </c>
      <c r="R248">
        <v>161.79580000000001</v>
      </c>
      <c r="S248">
        <v>56.735599999999998</v>
      </c>
      <c r="T248">
        <v>5.9886999999999997</v>
      </c>
      <c r="U248">
        <v>5.1847853999999999E-2</v>
      </c>
      <c r="V248">
        <v>5.1847853999999999E-2</v>
      </c>
    </row>
    <row r="249" spans="1:22" x14ac:dyDescent="0.25">
      <c r="A249" t="s">
        <v>423</v>
      </c>
      <c r="B249" t="s">
        <v>430</v>
      </c>
      <c r="C249">
        <v>195</v>
      </c>
      <c r="D249">
        <v>188</v>
      </c>
      <c r="E249">
        <v>1000</v>
      </c>
      <c r="F249">
        <v>1</v>
      </c>
      <c r="G249">
        <v>0.3</v>
      </c>
      <c r="H249">
        <v>62.89</v>
      </c>
      <c r="I249">
        <v>10.99</v>
      </c>
      <c r="J249">
        <v>1000</v>
      </c>
      <c r="K249">
        <v>1</v>
      </c>
      <c r="L249">
        <v>0.3</v>
      </c>
      <c r="M249">
        <v>62.89</v>
      </c>
      <c r="N249">
        <v>10.99</v>
      </c>
      <c r="O249">
        <v>50</v>
      </c>
      <c r="P249">
        <v>161.79580000000001</v>
      </c>
      <c r="Q249">
        <v>56.735599999999998</v>
      </c>
      <c r="R249">
        <v>155.4751</v>
      </c>
      <c r="S249">
        <v>55.172800000000002</v>
      </c>
      <c r="T249">
        <v>6.5110000000000001</v>
      </c>
      <c r="U249">
        <v>5.1847853999999999E-2</v>
      </c>
      <c r="V249">
        <v>5.1847853999999999E-2</v>
      </c>
    </row>
    <row r="250" spans="1:22" x14ac:dyDescent="0.25">
      <c r="A250" t="s">
        <v>430</v>
      </c>
      <c r="B250" t="s">
        <v>397</v>
      </c>
      <c r="C250">
        <v>188</v>
      </c>
      <c r="D250">
        <v>221</v>
      </c>
      <c r="E250">
        <v>1000</v>
      </c>
      <c r="F250">
        <v>1</v>
      </c>
      <c r="G250">
        <v>0.3</v>
      </c>
      <c r="H250">
        <v>62.89</v>
      </c>
      <c r="I250">
        <v>10.99</v>
      </c>
      <c r="J250">
        <v>1000</v>
      </c>
      <c r="K250">
        <v>1</v>
      </c>
      <c r="L250">
        <v>0.3</v>
      </c>
      <c r="M250">
        <v>62.89</v>
      </c>
      <c r="N250">
        <v>10.99</v>
      </c>
      <c r="O250">
        <v>50</v>
      </c>
      <c r="P250">
        <v>155.4751</v>
      </c>
      <c r="Q250">
        <v>55.172800000000002</v>
      </c>
      <c r="R250">
        <v>159.26560000000001</v>
      </c>
      <c r="S250">
        <v>51.307699999999997</v>
      </c>
      <c r="T250">
        <v>5.4135999999999997</v>
      </c>
      <c r="U250">
        <v>5.1847853999999999E-2</v>
      </c>
      <c r="V250">
        <v>5.1847853999999999E-2</v>
      </c>
    </row>
    <row r="251" spans="1:22" x14ac:dyDescent="0.25">
      <c r="A251" t="s">
        <v>268</v>
      </c>
      <c r="B251" t="s">
        <v>270</v>
      </c>
      <c r="C251">
        <v>88</v>
      </c>
      <c r="D251">
        <v>87</v>
      </c>
      <c r="E251">
        <v>1000</v>
      </c>
      <c r="F251">
        <v>1</v>
      </c>
      <c r="G251">
        <v>0.3</v>
      </c>
      <c r="H251">
        <v>62.89</v>
      </c>
      <c r="I251">
        <v>10.99</v>
      </c>
      <c r="J251">
        <v>1000</v>
      </c>
      <c r="K251">
        <v>1</v>
      </c>
      <c r="L251">
        <v>0.3</v>
      </c>
      <c r="M251">
        <v>62.89</v>
      </c>
      <c r="N251">
        <v>10.99</v>
      </c>
      <c r="O251">
        <v>50</v>
      </c>
      <c r="P251">
        <v>78.864999999999995</v>
      </c>
      <c r="Q251">
        <v>56.886400000000002</v>
      </c>
      <c r="R251">
        <v>76.135000000000005</v>
      </c>
      <c r="S251">
        <v>59.405999999999999</v>
      </c>
      <c r="T251">
        <v>3.7149999999999999</v>
      </c>
      <c r="U251">
        <v>5.1847853999999999E-2</v>
      </c>
      <c r="V251">
        <v>5.1847853999999999E-2</v>
      </c>
    </row>
    <row r="252" spans="1:22" x14ac:dyDescent="0.25">
      <c r="A252" t="s">
        <v>270</v>
      </c>
      <c r="B252" t="s">
        <v>281</v>
      </c>
      <c r="C252">
        <v>87</v>
      </c>
      <c r="D252">
        <v>83</v>
      </c>
      <c r="E252">
        <v>1000</v>
      </c>
      <c r="F252">
        <v>1</v>
      </c>
      <c r="G252">
        <v>0.3</v>
      </c>
      <c r="H252">
        <v>62.89</v>
      </c>
      <c r="I252">
        <v>10.99</v>
      </c>
      <c r="J252">
        <v>1000</v>
      </c>
      <c r="K252">
        <v>1</v>
      </c>
      <c r="L252">
        <v>0.3</v>
      </c>
      <c r="M252">
        <v>62.89</v>
      </c>
      <c r="N252">
        <v>10.99</v>
      </c>
      <c r="O252">
        <v>50</v>
      </c>
      <c r="P252">
        <v>76.135000000000005</v>
      </c>
      <c r="Q252">
        <v>59.405999999999999</v>
      </c>
      <c r="R252">
        <v>71.5595</v>
      </c>
      <c r="S252">
        <v>54.039299999999997</v>
      </c>
      <c r="T252">
        <v>7.0523999999999996</v>
      </c>
      <c r="U252">
        <v>5.1847853999999999E-2</v>
      </c>
      <c r="V252">
        <v>5.1847853999999999E-2</v>
      </c>
    </row>
    <row r="253" spans="1:22" x14ac:dyDescent="0.25">
      <c r="A253" t="s">
        <v>281</v>
      </c>
      <c r="B253" t="s">
        <v>268</v>
      </c>
      <c r="C253">
        <v>83</v>
      </c>
      <c r="D253">
        <v>88</v>
      </c>
      <c r="E253">
        <v>1000</v>
      </c>
      <c r="F253">
        <v>1</v>
      </c>
      <c r="G253">
        <v>0.3</v>
      </c>
      <c r="H253">
        <v>62.89</v>
      </c>
      <c r="I253">
        <v>10.99</v>
      </c>
      <c r="J253">
        <v>1000</v>
      </c>
      <c r="K253">
        <v>1</v>
      </c>
      <c r="L253">
        <v>0.3</v>
      </c>
      <c r="M253">
        <v>62.89</v>
      </c>
      <c r="N253">
        <v>10.99</v>
      </c>
      <c r="O253">
        <v>50</v>
      </c>
      <c r="P253">
        <v>71.5595</v>
      </c>
      <c r="Q253">
        <v>54.039299999999997</v>
      </c>
      <c r="R253">
        <v>78.864999999999995</v>
      </c>
      <c r="S253">
        <v>56.886400000000002</v>
      </c>
      <c r="T253">
        <v>7.8407</v>
      </c>
      <c r="U253">
        <v>5.1847853999999999E-2</v>
      </c>
      <c r="V253">
        <v>5.1847853999999999E-2</v>
      </c>
    </row>
    <row r="254" spans="1:22" x14ac:dyDescent="0.25">
      <c r="A254" t="s">
        <v>327</v>
      </c>
      <c r="B254" t="s">
        <v>453</v>
      </c>
      <c r="C254">
        <v>131</v>
      </c>
      <c r="D254">
        <v>165</v>
      </c>
      <c r="E254">
        <v>1000</v>
      </c>
      <c r="F254">
        <v>1</v>
      </c>
      <c r="G254">
        <v>0.3</v>
      </c>
      <c r="H254">
        <v>62.89</v>
      </c>
      <c r="I254">
        <v>10.99</v>
      </c>
      <c r="J254">
        <v>1000</v>
      </c>
      <c r="K254">
        <v>1</v>
      </c>
      <c r="L254">
        <v>0.3</v>
      </c>
      <c r="M254">
        <v>62.89</v>
      </c>
      <c r="N254">
        <v>10.99</v>
      </c>
      <c r="O254">
        <v>50</v>
      </c>
      <c r="P254">
        <v>110.645</v>
      </c>
      <c r="Q254">
        <v>87.905299999999997</v>
      </c>
      <c r="R254">
        <v>110.18389999999999</v>
      </c>
      <c r="S254">
        <v>83.053799999999995</v>
      </c>
      <c r="T254">
        <v>4.8734000000000002</v>
      </c>
      <c r="U254">
        <v>5.1847853999999999E-2</v>
      </c>
      <c r="V254">
        <v>5.1847853999999999E-2</v>
      </c>
    </row>
    <row r="255" spans="1:22" x14ac:dyDescent="0.25">
      <c r="A255" t="s">
        <v>453</v>
      </c>
      <c r="B255" t="s">
        <v>326</v>
      </c>
      <c r="C255">
        <v>165</v>
      </c>
      <c r="D255">
        <v>132</v>
      </c>
      <c r="E255">
        <v>1000</v>
      </c>
      <c r="F255">
        <v>1</v>
      </c>
      <c r="G255">
        <v>0.3</v>
      </c>
      <c r="H255">
        <v>62.89</v>
      </c>
      <c r="I255">
        <v>10.99</v>
      </c>
      <c r="J255">
        <v>1000</v>
      </c>
      <c r="K255">
        <v>1</v>
      </c>
      <c r="L255">
        <v>0.3</v>
      </c>
      <c r="M255">
        <v>62.89</v>
      </c>
      <c r="N255">
        <v>10.99</v>
      </c>
      <c r="O255">
        <v>50</v>
      </c>
      <c r="P255">
        <v>110.18389999999999</v>
      </c>
      <c r="Q255">
        <v>83.053799999999995</v>
      </c>
      <c r="R255">
        <v>113.72499999999999</v>
      </c>
      <c r="S255">
        <v>85.722700000000003</v>
      </c>
      <c r="T255">
        <v>4.4341999999999997</v>
      </c>
      <c r="U255">
        <v>5.1847853999999999E-2</v>
      </c>
      <c r="V255">
        <v>5.1847853999999999E-2</v>
      </c>
    </row>
    <row r="256" spans="1:22" x14ac:dyDescent="0.25">
      <c r="A256" t="s">
        <v>326</v>
      </c>
      <c r="B256" t="s">
        <v>327</v>
      </c>
      <c r="C256">
        <v>132</v>
      </c>
      <c r="D256">
        <v>131</v>
      </c>
      <c r="E256">
        <v>1000</v>
      </c>
      <c r="F256">
        <v>1</v>
      </c>
      <c r="G256">
        <v>0.3</v>
      </c>
      <c r="H256">
        <v>62.89</v>
      </c>
      <c r="I256">
        <v>10.99</v>
      </c>
      <c r="J256">
        <v>1000</v>
      </c>
      <c r="K256">
        <v>1</v>
      </c>
      <c r="L256">
        <v>0.3</v>
      </c>
      <c r="M256">
        <v>62.89</v>
      </c>
      <c r="N256">
        <v>10.99</v>
      </c>
      <c r="O256">
        <v>50</v>
      </c>
      <c r="P256">
        <v>113.72499999999999</v>
      </c>
      <c r="Q256">
        <v>85.722700000000003</v>
      </c>
      <c r="R256">
        <v>110.645</v>
      </c>
      <c r="S256">
        <v>87.905299999999997</v>
      </c>
      <c r="T256">
        <v>3.7749000000000001</v>
      </c>
      <c r="U256">
        <v>5.1847853999999999E-2</v>
      </c>
      <c r="V256">
        <v>5.1847853999999999E-2</v>
      </c>
    </row>
    <row r="257" spans="1:22" x14ac:dyDescent="0.25">
      <c r="A257" t="s">
        <v>376</v>
      </c>
      <c r="B257" t="s">
        <v>425</v>
      </c>
      <c r="C257">
        <v>242</v>
      </c>
      <c r="D257">
        <v>193</v>
      </c>
      <c r="E257">
        <v>1000</v>
      </c>
      <c r="F257">
        <v>1</v>
      </c>
      <c r="G257">
        <v>0.3</v>
      </c>
      <c r="H257">
        <v>62.89</v>
      </c>
      <c r="I257">
        <v>10.99</v>
      </c>
      <c r="J257">
        <v>1000</v>
      </c>
      <c r="K257">
        <v>1</v>
      </c>
      <c r="L257">
        <v>0.3</v>
      </c>
      <c r="M257">
        <v>62.89</v>
      </c>
      <c r="N257">
        <v>10.99</v>
      </c>
      <c r="O257">
        <v>50</v>
      </c>
      <c r="P257">
        <v>161.60990000000001</v>
      </c>
      <c r="Q257">
        <v>106.3124</v>
      </c>
      <c r="R257">
        <v>155.54669999999999</v>
      </c>
      <c r="S257">
        <v>103.8023</v>
      </c>
      <c r="T257">
        <v>6.5621999999999998</v>
      </c>
      <c r="U257">
        <v>5.1847853999999999E-2</v>
      </c>
      <c r="V257">
        <v>5.1847853999999999E-2</v>
      </c>
    </row>
    <row r="258" spans="1:22" x14ac:dyDescent="0.25">
      <c r="A258" t="s">
        <v>425</v>
      </c>
      <c r="B258" t="s">
        <v>446</v>
      </c>
      <c r="C258">
        <v>193</v>
      </c>
      <c r="D258">
        <v>172</v>
      </c>
      <c r="E258">
        <v>1000</v>
      </c>
      <c r="F258">
        <v>1</v>
      </c>
      <c r="G258">
        <v>0.3</v>
      </c>
      <c r="H258">
        <v>62.89</v>
      </c>
      <c r="I258">
        <v>10.99</v>
      </c>
      <c r="J258">
        <v>1000</v>
      </c>
      <c r="K258">
        <v>1</v>
      </c>
      <c r="L258">
        <v>0.3</v>
      </c>
      <c r="M258">
        <v>62.89</v>
      </c>
      <c r="N258">
        <v>10.99</v>
      </c>
      <c r="O258">
        <v>50</v>
      </c>
      <c r="P258">
        <v>155.54669999999999</v>
      </c>
      <c r="Q258">
        <v>103.8023</v>
      </c>
      <c r="R258">
        <v>160.1738</v>
      </c>
      <c r="S258">
        <v>101.8486</v>
      </c>
      <c r="T258">
        <v>5.0225999999999997</v>
      </c>
      <c r="U258">
        <v>5.1847853999999999E-2</v>
      </c>
      <c r="V258">
        <v>5.1847853999999999E-2</v>
      </c>
    </row>
    <row r="259" spans="1:22" x14ac:dyDescent="0.25">
      <c r="A259" t="s">
        <v>446</v>
      </c>
      <c r="B259" t="s">
        <v>376</v>
      </c>
      <c r="C259">
        <v>172</v>
      </c>
      <c r="D259">
        <v>242</v>
      </c>
      <c r="E259">
        <v>1000</v>
      </c>
      <c r="F259">
        <v>1</v>
      </c>
      <c r="G259">
        <v>0.3</v>
      </c>
      <c r="H259">
        <v>62.89</v>
      </c>
      <c r="I259">
        <v>10.99</v>
      </c>
      <c r="J259">
        <v>1000</v>
      </c>
      <c r="K259">
        <v>1</v>
      </c>
      <c r="L259">
        <v>0.3</v>
      </c>
      <c r="M259">
        <v>62.89</v>
      </c>
      <c r="N259">
        <v>10.99</v>
      </c>
      <c r="O259">
        <v>50</v>
      </c>
      <c r="P259">
        <v>160.1738</v>
      </c>
      <c r="Q259">
        <v>101.8486</v>
      </c>
      <c r="R259">
        <v>161.60990000000001</v>
      </c>
      <c r="S259">
        <v>106.3124</v>
      </c>
      <c r="T259">
        <v>4.6890999999999998</v>
      </c>
      <c r="U259">
        <v>5.1847853999999999E-2</v>
      </c>
      <c r="V259">
        <v>5.1847853999999999E-2</v>
      </c>
    </row>
    <row r="260" spans="1:22" x14ac:dyDescent="0.25">
      <c r="A260" t="s">
        <v>404</v>
      </c>
      <c r="B260" t="s">
        <v>388</v>
      </c>
      <c r="C260">
        <v>214</v>
      </c>
      <c r="D260">
        <v>230</v>
      </c>
      <c r="E260">
        <v>1000</v>
      </c>
      <c r="F260">
        <v>1</v>
      </c>
      <c r="G260">
        <v>0.3</v>
      </c>
      <c r="H260">
        <v>62.89</v>
      </c>
      <c r="I260">
        <v>10.99</v>
      </c>
      <c r="J260">
        <v>1000</v>
      </c>
      <c r="K260">
        <v>1</v>
      </c>
      <c r="L260">
        <v>0.3</v>
      </c>
      <c r="M260">
        <v>62.89</v>
      </c>
      <c r="N260">
        <v>10.99</v>
      </c>
      <c r="O260">
        <v>50</v>
      </c>
      <c r="P260">
        <v>168.23560000000001</v>
      </c>
      <c r="Q260">
        <v>53.733400000000003</v>
      </c>
      <c r="R260">
        <v>168.56450000000001</v>
      </c>
      <c r="S260">
        <v>58.530299999999997</v>
      </c>
      <c r="T260">
        <v>4.8082000000000003</v>
      </c>
      <c r="U260">
        <v>5.1847853999999999E-2</v>
      </c>
      <c r="V260">
        <v>5.1847853999999999E-2</v>
      </c>
    </row>
    <row r="261" spans="1:22" x14ac:dyDescent="0.25">
      <c r="A261" t="s">
        <v>388</v>
      </c>
      <c r="B261" t="s">
        <v>385</v>
      </c>
      <c r="C261">
        <v>230</v>
      </c>
      <c r="D261">
        <v>233</v>
      </c>
      <c r="E261">
        <v>1000</v>
      </c>
      <c r="F261">
        <v>1</v>
      </c>
      <c r="G261">
        <v>0.3</v>
      </c>
      <c r="H261">
        <v>62.89</v>
      </c>
      <c r="I261">
        <v>10.99</v>
      </c>
      <c r="J261">
        <v>1000</v>
      </c>
      <c r="K261">
        <v>1</v>
      </c>
      <c r="L261">
        <v>0.3</v>
      </c>
      <c r="M261">
        <v>62.89</v>
      </c>
      <c r="N261">
        <v>10.99</v>
      </c>
      <c r="O261">
        <v>50</v>
      </c>
      <c r="P261">
        <v>168.56450000000001</v>
      </c>
      <c r="Q261">
        <v>58.530299999999997</v>
      </c>
      <c r="R261">
        <v>164.7295</v>
      </c>
      <c r="S261">
        <v>59.332799999999999</v>
      </c>
      <c r="T261">
        <v>3.9180999999999999</v>
      </c>
      <c r="U261">
        <v>5.1847853999999999E-2</v>
      </c>
      <c r="V261">
        <v>5.1847853999999999E-2</v>
      </c>
    </row>
    <row r="262" spans="1:22" x14ac:dyDescent="0.25">
      <c r="A262" t="s">
        <v>385</v>
      </c>
      <c r="B262" t="s">
        <v>404</v>
      </c>
      <c r="C262">
        <v>233</v>
      </c>
      <c r="D262">
        <v>214</v>
      </c>
      <c r="E262">
        <v>1000</v>
      </c>
      <c r="F262">
        <v>1</v>
      </c>
      <c r="G262">
        <v>0.3</v>
      </c>
      <c r="H262">
        <v>62.89</v>
      </c>
      <c r="I262">
        <v>10.99</v>
      </c>
      <c r="J262">
        <v>1000</v>
      </c>
      <c r="K262">
        <v>1</v>
      </c>
      <c r="L262">
        <v>0.3</v>
      </c>
      <c r="M262">
        <v>62.89</v>
      </c>
      <c r="N262">
        <v>10.99</v>
      </c>
      <c r="O262">
        <v>50</v>
      </c>
      <c r="P262">
        <v>164.7295</v>
      </c>
      <c r="Q262">
        <v>59.332799999999999</v>
      </c>
      <c r="R262">
        <v>168.23560000000001</v>
      </c>
      <c r="S262">
        <v>53.733400000000003</v>
      </c>
      <c r="T262">
        <v>6.6064999999999996</v>
      </c>
      <c r="U262">
        <v>5.1847853999999999E-2</v>
      </c>
      <c r="V262">
        <v>5.1847853999999999E-2</v>
      </c>
    </row>
    <row r="263" spans="1:22" x14ac:dyDescent="0.25">
      <c r="A263" t="s">
        <v>419</v>
      </c>
      <c r="B263" t="s">
        <v>475</v>
      </c>
      <c r="C263">
        <v>199</v>
      </c>
      <c r="D263">
        <v>143</v>
      </c>
      <c r="E263">
        <v>1000</v>
      </c>
      <c r="F263">
        <v>1</v>
      </c>
      <c r="G263">
        <v>0.3</v>
      </c>
      <c r="H263">
        <v>62.89</v>
      </c>
      <c r="I263">
        <v>10.99</v>
      </c>
      <c r="J263">
        <v>1000</v>
      </c>
      <c r="K263">
        <v>1</v>
      </c>
      <c r="L263">
        <v>0.3</v>
      </c>
      <c r="M263">
        <v>62.89</v>
      </c>
      <c r="N263">
        <v>10.99</v>
      </c>
      <c r="O263">
        <v>50</v>
      </c>
      <c r="P263">
        <v>150.7286</v>
      </c>
      <c r="Q263">
        <v>59.231400000000001</v>
      </c>
      <c r="R263">
        <v>149.88</v>
      </c>
      <c r="S263">
        <v>64.1434</v>
      </c>
      <c r="T263">
        <v>4.9847999999999999</v>
      </c>
      <c r="U263">
        <v>5.1847853999999999E-2</v>
      </c>
      <c r="V263">
        <v>5.1847853999999999E-2</v>
      </c>
    </row>
    <row r="264" spans="1:22" x14ac:dyDescent="0.25">
      <c r="A264" t="s">
        <v>475</v>
      </c>
      <c r="B264" t="s">
        <v>369</v>
      </c>
      <c r="C264">
        <v>143</v>
      </c>
      <c r="D264">
        <v>249</v>
      </c>
      <c r="E264">
        <v>1000</v>
      </c>
      <c r="F264">
        <v>1</v>
      </c>
      <c r="G264">
        <v>0.3</v>
      </c>
      <c r="H264">
        <v>62.89</v>
      </c>
      <c r="I264">
        <v>10.99</v>
      </c>
      <c r="J264">
        <v>1000</v>
      </c>
      <c r="K264">
        <v>1</v>
      </c>
      <c r="L264">
        <v>0.3</v>
      </c>
      <c r="M264">
        <v>62.89</v>
      </c>
      <c r="N264">
        <v>10.99</v>
      </c>
      <c r="O264">
        <v>50</v>
      </c>
      <c r="P264">
        <v>149.88</v>
      </c>
      <c r="Q264">
        <v>64.1434</v>
      </c>
      <c r="R264">
        <v>145.11940000000001</v>
      </c>
      <c r="S264">
        <v>61.752600000000001</v>
      </c>
      <c r="T264">
        <v>5.3272000000000004</v>
      </c>
      <c r="U264">
        <v>5.1847853999999999E-2</v>
      </c>
      <c r="V264">
        <v>5.1847853999999999E-2</v>
      </c>
    </row>
    <row r="265" spans="1:22" x14ac:dyDescent="0.25">
      <c r="A265" t="s">
        <v>369</v>
      </c>
      <c r="B265" t="s">
        <v>419</v>
      </c>
      <c r="C265">
        <v>249</v>
      </c>
      <c r="D265">
        <v>199</v>
      </c>
      <c r="E265">
        <v>1000</v>
      </c>
      <c r="F265">
        <v>1</v>
      </c>
      <c r="G265">
        <v>0.3</v>
      </c>
      <c r="H265">
        <v>62.89</v>
      </c>
      <c r="I265">
        <v>10.99</v>
      </c>
      <c r="J265">
        <v>1000</v>
      </c>
      <c r="K265">
        <v>1</v>
      </c>
      <c r="L265">
        <v>0.3</v>
      </c>
      <c r="M265">
        <v>62.89</v>
      </c>
      <c r="N265">
        <v>10.99</v>
      </c>
      <c r="O265">
        <v>50</v>
      </c>
      <c r="P265">
        <v>145.11940000000001</v>
      </c>
      <c r="Q265">
        <v>61.752600000000001</v>
      </c>
      <c r="R265">
        <v>150.7286</v>
      </c>
      <c r="S265">
        <v>59.231400000000001</v>
      </c>
      <c r="T265">
        <v>6.1497999999999999</v>
      </c>
      <c r="U265">
        <v>5.1847853999999999E-2</v>
      </c>
      <c r="V265">
        <v>5.1847853999999999E-2</v>
      </c>
    </row>
    <row r="266" spans="1:22" x14ac:dyDescent="0.25">
      <c r="A266" t="s">
        <v>301</v>
      </c>
      <c r="B266" t="s">
        <v>268</v>
      </c>
      <c r="C266">
        <v>82</v>
      </c>
      <c r="D266">
        <v>88</v>
      </c>
      <c r="E266">
        <v>1000</v>
      </c>
      <c r="F266">
        <v>1</v>
      </c>
      <c r="G266">
        <v>0.3</v>
      </c>
      <c r="H266">
        <v>62.89</v>
      </c>
      <c r="I266">
        <v>10.99</v>
      </c>
      <c r="J266">
        <v>1000</v>
      </c>
      <c r="K266">
        <v>1</v>
      </c>
      <c r="L266">
        <v>0.3</v>
      </c>
      <c r="M266">
        <v>62.89</v>
      </c>
      <c r="N266">
        <v>10.99</v>
      </c>
      <c r="O266">
        <v>50</v>
      </c>
      <c r="P266">
        <v>74.1845</v>
      </c>
      <c r="Q266">
        <v>51.414299999999997</v>
      </c>
      <c r="R266">
        <v>78.864999999999995</v>
      </c>
      <c r="S266">
        <v>56.886400000000002</v>
      </c>
      <c r="T266">
        <v>7.2008000000000001</v>
      </c>
      <c r="U266">
        <v>5.1847853999999999E-2</v>
      </c>
      <c r="V266">
        <v>5.1847853999999999E-2</v>
      </c>
    </row>
    <row r="267" spans="1:22" x14ac:dyDescent="0.25">
      <c r="A267" t="s">
        <v>268</v>
      </c>
      <c r="B267" t="s">
        <v>281</v>
      </c>
      <c r="C267">
        <v>88</v>
      </c>
      <c r="D267">
        <v>83</v>
      </c>
      <c r="E267">
        <v>1000</v>
      </c>
      <c r="F267">
        <v>1</v>
      </c>
      <c r="G267">
        <v>0.3</v>
      </c>
      <c r="H267">
        <v>62.89</v>
      </c>
      <c r="I267">
        <v>10.99</v>
      </c>
      <c r="J267">
        <v>1000</v>
      </c>
      <c r="K267">
        <v>1</v>
      </c>
      <c r="L267">
        <v>0.3</v>
      </c>
      <c r="M267">
        <v>62.89</v>
      </c>
      <c r="N267">
        <v>10.99</v>
      </c>
      <c r="O267">
        <v>50</v>
      </c>
      <c r="P267">
        <v>78.864999999999995</v>
      </c>
      <c r="Q267">
        <v>56.886400000000002</v>
      </c>
      <c r="R267">
        <v>71.5595</v>
      </c>
      <c r="S267">
        <v>54.039299999999997</v>
      </c>
      <c r="T267">
        <v>7.8407</v>
      </c>
      <c r="U267">
        <v>5.1847853999999999E-2</v>
      </c>
      <c r="V267">
        <v>5.1847853999999999E-2</v>
      </c>
    </row>
    <row r="268" spans="1:22" x14ac:dyDescent="0.25">
      <c r="A268" t="s">
        <v>281</v>
      </c>
      <c r="B268" t="s">
        <v>301</v>
      </c>
      <c r="C268">
        <v>83</v>
      </c>
      <c r="D268">
        <v>82</v>
      </c>
      <c r="E268">
        <v>1000</v>
      </c>
      <c r="F268">
        <v>1</v>
      </c>
      <c r="G268">
        <v>0.3</v>
      </c>
      <c r="H268">
        <v>62.89</v>
      </c>
      <c r="I268">
        <v>10.99</v>
      </c>
      <c r="J268">
        <v>1000</v>
      </c>
      <c r="K268">
        <v>1</v>
      </c>
      <c r="L268">
        <v>0.3</v>
      </c>
      <c r="M268">
        <v>62.89</v>
      </c>
      <c r="N268">
        <v>10.99</v>
      </c>
      <c r="O268">
        <v>50</v>
      </c>
      <c r="P268">
        <v>71.5595</v>
      </c>
      <c r="Q268">
        <v>54.039299999999997</v>
      </c>
      <c r="R268">
        <v>74.1845</v>
      </c>
      <c r="S268">
        <v>51.414299999999997</v>
      </c>
      <c r="T268">
        <v>3.7122999999999999</v>
      </c>
      <c r="U268">
        <v>5.1847853999999999E-2</v>
      </c>
      <c r="V268">
        <v>5.1847853999999999E-2</v>
      </c>
    </row>
    <row r="269" spans="1:22" x14ac:dyDescent="0.25">
      <c r="A269" t="s">
        <v>401</v>
      </c>
      <c r="B269" t="s">
        <v>424</v>
      </c>
      <c r="C269">
        <v>217</v>
      </c>
      <c r="D269">
        <v>194</v>
      </c>
      <c r="E269">
        <v>1000</v>
      </c>
      <c r="F269">
        <v>1</v>
      </c>
      <c r="G269">
        <v>0.3</v>
      </c>
      <c r="H269">
        <v>62.89</v>
      </c>
      <c r="I269">
        <v>10.99</v>
      </c>
      <c r="J269">
        <v>1000</v>
      </c>
      <c r="K269">
        <v>1</v>
      </c>
      <c r="L269">
        <v>0.3</v>
      </c>
      <c r="M269">
        <v>62.89</v>
      </c>
      <c r="N269">
        <v>10.99</v>
      </c>
      <c r="O269">
        <v>50</v>
      </c>
      <c r="P269">
        <v>121.22020000000001</v>
      </c>
      <c r="Q269">
        <v>66.212800000000001</v>
      </c>
      <c r="R269">
        <v>124.9806</v>
      </c>
      <c r="S269">
        <v>65.453800000000001</v>
      </c>
      <c r="T269">
        <v>3.8361999999999998</v>
      </c>
      <c r="U269">
        <v>5.1847853999999999E-2</v>
      </c>
      <c r="V269">
        <v>5.1847853999999999E-2</v>
      </c>
    </row>
    <row r="270" spans="1:22" x14ac:dyDescent="0.25">
      <c r="A270" t="s">
        <v>424</v>
      </c>
      <c r="B270" t="s">
        <v>452</v>
      </c>
      <c r="C270">
        <v>194</v>
      </c>
      <c r="D270">
        <v>166</v>
      </c>
      <c r="E270">
        <v>1000</v>
      </c>
      <c r="F270">
        <v>1</v>
      </c>
      <c r="G270">
        <v>0.3</v>
      </c>
      <c r="H270">
        <v>62.89</v>
      </c>
      <c r="I270">
        <v>10.99</v>
      </c>
      <c r="J270">
        <v>1000</v>
      </c>
      <c r="K270">
        <v>1</v>
      </c>
      <c r="L270">
        <v>0.3</v>
      </c>
      <c r="M270">
        <v>62.89</v>
      </c>
      <c r="N270">
        <v>10.99</v>
      </c>
      <c r="O270">
        <v>50</v>
      </c>
      <c r="P270">
        <v>124.9806</v>
      </c>
      <c r="Q270">
        <v>65.453800000000001</v>
      </c>
      <c r="R270">
        <v>122.8022</v>
      </c>
      <c r="S270">
        <v>69.707599999999999</v>
      </c>
      <c r="T270">
        <v>4.7790999999999997</v>
      </c>
      <c r="U270">
        <v>5.1847853999999999E-2</v>
      </c>
      <c r="V270">
        <v>5.1847853999999999E-2</v>
      </c>
    </row>
    <row r="271" spans="1:22" x14ac:dyDescent="0.25">
      <c r="A271" t="s">
        <v>452</v>
      </c>
      <c r="B271" t="s">
        <v>401</v>
      </c>
      <c r="C271">
        <v>166</v>
      </c>
      <c r="D271">
        <v>217</v>
      </c>
      <c r="E271">
        <v>1000</v>
      </c>
      <c r="F271">
        <v>1</v>
      </c>
      <c r="G271">
        <v>0.3</v>
      </c>
      <c r="H271">
        <v>62.89</v>
      </c>
      <c r="I271">
        <v>10.99</v>
      </c>
      <c r="J271">
        <v>1000</v>
      </c>
      <c r="K271">
        <v>1</v>
      </c>
      <c r="L271">
        <v>0.3</v>
      </c>
      <c r="M271">
        <v>62.89</v>
      </c>
      <c r="N271">
        <v>10.99</v>
      </c>
      <c r="O271">
        <v>50</v>
      </c>
      <c r="P271">
        <v>122.8022</v>
      </c>
      <c r="Q271">
        <v>69.707599999999999</v>
      </c>
      <c r="R271">
        <v>121.22020000000001</v>
      </c>
      <c r="S271">
        <v>66.212800000000001</v>
      </c>
      <c r="T271">
        <v>3.8361999999999998</v>
      </c>
      <c r="U271">
        <v>5.1847853999999999E-2</v>
      </c>
      <c r="V271">
        <v>5.1847853999999999E-2</v>
      </c>
    </row>
    <row r="272" spans="1:22" x14ac:dyDescent="0.25">
      <c r="A272" t="s">
        <v>330</v>
      </c>
      <c r="B272" t="s">
        <v>332</v>
      </c>
      <c r="C272">
        <v>128</v>
      </c>
      <c r="D272">
        <v>126</v>
      </c>
      <c r="E272">
        <v>1000</v>
      </c>
      <c r="F272">
        <v>1</v>
      </c>
      <c r="G272">
        <v>0.3</v>
      </c>
      <c r="H272">
        <v>62.89</v>
      </c>
      <c r="I272">
        <v>10.99</v>
      </c>
      <c r="J272">
        <v>1000</v>
      </c>
      <c r="K272">
        <v>1</v>
      </c>
      <c r="L272">
        <v>0.3</v>
      </c>
      <c r="M272">
        <v>62.89</v>
      </c>
      <c r="N272">
        <v>10.99</v>
      </c>
      <c r="O272">
        <v>50</v>
      </c>
      <c r="P272">
        <v>101.16</v>
      </c>
      <c r="Q272">
        <v>94.173900000000003</v>
      </c>
      <c r="R272">
        <v>99.655000000000001</v>
      </c>
      <c r="S272">
        <v>92.340900000000005</v>
      </c>
      <c r="T272">
        <v>2.3717000000000001</v>
      </c>
      <c r="U272">
        <v>5.1847853999999999E-2</v>
      </c>
      <c r="V272">
        <v>5.1847853999999999E-2</v>
      </c>
    </row>
    <row r="273" spans="1:22" x14ac:dyDescent="0.25">
      <c r="A273" t="s">
        <v>332</v>
      </c>
      <c r="B273" t="s">
        <v>329</v>
      </c>
      <c r="C273">
        <v>126</v>
      </c>
      <c r="D273">
        <v>129</v>
      </c>
      <c r="E273">
        <v>1000</v>
      </c>
      <c r="F273">
        <v>1</v>
      </c>
      <c r="G273">
        <v>0.3</v>
      </c>
      <c r="H273">
        <v>62.89</v>
      </c>
      <c r="I273">
        <v>10.99</v>
      </c>
      <c r="J273">
        <v>1000</v>
      </c>
      <c r="K273">
        <v>1</v>
      </c>
      <c r="L273">
        <v>0.3</v>
      </c>
      <c r="M273">
        <v>62.89</v>
      </c>
      <c r="N273">
        <v>10.99</v>
      </c>
      <c r="O273">
        <v>50</v>
      </c>
      <c r="P273">
        <v>99.655000000000001</v>
      </c>
      <c r="Q273">
        <v>92.340900000000005</v>
      </c>
      <c r="R273">
        <v>104.38</v>
      </c>
      <c r="S273">
        <v>92.144000000000005</v>
      </c>
      <c r="T273">
        <v>4.7290999999999999</v>
      </c>
      <c r="U273">
        <v>5.1847853999999999E-2</v>
      </c>
      <c r="V273">
        <v>5.1847853999999999E-2</v>
      </c>
    </row>
    <row r="274" spans="1:22" x14ac:dyDescent="0.25">
      <c r="A274" t="s">
        <v>329</v>
      </c>
      <c r="B274" t="s">
        <v>330</v>
      </c>
      <c r="C274">
        <v>129</v>
      </c>
      <c r="D274">
        <v>128</v>
      </c>
      <c r="E274">
        <v>1000</v>
      </c>
      <c r="F274">
        <v>1</v>
      </c>
      <c r="G274">
        <v>0.3</v>
      </c>
      <c r="H274">
        <v>62.89</v>
      </c>
      <c r="I274">
        <v>10.99</v>
      </c>
      <c r="J274">
        <v>1000</v>
      </c>
      <c r="K274">
        <v>1</v>
      </c>
      <c r="L274">
        <v>0.3</v>
      </c>
      <c r="M274">
        <v>62.89</v>
      </c>
      <c r="N274">
        <v>10.99</v>
      </c>
      <c r="O274">
        <v>50</v>
      </c>
      <c r="P274">
        <v>104.38</v>
      </c>
      <c r="Q274">
        <v>92.144000000000005</v>
      </c>
      <c r="R274">
        <v>101.16</v>
      </c>
      <c r="S274">
        <v>94.173900000000003</v>
      </c>
      <c r="T274">
        <v>3.8064</v>
      </c>
      <c r="U274">
        <v>5.1847853999999999E-2</v>
      </c>
      <c r="V274">
        <v>5.1847853999999999E-2</v>
      </c>
    </row>
    <row r="275" spans="1:22" x14ac:dyDescent="0.25">
      <c r="A275" t="s">
        <v>365</v>
      </c>
      <c r="B275" t="s">
        <v>314</v>
      </c>
      <c r="C275">
        <v>253</v>
      </c>
      <c r="D275">
        <v>48</v>
      </c>
      <c r="E275">
        <v>0</v>
      </c>
      <c r="F275">
        <v>1</v>
      </c>
      <c r="G275">
        <v>0.3</v>
      </c>
      <c r="H275">
        <v>62.89</v>
      </c>
      <c r="I275">
        <v>10.99</v>
      </c>
      <c r="J275">
        <v>0</v>
      </c>
      <c r="K275">
        <v>1</v>
      </c>
      <c r="L275">
        <v>0.3</v>
      </c>
      <c r="M275">
        <v>62.89</v>
      </c>
      <c r="N275">
        <v>10.99</v>
      </c>
      <c r="O275">
        <v>50</v>
      </c>
      <c r="P275">
        <v>171.3467</v>
      </c>
      <c r="Q275">
        <v>84.995699999999999</v>
      </c>
      <c r="R275">
        <v>177.48650000000001</v>
      </c>
      <c r="S275">
        <v>82.354299999999995</v>
      </c>
      <c r="T275">
        <v>6.6839000000000004</v>
      </c>
      <c r="U275">
        <v>5.1847853999999999E-2</v>
      </c>
      <c r="V275">
        <v>5.1847853999999999E-2</v>
      </c>
    </row>
    <row r="276" spans="1:22" x14ac:dyDescent="0.25">
      <c r="A276" t="s">
        <v>314</v>
      </c>
      <c r="B276" t="s">
        <v>315</v>
      </c>
      <c r="C276">
        <v>48</v>
      </c>
      <c r="D276">
        <v>47</v>
      </c>
      <c r="E276">
        <v>0</v>
      </c>
      <c r="F276">
        <v>1</v>
      </c>
      <c r="G276">
        <v>0.3</v>
      </c>
      <c r="H276">
        <v>62.89</v>
      </c>
      <c r="I276">
        <v>10.99</v>
      </c>
      <c r="J276">
        <v>0</v>
      </c>
      <c r="K276">
        <v>1</v>
      </c>
      <c r="L276">
        <v>0.3</v>
      </c>
      <c r="M276">
        <v>62.89</v>
      </c>
      <c r="N276">
        <v>10.99</v>
      </c>
      <c r="O276">
        <v>50</v>
      </c>
      <c r="P276">
        <v>177.48650000000001</v>
      </c>
      <c r="Q276">
        <v>82.354299999999995</v>
      </c>
      <c r="R276">
        <v>176.28270000000001</v>
      </c>
      <c r="S276">
        <v>86.414299999999997</v>
      </c>
      <c r="T276">
        <v>4.2347000000000001</v>
      </c>
      <c r="U276">
        <v>5.1847853999999999E-2</v>
      </c>
      <c r="V276">
        <v>5.1847853999999999E-2</v>
      </c>
    </row>
    <row r="277" spans="1:22" x14ac:dyDescent="0.25">
      <c r="A277" t="s">
        <v>315</v>
      </c>
      <c r="B277" t="s">
        <v>365</v>
      </c>
      <c r="C277">
        <v>47</v>
      </c>
      <c r="D277">
        <v>253</v>
      </c>
      <c r="E277">
        <v>0</v>
      </c>
      <c r="F277">
        <v>1</v>
      </c>
      <c r="G277">
        <v>0.3</v>
      </c>
      <c r="H277">
        <v>62.89</v>
      </c>
      <c r="I277">
        <v>10.99</v>
      </c>
      <c r="J277">
        <v>0</v>
      </c>
      <c r="K277">
        <v>1</v>
      </c>
      <c r="L277">
        <v>0.3</v>
      </c>
      <c r="M277">
        <v>62.89</v>
      </c>
      <c r="N277">
        <v>10.99</v>
      </c>
      <c r="O277">
        <v>50</v>
      </c>
      <c r="P277">
        <v>176.28270000000001</v>
      </c>
      <c r="Q277">
        <v>86.414299999999997</v>
      </c>
      <c r="R277">
        <v>171.3467</v>
      </c>
      <c r="S277">
        <v>84.995699999999999</v>
      </c>
      <c r="T277">
        <v>5.1357999999999997</v>
      </c>
      <c r="U277">
        <v>5.1847853999999999E-2</v>
      </c>
      <c r="V277">
        <v>5.1847853999999999E-2</v>
      </c>
    </row>
    <row r="278" spans="1:22" x14ac:dyDescent="0.25">
      <c r="A278" t="s">
        <v>309</v>
      </c>
      <c r="B278" t="s">
        <v>304</v>
      </c>
      <c r="C278">
        <v>69</v>
      </c>
      <c r="D278">
        <v>68</v>
      </c>
      <c r="E278">
        <v>1000</v>
      </c>
      <c r="F278">
        <v>1</v>
      </c>
      <c r="G278">
        <v>0.3</v>
      </c>
      <c r="H278">
        <v>62.89</v>
      </c>
      <c r="I278">
        <v>10.99</v>
      </c>
      <c r="J278">
        <v>1000</v>
      </c>
      <c r="K278">
        <v>1</v>
      </c>
      <c r="L278">
        <v>0.3</v>
      </c>
      <c r="M278">
        <v>62.89</v>
      </c>
      <c r="N278">
        <v>10.99</v>
      </c>
      <c r="O278">
        <v>50</v>
      </c>
      <c r="P278">
        <v>122.09</v>
      </c>
      <c r="Q278">
        <v>31.050899999999999</v>
      </c>
      <c r="R278">
        <v>127.27</v>
      </c>
      <c r="S278">
        <v>31</v>
      </c>
      <c r="T278">
        <v>5.1802999999999999</v>
      </c>
      <c r="U278">
        <v>5.1847853999999999E-2</v>
      </c>
      <c r="V278">
        <v>5.1847853999999999E-2</v>
      </c>
    </row>
    <row r="279" spans="1:22" x14ac:dyDescent="0.25">
      <c r="A279" t="s">
        <v>304</v>
      </c>
      <c r="B279" t="s">
        <v>417</v>
      </c>
      <c r="C279">
        <v>68</v>
      </c>
      <c r="D279">
        <v>201</v>
      </c>
      <c r="E279">
        <v>1000</v>
      </c>
      <c r="F279">
        <v>1</v>
      </c>
      <c r="G279">
        <v>0.3</v>
      </c>
      <c r="H279">
        <v>62.89</v>
      </c>
      <c r="I279">
        <v>10.99</v>
      </c>
      <c r="J279">
        <v>1000</v>
      </c>
      <c r="K279">
        <v>1</v>
      </c>
      <c r="L279">
        <v>0.3</v>
      </c>
      <c r="M279">
        <v>62.89</v>
      </c>
      <c r="N279">
        <v>10.99</v>
      </c>
      <c r="O279">
        <v>50</v>
      </c>
      <c r="P279">
        <v>127.27</v>
      </c>
      <c r="Q279">
        <v>31</v>
      </c>
      <c r="R279">
        <v>124.7221</v>
      </c>
      <c r="S279">
        <v>35.3078</v>
      </c>
      <c r="T279">
        <v>5.0049000000000001</v>
      </c>
      <c r="U279">
        <v>5.1847853999999999E-2</v>
      </c>
      <c r="V279">
        <v>5.1847853999999999E-2</v>
      </c>
    </row>
    <row r="280" spans="1:22" x14ac:dyDescent="0.25">
      <c r="A280" t="s">
        <v>417</v>
      </c>
      <c r="B280" t="s">
        <v>309</v>
      </c>
      <c r="C280">
        <v>201</v>
      </c>
      <c r="D280">
        <v>69</v>
      </c>
      <c r="E280">
        <v>1000</v>
      </c>
      <c r="F280">
        <v>1</v>
      </c>
      <c r="G280">
        <v>0.3</v>
      </c>
      <c r="H280">
        <v>62.89</v>
      </c>
      <c r="I280">
        <v>10.99</v>
      </c>
      <c r="J280">
        <v>1000</v>
      </c>
      <c r="K280">
        <v>1</v>
      </c>
      <c r="L280">
        <v>0.3</v>
      </c>
      <c r="M280">
        <v>62.89</v>
      </c>
      <c r="N280">
        <v>10.99</v>
      </c>
      <c r="O280">
        <v>50</v>
      </c>
      <c r="P280">
        <v>124.7221</v>
      </c>
      <c r="Q280">
        <v>35.3078</v>
      </c>
      <c r="R280">
        <v>122.09</v>
      </c>
      <c r="S280">
        <v>31.050899999999999</v>
      </c>
      <c r="T280">
        <v>5.0049000000000001</v>
      </c>
      <c r="U280">
        <v>5.1847853999999999E-2</v>
      </c>
      <c r="V280">
        <v>5.1847853999999999E-2</v>
      </c>
    </row>
    <row r="281" spans="1:22" x14ac:dyDescent="0.25">
      <c r="A281" t="s">
        <v>330</v>
      </c>
      <c r="B281" t="s">
        <v>331</v>
      </c>
      <c r="C281">
        <v>128</v>
      </c>
      <c r="D281">
        <v>127</v>
      </c>
      <c r="E281">
        <v>1000</v>
      </c>
      <c r="F281">
        <v>1</v>
      </c>
      <c r="G281">
        <v>0.3</v>
      </c>
      <c r="H281">
        <v>62.89</v>
      </c>
      <c r="I281">
        <v>10.99</v>
      </c>
      <c r="J281">
        <v>1000</v>
      </c>
      <c r="K281">
        <v>1</v>
      </c>
      <c r="L281">
        <v>0.3</v>
      </c>
      <c r="M281">
        <v>62.89</v>
      </c>
      <c r="N281">
        <v>10.99</v>
      </c>
      <c r="O281">
        <v>50</v>
      </c>
      <c r="P281">
        <v>101.16</v>
      </c>
      <c r="Q281">
        <v>94.173900000000003</v>
      </c>
      <c r="R281">
        <v>97.841499999999996</v>
      </c>
      <c r="S281">
        <v>95.794300000000007</v>
      </c>
      <c r="T281">
        <v>3.6930000000000001</v>
      </c>
      <c r="U281">
        <v>5.1847853999999999E-2</v>
      </c>
      <c r="V281">
        <v>5.1847853999999999E-2</v>
      </c>
    </row>
    <row r="282" spans="1:22" x14ac:dyDescent="0.25">
      <c r="A282" t="s">
        <v>331</v>
      </c>
      <c r="B282" t="s">
        <v>332</v>
      </c>
      <c r="C282">
        <v>127</v>
      </c>
      <c r="D282">
        <v>126</v>
      </c>
      <c r="E282">
        <v>1000</v>
      </c>
      <c r="F282">
        <v>1</v>
      </c>
      <c r="G282">
        <v>0.3</v>
      </c>
      <c r="H282">
        <v>62.89</v>
      </c>
      <c r="I282">
        <v>10.99</v>
      </c>
      <c r="J282">
        <v>1000</v>
      </c>
      <c r="K282">
        <v>1</v>
      </c>
      <c r="L282">
        <v>0.3</v>
      </c>
      <c r="M282">
        <v>62.89</v>
      </c>
      <c r="N282">
        <v>10.99</v>
      </c>
      <c r="O282">
        <v>50</v>
      </c>
      <c r="P282">
        <v>97.841499999999996</v>
      </c>
      <c r="Q282">
        <v>95.794300000000007</v>
      </c>
      <c r="R282">
        <v>99.655000000000001</v>
      </c>
      <c r="S282">
        <v>92.340900000000005</v>
      </c>
      <c r="T282">
        <v>3.9005999999999998</v>
      </c>
      <c r="U282">
        <v>5.1847853999999999E-2</v>
      </c>
      <c r="V282">
        <v>5.1847853999999999E-2</v>
      </c>
    </row>
    <row r="283" spans="1:22" x14ac:dyDescent="0.25">
      <c r="A283" t="s">
        <v>332</v>
      </c>
      <c r="B283" t="s">
        <v>330</v>
      </c>
      <c r="C283">
        <v>126</v>
      </c>
      <c r="D283">
        <v>128</v>
      </c>
      <c r="E283">
        <v>1000</v>
      </c>
      <c r="F283">
        <v>1</v>
      </c>
      <c r="G283">
        <v>0.3</v>
      </c>
      <c r="H283">
        <v>62.89</v>
      </c>
      <c r="I283">
        <v>10.99</v>
      </c>
      <c r="J283">
        <v>1000</v>
      </c>
      <c r="K283">
        <v>1</v>
      </c>
      <c r="L283">
        <v>0.3</v>
      </c>
      <c r="M283">
        <v>62.89</v>
      </c>
      <c r="N283">
        <v>10.99</v>
      </c>
      <c r="O283">
        <v>50</v>
      </c>
      <c r="P283">
        <v>99.655000000000001</v>
      </c>
      <c r="Q283">
        <v>92.340900000000005</v>
      </c>
      <c r="R283">
        <v>101.16</v>
      </c>
      <c r="S283">
        <v>94.173900000000003</v>
      </c>
      <c r="T283">
        <v>2.3717000000000001</v>
      </c>
      <c r="U283">
        <v>5.1847853999999999E-2</v>
      </c>
      <c r="V283">
        <v>5.1847853999999999E-2</v>
      </c>
    </row>
    <row r="284" spans="1:22" x14ac:dyDescent="0.25">
      <c r="A284" t="s">
        <v>332</v>
      </c>
      <c r="B284" t="s">
        <v>333</v>
      </c>
      <c r="C284">
        <v>126</v>
      </c>
      <c r="D284">
        <v>125</v>
      </c>
      <c r="E284">
        <v>1000</v>
      </c>
      <c r="F284">
        <v>1</v>
      </c>
      <c r="G284">
        <v>0.3</v>
      </c>
      <c r="H284">
        <v>62.89</v>
      </c>
      <c r="I284">
        <v>10.99</v>
      </c>
      <c r="J284">
        <v>1000</v>
      </c>
      <c r="K284">
        <v>1</v>
      </c>
      <c r="L284">
        <v>0.3</v>
      </c>
      <c r="M284">
        <v>62.89</v>
      </c>
      <c r="N284">
        <v>10.99</v>
      </c>
      <c r="O284">
        <v>50</v>
      </c>
      <c r="P284">
        <v>99.655000000000001</v>
      </c>
      <c r="Q284">
        <v>92.340900000000005</v>
      </c>
      <c r="R284">
        <v>101.74339999999999</v>
      </c>
      <c r="S284">
        <v>89.179299999999998</v>
      </c>
      <c r="T284">
        <v>3.7890999999999999</v>
      </c>
      <c r="U284">
        <v>5.1847853999999999E-2</v>
      </c>
      <c r="V284">
        <v>5.1847853999999999E-2</v>
      </c>
    </row>
    <row r="285" spans="1:22" x14ac:dyDescent="0.25">
      <c r="A285" t="s">
        <v>333</v>
      </c>
      <c r="B285" t="s">
        <v>329</v>
      </c>
      <c r="C285">
        <v>125</v>
      </c>
      <c r="D285">
        <v>129</v>
      </c>
      <c r="E285">
        <v>1000</v>
      </c>
      <c r="F285">
        <v>1</v>
      </c>
      <c r="G285">
        <v>0.3</v>
      </c>
      <c r="H285">
        <v>62.89</v>
      </c>
      <c r="I285">
        <v>10.99</v>
      </c>
      <c r="J285">
        <v>1000</v>
      </c>
      <c r="K285">
        <v>1</v>
      </c>
      <c r="L285">
        <v>0.3</v>
      </c>
      <c r="M285">
        <v>62.89</v>
      </c>
      <c r="N285">
        <v>10.99</v>
      </c>
      <c r="O285">
        <v>50</v>
      </c>
      <c r="P285">
        <v>101.74339999999999</v>
      </c>
      <c r="Q285">
        <v>89.179299999999998</v>
      </c>
      <c r="R285">
        <v>104.38</v>
      </c>
      <c r="S285">
        <v>92.144000000000005</v>
      </c>
      <c r="T285">
        <v>3.9674999999999998</v>
      </c>
      <c r="U285">
        <v>5.1847853999999999E-2</v>
      </c>
      <c r="V285">
        <v>5.1847853999999999E-2</v>
      </c>
    </row>
    <row r="286" spans="1:22" x14ac:dyDescent="0.25">
      <c r="A286" t="s">
        <v>329</v>
      </c>
      <c r="B286" t="s">
        <v>332</v>
      </c>
      <c r="C286">
        <v>129</v>
      </c>
      <c r="D286">
        <v>126</v>
      </c>
      <c r="E286">
        <v>1000</v>
      </c>
      <c r="F286">
        <v>1</v>
      </c>
      <c r="G286">
        <v>0.3</v>
      </c>
      <c r="H286">
        <v>62.89</v>
      </c>
      <c r="I286">
        <v>10.99</v>
      </c>
      <c r="J286">
        <v>1000</v>
      </c>
      <c r="K286">
        <v>1</v>
      </c>
      <c r="L286">
        <v>0.3</v>
      </c>
      <c r="M286">
        <v>62.89</v>
      </c>
      <c r="N286">
        <v>10.99</v>
      </c>
      <c r="O286">
        <v>50</v>
      </c>
      <c r="P286">
        <v>104.38</v>
      </c>
      <c r="Q286">
        <v>92.144000000000005</v>
      </c>
      <c r="R286">
        <v>99.655000000000001</v>
      </c>
      <c r="S286">
        <v>92.340900000000005</v>
      </c>
      <c r="T286">
        <v>4.7290999999999999</v>
      </c>
      <c r="U286">
        <v>5.1847853999999999E-2</v>
      </c>
      <c r="V286">
        <v>5.1847853999999999E-2</v>
      </c>
    </row>
    <row r="287" spans="1:22" x14ac:dyDescent="0.25">
      <c r="A287" t="s">
        <v>427</v>
      </c>
      <c r="B287" t="s">
        <v>418</v>
      </c>
      <c r="C287">
        <v>191</v>
      </c>
      <c r="D287">
        <v>200</v>
      </c>
      <c r="E287">
        <v>0</v>
      </c>
      <c r="F287">
        <v>1</v>
      </c>
      <c r="G287">
        <v>0.3</v>
      </c>
      <c r="H287">
        <v>62.89</v>
      </c>
      <c r="I287">
        <v>10.99</v>
      </c>
      <c r="J287">
        <v>0</v>
      </c>
      <c r="K287">
        <v>1</v>
      </c>
      <c r="L287">
        <v>0.3</v>
      </c>
      <c r="M287">
        <v>62.89</v>
      </c>
      <c r="N287">
        <v>10.99</v>
      </c>
      <c r="O287">
        <v>50</v>
      </c>
      <c r="P287">
        <v>170.10130000000001</v>
      </c>
      <c r="Q287">
        <v>68.222800000000007</v>
      </c>
      <c r="R287">
        <v>168.76169999999999</v>
      </c>
      <c r="S287">
        <v>73.989999999999995</v>
      </c>
      <c r="T287">
        <v>5.9207000000000001</v>
      </c>
      <c r="U287">
        <v>5.1847853999999999E-2</v>
      </c>
      <c r="V287">
        <v>5.1847853999999999E-2</v>
      </c>
    </row>
    <row r="288" spans="1:22" x14ac:dyDescent="0.25">
      <c r="A288" t="s">
        <v>418</v>
      </c>
      <c r="B288" t="s">
        <v>470</v>
      </c>
      <c r="C288">
        <v>200</v>
      </c>
      <c r="D288">
        <v>148</v>
      </c>
      <c r="E288">
        <v>0</v>
      </c>
      <c r="F288">
        <v>1</v>
      </c>
      <c r="G288">
        <v>0.3</v>
      </c>
      <c r="H288">
        <v>62.89</v>
      </c>
      <c r="I288">
        <v>10.99</v>
      </c>
      <c r="J288">
        <v>0</v>
      </c>
      <c r="K288">
        <v>1</v>
      </c>
      <c r="L288">
        <v>0.3</v>
      </c>
      <c r="M288">
        <v>62.89</v>
      </c>
      <c r="N288">
        <v>10.99</v>
      </c>
      <c r="O288">
        <v>50</v>
      </c>
      <c r="P288">
        <v>168.76169999999999</v>
      </c>
      <c r="Q288">
        <v>73.989999999999995</v>
      </c>
      <c r="R288">
        <v>164.989</v>
      </c>
      <c r="S288">
        <v>71.084299999999999</v>
      </c>
      <c r="T288">
        <v>4.7619999999999996</v>
      </c>
      <c r="U288">
        <v>5.1847853999999999E-2</v>
      </c>
      <c r="V288">
        <v>5.1847853999999999E-2</v>
      </c>
    </row>
    <row r="289" spans="1:22" x14ac:dyDescent="0.25">
      <c r="A289" t="s">
        <v>470</v>
      </c>
      <c r="B289" t="s">
        <v>427</v>
      </c>
      <c r="C289">
        <v>148</v>
      </c>
      <c r="D289">
        <v>191</v>
      </c>
      <c r="E289">
        <v>1000</v>
      </c>
      <c r="F289">
        <v>1</v>
      </c>
      <c r="G289">
        <v>0.3</v>
      </c>
      <c r="H289">
        <v>62.89</v>
      </c>
      <c r="I289">
        <v>10.99</v>
      </c>
      <c r="J289">
        <v>1000</v>
      </c>
      <c r="K289">
        <v>1</v>
      </c>
      <c r="L289">
        <v>0.3</v>
      </c>
      <c r="M289">
        <v>62.89</v>
      </c>
      <c r="N289">
        <v>10.99</v>
      </c>
      <c r="O289">
        <v>50</v>
      </c>
      <c r="P289">
        <v>164.989</v>
      </c>
      <c r="Q289">
        <v>71.084299999999999</v>
      </c>
      <c r="R289">
        <v>170.10130000000001</v>
      </c>
      <c r="S289">
        <v>68.222800000000007</v>
      </c>
      <c r="T289">
        <v>5.8586999999999998</v>
      </c>
      <c r="U289">
        <v>5.1847853999999999E-2</v>
      </c>
      <c r="V289">
        <v>5.1847853999999999E-2</v>
      </c>
    </row>
    <row r="290" spans="1:22" x14ac:dyDescent="0.25">
      <c r="A290" t="s">
        <v>328</v>
      </c>
      <c r="B290" t="s">
        <v>334</v>
      </c>
      <c r="C290">
        <v>130</v>
      </c>
      <c r="D290">
        <v>124</v>
      </c>
      <c r="E290">
        <v>1000</v>
      </c>
      <c r="F290">
        <v>1</v>
      </c>
      <c r="G290">
        <v>0.3</v>
      </c>
      <c r="H290">
        <v>62.89</v>
      </c>
      <c r="I290">
        <v>10.99</v>
      </c>
      <c r="J290">
        <v>1000</v>
      </c>
      <c r="K290">
        <v>1</v>
      </c>
      <c r="L290">
        <v>0.3</v>
      </c>
      <c r="M290">
        <v>62.89</v>
      </c>
      <c r="N290">
        <v>10.99</v>
      </c>
      <c r="O290">
        <v>50</v>
      </c>
      <c r="P290">
        <v>107.53</v>
      </c>
      <c r="Q290">
        <v>90.054299999999998</v>
      </c>
      <c r="R290">
        <v>103.79640000000001</v>
      </c>
      <c r="S290">
        <v>85.994299999999996</v>
      </c>
      <c r="T290">
        <v>5.5156999999999998</v>
      </c>
      <c r="U290">
        <v>5.1847853999999999E-2</v>
      </c>
      <c r="V290">
        <v>5.1847853999999999E-2</v>
      </c>
    </row>
    <row r="291" spans="1:22" x14ac:dyDescent="0.25">
      <c r="A291" t="s">
        <v>334</v>
      </c>
      <c r="B291" t="s">
        <v>327</v>
      </c>
      <c r="C291">
        <v>124</v>
      </c>
      <c r="D291">
        <v>131</v>
      </c>
      <c r="E291">
        <v>1000</v>
      </c>
      <c r="F291">
        <v>1</v>
      </c>
      <c r="G291">
        <v>0.3</v>
      </c>
      <c r="H291">
        <v>62.89</v>
      </c>
      <c r="I291">
        <v>10.99</v>
      </c>
      <c r="J291">
        <v>1000</v>
      </c>
      <c r="K291">
        <v>1</v>
      </c>
      <c r="L291">
        <v>0.3</v>
      </c>
      <c r="M291">
        <v>62.89</v>
      </c>
      <c r="N291">
        <v>10.99</v>
      </c>
      <c r="O291">
        <v>50</v>
      </c>
      <c r="P291">
        <v>103.79640000000001</v>
      </c>
      <c r="Q291">
        <v>85.994299999999996</v>
      </c>
      <c r="R291">
        <v>110.645</v>
      </c>
      <c r="S291">
        <v>87.905299999999997</v>
      </c>
      <c r="T291">
        <v>7.1101999999999999</v>
      </c>
      <c r="U291">
        <v>5.1847853999999999E-2</v>
      </c>
      <c r="V291">
        <v>5.1847853999999999E-2</v>
      </c>
    </row>
    <row r="292" spans="1:22" x14ac:dyDescent="0.25">
      <c r="A292" t="s">
        <v>327</v>
      </c>
      <c r="B292" t="s">
        <v>328</v>
      </c>
      <c r="C292">
        <v>131</v>
      </c>
      <c r="D292">
        <v>130</v>
      </c>
      <c r="E292">
        <v>1000</v>
      </c>
      <c r="F292">
        <v>1</v>
      </c>
      <c r="G292">
        <v>0.3</v>
      </c>
      <c r="H292">
        <v>62.89</v>
      </c>
      <c r="I292">
        <v>10.99</v>
      </c>
      <c r="J292">
        <v>1000</v>
      </c>
      <c r="K292">
        <v>1</v>
      </c>
      <c r="L292">
        <v>0.3</v>
      </c>
      <c r="M292">
        <v>62.89</v>
      </c>
      <c r="N292">
        <v>10.99</v>
      </c>
      <c r="O292">
        <v>50</v>
      </c>
      <c r="P292">
        <v>110.645</v>
      </c>
      <c r="Q292">
        <v>87.905299999999997</v>
      </c>
      <c r="R292">
        <v>107.53</v>
      </c>
      <c r="S292">
        <v>90.054299999999998</v>
      </c>
      <c r="T292">
        <v>3.7844000000000002</v>
      </c>
      <c r="U292">
        <v>5.1847853999999999E-2</v>
      </c>
      <c r="V292">
        <v>5.1847853999999999E-2</v>
      </c>
    </row>
    <row r="293" spans="1:22" x14ac:dyDescent="0.25">
      <c r="A293" t="s">
        <v>428</v>
      </c>
      <c r="B293" t="s">
        <v>469</v>
      </c>
      <c r="C293">
        <v>190</v>
      </c>
      <c r="D293">
        <v>149</v>
      </c>
      <c r="E293">
        <v>0</v>
      </c>
      <c r="F293">
        <v>1</v>
      </c>
      <c r="G293">
        <v>0.3</v>
      </c>
      <c r="H293">
        <v>62.89</v>
      </c>
      <c r="I293">
        <v>10.99</v>
      </c>
      <c r="J293">
        <v>0</v>
      </c>
      <c r="K293">
        <v>1</v>
      </c>
      <c r="L293">
        <v>0.3</v>
      </c>
      <c r="M293">
        <v>62.89</v>
      </c>
      <c r="N293">
        <v>10.99</v>
      </c>
      <c r="O293">
        <v>50</v>
      </c>
      <c r="P293">
        <v>170.36189999999999</v>
      </c>
      <c r="Q293">
        <v>79.955100000000002</v>
      </c>
      <c r="R293">
        <v>164.26499999999999</v>
      </c>
      <c r="S293">
        <v>75.556899999999999</v>
      </c>
      <c r="T293">
        <v>7.5176999999999996</v>
      </c>
      <c r="U293">
        <v>5.1847853999999999E-2</v>
      </c>
      <c r="V293">
        <v>5.1847853999999999E-2</v>
      </c>
    </row>
    <row r="294" spans="1:22" x14ac:dyDescent="0.25">
      <c r="A294" t="s">
        <v>469</v>
      </c>
      <c r="B294" t="s">
        <v>418</v>
      </c>
      <c r="C294">
        <v>149</v>
      </c>
      <c r="D294">
        <v>200</v>
      </c>
      <c r="E294">
        <v>0</v>
      </c>
      <c r="F294">
        <v>1</v>
      </c>
      <c r="G294">
        <v>0.3</v>
      </c>
      <c r="H294">
        <v>62.89</v>
      </c>
      <c r="I294">
        <v>10.99</v>
      </c>
      <c r="J294">
        <v>0</v>
      </c>
      <c r="K294">
        <v>1</v>
      </c>
      <c r="L294">
        <v>0.3</v>
      </c>
      <c r="M294">
        <v>62.89</v>
      </c>
      <c r="N294">
        <v>10.99</v>
      </c>
      <c r="O294">
        <v>50</v>
      </c>
      <c r="P294">
        <v>164.26499999999999</v>
      </c>
      <c r="Q294">
        <v>75.556899999999999</v>
      </c>
      <c r="R294">
        <v>168.76169999999999</v>
      </c>
      <c r="S294">
        <v>73.989999999999995</v>
      </c>
      <c r="T294">
        <v>4.7618999999999998</v>
      </c>
      <c r="U294">
        <v>5.1847853999999999E-2</v>
      </c>
      <c r="V294">
        <v>5.1847853999999999E-2</v>
      </c>
    </row>
    <row r="295" spans="1:22" x14ac:dyDescent="0.25">
      <c r="A295" t="s">
        <v>418</v>
      </c>
      <c r="B295" t="s">
        <v>428</v>
      </c>
      <c r="C295">
        <v>200</v>
      </c>
      <c r="D295">
        <v>190</v>
      </c>
      <c r="E295">
        <v>0</v>
      </c>
      <c r="F295">
        <v>1</v>
      </c>
      <c r="G295">
        <v>0.3</v>
      </c>
      <c r="H295">
        <v>62.89</v>
      </c>
      <c r="I295">
        <v>10.99</v>
      </c>
      <c r="J295">
        <v>0</v>
      </c>
      <c r="K295">
        <v>1</v>
      </c>
      <c r="L295">
        <v>0.3</v>
      </c>
      <c r="M295">
        <v>62.89</v>
      </c>
      <c r="N295">
        <v>10.99</v>
      </c>
      <c r="O295">
        <v>50</v>
      </c>
      <c r="P295">
        <v>168.76169999999999</v>
      </c>
      <c r="Q295">
        <v>73.989999999999995</v>
      </c>
      <c r="R295">
        <v>170.36189999999999</v>
      </c>
      <c r="S295">
        <v>79.955100000000002</v>
      </c>
      <c r="T295">
        <v>6.1760000000000002</v>
      </c>
      <c r="U295">
        <v>5.1847853999999999E-2</v>
      </c>
      <c r="V295">
        <v>5.1847853999999999E-2</v>
      </c>
    </row>
    <row r="296" spans="1:22" x14ac:dyDescent="0.25">
      <c r="A296" t="s">
        <v>421</v>
      </c>
      <c r="B296" t="s">
        <v>420</v>
      </c>
      <c r="C296">
        <v>197</v>
      </c>
      <c r="D296">
        <v>198</v>
      </c>
      <c r="E296">
        <v>0</v>
      </c>
      <c r="F296">
        <v>1</v>
      </c>
      <c r="G296">
        <v>0.3</v>
      </c>
      <c r="H296">
        <v>62.89</v>
      </c>
      <c r="I296">
        <v>10.99</v>
      </c>
      <c r="J296">
        <v>0</v>
      </c>
      <c r="K296">
        <v>1</v>
      </c>
      <c r="L296">
        <v>0.3</v>
      </c>
      <c r="M296">
        <v>62.89</v>
      </c>
      <c r="N296">
        <v>10.99</v>
      </c>
      <c r="O296">
        <v>50</v>
      </c>
      <c r="P296">
        <v>173.4058</v>
      </c>
      <c r="Q296">
        <v>75.042299999999997</v>
      </c>
      <c r="R296">
        <v>174.48830000000001</v>
      </c>
      <c r="S296">
        <v>79.479799999999997</v>
      </c>
      <c r="T296">
        <v>4.5675999999999997</v>
      </c>
      <c r="U296">
        <v>5.1847853999999999E-2</v>
      </c>
      <c r="V296">
        <v>5.1847853999999999E-2</v>
      </c>
    </row>
    <row r="297" spans="1:22" x14ac:dyDescent="0.25">
      <c r="A297" t="s">
        <v>420</v>
      </c>
      <c r="B297" t="s">
        <v>428</v>
      </c>
      <c r="C297">
        <v>198</v>
      </c>
      <c r="D297">
        <v>190</v>
      </c>
      <c r="E297">
        <v>0</v>
      </c>
      <c r="F297">
        <v>1</v>
      </c>
      <c r="G297">
        <v>0.3</v>
      </c>
      <c r="H297">
        <v>62.89</v>
      </c>
      <c r="I297">
        <v>10.99</v>
      </c>
      <c r="J297">
        <v>0</v>
      </c>
      <c r="K297">
        <v>1</v>
      </c>
      <c r="L297">
        <v>0.3</v>
      </c>
      <c r="M297">
        <v>62.89</v>
      </c>
      <c r="N297">
        <v>10.99</v>
      </c>
      <c r="O297">
        <v>50</v>
      </c>
      <c r="P297">
        <v>174.48830000000001</v>
      </c>
      <c r="Q297">
        <v>79.479799999999997</v>
      </c>
      <c r="R297">
        <v>170.36189999999999</v>
      </c>
      <c r="S297">
        <v>79.955100000000002</v>
      </c>
      <c r="T297">
        <v>4.1536999999999997</v>
      </c>
      <c r="U297">
        <v>5.1847853999999999E-2</v>
      </c>
      <c r="V297">
        <v>5.1847853999999999E-2</v>
      </c>
    </row>
    <row r="298" spans="1:22" x14ac:dyDescent="0.25">
      <c r="A298" t="s">
        <v>428</v>
      </c>
      <c r="B298" t="s">
        <v>421</v>
      </c>
      <c r="C298">
        <v>190</v>
      </c>
      <c r="D298">
        <v>197</v>
      </c>
      <c r="E298">
        <v>0</v>
      </c>
      <c r="F298">
        <v>1</v>
      </c>
      <c r="G298">
        <v>0.3</v>
      </c>
      <c r="H298">
        <v>62.89</v>
      </c>
      <c r="I298">
        <v>10.99</v>
      </c>
      <c r="J298">
        <v>0</v>
      </c>
      <c r="K298">
        <v>1</v>
      </c>
      <c r="L298">
        <v>0.3</v>
      </c>
      <c r="M298">
        <v>62.89</v>
      </c>
      <c r="N298">
        <v>10.99</v>
      </c>
      <c r="O298">
        <v>50</v>
      </c>
      <c r="P298">
        <v>170.36189999999999</v>
      </c>
      <c r="Q298">
        <v>79.955100000000002</v>
      </c>
      <c r="R298">
        <v>173.4058</v>
      </c>
      <c r="S298">
        <v>75.042299999999997</v>
      </c>
      <c r="T298">
        <v>5.7793999999999999</v>
      </c>
      <c r="U298">
        <v>5.1847853999999999E-2</v>
      </c>
      <c r="V298">
        <v>5.1847853999999999E-2</v>
      </c>
    </row>
    <row r="299" spans="1:22" x14ac:dyDescent="0.25">
      <c r="A299" t="s">
        <v>329</v>
      </c>
      <c r="B299" t="s">
        <v>333</v>
      </c>
      <c r="C299">
        <v>129</v>
      </c>
      <c r="D299">
        <v>125</v>
      </c>
      <c r="E299">
        <v>1000</v>
      </c>
      <c r="F299">
        <v>1</v>
      </c>
      <c r="G299">
        <v>0.3</v>
      </c>
      <c r="H299">
        <v>62.89</v>
      </c>
      <c r="I299">
        <v>10.99</v>
      </c>
      <c r="J299">
        <v>1000</v>
      </c>
      <c r="K299">
        <v>1</v>
      </c>
      <c r="L299">
        <v>0.3</v>
      </c>
      <c r="M299">
        <v>62.89</v>
      </c>
      <c r="N299">
        <v>10.99</v>
      </c>
      <c r="O299">
        <v>50</v>
      </c>
      <c r="P299">
        <v>104.38</v>
      </c>
      <c r="Q299">
        <v>92.144000000000005</v>
      </c>
      <c r="R299">
        <v>101.74339999999999</v>
      </c>
      <c r="S299">
        <v>89.179299999999998</v>
      </c>
      <c r="T299">
        <v>3.9674999999999998</v>
      </c>
      <c r="U299">
        <v>5.1847853999999999E-2</v>
      </c>
      <c r="V299">
        <v>5.1847853999999999E-2</v>
      </c>
    </row>
    <row r="300" spans="1:22" x14ac:dyDescent="0.25">
      <c r="A300" t="s">
        <v>333</v>
      </c>
      <c r="B300" t="s">
        <v>328</v>
      </c>
      <c r="C300">
        <v>125</v>
      </c>
      <c r="D300">
        <v>130</v>
      </c>
      <c r="E300">
        <v>1000</v>
      </c>
      <c r="F300">
        <v>1</v>
      </c>
      <c r="G300">
        <v>0.3</v>
      </c>
      <c r="H300">
        <v>62.89</v>
      </c>
      <c r="I300">
        <v>10.99</v>
      </c>
      <c r="J300">
        <v>1000</v>
      </c>
      <c r="K300">
        <v>1</v>
      </c>
      <c r="L300">
        <v>0.3</v>
      </c>
      <c r="M300">
        <v>62.89</v>
      </c>
      <c r="N300">
        <v>10.99</v>
      </c>
      <c r="O300">
        <v>50</v>
      </c>
      <c r="P300">
        <v>101.74339999999999</v>
      </c>
      <c r="Q300">
        <v>89.179299999999998</v>
      </c>
      <c r="R300">
        <v>107.53</v>
      </c>
      <c r="S300">
        <v>90.054299999999998</v>
      </c>
      <c r="T300">
        <v>5.8524000000000003</v>
      </c>
      <c r="U300">
        <v>5.1847853999999999E-2</v>
      </c>
      <c r="V300">
        <v>5.1847853999999999E-2</v>
      </c>
    </row>
    <row r="301" spans="1:22" x14ac:dyDescent="0.25">
      <c r="A301" t="s">
        <v>328</v>
      </c>
      <c r="B301" t="s">
        <v>329</v>
      </c>
      <c r="C301">
        <v>130</v>
      </c>
      <c r="D301">
        <v>129</v>
      </c>
      <c r="E301">
        <v>1000</v>
      </c>
      <c r="F301">
        <v>1</v>
      </c>
      <c r="G301">
        <v>0.3</v>
      </c>
      <c r="H301">
        <v>62.89</v>
      </c>
      <c r="I301">
        <v>10.99</v>
      </c>
      <c r="J301">
        <v>1000</v>
      </c>
      <c r="K301">
        <v>1</v>
      </c>
      <c r="L301">
        <v>0.3</v>
      </c>
      <c r="M301">
        <v>62.89</v>
      </c>
      <c r="N301">
        <v>10.99</v>
      </c>
      <c r="O301">
        <v>50</v>
      </c>
      <c r="P301">
        <v>107.53</v>
      </c>
      <c r="Q301">
        <v>90.054299999999998</v>
      </c>
      <c r="R301">
        <v>104.38</v>
      </c>
      <c r="S301">
        <v>92.144000000000005</v>
      </c>
      <c r="T301">
        <v>3.7801</v>
      </c>
      <c r="U301">
        <v>5.1847853999999999E-2</v>
      </c>
      <c r="V301">
        <v>5.1847853999999999E-2</v>
      </c>
    </row>
    <row r="302" spans="1:22" x14ac:dyDescent="0.25">
      <c r="A302" t="s">
        <v>327</v>
      </c>
      <c r="B302" t="s">
        <v>334</v>
      </c>
      <c r="C302">
        <v>131</v>
      </c>
      <c r="D302">
        <v>124</v>
      </c>
      <c r="E302">
        <v>1000</v>
      </c>
      <c r="F302">
        <v>1</v>
      </c>
      <c r="G302">
        <v>0.3</v>
      </c>
      <c r="H302">
        <v>62.89</v>
      </c>
      <c r="I302">
        <v>10.99</v>
      </c>
      <c r="J302">
        <v>1000</v>
      </c>
      <c r="K302">
        <v>1</v>
      </c>
      <c r="L302">
        <v>0.3</v>
      </c>
      <c r="M302">
        <v>62.89</v>
      </c>
      <c r="N302">
        <v>10.99</v>
      </c>
      <c r="O302">
        <v>50</v>
      </c>
      <c r="P302">
        <v>110.645</v>
      </c>
      <c r="Q302">
        <v>87.905299999999997</v>
      </c>
      <c r="R302">
        <v>103.79640000000001</v>
      </c>
      <c r="S302">
        <v>85.994299999999996</v>
      </c>
      <c r="T302">
        <v>7.1101999999999999</v>
      </c>
      <c r="U302">
        <v>5.1847853999999999E-2</v>
      </c>
      <c r="V302">
        <v>5.1847853999999999E-2</v>
      </c>
    </row>
    <row r="303" spans="1:22" x14ac:dyDescent="0.25">
      <c r="A303" t="s">
        <v>334</v>
      </c>
      <c r="B303" t="s">
        <v>335</v>
      </c>
      <c r="C303">
        <v>124</v>
      </c>
      <c r="D303">
        <v>123</v>
      </c>
      <c r="E303">
        <v>1000</v>
      </c>
      <c r="F303">
        <v>1</v>
      </c>
      <c r="G303">
        <v>0.3</v>
      </c>
      <c r="H303">
        <v>62.89</v>
      </c>
      <c r="I303">
        <v>10.99</v>
      </c>
      <c r="J303">
        <v>1000</v>
      </c>
      <c r="K303">
        <v>1</v>
      </c>
      <c r="L303">
        <v>0.3</v>
      </c>
      <c r="M303">
        <v>62.89</v>
      </c>
      <c r="N303">
        <v>10.99</v>
      </c>
      <c r="O303">
        <v>50</v>
      </c>
      <c r="P303">
        <v>103.79640000000001</v>
      </c>
      <c r="Q303">
        <v>85.994299999999996</v>
      </c>
      <c r="R303">
        <v>105.76349999999999</v>
      </c>
      <c r="S303">
        <v>82.704300000000003</v>
      </c>
      <c r="T303">
        <v>3.8332000000000002</v>
      </c>
      <c r="U303">
        <v>5.1847853999999999E-2</v>
      </c>
      <c r="V303">
        <v>5.1847853999999999E-2</v>
      </c>
    </row>
    <row r="304" spans="1:22" x14ac:dyDescent="0.25">
      <c r="A304" t="s">
        <v>335</v>
      </c>
      <c r="B304" t="s">
        <v>327</v>
      </c>
      <c r="C304">
        <v>123</v>
      </c>
      <c r="D304">
        <v>131</v>
      </c>
      <c r="E304">
        <v>1000</v>
      </c>
      <c r="F304">
        <v>1</v>
      </c>
      <c r="G304">
        <v>0.3</v>
      </c>
      <c r="H304">
        <v>62.89</v>
      </c>
      <c r="I304">
        <v>10.99</v>
      </c>
      <c r="J304">
        <v>1000</v>
      </c>
      <c r="K304">
        <v>1</v>
      </c>
      <c r="L304">
        <v>0.3</v>
      </c>
      <c r="M304">
        <v>62.89</v>
      </c>
      <c r="N304">
        <v>10.99</v>
      </c>
      <c r="O304">
        <v>50</v>
      </c>
      <c r="P304">
        <v>105.76349999999999</v>
      </c>
      <c r="Q304">
        <v>82.704300000000003</v>
      </c>
      <c r="R304">
        <v>110.645</v>
      </c>
      <c r="S304">
        <v>87.905299999999997</v>
      </c>
      <c r="T304">
        <v>7.133</v>
      </c>
      <c r="U304">
        <v>5.1847853999999999E-2</v>
      </c>
      <c r="V304">
        <v>5.1847853999999999E-2</v>
      </c>
    </row>
    <row r="305" spans="1:22" x14ac:dyDescent="0.25">
      <c r="A305" t="s">
        <v>328</v>
      </c>
      <c r="B305" t="s">
        <v>333</v>
      </c>
      <c r="C305">
        <v>130</v>
      </c>
      <c r="D305">
        <v>125</v>
      </c>
      <c r="E305">
        <v>1000</v>
      </c>
      <c r="F305">
        <v>1</v>
      </c>
      <c r="G305">
        <v>0.3</v>
      </c>
      <c r="H305">
        <v>62.89</v>
      </c>
      <c r="I305">
        <v>10.99</v>
      </c>
      <c r="J305">
        <v>1000</v>
      </c>
      <c r="K305">
        <v>1</v>
      </c>
      <c r="L305">
        <v>0.3</v>
      </c>
      <c r="M305">
        <v>62.89</v>
      </c>
      <c r="N305">
        <v>10.99</v>
      </c>
      <c r="O305">
        <v>50</v>
      </c>
      <c r="P305">
        <v>107.53</v>
      </c>
      <c r="Q305">
        <v>90.054299999999998</v>
      </c>
      <c r="R305">
        <v>101.74339999999999</v>
      </c>
      <c r="S305">
        <v>89.179299999999998</v>
      </c>
      <c r="T305">
        <v>5.8524000000000003</v>
      </c>
      <c r="U305">
        <v>5.1847853999999999E-2</v>
      </c>
      <c r="V305">
        <v>5.1847853999999999E-2</v>
      </c>
    </row>
    <row r="306" spans="1:22" x14ac:dyDescent="0.25">
      <c r="A306" t="s">
        <v>333</v>
      </c>
      <c r="B306" t="s">
        <v>334</v>
      </c>
      <c r="C306">
        <v>125</v>
      </c>
      <c r="D306">
        <v>124</v>
      </c>
      <c r="E306">
        <v>1000</v>
      </c>
      <c r="F306">
        <v>1</v>
      </c>
      <c r="G306">
        <v>0.3</v>
      </c>
      <c r="H306">
        <v>62.89</v>
      </c>
      <c r="I306">
        <v>10.99</v>
      </c>
      <c r="J306">
        <v>1000</v>
      </c>
      <c r="K306">
        <v>1</v>
      </c>
      <c r="L306">
        <v>0.3</v>
      </c>
      <c r="M306">
        <v>62.89</v>
      </c>
      <c r="N306">
        <v>10.99</v>
      </c>
      <c r="O306">
        <v>50</v>
      </c>
      <c r="P306">
        <v>101.74339999999999</v>
      </c>
      <c r="Q306">
        <v>89.179299999999998</v>
      </c>
      <c r="R306">
        <v>103.79640000000001</v>
      </c>
      <c r="S306">
        <v>85.994299999999996</v>
      </c>
      <c r="T306">
        <v>3.7892999999999999</v>
      </c>
      <c r="U306">
        <v>5.1847853999999999E-2</v>
      </c>
      <c r="V306">
        <v>5.1847853999999999E-2</v>
      </c>
    </row>
    <row r="307" spans="1:22" x14ac:dyDescent="0.25">
      <c r="A307" t="s">
        <v>334</v>
      </c>
      <c r="B307" t="s">
        <v>328</v>
      </c>
      <c r="C307">
        <v>124</v>
      </c>
      <c r="D307">
        <v>130</v>
      </c>
      <c r="E307">
        <v>1000</v>
      </c>
      <c r="F307">
        <v>1</v>
      </c>
      <c r="G307">
        <v>0.3</v>
      </c>
      <c r="H307">
        <v>62.89</v>
      </c>
      <c r="I307">
        <v>10.99</v>
      </c>
      <c r="J307">
        <v>1000</v>
      </c>
      <c r="K307">
        <v>1</v>
      </c>
      <c r="L307">
        <v>0.3</v>
      </c>
      <c r="M307">
        <v>62.89</v>
      </c>
      <c r="N307">
        <v>10.99</v>
      </c>
      <c r="O307">
        <v>50</v>
      </c>
      <c r="P307">
        <v>103.79640000000001</v>
      </c>
      <c r="Q307">
        <v>85.994299999999996</v>
      </c>
      <c r="R307">
        <v>107.53</v>
      </c>
      <c r="S307">
        <v>90.054299999999998</v>
      </c>
      <c r="T307">
        <v>5.5156999999999998</v>
      </c>
      <c r="U307">
        <v>5.1847853999999999E-2</v>
      </c>
      <c r="V307">
        <v>5.1847853999999999E-2</v>
      </c>
    </row>
    <row r="308" spans="1:22" x14ac:dyDescent="0.25">
      <c r="A308" t="s">
        <v>395</v>
      </c>
      <c r="B308" t="s">
        <v>422</v>
      </c>
      <c r="C308">
        <v>223</v>
      </c>
      <c r="D308">
        <v>196</v>
      </c>
      <c r="E308">
        <v>1000</v>
      </c>
      <c r="F308">
        <v>1</v>
      </c>
      <c r="G308">
        <v>0.3</v>
      </c>
      <c r="H308">
        <v>62.89</v>
      </c>
      <c r="I308">
        <v>10.99</v>
      </c>
      <c r="J308">
        <v>1000</v>
      </c>
      <c r="K308">
        <v>1</v>
      </c>
      <c r="L308">
        <v>0.3</v>
      </c>
      <c r="M308">
        <v>62.89</v>
      </c>
      <c r="N308">
        <v>10.99</v>
      </c>
      <c r="O308">
        <v>50</v>
      </c>
      <c r="P308">
        <v>155.2689</v>
      </c>
      <c r="Q308">
        <v>51.179400000000001</v>
      </c>
      <c r="R308">
        <v>149.79900000000001</v>
      </c>
      <c r="S308">
        <v>54.334200000000003</v>
      </c>
      <c r="T308">
        <v>6.3144999999999998</v>
      </c>
      <c r="U308">
        <v>5.1847853999999999E-2</v>
      </c>
      <c r="V308">
        <v>5.1847853999999999E-2</v>
      </c>
    </row>
    <row r="309" spans="1:22" x14ac:dyDescent="0.25">
      <c r="A309" t="s">
        <v>422</v>
      </c>
      <c r="B309" t="s">
        <v>350</v>
      </c>
      <c r="C309">
        <v>196</v>
      </c>
      <c r="D309">
        <v>108</v>
      </c>
      <c r="E309">
        <v>1000</v>
      </c>
      <c r="F309">
        <v>1</v>
      </c>
      <c r="G309">
        <v>0.3</v>
      </c>
      <c r="H309">
        <v>62.89</v>
      </c>
      <c r="I309">
        <v>10.99</v>
      </c>
      <c r="J309">
        <v>1000</v>
      </c>
      <c r="K309">
        <v>1</v>
      </c>
      <c r="L309">
        <v>0.3</v>
      </c>
      <c r="M309">
        <v>62.89</v>
      </c>
      <c r="N309">
        <v>10.99</v>
      </c>
      <c r="O309">
        <v>50</v>
      </c>
      <c r="P309">
        <v>149.79900000000001</v>
      </c>
      <c r="Q309">
        <v>54.334200000000003</v>
      </c>
      <c r="R309">
        <v>150.65</v>
      </c>
      <c r="S309">
        <v>48.834600000000002</v>
      </c>
      <c r="T309">
        <v>5.5651000000000002</v>
      </c>
      <c r="U309">
        <v>5.1847853999999999E-2</v>
      </c>
      <c r="V309">
        <v>5.1847853999999999E-2</v>
      </c>
    </row>
    <row r="310" spans="1:22" x14ac:dyDescent="0.25">
      <c r="A310" t="s">
        <v>350</v>
      </c>
      <c r="B310" t="s">
        <v>395</v>
      </c>
      <c r="C310">
        <v>108</v>
      </c>
      <c r="D310">
        <v>223</v>
      </c>
      <c r="E310">
        <v>1000</v>
      </c>
      <c r="F310">
        <v>1</v>
      </c>
      <c r="G310">
        <v>0.3</v>
      </c>
      <c r="H310">
        <v>62.89</v>
      </c>
      <c r="I310">
        <v>10.99</v>
      </c>
      <c r="J310">
        <v>1000</v>
      </c>
      <c r="K310">
        <v>1</v>
      </c>
      <c r="L310">
        <v>0.3</v>
      </c>
      <c r="M310">
        <v>62.89</v>
      </c>
      <c r="N310">
        <v>10.99</v>
      </c>
      <c r="O310">
        <v>50</v>
      </c>
      <c r="P310">
        <v>150.65</v>
      </c>
      <c r="Q310">
        <v>48.834600000000002</v>
      </c>
      <c r="R310">
        <v>155.2689</v>
      </c>
      <c r="S310">
        <v>51.179400000000001</v>
      </c>
      <c r="T310">
        <v>5.18</v>
      </c>
      <c r="U310">
        <v>5.1847853999999999E-2</v>
      </c>
      <c r="V310">
        <v>5.1847853999999999E-2</v>
      </c>
    </row>
    <row r="311" spans="1:22" x14ac:dyDescent="0.25">
      <c r="A311" t="s">
        <v>430</v>
      </c>
      <c r="B311" t="s">
        <v>419</v>
      </c>
      <c r="C311">
        <v>188</v>
      </c>
      <c r="D311">
        <v>199</v>
      </c>
      <c r="E311">
        <v>1000</v>
      </c>
      <c r="F311">
        <v>1</v>
      </c>
      <c r="G311">
        <v>0.3</v>
      </c>
      <c r="H311">
        <v>62.89</v>
      </c>
      <c r="I311">
        <v>10.99</v>
      </c>
      <c r="J311">
        <v>1000</v>
      </c>
      <c r="K311">
        <v>1</v>
      </c>
      <c r="L311">
        <v>0.3</v>
      </c>
      <c r="M311">
        <v>62.89</v>
      </c>
      <c r="N311">
        <v>10.99</v>
      </c>
      <c r="O311">
        <v>50</v>
      </c>
      <c r="P311">
        <v>155.4751</v>
      </c>
      <c r="Q311">
        <v>55.172800000000002</v>
      </c>
      <c r="R311">
        <v>150.7286</v>
      </c>
      <c r="S311">
        <v>59.231400000000001</v>
      </c>
      <c r="T311">
        <v>6.2450999999999999</v>
      </c>
      <c r="U311">
        <v>5.1847853999999999E-2</v>
      </c>
      <c r="V311">
        <v>5.1847853999999999E-2</v>
      </c>
    </row>
    <row r="312" spans="1:22" x14ac:dyDescent="0.25">
      <c r="A312" t="s">
        <v>419</v>
      </c>
      <c r="B312" t="s">
        <v>422</v>
      </c>
      <c r="C312">
        <v>199</v>
      </c>
      <c r="D312">
        <v>196</v>
      </c>
      <c r="E312">
        <v>1000</v>
      </c>
      <c r="F312">
        <v>1</v>
      </c>
      <c r="G312">
        <v>0.3</v>
      </c>
      <c r="H312">
        <v>62.89</v>
      </c>
      <c r="I312">
        <v>10.99</v>
      </c>
      <c r="J312">
        <v>1000</v>
      </c>
      <c r="K312">
        <v>1</v>
      </c>
      <c r="L312">
        <v>0.3</v>
      </c>
      <c r="M312">
        <v>62.89</v>
      </c>
      <c r="N312">
        <v>10.99</v>
      </c>
      <c r="O312">
        <v>50</v>
      </c>
      <c r="P312">
        <v>150.7286</v>
      </c>
      <c r="Q312">
        <v>59.231400000000001</v>
      </c>
      <c r="R312">
        <v>149.79900000000001</v>
      </c>
      <c r="S312">
        <v>54.334200000000003</v>
      </c>
      <c r="T312">
        <v>4.9846000000000004</v>
      </c>
      <c r="U312">
        <v>5.1847853999999999E-2</v>
      </c>
      <c r="V312">
        <v>5.1847853999999999E-2</v>
      </c>
    </row>
    <row r="313" spans="1:22" x14ac:dyDescent="0.25">
      <c r="A313" t="s">
        <v>422</v>
      </c>
      <c r="B313" t="s">
        <v>430</v>
      </c>
      <c r="C313">
        <v>196</v>
      </c>
      <c r="D313">
        <v>188</v>
      </c>
      <c r="E313">
        <v>1000</v>
      </c>
      <c r="F313">
        <v>1</v>
      </c>
      <c r="G313">
        <v>0.3</v>
      </c>
      <c r="H313">
        <v>62.89</v>
      </c>
      <c r="I313">
        <v>10.99</v>
      </c>
      <c r="J313">
        <v>1000</v>
      </c>
      <c r="K313">
        <v>1</v>
      </c>
      <c r="L313">
        <v>0.3</v>
      </c>
      <c r="M313">
        <v>62.89</v>
      </c>
      <c r="N313">
        <v>10.99</v>
      </c>
      <c r="O313">
        <v>50</v>
      </c>
      <c r="P313">
        <v>149.79900000000001</v>
      </c>
      <c r="Q313">
        <v>54.334200000000003</v>
      </c>
      <c r="R313">
        <v>155.4751</v>
      </c>
      <c r="S313">
        <v>55.172800000000002</v>
      </c>
      <c r="T313">
        <v>5.7377000000000002</v>
      </c>
      <c r="U313">
        <v>5.1847853999999999E-2</v>
      </c>
      <c r="V313">
        <v>5.1847853999999999E-2</v>
      </c>
    </row>
    <row r="314" spans="1:22" x14ac:dyDescent="0.25">
      <c r="A314" t="s">
        <v>337</v>
      </c>
      <c r="B314" t="s">
        <v>394</v>
      </c>
      <c r="C314">
        <v>121</v>
      </c>
      <c r="D314">
        <v>224</v>
      </c>
      <c r="E314">
        <v>1000</v>
      </c>
      <c r="F314">
        <v>1</v>
      </c>
      <c r="G314">
        <v>0.3</v>
      </c>
      <c r="H314">
        <v>62.89</v>
      </c>
      <c r="I314">
        <v>10.99</v>
      </c>
      <c r="J314">
        <v>1000</v>
      </c>
      <c r="K314">
        <v>1</v>
      </c>
      <c r="L314">
        <v>0.3</v>
      </c>
      <c r="M314">
        <v>62.89</v>
      </c>
      <c r="N314">
        <v>10.99</v>
      </c>
      <c r="O314">
        <v>50</v>
      </c>
      <c r="P314">
        <v>109.6619</v>
      </c>
      <c r="Q314">
        <v>76.089299999999994</v>
      </c>
      <c r="R314">
        <v>113.57210000000001</v>
      </c>
      <c r="S314">
        <v>81.548900000000003</v>
      </c>
      <c r="T314">
        <v>6.7153999999999998</v>
      </c>
      <c r="U314">
        <v>5.1847853999999999E-2</v>
      </c>
      <c r="V314">
        <v>5.1847853999999999E-2</v>
      </c>
    </row>
    <row r="315" spans="1:22" x14ac:dyDescent="0.25">
      <c r="A315" t="s">
        <v>394</v>
      </c>
      <c r="B315" t="s">
        <v>336</v>
      </c>
      <c r="C315">
        <v>224</v>
      </c>
      <c r="D315">
        <v>122</v>
      </c>
      <c r="E315">
        <v>1000</v>
      </c>
      <c r="F315">
        <v>1</v>
      </c>
      <c r="G315">
        <v>0.3</v>
      </c>
      <c r="H315">
        <v>62.89</v>
      </c>
      <c r="I315">
        <v>10.99</v>
      </c>
      <c r="J315">
        <v>1000</v>
      </c>
      <c r="K315">
        <v>1</v>
      </c>
      <c r="L315">
        <v>0.3</v>
      </c>
      <c r="M315">
        <v>62.89</v>
      </c>
      <c r="N315">
        <v>10.99</v>
      </c>
      <c r="O315">
        <v>50</v>
      </c>
      <c r="P315">
        <v>113.57210000000001</v>
      </c>
      <c r="Q315">
        <v>81.548900000000003</v>
      </c>
      <c r="R315">
        <v>107.70189999999999</v>
      </c>
      <c r="S315">
        <v>79.379300000000001</v>
      </c>
      <c r="T315">
        <v>6.2583000000000002</v>
      </c>
      <c r="U315">
        <v>5.1847853999999999E-2</v>
      </c>
      <c r="V315">
        <v>5.1847853999999999E-2</v>
      </c>
    </row>
    <row r="316" spans="1:22" x14ac:dyDescent="0.25">
      <c r="A316" t="s">
        <v>336</v>
      </c>
      <c r="B316" t="s">
        <v>337</v>
      </c>
      <c r="C316">
        <v>122</v>
      </c>
      <c r="D316">
        <v>121</v>
      </c>
      <c r="E316">
        <v>1000</v>
      </c>
      <c r="F316">
        <v>1</v>
      </c>
      <c r="G316">
        <v>0.3</v>
      </c>
      <c r="H316">
        <v>62.89</v>
      </c>
      <c r="I316">
        <v>10.99</v>
      </c>
      <c r="J316">
        <v>1000</v>
      </c>
      <c r="K316">
        <v>1</v>
      </c>
      <c r="L316">
        <v>0.3</v>
      </c>
      <c r="M316">
        <v>62.89</v>
      </c>
      <c r="N316">
        <v>10.99</v>
      </c>
      <c r="O316">
        <v>50</v>
      </c>
      <c r="P316">
        <v>107.70189999999999</v>
      </c>
      <c r="Q316">
        <v>79.379300000000001</v>
      </c>
      <c r="R316">
        <v>109.6619</v>
      </c>
      <c r="S316">
        <v>76.089299999999994</v>
      </c>
      <c r="T316">
        <v>3.8296000000000001</v>
      </c>
      <c r="U316">
        <v>5.1847853999999999E-2</v>
      </c>
      <c r="V316">
        <v>5.1847853999999999E-2</v>
      </c>
    </row>
    <row r="317" spans="1:22" x14ac:dyDescent="0.25">
      <c r="A317" t="s">
        <v>427</v>
      </c>
      <c r="B317" t="s">
        <v>448</v>
      </c>
      <c r="C317">
        <v>191</v>
      </c>
      <c r="D317">
        <v>170</v>
      </c>
      <c r="E317">
        <v>1000</v>
      </c>
      <c r="F317">
        <v>1</v>
      </c>
      <c r="G317">
        <v>0.3</v>
      </c>
      <c r="H317">
        <v>62.89</v>
      </c>
      <c r="I317">
        <v>10.99</v>
      </c>
      <c r="J317">
        <v>1000</v>
      </c>
      <c r="K317">
        <v>1</v>
      </c>
      <c r="L317">
        <v>0.3</v>
      </c>
      <c r="M317">
        <v>62.89</v>
      </c>
      <c r="N317">
        <v>10.99</v>
      </c>
      <c r="O317">
        <v>50</v>
      </c>
      <c r="P317">
        <v>170.10130000000001</v>
      </c>
      <c r="Q317">
        <v>68.222800000000007</v>
      </c>
      <c r="R317">
        <v>171.29599999999999</v>
      </c>
      <c r="S317">
        <v>62.487299999999998</v>
      </c>
      <c r="T317">
        <v>5.8586</v>
      </c>
      <c r="U317">
        <v>5.1847853999999999E-2</v>
      </c>
      <c r="V317">
        <v>5.1847853999999999E-2</v>
      </c>
    </row>
    <row r="318" spans="1:22" x14ac:dyDescent="0.25">
      <c r="A318" t="s">
        <v>448</v>
      </c>
      <c r="B318" t="s">
        <v>416</v>
      </c>
      <c r="C318">
        <v>170</v>
      </c>
      <c r="D318">
        <v>202</v>
      </c>
      <c r="E318">
        <v>1000</v>
      </c>
      <c r="F318">
        <v>1</v>
      </c>
      <c r="G318">
        <v>0.3</v>
      </c>
      <c r="H318">
        <v>62.89</v>
      </c>
      <c r="I318">
        <v>10.99</v>
      </c>
      <c r="J318">
        <v>1000</v>
      </c>
      <c r="K318">
        <v>1</v>
      </c>
      <c r="L318">
        <v>0.3</v>
      </c>
      <c r="M318">
        <v>62.89</v>
      </c>
      <c r="N318">
        <v>10.99</v>
      </c>
      <c r="O318">
        <v>50</v>
      </c>
      <c r="P318">
        <v>171.29599999999999</v>
      </c>
      <c r="Q318">
        <v>62.487299999999998</v>
      </c>
      <c r="R318">
        <v>174.98920000000001</v>
      </c>
      <c r="S318">
        <v>65.717100000000002</v>
      </c>
      <c r="T318">
        <v>4.9062999999999999</v>
      </c>
      <c r="U318">
        <v>5.1847853999999999E-2</v>
      </c>
      <c r="V318">
        <v>5.1847853999999999E-2</v>
      </c>
    </row>
    <row r="319" spans="1:22" x14ac:dyDescent="0.25">
      <c r="A319" t="s">
        <v>416</v>
      </c>
      <c r="B319" t="s">
        <v>427</v>
      </c>
      <c r="C319">
        <v>202</v>
      </c>
      <c r="D319">
        <v>191</v>
      </c>
      <c r="E319">
        <v>1000</v>
      </c>
      <c r="F319">
        <v>1</v>
      </c>
      <c r="G319">
        <v>0.3</v>
      </c>
      <c r="H319">
        <v>62.89</v>
      </c>
      <c r="I319">
        <v>10.99</v>
      </c>
      <c r="J319">
        <v>1000</v>
      </c>
      <c r="K319">
        <v>1</v>
      </c>
      <c r="L319">
        <v>0.3</v>
      </c>
      <c r="M319">
        <v>62.89</v>
      </c>
      <c r="N319">
        <v>10.99</v>
      </c>
      <c r="O319">
        <v>50</v>
      </c>
      <c r="P319">
        <v>174.98920000000001</v>
      </c>
      <c r="Q319">
        <v>65.717100000000002</v>
      </c>
      <c r="R319">
        <v>170.10130000000001</v>
      </c>
      <c r="S319">
        <v>68.222800000000007</v>
      </c>
      <c r="T319">
        <v>5.4927000000000001</v>
      </c>
      <c r="U319">
        <v>5.1847853999999999E-2</v>
      </c>
      <c r="V319">
        <v>5.1847853999999999E-2</v>
      </c>
    </row>
    <row r="320" spans="1:22" x14ac:dyDescent="0.25">
      <c r="A320" t="s">
        <v>341</v>
      </c>
      <c r="B320" t="s">
        <v>401</v>
      </c>
      <c r="C320">
        <v>117</v>
      </c>
      <c r="D320">
        <v>217</v>
      </c>
      <c r="E320">
        <v>1000</v>
      </c>
      <c r="F320">
        <v>1</v>
      </c>
      <c r="G320">
        <v>0.3</v>
      </c>
      <c r="H320">
        <v>62.89</v>
      </c>
      <c r="I320">
        <v>10.99</v>
      </c>
      <c r="J320">
        <v>1000</v>
      </c>
      <c r="K320">
        <v>1</v>
      </c>
      <c r="L320">
        <v>0.3</v>
      </c>
      <c r="M320">
        <v>62.89</v>
      </c>
      <c r="N320">
        <v>10.99</v>
      </c>
      <c r="O320">
        <v>50</v>
      </c>
      <c r="P320">
        <v>118.29219999999999</v>
      </c>
      <c r="Q320">
        <v>63.734299999999998</v>
      </c>
      <c r="R320">
        <v>121.22020000000001</v>
      </c>
      <c r="S320">
        <v>66.212800000000001</v>
      </c>
      <c r="T320">
        <v>3.8361999999999998</v>
      </c>
      <c r="U320">
        <v>5.1847853999999999E-2</v>
      </c>
      <c r="V320">
        <v>5.1847853999999999E-2</v>
      </c>
    </row>
    <row r="321" spans="1:22" x14ac:dyDescent="0.25">
      <c r="A321" t="s">
        <v>401</v>
      </c>
      <c r="B321" t="s">
        <v>340</v>
      </c>
      <c r="C321">
        <v>217</v>
      </c>
      <c r="D321">
        <v>118</v>
      </c>
      <c r="E321">
        <v>1000</v>
      </c>
      <c r="F321">
        <v>1</v>
      </c>
      <c r="G321">
        <v>0.3</v>
      </c>
      <c r="H321">
        <v>62.89</v>
      </c>
      <c r="I321">
        <v>10.99</v>
      </c>
      <c r="J321">
        <v>1000</v>
      </c>
      <c r="K321">
        <v>1</v>
      </c>
      <c r="L321">
        <v>0.3</v>
      </c>
      <c r="M321">
        <v>62.89</v>
      </c>
      <c r="N321">
        <v>10.99</v>
      </c>
      <c r="O321">
        <v>50</v>
      </c>
      <c r="P321">
        <v>121.22020000000001</v>
      </c>
      <c r="Q321">
        <v>66.212800000000001</v>
      </c>
      <c r="R321">
        <v>115.965</v>
      </c>
      <c r="S321">
        <v>66.662499999999994</v>
      </c>
      <c r="T321">
        <v>5.2744</v>
      </c>
      <c r="U321">
        <v>5.1847853999999999E-2</v>
      </c>
      <c r="V321">
        <v>5.1847853999999999E-2</v>
      </c>
    </row>
    <row r="322" spans="1:22" x14ac:dyDescent="0.25">
      <c r="A322" t="s">
        <v>340</v>
      </c>
      <c r="B322" t="s">
        <v>341</v>
      </c>
      <c r="C322">
        <v>118</v>
      </c>
      <c r="D322">
        <v>117</v>
      </c>
      <c r="E322">
        <v>1000</v>
      </c>
      <c r="F322">
        <v>1</v>
      </c>
      <c r="G322">
        <v>0.3</v>
      </c>
      <c r="H322">
        <v>62.89</v>
      </c>
      <c r="I322">
        <v>10.99</v>
      </c>
      <c r="J322">
        <v>1000</v>
      </c>
      <c r="K322">
        <v>1</v>
      </c>
      <c r="L322">
        <v>0.3</v>
      </c>
      <c r="M322">
        <v>62.89</v>
      </c>
      <c r="N322">
        <v>10.99</v>
      </c>
      <c r="O322">
        <v>50</v>
      </c>
      <c r="P322">
        <v>115.965</v>
      </c>
      <c r="Q322">
        <v>66.662499999999994</v>
      </c>
      <c r="R322">
        <v>118.29219999999999</v>
      </c>
      <c r="S322">
        <v>63.734299999999998</v>
      </c>
      <c r="T322">
        <v>3.7403</v>
      </c>
      <c r="U322">
        <v>5.1847853999999999E-2</v>
      </c>
      <c r="V322">
        <v>5.1847853999999999E-2</v>
      </c>
    </row>
    <row r="323" spans="1:22" x14ac:dyDescent="0.25">
      <c r="A323" t="s">
        <v>411</v>
      </c>
      <c r="B323" t="s">
        <v>437</v>
      </c>
      <c r="C323">
        <v>207</v>
      </c>
      <c r="D323">
        <v>181</v>
      </c>
      <c r="E323">
        <v>1000</v>
      </c>
      <c r="F323">
        <v>1</v>
      </c>
      <c r="G323">
        <v>0.3</v>
      </c>
      <c r="H323">
        <v>62.89</v>
      </c>
      <c r="I323">
        <v>10.99</v>
      </c>
      <c r="J323">
        <v>1000</v>
      </c>
      <c r="K323">
        <v>1</v>
      </c>
      <c r="L323">
        <v>0.3</v>
      </c>
      <c r="M323">
        <v>62.89</v>
      </c>
      <c r="N323">
        <v>10.99</v>
      </c>
      <c r="O323">
        <v>50</v>
      </c>
      <c r="P323">
        <v>166.37450000000001</v>
      </c>
      <c r="Q323">
        <v>92.672799999999995</v>
      </c>
      <c r="R323">
        <v>166.77430000000001</v>
      </c>
      <c r="S323">
        <v>97.277699999999996</v>
      </c>
      <c r="T323">
        <v>4.6222000000000003</v>
      </c>
      <c r="U323">
        <v>5.1847853999999999E-2</v>
      </c>
      <c r="V323">
        <v>5.1847853999999999E-2</v>
      </c>
    </row>
    <row r="324" spans="1:22" x14ac:dyDescent="0.25">
      <c r="A324" t="s">
        <v>437</v>
      </c>
      <c r="B324" t="s">
        <v>439</v>
      </c>
      <c r="C324">
        <v>181</v>
      </c>
      <c r="D324">
        <v>179</v>
      </c>
      <c r="E324">
        <v>1000</v>
      </c>
      <c r="F324">
        <v>1</v>
      </c>
      <c r="G324">
        <v>0.3</v>
      </c>
      <c r="H324">
        <v>62.89</v>
      </c>
      <c r="I324">
        <v>10.99</v>
      </c>
      <c r="J324">
        <v>1000</v>
      </c>
      <c r="K324">
        <v>1</v>
      </c>
      <c r="L324">
        <v>0.3</v>
      </c>
      <c r="M324">
        <v>62.89</v>
      </c>
      <c r="N324">
        <v>10.99</v>
      </c>
      <c r="O324">
        <v>50</v>
      </c>
      <c r="P324">
        <v>166.77430000000001</v>
      </c>
      <c r="Q324">
        <v>97.277699999999996</v>
      </c>
      <c r="R324">
        <v>162.46979999999999</v>
      </c>
      <c r="S324">
        <v>95.146500000000003</v>
      </c>
      <c r="T324">
        <v>4.8032000000000004</v>
      </c>
      <c r="U324">
        <v>5.1847853999999999E-2</v>
      </c>
      <c r="V324">
        <v>5.1847853999999999E-2</v>
      </c>
    </row>
    <row r="325" spans="1:22" x14ac:dyDescent="0.25">
      <c r="A325" t="s">
        <v>439</v>
      </c>
      <c r="B325" t="s">
        <v>411</v>
      </c>
      <c r="C325">
        <v>179</v>
      </c>
      <c r="D325">
        <v>207</v>
      </c>
      <c r="E325">
        <v>1000</v>
      </c>
      <c r="F325">
        <v>1</v>
      </c>
      <c r="G325">
        <v>0.3</v>
      </c>
      <c r="H325">
        <v>62.89</v>
      </c>
      <c r="I325">
        <v>10.99</v>
      </c>
      <c r="J325">
        <v>1000</v>
      </c>
      <c r="K325">
        <v>1</v>
      </c>
      <c r="L325">
        <v>0.3</v>
      </c>
      <c r="M325">
        <v>62.89</v>
      </c>
      <c r="N325">
        <v>10.99</v>
      </c>
      <c r="O325">
        <v>50</v>
      </c>
      <c r="P325">
        <v>162.46979999999999</v>
      </c>
      <c r="Q325">
        <v>95.146500000000003</v>
      </c>
      <c r="R325">
        <v>166.37450000000001</v>
      </c>
      <c r="S325">
        <v>92.672799999999995</v>
      </c>
      <c r="T325">
        <v>4.6223000000000001</v>
      </c>
      <c r="U325">
        <v>5.1847853999999999E-2</v>
      </c>
      <c r="V325">
        <v>5.1847853999999999E-2</v>
      </c>
    </row>
    <row r="326" spans="1:22" x14ac:dyDescent="0.25">
      <c r="A326" t="s">
        <v>340</v>
      </c>
      <c r="B326" t="s">
        <v>401</v>
      </c>
      <c r="C326">
        <v>118</v>
      </c>
      <c r="D326">
        <v>217</v>
      </c>
      <c r="E326">
        <v>1000</v>
      </c>
      <c r="F326">
        <v>1</v>
      </c>
      <c r="G326">
        <v>0.3</v>
      </c>
      <c r="H326">
        <v>62.89</v>
      </c>
      <c r="I326">
        <v>10.99</v>
      </c>
      <c r="J326">
        <v>1000</v>
      </c>
      <c r="K326">
        <v>1</v>
      </c>
      <c r="L326">
        <v>0.3</v>
      </c>
      <c r="M326">
        <v>62.89</v>
      </c>
      <c r="N326">
        <v>10.99</v>
      </c>
      <c r="O326">
        <v>50</v>
      </c>
      <c r="P326">
        <v>115.965</v>
      </c>
      <c r="Q326">
        <v>66.662499999999994</v>
      </c>
      <c r="R326">
        <v>121.22020000000001</v>
      </c>
      <c r="S326">
        <v>66.212800000000001</v>
      </c>
      <c r="T326">
        <v>5.2744</v>
      </c>
      <c r="U326">
        <v>5.1847853999999999E-2</v>
      </c>
      <c r="V326">
        <v>5.1847853999999999E-2</v>
      </c>
    </row>
    <row r="327" spans="1:22" x14ac:dyDescent="0.25">
      <c r="A327" t="s">
        <v>401</v>
      </c>
      <c r="B327" t="s">
        <v>381</v>
      </c>
      <c r="C327">
        <v>217</v>
      </c>
      <c r="D327">
        <v>237</v>
      </c>
      <c r="E327">
        <v>1000</v>
      </c>
      <c r="F327">
        <v>1</v>
      </c>
      <c r="G327">
        <v>0.3</v>
      </c>
      <c r="H327">
        <v>62.89</v>
      </c>
      <c r="I327">
        <v>10.99</v>
      </c>
      <c r="J327">
        <v>1000</v>
      </c>
      <c r="K327">
        <v>1</v>
      </c>
      <c r="L327">
        <v>0.3</v>
      </c>
      <c r="M327">
        <v>62.89</v>
      </c>
      <c r="N327">
        <v>10.99</v>
      </c>
      <c r="O327">
        <v>50</v>
      </c>
      <c r="P327">
        <v>121.22020000000001</v>
      </c>
      <c r="Q327">
        <v>66.212800000000001</v>
      </c>
      <c r="R327">
        <v>118.55240000000001</v>
      </c>
      <c r="S327">
        <v>70.051299999999998</v>
      </c>
      <c r="T327">
        <v>4.6745000000000001</v>
      </c>
      <c r="U327">
        <v>5.1847853999999999E-2</v>
      </c>
      <c r="V327">
        <v>5.1847853999999999E-2</v>
      </c>
    </row>
    <row r="328" spans="1:22" x14ac:dyDescent="0.25">
      <c r="A328" t="s">
        <v>381</v>
      </c>
      <c r="B328" t="s">
        <v>340</v>
      </c>
      <c r="C328">
        <v>237</v>
      </c>
      <c r="D328">
        <v>118</v>
      </c>
      <c r="E328">
        <v>1000</v>
      </c>
      <c r="F328">
        <v>1</v>
      </c>
      <c r="G328">
        <v>0.3</v>
      </c>
      <c r="H328">
        <v>62.89</v>
      </c>
      <c r="I328">
        <v>10.99</v>
      </c>
      <c r="J328">
        <v>1000</v>
      </c>
      <c r="K328">
        <v>1</v>
      </c>
      <c r="L328">
        <v>0.3</v>
      </c>
      <c r="M328">
        <v>62.89</v>
      </c>
      <c r="N328">
        <v>10.99</v>
      </c>
      <c r="O328">
        <v>50</v>
      </c>
      <c r="P328">
        <v>118.55240000000001</v>
      </c>
      <c r="Q328">
        <v>70.051299999999998</v>
      </c>
      <c r="R328">
        <v>115.965</v>
      </c>
      <c r="S328">
        <v>66.662499999999994</v>
      </c>
      <c r="T328">
        <v>4.2636000000000003</v>
      </c>
      <c r="U328">
        <v>5.1847853999999999E-2</v>
      </c>
      <c r="V328">
        <v>5.1847853999999999E-2</v>
      </c>
    </row>
    <row r="329" spans="1:22" x14ac:dyDescent="0.25">
      <c r="A329" t="s">
        <v>293</v>
      </c>
      <c r="B329" t="s">
        <v>258</v>
      </c>
      <c r="C329">
        <v>63</v>
      </c>
      <c r="D329">
        <v>62</v>
      </c>
      <c r="E329">
        <v>1000</v>
      </c>
      <c r="F329">
        <v>1</v>
      </c>
      <c r="G329">
        <v>0.3</v>
      </c>
      <c r="H329">
        <v>62.89</v>
      </c>
      <c r="I329">
        <v>10.99</v>
      </c>
      <c r="J329">
        <v>1000</v>
      </c>
      <c r="K329">
        <v>1</v>
      </c>
      <c r="L329">
        <v>0.3</v>
      </c>
      <c r="M329">
        <v>62.89</v>
      </c>
      <c r="N329">
        <v>10.99</v>
      </c>
      <c r="O329">
        <v>50</v>
      </c>
      <c r="P329">
        <v>150.54499999999999</v>
      </c>
      <c r="Q329">
        <v>33.981400000000001</v>
      </c>
      <c r="R329">
        <v>154.99</v>
      </c>
      <c r="S329">
        <v>34.762900000000002</v>
      </c>
      <c r="T329">
        <v>4.5132000000000003</v>
      </c>
      <c r="U329">
        <v>5.1847853999999999E-2</v>
      </c>
      <c r="V329">
        <v>5.1847853999999999E-2</v>
      </c>
    </row>
    <row r="330" spans="1:22" x14ac:dyDescent="0.25">
      <c r="A330" t="s">
        <v>258</v>
      </c>
      <c r="B330" t="s">
        <v>431</v>
      </c>
      <c r="C330">
        <v>62</v>
      </c>
      <c r="D330">
        <v>187</v>
      </c>
      <c r="E330">
        <v>1000</v>
      </c>
      <c r="F330">
        <v>1</v>
      </c>
      <c r="G330">
        <v>0.3</v>
      </c>
      <c r="H330">
        <v>62.89</v>
      </c>
      <c r="I330">
        <v>10.99</v>
      </c>
      <c r="J330">
        <v>1000</v>
      </c>
      <c r="K330">
        <v>1</v>
      </c>
      <c r="L330">
        <v>0.3</v>
      </c>
      <c r="M330">
        <v>62.89</v>
      </c>
      <c r="N330">
        <v>10.99</v>
      </c>
      <c r="O330">
        <v>50</v>
      </c>
      <c r="P330">
        <v>154.99</v>
      </c>
      <c r="Q330">
        <v>34.762900000000002</v>
      </c>
      <c r="R330">
        <v>151.24889999999999</v>
      </c>
      <c r="S330">
        <v>39.400799999999997</v>
      </c>
      <c r="T330">
        <v>5.9587000000000003</v>
      </c>
      <c r="U330">
        <v>5.1847853999999999E-2</v>
      </c>
      <c r="V330">
        <v>5.1847853999999999E-2</v>
      </c>
    </row>
    <row r="331" spans="1:22" x14ac:dyDescent="0.25">
      <c r="A331" t="s">
        <v>431</v>
      </c>
      <c r="B331" t="s">
        <v>293</v>
      </c>
      <c r="C331">
        <v>187</v>
      </c>
      <c r="D331">
        <v>63</v>
      </c>
      <c r="E331">
        <v>1000</v>
      </c>
      <c r="F331">
        <v>1</v>
      </c>
      <c r="G331">
        <v>0.3</v>
      </c>
      <c r="H331">
        <v>62.89</v>
      </c>
      <c r="I331">
        <v>10.99</v>
      </c>
      <c r="J331">
        <v>1000</v>
      </c>
      <c r="K331">
        <v>1</v>
      </c>
      <c r="L331">
        <v>0.3</v>
      </c>
      <c r="M331">
        <v>62.89</v>
      </c>
      <c r="N331">
        <v>10.99</v>
      </c>
      <c r="O331">
        <v>50</v>
      </c>
      <c r="P331">
        <v>151.24889999999999</v>
      </c>
      <c r="Q331">
        <v>39.400799999999997</v>
      </c>
      <c r="R331">
        <v>150.54499999999999</v>
      </c>
      <c r="S331">
        <v>33.981400000000001</v>
      </c>
      <c r="T331">
        <v>5.4649000000000001</v>
      </c>
      <c r="U331">
        <v>5.1847853999999999E-2</v>
      </c>
      <c r="V331">
        <v>5.1847853999999999E-2</v>
      </c>
    </row>
    <row r="332" spans="1:22" x14ac:dyDescent="0.25">
      <c r="A332" t="s">
        <v>424</v>
      </c>
      <c r="B332" t="s">
        <v>343</v>
      </c>
      <c r="C332">
        <v>194</v>
      </c>
      <c r="D332">
        <v>115</v>
      </c>
      <c r="E332">
        <v>1000</v>
      </c>
      <c r="F332">
        <v>1</v>
      </c>
      <c r="G332">
        <v>0.3</v>
      </c>
      <c r="H332">
        <v>62.89</v>
      </c>
      <c r="I332">
        <v>10.99</v>
      </c>
      <c r="J332">
        <v>1000</v>
      </c>
      <c r="K332">
        <v>1</v>
      </c>
      <c r="L332">
        <v>0.3</v>
      </c>
      <c r="M332">
        <v>62.89</v>
      </c>
      <c r="N332">
        <v>10.99</v>
      </c>
      <c r="O332">
        <v>50</v>
      </c>
      <c r="P332">
        <v>124.9806</v>
      </c>
      <c r="Q332">
        <v>65.453800000000001</v>
      </c>
      <c r="R332">
        <v>124.01779999999999</v>
      </c>
      <c r="S332">
        <v>58.974299999999999</v>
      </c>
      <c r="T332">
        <v>6.5506000000000002</v>
      </c>
      <c r="U332">
        <v>5.1847853999999999E-2</v>
      </c>
      <c r="V332">
        <v>5.1847853999999999E-2</v>
      </c>
    </row>
    <row r="333" spans="1:22" x14ac:dyDescent="0.25">
      <c r="A333" t="s">
        <v>343</v>
      </c>
      <c r="B333" t="s">
        <v>438</v>
      </c>
      <c r="C333">
        <v>115</v>
      </c>
      <c r="D333">
        <v>180</v>
      </c>
      <c r="E333">
        <v>1000</v>
      </c>
      <c r="F333">
        <v>1</v>
      </c>
      <c r="G333">
        <v>0.3</v>
      </c>
      <c r="H333">
        <v>62.89</v>
      </c>
      <c r="I333">
        <v>10.99</v>
      </c>
      <c r="J333">
        <v>1000</v>
      </c>
      <c r="K333">
        <v>1</v>
      </c>
      <c r="L333">
        <v>0.3</v>
      </c>
      <c r="M333">
        <v>62.89</v>
      </c>
      <c r="N333">
        <v>10.99</v>
      </c>
      <c r="O333">
        <v>50</v>
      </c>
      <c r="P333">
        <v>124.01779999999999</v>
      </c>
      <c r="Q333">
        <v>58.974299999999999</v>
      </c>
      <c r="R333">
        <v>127.63979999999999</v>
      </c>
      <c r="S333">
        <v>61.482799999999997</v>
      </c>
      <c r="T333">
        <v>4.4058000000000002</v>
      </c>
      <c r="U333">
        <v>5.1847853999999999E-2</v>
      </c>
      <c r="V333">
        <v>5.1847853999999999E-2</v>
      </c>
    </row>
    <row r="334" spans="1:22" x14ac:dyDescent="0.25">
      <c r="A334" t="s">
        <v>438</v>
      </c>
      <c r="B334" t="s">
        <v>424</v>
      </c>
      <c r="C334">
        <v>180</v>
      </c>
      <c r="D334">
        <v>194</v>
      </c>
      <c r="E334">
        <v>1000</v>
      </c>
      <c r="F334">
        <v>1</v>
      </c>
      <c r="G334">
        <v>0.3</v>
      </c>
      <c r="H334">
        <v>62.89</v>
      </c>
      <c r="I334">
        <v>10.99</v>
      </c>
      <c r="J334">
        <v>1000</v>
      </c>
      <c r="K334">
        <v>1</v>
      </c>
      <c r="L334">
        <v>0.3</v>
      </c>
      <c r="M334">
        <v>62.89</v>
      </c>
      <c r="N334">
        <v>10.99</v>
      </c>
      <c r="O334">
        <v>50</v>
      </c>
      <c r="P334">
        <v>127.63979999999999</v>
      </c>
      <c r="Q334">
        <v>61.482799999999997</v>
      </c>
      <c r="R334">
        <v>124.9806</v>
      </c>
      <c r="S334">
        <v>65.453800000000001</v>
      </c>
      <c r="T334">
        <v>4.7790999999999997</v>
      </c>
      <c r="U334">
        <v>5.1847853999999999E-2</v>
      </c>
      <c r="V334">
        <v>5.1847853999999999E-2</v>
      </c>
    </row>
    <row r="335" spans="1:22" x14ac:dyDescent="0.25">
      <c r="A335" t="s">
        <v>295</v>
      </c>
      <c r="B335" t="s">
        <v>283</v>
      </c>
      <c r="C335">
        <v>73</v>
      </c>
      <c r="D335">
        <v>72</v>
      </c>
      <c r="E335">
        <v>1000</v>
      </c>
      <c r="F335">
        <v>1</v>
      </c>
      <c r="G335">
        <v>0.3</v>
      </c>
      <c r="H335">
        <v>62.89</v>
      </c>
      <c r="I335">
        <v>10.99</v>
      </c>
      <c r="J335">
        <v>1000</v>
      </c>
      <c r="K335">
        <v>1</v>
      </c>
      <c r="L335">
        <v>0.3</v>
      </c>
      <c r="M335">
        <v>62.89</v>
      </c>
      <c r="N335">
        <v>10.99</v>
      </c>
      <c r="O335">
        <v>50</v>
      </c>
      <c r="P335">
        <v>103.965</v>
      </c>
      <c r="Q335">
        <v>33.949300000000001</v>
      </c>
      <c r="R335">
        <v>108.125</v>
      </c>
      <c r="S335">
        <v>32.831800000000001</v>
      </c>
      <c r="T335">
        <v>4.3075000000000001</v>
      </c>
      <c r="U335">
        <v>5.1847853999999999E-2</v>
      </c>
      <c r="V335">
        <v>5.1847853999999999E-2</v>
      </c>
    </row>
    <row r="336" spans="1:22" x14ac:dyDescent="0.25">
      <c r="A336" t="s">
        <v>283</v>
      </c>
      <c r="B336" t="s">
        <v>408</v>
      </c>
      <c r="C336">
        <v>72</v>
      </c>
      <c r="D336">
        <v>210</v>
      </c>
      <c r="E336">
        <v>1000</v>
      </c>
      <c r="F336">
        <v>1</v>
      </c>
      <c r="G336">
        <v>0.3</v>
      </c>
      <c r="H336">
        <v>62.89</v>
      </c>
      <c r="I336">
        <v>10.99</v>
      </c>
      <c r="J336">
        <v>1000</v>
      </c>
      <c r="K336">
        <v>1</v>
      </c>
      <c r="L336">
        <v>0.3</v>
      </c>
      <c r="M336">
        <v>62.89</v>
      </c>
      <c r="N336">
        <v>10.99</v>
      </c>
      <c r="O336">
        <v>50</v>
      </c>
      <c r="P336">
        <v>108.125</v>
      </c>
      <c r="Q336">
        <v>32.831800000000001</v>
      </c>
      <c r="R336">
        <v>107.1656</v>
      </c>
      <c r="S336">
        <v>36.741199999999999</v>
      </c>
      <c r="T336">
        <v>4.0254000000000003</v>
      </c>
      <c r="U336">
        <v>5.1847853999999999E-2</v>
      </c>
      <c r="V336">
        <v>5.1847853999999999E-2</v>
      </c>
    </row>
    <row r="337" spans="1:22" x14ac:dyDescent="0.25">
      <c r="A337" t="s">
        <v>408</v>
      </c>
      <c r="B337" t="s">
        <v>295</v>
      </c>
      <c r="C337">
        <v>210</v>
      </c>
      <c r="D337">
        <v>73</v>
      </c>
      <c r="E337">
        <v>1000</v>
      </c>
      <c r="F337">
        <v>1</v>
      </c>
      <c r="G337">
        <v>0.3</v>
      </c>
      <c r="H337">
        <v>62.89</v>
      </c>
      <c r="I337">
        <v>10.99</v>
      </c>
      <c r="J337">
        <v>1000</v>
      </c>
      <c r="K337">
        <v>1</v>
      </c>
      <c r="L337">
        <v>0.3</v>
      </c>
      <c r="M337">
        <v>62.89</v>
      </c>
      <c r="N337">
        <v>10.99</v>
      </c>
      <c r="O337">
        <v>50</v>
      </c>
      <c r="P337">
        <v>107.1656</v>
      </c>
      <c r="Q337">
        <v>36.741199999999999</v>
      </c>
      <c r="R337">
        <v>103.965</v>
      </c>
      <c r="S337">
        <v>33.949300000000001</v>
      </c>
      <c r="T337">
        <v>4.2472000000000003</v>
      </c>
      <c r="U337">
        <v>5.1847853999999999E-2</v>
      </c>
      <c r="V337">
        <v>5.1847853999999999E-2</v>
      </c>
    </row>
    <row r="338" spans="1:22" x14ac:dyDescent="0.25">
      <c r="A338" t="s">
        <v>438</v>
      </c>
      <c r="B338" t="s">
        <v>344</v>
      </c>
      <c r="C338">
        <v>180</v>
      </c>
      <c r="D338">
        <v>114</v>
      </c>
      <c r="E338">
        <v>1000</v>
      </c>
      <c r="F338">
        <v>1</v>
      </c>
      <c r="G338">
        <v>0.3</v>
      </c>
      <c r="H338">
        <v>62.89</v>
      </c>
      <c r="I338">
        <v>10.99</v>
      </c>
      <c r="J338">
        <v>1000</v>
      </c>
      <c r="K338">
        <v>1</v>
      </c>
      <c r="L338">
        <v>0.3</v>
      </c>
      <c r="M338">
        <v>62.89</v>
      </c>
      <c r="N338">
        <v>10.99</v>
      </c>
      <c r="O338">
        <v>50</v>
      </c>
      <c r="P338">
        <v>127.63979999999999</v>
      </c>
      <c r="Q338">
        <v>61.482799999999997</v>
      </c>
      <c r="R338">
        <v>127.3854</v>
      </c>
      <c r="S338">
        <v>57.084299999999999</v>
      </c>
      <c r="T338">
        <v>4.4058999999999999</v>
      </c>
      <c r="U338">
        <v>5.1847853999999999E-2</v>
      </c>
      <c r="V338">
        <v>5.1847853999999999E-2</v>
      </c>
    </row>
    <row r="339" spans="1:22" x14ac:dyDescent="0.25">
      <c r="A339" t="s">
        <v>344</v>
      </c>
      <c r="B339" t="s">
        <v>374</v>
      </c>
      <c r="C339">
        <v>114</v>
      </c>
      <c r="D339">
        <v>244</v>
      </c>
      <c r="E339">
        <v>1000</v>
      </c>
      <c r="F339">
        <v>1</v>
      </c>
      <c r="G339">
        <v>0.3</v>
      </c>
      <c r="H339">
        <v>62.89</v>
      </c>
      <c r="I339">
        <v>10.99</v>
      </c>
      <c r="J339">
        <v>1000</v>
      </c>
      <c r="K339">
        <v>1</v>
      </c>
      <c r="L339">
        <v>0.3</v>
      </c>
      <c r="M339">
        <v>62.89</v>
      </c>
      <c r="N339">
        <v>10.99</v>
      </c>
      <c r="O339">
        <v>50</v>
      </c>
      <c r="P339">
        <v>127.3854</v>
      </c>
      <c r="Q339">
        <v>57.084299999999999</v>
      </c>
      <c r="R339">
        <v>131.6678</v>
      </c>
      <c r="S339">
        <v>59.711500000000001</v>
      </c>
      <c r="T339">
        <v>5.0240999999999998</v>
      </c>
      <c r="U339">
        <v>5.1847853999999999E-2</v>
      </c>
      <c r="V339">
        <v>5.1847853999999999E-2</v>
      </c>
    </row>
    <row r="340" spans="1:22" x14ac:dyDescent="0.25">
      <c r="A340" t="s">
        <v>374</v>
      </c>
      <c r="B340" t="s">
        <v>438</v>
      </c>
      <c r="C340">
        <v>244</v>
      </c>
      <c r="D340">
        <v>180</v>
      </c>
      <c r="E340">
        <v>1000</v>
      </c>
      <c r="F340">
        <v>1</v>
      </c>
      <c r="G340">
        <v>0.3</v>
      </c>
      <c r="H340">
        <v>62.89</v>
      </c>
      <c r="I340">
        <v>10.99</v>
      </c>
      <c r="J340">
        <v>1000</v>
      </c>
      <c r="K340">
        <v>1</v>
      </c>
      <c r="L340">
        <v>0.3</v>
      </c>
      <c r="M340">
        <v>62.89</v>
      </c>
      <c r="N340">
        <v>10.99</v>
      </c>
      <c r="O340">
        <v>50</v>
      </c>
      <c r="P340">
        <v>131.6678</v>
      </c>
      <c r="Q340">
        <v>59.711500000000001</v>
      </c>
      <c r="R340">
        <v>127.63979999999999</v>
      </c>
      <c r="S340">
        <v>61.482799999999997</v>
      </c>
      <c r="T340">
        <v>4.4002999999999997</v>
      </c>
      <c r="U340">
        <v>5.1847853999999999E-2</v>
      </c>
      <c r="V340">
        <v>5.1847853999999999E-2</v>
      </c>
    </row>
    <row r="341" spans="1:22" x14ac:dyDescent="0.25">
      <c r="A341" t="s">
        <v>424</v>
      </c>
      <c r="B341" t="s">
        <v>438</v>
      </c>
      <c r="C341">
        <v>194</v>
      </c>
      <c r="D341">
        <v>180</v>
      </c>
      <c r="E341">
        <v>1000</v>
      </c>
      <c r="F341">
        <v>1</v>
      </c>
      <c r="G341">
        <v>0.3</v>
      </c>
      <c r="H341">
        <v>62.89</v>
      </c>
      <c r="I341">
        <v>10.99</v>
      </c>
      <c r="J341">
        <v>1000</v>
      </c>
      <c r="K341">
        <v>1</v>
      </c>
      <c r="L341">
        <v>0.3</v>
      </c>
      <c r="M341">
        <v>62.89</v>
      </c>
      <c r="N341">
        <v>10.99</v>
      </c>
      <c r="O341">
        <v>50</v>
      </c>
      <c r="P341">
        <v>124.9806</v>
      </c>
      <c r="Q341">
        <v>65.453800000000001</v>
      </c>
      <c r="R341">
        <v>127.63979999999999</v>
      </c>
      <c r="S341">
        <v>61.482799999999997</v>
      </c>
      <c r="T341">
        <v>4.7790999999999997</v>
      </c>
      <c r="U341">
        <v>5.1847853999999999E-2</v>
      </c>
      <c r="V341">
        <v>5.1847853999999999E-2</v>
      </c>
    </row>
    <row r="342" spans="1:22" x14ac:dyDescent="0.25">
      <c r="A342" t="s">
        <v>438</v>
      </c>
      <c r="B342" t="s">
        <v>443</v>
      </c>
      <c r="C342">
        <v>180</v>
      </c>
      <c r="D342">
        <v>175</v>
      </c>
      <c r="E342">
        <v>1000</v>
      </c>
      <c r="F342">
        <v>1</v>
      </c>
      <c r="G342">
        <v>0.3</v>
      </c>
      <c r="H342">
        <v>62.89</v>
      </c>
      <c r="I342">
        <v>10.99</v>
      </c>
      <c r="J342">
        <v>1000</v>
      </c>
      <c r="K342">
        <v>1</v>
      </c>
      <c r="L342">
        <v>0.3</v>
      </c>
      <c r="M342">
        <v>62.89</v>
      </c>
      <c r="N342">
        <v>10.99</v>
      </c>
      <c r="O342">
        <v>50</v>
      </c>
      <c r="P342">
        <v>127.63979999999999</v>
      </c>
      <c r="Q342">
        <v>61.482799999999997</v>
      </c>
      <c r="R342">
        <v>129.7585</v>
      </c>
      <c r="S342">
        <v>65.345799999999997</v>
      </c>
      <c r="T342">
        <v>4.4058999999999999</v>
      </c>
      <c r="U342">
        <v>5.1847853999999999E-2</v>
      </c>
      <c r="V342">
        <v>5.1847853999999999E-2</v>
      </c>
    </row>
    <row r="343" spans="1:22" x14ac:dyDescent="0.25">
      <c r="A343" t="s">
        <v>443</v>
      </c>
      <c r="B343" t="s">
        <v>424</v>
      </c>
      <c r="C343">
        <v>175</v>
      </c>
      <c r="D343">
        <v>194</v>
      </c>
      <c r="E343">
        <v>1000</v>
      </c>
      <c r="F343">
        <v>1</v>
      </c>
      <c r="G343">
        <v>0.3</v>
      </c>
      <c r="H343">
        <v>62.89</v>
      </c>
      <c r="I343">
        <v>10.99</v>
      </c>
      <c r="J343">
        <v>1000</v>
      </c>
      <c r="K343">
        <v>1</v>
      </c>
      <c r="L343">
        <v>0.3</v>
      </c>
      <c r="M343">
        <v>62.89</v>
      </c>
      <c r="N343">
        <v>10.99</v>
      </c>
      <c r="O343">
        <v>50</v>
      </c>
      <c r="P343">
        <v>129.7585</v>
      </c>
      <c r="Q343">
        <v>65.345799999999997</v>
      </c>
      <c r="R343">
        <v>124.9806</v>
      </c>
      <c r="S343">
        <v>65.453800000000001</v>
      </c>
      <c r="T343">
        <v>4.7790999999999997</v>
      </c>
      <c r="U343">
        <v>5.1847853999999999E-2</v>
      </c>
      <c r="V343">
        <v>5.1847853999999999E-2</v>
      </c>
    </row>
    <row r="344" spans="1:22" x14ac:dyDescent="0.25">
      <c r="A344" t="s">
        <v>343</v>
      </c>
      <c r="B344" t="s">
        <v>344</v>
      </c>
      <c r="C344">
        <v>115</v>
      </c>
      <c r="D344">
        <v>114</v>
      </c>
      <c r="E344">
        <v>1000</v>
      </c>
      <c r="F344">
        <v>1</v>
      </c>
      <c r="G344">
        <v>0.3</v>
      </c>
      <c r="H344">
        <v>62.89</v>
      </c>
      <c r="I344">
        <v>10.99</v>
      </c>
      <c r="J344">
        <v>1000</v>
      </c>
      <c r="K344">
        <v>1</v>
      </c>
      <c r="L344">
        <v>0.3</v>
      </c>
      <c r="M344">
        <v>62.89</v>
      </c>
      <c r="N344">
        <v>10.99</v>
      </c>
      <c r="O344">
        <v>50</v>
      </c>
      <c r="P344">
        <v>124.01779999999999</v>
      </c>
      <c r="Q344">
        <v>58.974299999999999</v>
      </c>
      <c r="R344">
        <v>127.3854</v>
      </c>
      <c r="S344">
        <v>57.084299999999999</v>
      </c>
      <c r="T344">
        <v>3.8616999999999999</v>
      </c>
      <c r="U344">
        <v>5.1847853999999999E-2</v>
      </c>
      <c r="V344">
        <v>5.1847853999999999E-2</v>
      </c>
    </row>
    <row r="345" spans="1:22" x14ac:dyDescent="0.25">
      <c r="A345" t="s">
        <v>344</v>
      </c>
      <c r="B345" t="s">
        <v>438</v>
      </c>
      <c r="C345">
        <v>114</v>
      </c>
      <c r="D345">
        <v>180</v>
      </c>
      <c r="E345">
        <v>1000</v>
      </c>
      <c r="F345">
        <v>1</v>
      </c>
      <c r="G345">
        <v>0.3</v>
      </c>
      <c r="H345">
        <v>62.89</v>
      </c>
      <c r="I345">
        <v>10.99</v>
      </c>
      <c r="J345">
        <v>1000</v>
      </c>
      <c r="K345">
        <v>1</v>
      </c>
      <c r="L345">
        <v>0.3</v>
      </c>
      <c r="M345">
        <v>62.89</v>
      </c>
      <c r="N345">
        <v>10.99</v>
      </c>
      <c r="O345">
        <v>50</v>
      </c>
      <c r="P345">
        <v>127.3854</v>
      </c>
      <c r="Q345">
        <v>57.084299999999999</v>
      </c>
      <c r="R345">
        <v>127.63979999999999</v>
      </c>
      <c r="S345">
        <v>61.482799999999997</v>
      </c>
      <c r="T345">
        <v>4.4058999999999999</v>
      </c>
      <c r="U345">
        <v>5.1847853999999999E-2</v>
      </c>
      <c r="V345">
        <v>5.1847853999999999E-2</v>
      </c>
    </row>
    <row r="346" spans="1:22" x14ac:dyDescent="0.25">
      <c r="A346" t="s">
        <v>438</v>
      </c>
      <c r="B346" t="s">
        <v>343</v>
      </c>
      <c r="C346">
        <v>180</v>
      </c>
      <c r="D346">
        <v>115</v>
      </c>
      <c r="E346">
        <v>1000</v>
      </c>
      <c r="F346">
        <v>1</v>
      </c>
      <c r="G346">
        <v>0.3</v>
      </c>
      <c r="H346">
        <v>62.89</v>
      </c>
      <c r="I346">
        <v>10.99</v>
      </c>
      <c r="J346">
        <v>1000</v>
      </c>
      <c r="K346">
        <v>1</v>
      </c>
      <c r="L346">
        <v>0.3</v>
      </c>
      <c r="M346">
        <v>62.89</v>
      </c>
      <c r="N346">
        <v>10.99</v>
      </c>
      <c r="O346">
        <v>50</v>
      </c>
      <c r="P346">
        <v>127.63979999999999</v>
      </c>
      <c r="Q346">
        <v>61.482799999999997</v>
      </c>
      <c r="R346">
        <v>124.01779999999999</v>
      </c>
      <c r="S346">
        <v>58.974299999999999</v>
      </c>
      <c r="T346">
        <v>4.4058000000000002</v>
      </c>
      <c r="U346">
        <v>5.1847853999999999E-2</v>
      </c>
      <c r="V346">
        <v>5.1847853999999999E-2</v>
      </c>
    </row>
    <row r="347" spans="1:22" x14ac:dyDescent="0.25">
      <c r="A347" t="s">
        <v>443</v>
      </c>
      <c r="B347" t="s">
        <v>438</v>
      </c>
      <c r="C347">
        <v>175</v>
      </c>
      <c r="D347">
        <v>180</v>
      </c>
      <c r="E347">
        <v>1000</v>
      </c>
      <c r="F347">
        <v>1</v>
      </c>
      <c r="G347">
        <v>0.3</v>
      </c>
      <c r="H347">
        <v>62.89</v>
      </c>
      <c r="I347">
        <v>10.99</v>
      </c>
      <c r="J347">
        <v>1000</v>
      </c>
      <c r="K347">
        <v>1</v>
      </c>
      <c r="L347">
        <v>0.3</v>
      </c>
      <c r="M347">
        <v>62.89</v>
      </c>
      <c r="N347">
        <v>10.99</v>
      </c>
      <c r="O347">
        <v>50</v>
      </c>
      <c r="P347">
        <v>129.7585</v>
      </c>
      <c r="Q347">
        <v>65.345799999999997</v>
      </c>
      <c r="R347">
        <v>127.63979999999999</v>
      </c>
      <c r="S347">
        <v>61.482799999999997</v>
      </c>
      <c r="T347">
        <v>4.4058999999999999</v>
      </c>
      <c r="U347">
        <v>5.1847853999999999E-2</v>
      </c>
      <c r="V347">
        <v>5.1847853999999999E-2</v>
      </c>
    </row>
    <row r="348" spans="1:22" x14ac:dyDescent="0.25">
      <c r="A348" t="s">
        <v>438</v>
      </c>
      <c r="B348" t="s">
        <v>374</v>
      </c>
      <c r="C348">
        <v>180</v>
      </c>
      <c r="D348">
        <v>244</v>
      </c>
      <c r="E348">
        <v>1000</v>
      </c>
      <c r="F348">
        <v>1</v>
      </c>
      <c r="G348">
        <v>0.3</v>
      </c>
      <c r="H348">
        <v>62.89</v>
      </c>
      <c r="I348">
        <v>10.99</v>
      </c>
      <c r="J348">
        <v>1000</v>
      </c>
      <c r="K348">
        <v>1</v>
      </c>
      <c r="L348">
        <v>0.3</v>
      </c>
      <c r="M348">
        <v>62.89</v>
      </c>
      <c r="N348">
        <v>10.99</v>
      </c>
      <c r="O348">
        <v>50</v>
      </c>
      <c r="P348">
        <v>127.63979999999999</v>
      </c>
      <c r="Q348">
        <v>61.482799999999997</v>
      </c>
      <c r="R348">
        <v>131.6678</v>
      </c>
      <c r="S348">
        <v>59.711500000000001</v>
      </c>
      <c r="T348">
        <v>4.4002999999999997</v>
      </c>
      <c r="U348">
        <v>5.1847853999999999E-2</v>
      </c>
      <c r="V348">
        <v>5.1847853999999999E-2</v>
      </c>
    </row>
    <row r="349" spans="1:22" x14ac:dyDescent="0.25">
      <c r="A349" t="s">
        <v>374</v>
      </c>
      <c r="B349" t="s">
        <v>443</v>
      </c>
      <c r="C349">
        <v>244</v>
      </c>
      <c r="D349">
        <v>175</v>
      </c>
      <c r="E349">
        <v>1000</v>
      </c>
      <c r="F349">
        <v>1</v>
      </c>
      <c r="G349">
        <v>0.3</v>
      </c>
      <c r="H349">
        <v>62.89</v>
      </c>
      <c r="I349">
        <v>10.99</v>
      </c>
      <c r="J349">
        <v>1000</v>
      </c>
      <c r="K349">
        <v>1</v>
      </c>
      <c r="L349">
        <v>0.3</v>
      </c>
      <c r="M349">
        <v>62.89</v>
      </c>
      <c r="N349">
        <v>10.99</v>
      </c>
      <c r="O349">
        <v>50</v>
      </c>
      <c r="P349">
        <v>131.6678</v>
      </c>
      <c r="Q349">
        <v>59.711500000000001</v>
      </c>
      <c r="R349">
        <v>129.7585</v>
      </c>
      <c r="S349">
        <v>65.345799999999997</v>
      </c>
      <c r="T349">
        <v>5.9489999999999998</v>
      </c>
      <c r="U349">
        <v>5.1847853999999999E-2</v>
      </c>
      <c r="V349">
        <v>5.1847853999999999E-2</v>
      </c>
    </row>
    <row r="350" spans="1:22" x14ac:dyDescent="0.25">
      <c r="A350" t="s">
        <v>443</v>
      </c>
      <c r="B350" t="s">
        <v>479</v>
      </c>
      <c r="C350">
        <v>175</v>
      </c>
      <c r="D350">
        <v>139</v>
      </c>
      <c r="E350">
        <v>1000</v>
      </c>
      <c r="F350">
        <v>1</v>
      </c>
      <c r="G350">
        <v>0.3</v>
      </c>
      <c r="H350">
        <v>62.89</v>
      </c>
      <c r="I350">
        <v>10.99</v>
      </c>
      <c r="J350">
        <v>1000</v>
      </c>
      <c r="K350">
        <v>1</v>
      </c>
      <c r="L350">
        <v>0.3</v>
      </c>
      <c r="M350">
        <v>62.89</v>
      </c>
      <c r="N350">
        <v>10.99</v>
      </c>
      <c r="O350">
        <v>50</v>
      </c>
      <c r="P350">
        <v>129.7585</v>
      </c>
      <c r="Q350">
        <v>65.345799999999997</v>
      </c>
      <c r="R350">
        <v>135.005</v>
      </c>
      <c r="S350">
        <v>70.261300000000006</v>
      </c>
      <c r="T350">
        <v>7.1894</v>
      </c>
      <c r="U350">
        <v>5.1847853999999999E-2</v>
      </c>
      <c r="V350">
        <v>5.1847853999999999E-2</v>
      </c>
    </row>
    <row r="351" spans="1:22" x14ac:dyDescent="0.25">
      <c r="A351" t="s">
        <v>479</v>
      </c>
      <c r="B351" t="s">
        <v>320</v>
      </c>
      <c r="C351">
        <v>139</v>
      </c>
      <c r="D351">
        <v>138</v>
      </c>
      <c r="E351">
        <v>1000</v>
      </c>
      <c r="F351">
        <v>1</v>
      </c>
      <c r="G351">
        <v>0.3</v>
      </c>
      <c r="H351">
        <v>62.89</v>
      </c>
      <c r="I351">
        <v>10.99</v>
      </c>
      <c r="J351">
        <v>1000</v>
      </c>
      <c r="K351">
        <v>1</v>
      </c>
      <c r="L351">
        <v>0.3</v>
      </c>
      <c r="M351">
        <v>62.89</v>
      </c>
      <c r="N351">
        <v>10.99</v>
      </c>
      <c r="O351">
        <v>50</v>
      </c>
      <c r="P351">
        <v>135.005</v>
      </c>
      <c r="Q351">
        <v>70.261300000000006</v>
      </c>
      <c r="R351">
        <v>131.75</v>
      </c>
      <c r="S351">
        <v>72.253900000000002</v>
      </c>
      <c r="T351">
        <v>3.8165</v>
      </c>
      <c r="U351">
        <v>5.1847853999999999E-2</v>
      </c>
      <c r="V351">
        <v>5.1847853999999999E-2</v>
      </c>
    </row>
    <row r="352" spans="1:22" x14ac:dyDescent="0.25">
      <c r="A352" t="s">
        <v>320</v>
      </c>
      <c r="B352" t="s">
        <v>443</v>
      </c>
      <c r="C352">
        <v>138</v>
      </c>
      <c r="D352">
        <v>175</v>
      </c>
      <c r="E352">
        <v>1000</v>
      </c>
      <c r="F352">
        <v>1</v>
      </c>
      <c r="G352">
        <v>0.3</v>
      </c>
      <c r="H352">
        <v>62.89</v>
      </c>
      <c r="I352">
        <v>10.99</v>
      </c>
      <c r="J352">
        <v>1000</v>
      </c>
      <c r="K352">
        <v>1</v>
      </c>
      <c r="L352">
        <v>0.3</v>
      </c>
      <c r="M352">
        <v>62.89</v>
      </c>
      <c r="N352">
        <v>10.99</v>
      </c>
      <c r="O352">
        <v>50</v>
      </c>
      <c r="P352">
        <v>131.75</v>
      </c>
      <c r="Q352">
        <v>72.253900000000002</v>
      </c>
      <c r="R352">
        <v>129.7585</v>
      </c>
      <c r="S352">
        <v>65.345799999999997</v>
      </c>
      <c r="T352">
        <v>7.1894</v>
      </c>
      <c r="U352">
        <v>5.1847853999999999E-2</v>
      </c>
      <c r="V352">
        <v>5.1847853999999999E-2</v>
      </c>
    </row>
    <row r="353" spans="1:22" x14ac:dyDescent="0.25">
      <c r="A353" t="s">
        <v>389</v>
      </c>
      <c r="B353" t="s">
        <v>311</v>
      </c>
      <c r="C353">
        <v>229</v>
      </c>
      <c r="D353">
        <v>54</v>
      </c>
      <c r="E353">
        <v>1000</v>
      </c>
      <c r="F353">
        <v>1</v>
      </c>
      <c r="G353">
        <v>0.3</v>
      </c>
      <c r="H353">
        <v>62.89</v>
      </c>
      <c r="I353">
        <v>10.99</v>
      </c>
      <c r="J353">
        <v>1000</v>
      </c>
      <c r="K353">
        <v>1</v>
      </c>
      <c r="L353">
        <v>0.3</v>
      </c>
      <c r="M353">
        <v>62.89</v>
      </c>
      <c r="N353">
        <v>10.99</v>
      </c>
      <c r="O353">
        <v>50</v>
      </c>
      <c r="P353">
        <v>172.55690000000001</v>
      </c>
      <c r="Q353">
        <v>51.886099999999999</v>
      </c>
      <c r="R353">
        <v>178.06290000000001</v>
      </c>
      <c r="S353">
        <v>53.689300000000003</v>
      </c>
      <c r="T353">
        <v>5.7938000000000001</v>
      </c>
      <c r="U353">
        <v>5.1847853999999999E-2</v>
      </c>
      <c r="V353">
        <v>5.1847853999999999E-2</v>
      </c>
    </row>
    <row r="354" spans="1:22" x14ac:dyDescent="0.25">
      <c r="A354" t="s">
        <v>311</v>
      </c>
      <c r="B354" t="s">
        <v>426</v>
      </c>
      <c r="C354">
        <v>54</v>
      </c>
      <c r="D354">
        <v>192</v>
      </c>
      <c r="E354">
        <v>1000</v>
      </c>
      <c r="F354">
        <v>1</v>
      </c>
      <c r="G354">
        <v>0.3</v>
      </c>
      <c r="H354">
        <v>62.89</v>
      </c>
      <c r="I354">
        <v>10.99</v>
      </c>
      <c r="J354">
        <v>1000</v>
      </c>
      <c r="K354">
        <v>1</v>
      </c>
      <c r="L354">
        <v>0.3</v>
      </c>
      <c r="M354">
        <v>62.89</v>
      </c>
      <c r="N354">
        <v>10.99</v>
      </c>
      <c r="O354">
        <v>50</v>
      </c>
      <c r="P354">
        <v>178.06290000000001</v>
      </c>
      <c r="Q354">
        <v>53.689300000000003</v>
      </c>
      <c r="R354">
        <v>173.06960000000001</v>
      </c>
      <c r="S354">
        <v>56.850099999999998</v>
      </c>
      <c r="T354">
        <v>5.9096000000000002</v>
      </c>
      <c r="U354">
        <v>5.1847853999999999E-2</v>
      </c>
      <c r="V354">
        <v>5.1847853999999999E-2</v>
      </c>
    </row>
    <row r="355" spans="1:22" x14ac:dyDescent="0.25">
      <c r="A355" t="s">
        <v>426</v>
      </c>
      <c r="B355" t="s">
        <v>389</v>
      </c>
      <c r="C355">
        <v>192</v>
      </c>
      <c r="D355">
        <v>229</v>
      </c>
      <c r="E355">
        <v>1000</v>
      </c>
      <c r="F355">
        <v>1</v>
      </c>
      <c r="G355">
        <v>0.3</v>
      </c>
      <c r="H355">
        <v>62.89</v>
      </c>
      <c r="I355">
        <v>10.99</v>
      </c>
      <c r="J355">
        <v>1000</v>
      </c>
      <c r="K355">
        <v>1</v>
      </c>
      <c r="L355">
        <v>0.3</v>
      </c>
      <c r="M355">
        <v>62.89</v>
      </c>
      <c r="N355">
        <v>10.99</v>
      </c>
      <c r="O355">
        <v>50</v>
      </c>
      <c r="P355">
        <v>173.06960000000001</v>
      </c>
      <c r="Q355">
        <v>56.850099999999998</v>
      </c>
      <c r="R355">
        <v>172.55690000000001</v>
      </c>
      <c r="S355">
        <v>51.886099999999999</v>
      </c>
      <c r="T355">
        <v>4.9904000000000002</v>
      </c>
      <c r="U355">
        <v>5.1847853999999999E-2</v>
      </c>
      <c r="V355">
        <v>5.1847853999999999E-2</v>
      </c>
    </row>
    <row r="356" spans="1:22" x14ac:dyDescent="0.25">
      <c r="A356" t="s">
        <v>411</v>
      </c>
      <c r="B356" t="s">
        <v>409</v>
      </c>
      <c r="C356">
        <v>207</v>
      </c>
      <c r="D356">
        <v>209</v>
      </c>
      <c r="E356">
        <v>500</v>
      </c>
      <c r="F356">
        <v>1</v>
      </c>
      <c r="G356">
        <v>0.3</v>
      </c>
      <c r="H356">
        <v>62.89</v>
      </c>
      <c r="I356">
        <v>10.99</v>
      </c>
      <c r="J356">
        <v>0</v>
      </c>
      <c r="K356">
        <v>1</v>
      </c>
      <c r="L356">
        <v>0.3</v>
      </c>
      <c r="M356">
        <v>62.89</v>
      </c>
      <c r="N356">
        <v>10.99</v>
      </c>
      <c r="O356">
        <v>50</v>
      </c>
      <c r="P356">
        <v>166.37450000000001</v>
      </c>
      <c r="Q356">
        <v>92.672799999999995</v>
      </c>
      <c r="R356">
        <v>170.19479999999999</v>
      </c>
      <c r="S356">
        <v>91.084599999999995</v>
      </c>
      <c r="T356">
        <v>4.1372999999999998</v>
      </c>
      <c r="U356">
        <v>5.1847853999999999E-2</v>
      </c>
      <c r="V356">
        <v>5.1847853999999999E-2</v>
      </c>
    </row>
    <row r="357" spans="1:22" x14ac:dyDescent="0.25">
      <c r="A357" t="s">
        <v>409</v>
      </c>
      <c r="B357" t="s">
        <v>316</v>
      </c>
      <c r="C357">
        <v>209</v>
      </c>
      <c r="D357">
        <v>44</v>
      </c>
      <c r="E357">
        <v>0</v>
      </c>
      <c r="F357">
        <v>1</v>
      </c>
      <c r="G357">
        <v>0.3</v>
      </c>
      <c r="H357">
        <v>62.89</v>
      </c>
      <c r="I357">
        <v>10.99</v>
      </c>
      <c r="J357">
        <v>0</v>
      </c>
      <c r="K357">
        <v>1</v>
      </c>
      <c r="L357">
        <v>0.3</v>
      </c>
      <c r="M357">
        <v>62.89</v>
      </c>
      <c r="N357">
        <v>10.99</v>
      </c>
      <c r="O357">
        <v>50</v>
      </c>
      <c r="P357">
        <v>170.19479999999999</v>
      </c>
      <c r="Q357">
        <v>91.084599999999995</v>
      </c>
      <c r="R357">
        <v>171.57480000000001</v>
      </c>
      <c r="S357">
        <v>97.439300000000003</v>
      </c>
      <c r="T357">
        <v>6.5027999999999997</v>
      </c>
      <c r="U357">
        <v>5.1847853999999999E-2</v>
      </c>
      <c r="V357">
        <v>5.1847853999999999E-2</v>
      </c>
    </row>
    <row r="358" spans="1:22" x14ac:dyDescent="0.25">
      <c r="A358" t="s">
        <v>316</v>
      </c>
      <c r="B358" t="s">
        <v>411</v>
      </c>
      <c r="C358">
        <v>44</v>
      </c>
      <c r="D358">
        <v>207</v>
      </c>
      <c r="E358">
        <v>0</v>
      </c>
      <c r="F358">
        <v>1</v>
      </c>
      <c r="G358">
        <v>0.3</v>
      </c>
      <c r="H358">
        <v>62.89</v>
      </c>
      <c r="I358">
        <v>10.99</v>
      </c>
      <c r="J358">
        <v>0</v>
      </c>
      <c r="K358">
        <v>1</v>
      </c>
      <c r="L358">
        <v>0.3</v>
      </c>
      <c r="M358">
        <v>62.89</v>
      </c>
      <c r="N358">
        <v>10.99</v>
      </c>
      <c r="O358">
        <v>50</v>
      </c>
      <c r="P358">
        <v>171.57480000000001</v>
      </c>
      <c r="Q358">
        <v>97.439300000000003</v>
      </c>
      <c r="R358">
        <v>166.37450000000001</v>
      </c>
      <c r="S358">
        <v>92.672799999999995</v>
      </c>
      <c r="T358">
        <v>7.0542999999999996</v>
      </c>
      <c r="U358">
        <v>5.1847853999999999E-2</v>
      </c>
      <c r="V358">
        <v>5.1847853999999999E-2</v>
      </c>
    </row>
    <row r="359" spans="1:22" x14ac:dyDescent="0.25">
      <c r="A359" t="s">
        <v>443</v>
      </c>
      <c r="B359" t="s">
        <v>374</v>
      </c>
      <c r="C359">
        <v>175</v>
      </c>
      <c r="D359">
        <v>244</v>
      </c>
      <c r="E359">
        <v>1000</v>
      </c>
      <c r="F359">
        <v>1</v>
      </c>
      <c r="G359">
        <v>0.3</v>
      </c>
      <c r="H359">
        <v>62.89</v>
      </c>
      <c r="I359">
        <v>10.99</v>
      </c>
      <c r="J359">
        <v>1000</v>
      </c>
      <c r="K359">
        <v>1</v>
      </c>
      <c r="L359">
        <v>0.3</v>
      </c>
      <c r="M359">
        <v>62.89</v>
      </c>
      <c r="N359">
        <v>10.99</v>
      </c>
      <c r="O359">
        <v>50</v>
      </c>
      <c r="P359">
        <v>129.7585</v>
      </c>
      <c r="Q359">
        <v>65.345799999999997</v>
      </c>
      <c r="R359">
        <v>131.6678</v>
      </c>
      <c r="S359">
        <v>59.711500000000001</v>
      </c>
      <c r="T359">
        <v>5.9489999999999998</v>
      </c>
      <c r="U359">
        <v>5.1847853999999999E-2</v>
      </c>
      <c r="V359">
        <v>5.1847853999999999E-2</v>
      </c>
    </row>
    <row r="360" spans="1:22" x14ac:dyDescent="0.25">
      <c r="A360" t="s">
        <v>374</v>
      </c>
      <c r="B360" t="s">
        <v>379</v>
      </c>
      <c r="C360">
        <v>244</v>
      </c>
      <c r="D360">
        <v>239</v>
      </c>
      <c r="E360">
        <v>1000</v>
      </c>
      <c r="F360">
        <v>1</v>
      </c>
      <c r="G360">
        <v>0.3</v>
      </c>
      <c r="H360">
        <v>62.89</v>
      </c>
      <c r="I360">
        <v>10.99</v>
      </c>
      <c r="J360">
        <v>1000</v>
      </c>
      <c r="K360">
        <v>1</v>
      </c>
      <c r="L360">
        <v>0.3</v>
      </c>
      <c r="M360">
        <v>62.89</v>
      </c>
      <c r="N360">
        <v>10.99</v>
      </c>
      <c r="O360">
        <v>50</v>
      </c>
      <c r="P360">
        <v>131.6678</v>
      </c>
      <c r="Q360">
        <v>59.711500000000001</v>
      </c>
      <c r="R360">
        <v>134.32810000000001</v>
      </c>
      <c r="S360">
        <v>65.726100000000002</v>
      </c>
      <c r="T360">
        <v>6.5766999999999998</v>
      </c>
      <c r="U360">
        <v>5.1847853999999999E-2</v>
      </c>
      <c r="V360">
        <v>5.1847853999999999E-2</v>
      </c>
    </row>
    <row r="361" spans="1:22" x14ac:dyDescent="0.25">
      <c r="A361" t="s">
        <v>379</v>
      </c>
      <c r="B361" t="s">
        <v>443</v>
      </c>
      <c r="C361">
        <v>239</v>
      </c>
      <c r="D361">
        <v>175</v>
      </c>
      <c r="E361">
        <v>1000</v>
      </c>
      <c r="F361">
        <v>1</v>
      </c>
      <c r="G361">
        <v>0.3</v>
      </c>
      <c r="H361">
        <v>62.89</v>
      </c>
      <c r="I361">
        <v>10.99</v>
      </c>
      <c r="J361">
        <v>1000</v>
      </c>
      <c r="K361">
        <v>1</v>
      </c>
      <c r="L361">
        <v>0.3</v>
      </c>
      <c r="M361">
        <v>62.89</v>
      </c>
      <c r="N361">
        <v>10.99</v>
      </c>
      <c r="O361">
        <v>50</v>
      </c>
      <c r="P361">
        <v>134.32810000000001</v>
      </c>
      <c r="Q361">
        <v>65.726100000000002</v>
      </c>
      <c r="R361">
        <v>129.7585</v>
      </c>
      <c r="S361">
        <v>65.345799999999997</v>
      </c>
      <c r="T361">
        <v>4.5853999999999999</v>
      </c>
      <c r="U361">
        <v>5.1847853999999999E-2</v>
      </c>
      <c r="V361">
        <v>5.1847853999999999E-2</v>
      </c>
    </row>
    <row r="362" spans="1:22" x14ac:dyDescent="0.25">
      <c r="A362" t="s">
        <v>453</v>
      </c>
      <c r="B362" t="s">
        <v>394</v>
      </c>
      <c r="C362">
        <v>165</v>
      </c>
      <c r="D362">
        <v>224</v>
      </c>
      <c r="E362">
        <v>1000</v>
      </c>
      <c r="F362">
        <v>1</v>
      </c>
      <c r="G362">
        <v>0.3</v>
      </c>
      <c r="H362">
        <v>62.89</v>
      </c>
      <c r="I362">
        <v>10.99</v>
      </c>
      <c r="J362">
        <v>1000</v>
      </c>
      <c r="K362">
        <v>1</v>
      </c>
      <c r="L362">
        <v>0.3</v>
      </c>
      <c r="M362">
        <v>62.89</v>
      </c>
      <c r="N362">
        <v>10.99</v>
      </c>
      <c r="O362">
        <v>50</v>
      </c>
      <c r="P362">
        <v>110.18389999999999</v>
      </c>
      <c r="Q362">
        <v>83.053799999999995</v>
      </c>
      <c r="R362">
        <v>113.57210000000001</v>
      </c>
      <c r="S362">
        <v>81.548900000000003</v>
      </c>
      <c r="T362">
        <v>3.7073999999999998</v>
      </c>
      <c r="U362">
        <v>5.1847853999999999E-2</v>
      </c>
      <c r="V362">
        <v>5.1847853999999999E-2</v>
      </c>
    </row>
    <row r="363" spans="1:22" x14ac:dyDescent="0.25">
      <c r="A363" t="s">
        <v>394</v>
      </c>
      <c r="B363" t="s">
        <v>326</v>
      </c>
      <c r="C363">
        <v>224</v>
      </c>
      <c r="D363">
        <v>132</v>
      </c>
      <c r="E363">
        <v>1000</v>
      </c>
      <c r="F363">
        <v>1</v>
      </c>
      <c r="G363">
        <v>0.3</v>
      </c>
      <c r="H363">
        <v>62.89</v>
      </c>
      <c r="I363">
        <v>10.99</v>
      </c>
      <c r="J363">
        <v>1000</v>
      </c>
      <c r="K363">
        <v>1</v>
      </c>
      <c r="L363">
        <v>0.3</v>
      </c>
      <c r="M363">
        <v>62.89</v>
      </c>
      <c r="N363">
        <v>10.99</v>
      </c>
      <c r="O363">
        <v>50</v>
      </c>
      <c r="P363">
        <v>113.57210000000001</v>
      </c>
      <c r="Q363">
        <v>81.548900000000003</v>
      </c>
      <c r="R363">
        <v>113.72499999999999</v>
      </c>
      <c r="S363">
        <v>85.722700000000003</v>
      </c>
      <c r="T363">
        <v>4.1765999999999996</v>
      </c>
      <c r="U363">
        <v>5.1847853999999999E-2</v>
      </c>
      <c r="V363">
        <v>5.1847853999999999E-2</v>
      </c>
    </row>
    <row r="364" spans="1:22" x14ac:dyDescent="0.25">
      <c r="A364" t="s">
        <v>326</v>
      </c>
      <c r="B364" t="s">
        <v>453</v>
      </c>
      <c r="C364">
        <v>132</v>
      </c>
      <c r="D364">
        <v>165</v>
      </c>
      <c r="E364">
        <v>1000</v>
      </c>
      <c r="F364">
        <v>1</v>
      </c>
      <c r="G364">
        <v>0.3</v>
      </c>
      <c r="H364">
        <v>62.89</v>
      </c>
      <c r="I364">
        <v>10.99</v>
      </c>
      <c r="J364">
        <v>1000</v>
      </c>
      <c r="K364">
        <v>1</v>
      </c>
      <c r="L364">
        <v>0.3</v>
      </c>
      <c r="M364">
        <v>62.89</v>
      </c>
      <c r="N364">
        <v>10.99</v>
      </c>
      <c r="O364">
        <v>50</v>
      </c>
      <c r="P364">
        <v>113.72499999999999</v>
      </c>
      <c r="Q364">
        <v>85.722700000000003</v>
      </c>
      <c r="R364">
        <v>110.18389999999999</v>
      </c>
      <c r="S364">
        <v>83.053799999999995</v>
      </c>
      <c r="T364">
        <v>4.4341999999999997</v>
      </c>
      <c r="U364">
        <v>5.1847853999999999E-2</v>
      </c>
      <c r="V364">
        <v>5.1847853999999999E-2</v>
      </c>
    </row>
    <row r="365" spans="1:22" x14ac:dyDescent="0.25">
      <c r="A365" t="s">
        <v>325</v>
      </c>
      <c r="B365" t="s">
        <v>394</v>
      </c>
      <c r="C365">
        <v>133</v>
      </c>
      <c r="D365">
        <v>224</v>
      </c>
      <c r="E365">
        <v>1000</v>
      </c>
      <c r="F365">
        <v>1</v>
      </c>
      <c r="G365">
        <v>0.3</v>
      </c>
      <c r="H365">
        <v>62.89</v>
      </c>
      <c r="I365">
        <v>10.99</v>
      </c>
      <c r="J365">
        <v>1000</v>
      </c>
      <c r="K365">
        <v>1</v>
      </c>
      <c r="L365">
        <v>0.3</v>
      </c>
      <c r="M365">
        <v>62.89</v>
      </c>
      <c r="N365">
        <v>10.99</v>
      </c>
      <c r="O365">
        <v>50</v>
      </c>
      <c r="P365">
        <v>116.735</v>
      </c>
      <c r="Q365">
        <v>83.483000000000004</v>
      </c>
      <c r="R365">
        <v>113.57210000000001</v>
      </c>
      <c r="S365">
        <v>81.548900000000003</v>
      </c>
      <c r="T365">
        <v>3.7073999999999998</v>
      </c>
      <c r="U365">
        <v>5.1847853999999999E-2</v>
      </c>
      <c r="V365">
        <v>5.1847853999999999E-2</v>
      </c>
    </row>
    <row r="366" spans="1:22" x14ac:dyDescent="0.25">
      <c r="A366" t="s">
        <v>394</v>
      </c>
      <c r="B366" t="s">
        <v>451</v>
      </c>
      <c r="C366">
        <v>224</v>
      </c>
      <c r="D366">
        <v>167</v>
      </c>
      <c r="E366">
        <v>1000</v>
      </c>
      <c r="F366">
        <v>1</v>
      </c>
      <c r="G366">
        <v>0.3</v>
      </c>
      <c r="H366">
        <v>62.89</v>
      </c>
      <c r="I366">
        <v>10.99</v>
      </c>
      <c r="J366">
        <v>1000</v>
      </c>
      <c r="K366">
        <v>1</v>
      </c>
      <c r="L366">
        <v>0.3</v>
      </c>
      <c r="M366">
        <v>62.89</v>
      </c>
      <c r="N366">
        <v>10.99</v>
      </c>
      <c r="O366">
        <v>50</v>
      </c>
      <c r="P366">
        <v>113.57210000000001</v>
      </c>
      <c r="Q366">
        <v>81.548900000000003</v>
      </c>
      <c r="R366">
        <v>114.9526</v>
      </c>
      <c r="S366">
        <v>78.108099999999993</v>
      </c>
      <c r="T366">
        <v>3.7073999999999998</v>
      </c>
      <c r="U366">
        <v>5.1847853999999999E-2</v>
      </c>
      <c r="V366">
        <v>5.1847853999999999E-2</v>
      </c>
    </row>
    <row r="367" spans="1:22" x14ac:dyDescent="0.25">
      <c r="A367" t="s">
        <v>451</v>
      </c>
      <c r="B367" t="s">
        <v>325</v>
      </c>
      <c r="C367">
        <v>167</v>
      </c>
      <c r="D367">
        <v>133</v>
      </c>
      <c r="E367">
        <v>1000</v>
      </c>
      <c r="F367">
        <v>1</v>
      </c>
      <c r="G367">
        <v>0.3</v>
      </c>
      <c r="H367">
        <v>62.89</v>
      </c>
      <c r="I367">
        <v>10.99</v>
      </c>
      <c r="J367">
        <v>1000</v>
      </c>
      <c r="K367">
        <v>1</v>
      </c>
      <c r="L367">
        <v>0.3</v>
      </c>
      <c r="M367">
        <v>62.89</v>
      </c>
      <c r="N367">
        <v>10.99</v>
      </c>
      <c r="O367">
        <v>50</v>
      </c>
      <c r="P367">
        <v>114.9526</v>
      </c>
      <c r="Q367">
        <v>78.108099999999993</v>
      </c>
      <c r="R367">
        <v>116.735</v>
      </c>
      <c r="S367">
        <v>83.483000000000004</v>
      </c>
      <c r="T367">
        <v>5.6627000000000001</v>
      </c>
      <c r="U367">
        <v>5.1847853999999999E-2</v>
      </c>
      <c r="V367">
        <v>5.1847853999999999E-2</v>
      </c>
    </row>
    <row r="368" spans="1:22" x14ac:dyDescent="0.25">
      <c r="A368" t="s">
        <v>402</v>
      </c>
      <c r="B368" t="s">
        <v>425</v>
      </c>
      <c r="C368">
        <v>216</v>
      </c>
      <c r="D368">
        <v>193</v>
      </c>
      <c r="E368">
        <v>1000</v>
      </c>
      <c r="F368">
        <v>1</v>
      </c>
      <c r="G368">
        <v>0.3</v>
      </c>
      <c r="H368">
        <v>62.89</v>
      </c>
      <c r="I368">
        <v>10.99</v>
      </c>
      <c r="J368">
        <v>1000</v>
      </c>
      <c r="K368">
        <v>1</v>
      </c>
      <c r="L368">
        <v>0.3</v>
      </c>
      <c r="M368">
        <v>62.89</v>
      </c>
      <c r="N368">
        <v>10.99</v>
      </c>
      <c r="O368">
        <v>50</v>
      </c>
      <c r="P368">
        <v>153.52420000000001</v>
      </c>
      <c r="Q368">
        <v>107.7266</v>
      </c>
      <c r="R368">
        <v>155.54669999999999</v>
      </c>
      <c r="S368">
        <v>103.8023</v>
      </c>
      <c r="T368">
        <v>4.4147999999999996</v>
      </c>
      <c r="U368">
        <v>5.1847853999999999E-2</v>
      </c>
      <c r="V368">
        <v>5.1847853999999999E-2</v>
      </c>
    </row>
    <row r="369" spans="1:22" x14ac:dyDescent="0.25">
      <c r="A369" t="s">
        <v>425</v>
      </c>
      <c r="B369" t="s">
        <v>440</v>
      </c>
      <c r="C369">
        <v>193</v>
      </c>
      <c r="D369">
        <v>178</v>
      </c>
      <c r="E369">
        <v>1000</v>
      </c>
      <c r="F369">
        <v>1</v>
      </c>
      <c r="G369">
        <v>0.3</v>
      </c>
      <c r="H369">
        <v>62.89</v>
      </c>
      <c r="I369">
        <v>10.99</v>
      </c>
      <c r="J369">
        <v>1000</v>
      </c>
      <c r="K369">
        <v>1</v>
      </c>
      <c r="L369">
        <v>0.3</v>
      </c>
      <c r="M369">
        <v>62.89</v>
      </c>
      <c r="N369">
        <v>10.99</v>
      </c>
      <c r="O369">
        <v>50</v>
      </c>
      <c r="P369">
        <v>155.54669999999999</v>
      </c>
      <c r="Q369">
        <v>103.8023</v>
      </c>
      <c r="R369">
        <v>157.75620000000001</v>
      </c>
      <c r="S369">
        <v>108.9838</v>
      </c>
      <c r="T369">
        <v>5.6329000000000002</v>
      </c>
      <c r="U369">
        <v>5.1847853999999999E-2</v>
      </c>
      <c r="V369">
        <v>5.1847853999999999E-2</v>
      </c>
    </row>
    <row r="370" spans="1:22" x14ac:dyDescent="0.25">
      <c r="A370" t="s">
        <v>440</v>
      </c>
      <c r="B370" t="s">
        <v>402</v>
      </c>
      <c r="C370">
        <v>178</v>
      </c>
      <c r="D370">
        <v>216</v>
      </c>
      <c r="E370">
        <v>1000</v>
      </c>
      <c r="F370">
        <v>1</v>
      </c>
      <c r="G370">
        <v>0.3</v>
      </c>
      <c r="H370">
        <v>62.89</v>
      </c>
      <c r="I370">
        <v>10.99</v>
      </c>
      <c r="J370">
        <v>1000</v>
      </c>
      <c r="K370">
        <v>1</v>
      </c>
      <c r="L370">
        <v>0.3</v>
      </c>
      <c r="M370">
        <v>62.89</v>
      </c>
      <c r="N370">
        <v>10.99</v>
      </c>
      <c r="O370">
        <v>50</v>
      </c>
      <c r="P370">
        <v>157.75620000000001</v>
      </c>
      <c r="Q370">
        <v>108.9838</v>
      </c>
      <c r="R370">
        <v>153.52420000000001</v>
      </c>
      <c r="S370">
        <v>107.7266</v>
      </c>
      <c r="T370">
        <v>4.4147999999999996</v>
      </c>
      <c r="U370">
        <v>5.1847853999999999E-2</v>
      </c>
      <c r="V370">
        <v>5.1847853999999999E-2</v>
      </c>
    </row>
    <row r="371" spans="1:22" x14ac:dyDescent="0.25">
      <c r="A371" t="s">
        <v>335</v>
      </c>
      <c r="B371" t="s">
        <v>453</v>
      </c>
      <c r="C371">
        <v>123</v>
      </c>
      <c r="D371">
        <v>165</v>
      </c>
      <c r="E371">
        <v>1000</v>
      </c>
      <c r="F371">
        <v>1</v>
      </c>
      <c r="G371">
        <v>0.3</v>
      </c>
      <c r="H371">
        <v>62.89</v>
      </c>
      <c r="I371">
        <v>10.99</v>
      </c>
      <c r="J371">
        <v>1000</v>
      </c>
      <c r="K371">
        <v>1</v>
      </c>
      <c r="L371">
        <v>0.3</v>
      </c>
      <c r="M371">
        <v>62.89</v>
      </c>
      <c r="N371">
        <v>10.99</v>
      </c>
      <c r="O371">
        <v>50</v>
      </c>
      <c r="P371">
        <v>105.76349999999999</v>
      </c>
      <c r="Q371">
        <v>82.704300000000003</v>
      </c>
      <c r="R371">
        <v>110.18389999999999</v>
      </c>
      <c r="S371">
        <v>83.053799999999995</v>
      </c>
      <c r="T371">
        <v>4.4341999999999997</v>
      </c>
      <c r="U371">
        <v>5.1847853999999999E-2</v>
      </c>
      <c r="V371">
        <v>5.1847853999999999E-2</v>
      </c>
    </row>
    <row r="372" spans="1:22" x14ac:dyDescent="0.25">
      <c r="A372" t="s">
        <v>453</v>
      </c>
      <c r="B372" t="s">
        <v>327</v>
      </c>
      <c r="C372">
        <v>165</v>
      </c>
      <c r="D372">
        <v>131</v>
      </c>
      <c r="E372">
        <v>1000</v>
      </c>
      <c r="F372">
        <v>1</v>
      </c>
      <c r="G372">
        <v>0.3</v>
      </c>
      <c r="H372">
        <v>62.89</v>
      </c>
      <c r="I372">
        <v>10.99</v>
      </c>
      <c r="J372">
        <v>1000</v>
      </c>
      <c r="K372">
        <v>1</v>
      </c>
      <c r="L372">
        <v>0.3</v>
      </c>
      <c r="M372">
        <v>62.89</v>
      </c>
      <c r="N372">
        <v>10.99</v>
      </c>
      <c r="O372">
        <v>50</v>
      </c>
      <c r="P372">
        <v>110.18389999999999</v>
      </c>
      <c r="Q372">
        <v>83.053799999999995</v>
      </c>
      <c r="R372">
        <v>110.645</v>
      </c>
      <c r="S372">
        <v>87.905299999999997</v>
      </c>
      <c r="T372">
        <v>4.8734000000000002</v>
      </c>
      <c r="U372">
        <v>5.1847853999999999E-2</v>
      </c>
      <c r="V372">
        <v>5.1847853999999999E-2</v>
      </c>
    </row>
    <row r="373" spans="1:22" x14ac:dyDescent="0.25">
      <c r="A373" t="s">
        <v>327</v>
      </c>
      <c r="B373" t="s">
        <v>335</v>
      </c>
      <c r="C373">
        <v>131</v>
      </c>
      <c r="D373">
        <v>123</v>
      </c>
      <c r="E373">
        <v>1000</v>
      </c>
      <c r="F373">
        <v>1</v>
      </c>
      <c r="G373">
        <v>0.3</v>
      </c>
      <c r="H373">
        <v>62.89</v>
      </c>
      <c r="I373">
        <v>10.99</v>
      </c>
      <c r="J373">
        <v>1000</v>
      </c>
      <c r="K373">
        <v>1</v>
      </c>
      <c r="L373">
        <v>0.3</v>
      </c>
      <c r="M373">
        <v>62.89</v>
      </c>
      <c r="N373">
        <v>10.99</v>
      </c>
      <c r="O373">
        <v>50</v>
      </c>
      <c r="P373">
        <v>110.645</v>
      </c>
      <c r="Q373">
        <v>87.905299999999997</v>
      </c>
      <c r="R373">
        <v>105.76349999999999</v>
      </c>
      <c r="S373">
        <v>82.704300000000003</v>
      </c>
      <c r="T373">
        <v>7.133</v>
      </c>
      <c r="U373">
        <v>5.1847853999999999E-2</v>
      </c>
      <c r="V373">
        <v>5.1847853999999999E-2</v>
      </c>
    </row>
    <row r="374" spans="1:22" x14ac:dyDescent="0.25">
      <c r="A374" t="s">
        <v>398</v>
      </c>
      <c r="B374" t="s">
        <v>284</v>
      </c>
      <c r="C374">
        <v>220</v>
      </c>
      <c r="D374">
        <v>50</v>
      </c>
      <c r="E374">
        <v>1000</v>
      </c>
      <c r="F374">
        <v>1</v>
      </c>
      <c r="G374">
        <v>0.3</v>
      </c>
      <c r="H374">
        <v>62.89</v>
      </c>
      <c r="I374">
        <v>10.99</v>
      </c>
      <c r="J374">
        <v>1000</v>
      </c>
      <c r="K374">
        <v>1</v>
      </c>
      <c r="L374">
        <v>0.3</v>
      </c>
      <c r="M374">
        <v>62.89</v>
      </c>
      <c r="N374">
        <v>10.99</v>
      </c>
      <c r="O374">
        <v>50</v>
      </c>
      <c r="P374">
        <v>174.92869999999999</v>
      </c>
      <c r="Q374">
        <v>70.503900000000002</v>
      </c>
      <c r="R374">
        <v>178.91300000000001</v>
      </c>
      <c r="S374">
        <v>73.289299999999997</v>
      </c>
      <c r="T374">
        <v>4.8613999999999997</v>
      </c>
      <c r="U374">
        <v>5.1847853999999999E-2</v>
      </c>
      <c r="V374">
        <v>5.1847853999999999E-2</v>
      </c>
    </row>
    <row r="375" spans="1:22" x14ac:dyDescent="0.25">
      <c r="A375" t="s">
        <v>284</v>
      </c>
      <c r="B375" t="s">
        <v>421</v>
      </c>
      <c r="C375">
        <v>50</v>
      </c>
      <c r="D375">
        <v>197</v>
      </c>
      <c r="E375">
        <v>0</v>
      </c>
      <c r="F375">
        <v>1</v>
      </c>
      <c r="G375">
        <v>0.3</v>
      </c>
      <c r="H375">
        <v>62.89</v>
      </c>
      <c r="I375">
        <v>10.99</v>
      </c>
      <c r="J375">
        <v>0</v>
      </c>
      <c r="K375">
        <v>1</v>
      </c>
      <c r="L375">
        <v>0.3</v>
      </c>
      <c r="M375">
        <v>62.89</v>
      </c>
      <c r="N375">
        <v>10.99</v>
      </c>
      <c r="O375">
        <v>50</v>
      </c>
      <c r="P375">
        <v>178.91300000000001</v>
      </c>
      <c r="Q375">
        <v>73.289299999999997</v>
      </c>
      <c r="R375">
        <v>173.4058</v>
      </c>
      <c r="S375">
        <v>75.042299999999997</v>
      </c>
      <c r="T375">
        <v>5.7794999999999996</v>
      </c>
      <c r="U375">
        <v>5.1847853999999999E-2</v>
      </c>
      <c r="V375">
        <v>5.1847853999999999E-2</v>
      </c>
    </row>
    <row r="376" spans="1:22" x14ac:dyDescent="0.25">
      <c r="A376" t="s">
        <v>421</v>
      </c>
      <c r="B376" t="s">
        <v>398</v>
      </c>
      <c r="C376">
        <v>197</v>
      </c>
      <c r="D376">
        <v>220</v>
      </c>
      <c r="E376">
        <v>0</v>
      </c>
      <c r="F376">
        <v>1</v>
      </c>
      <c r="G376">
        <v>0.3</v>
      </c>
      <c r="H376">
        <v>62.89</v>
      </c>
      <c r="I376">
        <v>10.99</v>
      </c>
      <c r="J376">
        <v>0</v>
      </c>
      <c r="K376">
        <v>1</v>
      </c>
      <c r="L376">
        <v>0.3</v>
      </c>
      <c r="M376">
        <v>62.89</v>
      </c>
      <c r="N376">
        <v>10.99</v>
      </c>
      <c r="O376">
        <v>50</v>
      </c>
      <c r="P376">
        <v>173.4058</v>
      </c>
      <c r="Q376">
        <v>75.042299999999997</v>
      </c>
      <c r="R376">
        <v>174.92869999999999</v>
      </c>
      <c r="S376">
        <v>70.503900000000002</v>
      </c>
      <c r="T376">
        <v>4.7870999999999997</v>
      </c>
      <c r="U376">
        <v>5.1847853999999999E-2</v>
      </c>
      <c r="V376">
        <v>5.1847853999999999E-2</v>
      </c>
    </row>
    <row r="377" spans="1:22" x14ac:dyDescent="0.25">
      <c r="A377" t="s">
        <v>324</v>
      </c>
      <c r="B377" t="s">
        <v>325</v>
      </c>
      <c r="C377">
        <v>134</v>
      </c>
      <c r="D377">
        <v>133</v>
      </c>
      <c r="E377">
        <v>1000</v>
      </c>
      <c r="F377">
        <v>1</v>
      </c>
      <c r="G377">
        <v>0.3</v>
      </c>
      <c r="H377">
        <v>62.89</v>
      </c>
      <c r="I377">
        <v>10.99</v>
      </c>
      <c r="J377">
        <v>1000</v>
      </c>
      <c r="K377">
        <v>1</v>
      </c>
      <c r="L377">
        <v>0.3</v>
      </c>
      <c r="M377">
        <v>62.89</v>
      </c>
      <c r="N377">
        <v>10.99</v>
      </c>
      <c r="O377">
        <v>50</v>
      </c>
      <c r="P377">
        <v>119.69710000000001</v>
      </c>
      <c r="Q377">
        <v>81.199299999999994</v>
      </c>
      <c r="R377">
        <v>116.735</v>
      </c>
      <c r="S377">
        <v>83.483000000000004</v>
      </c>
      <c r="T377">
        <v>3.7402000000000002</v>
      </c>
      <c r="U377">
        <v>5.1847853999999999E-2</v>
      </c>
      <c r="V377">
        <v>5.1847853999999999E-2</v>
      </c>
    </row>
    <row r="378" spans="1:22" x14ac:dyDescent="0.25">
      <c r="A378" t="s">
        <v>325</v>
      </c>
      <c r="B378" t="s">
        <v>451</v>
      </c>
      <c r="C378">
        <v>133</v>
      </c>
      <c r="D378">
        <v>167</v>
      </c>
      <c r="E378">
        <v>1000</v>
      </c>
      <c r="F378">
        <v>1</v>
      </c>
      <c r="G378">
        <v>0.3</v>
      </c>
      <c r="H378">
        <v>62.89</v>
      </c>
      <c r="I378">
        <v>10.99</v>
      </c>
      <c r="J378">
        <v>1000</v>
      </c>
      <c r="K378">
        <v>1</v>
      </c>
      <c r="L378">
        <v>0.3</v>
      </c>
      <c r="M378">
        <v>62.89</v>
      </c>
      <c r="N378">
        <v>10.99</v>
      </c>
      <c r="O378">
        <v>50</v>
      </c>
      <c r="P378">
        <v>116.735</v>
      </c>
      <c r="Q378">
        <v>83.483000000000004</v>
      </c>
      <c r="R378">
        <v>114.9526</v>
      </c>
      <c r="S378">
        <v>78.108099999999993</v>
      </c>
      <c r="T378">
        <v>5.6627000000000001</v>
      </c>
      <c r="U378">
        <v>5.1847853999999999E-2</v>
      </c>
      <c r="V378">
        <v>5.1847853999999999E-2</v>
      </c>
    </row>
    <row r="379" spans="1:22" x14ac:dyDescent="0.25">
      <c r="A379" t="s">
        <v>451</v>
      </c>
      <c r="B379" t="s">
        <v>324</v>
      </c>
      <c r="C379">
        <v>167</v>
      </c>
      <c r="D379">
        <v>134</v>
      </c>
      <c r="E379">
        <v>1000</v>
      </c>
      <c r="F379">
        <v>1</v>
      </c>
      <c r="G379">
        <v>0.3</v>
      </c>
      <c r="H379">
        <v>62.89</v>
      </c>
      <c r="I379">
        <v>10.99</v>
      </c>
      <c r="J379">
        <v>1000</v>
      </c>
      <c r="K379">
        <v>1</v>
      </c>
      <c r="L379">
        <v>0.3</v>
      </c>
      <c r="M379">
        <v>62.89</v>
      </c>
      <c r="N379">
        <v>10.99</v>
      </c>
      <c r="O379">
        <v>50</v>
      </c>
      <c r="P379">
        <v>114.9526</v>
      </c>
      <c r="Q379">
        <v>78.108099999999993</v>
      </c>
      <c r="R379">
        <v>119.69710000000001</v>
      </c>
      <c r="S379">
        <v>81.199299999999994</v>
      </c>
      <c r="T379">
        <v>5.6627000000000001</v>
      </c>
      <c r="U379">
        <v>5.1847853999999999E-2</v>
      </c>
      <c r="V379">
        <v>5.1847853999999999E-2</v>
      </c>
    </row>
    <row r="380" spans="1:22" x14ac:dyDescent="0.25">
      <c r="A380" t="s">
        <v>309</v>
      </c>
      <c r="B380" t="s">
        <v>435</v>
      </c>
      <c r="C380">
        <v>69</v>
      </c>
      <c r="D380">
        <v>183</v>
      </c>
      <c r="E380">
        <v>1000</v>
      </c>
      <c r="F380">
        <v>1</v>
      </c>
      <c r="G380">
        <v>0.3</v>
      </c>
      <c r="H380">
        <v>62.89</v>
      </c>
      <c r="I380">
        <v>10.99</v>
      </c>
      <c r="J380">
        <v>1000</v>
      </c>
      <c r="K380">
        <v>1</v>
      </c>
      <c r="L380">
        <v>0.3</v>
      </c>
      <c r="M380">
        <v>62.89</v>
      </c>
      <c r="N380">
        <v>10.99</v>
      </c>
      <c r="O380">
        <v>50</v>
      </c>
      <c r="P380">
        <v>122.09</v>
      </c>
      <c r="Q380">
        <v>31.050899999999999</v>
      </c>
      <c r="R380">
        <v>117.6718</v>
      </c>
      <c r="S380">
        <v>36.561199999999999</v>
      </c>
      <c r="T380">
        <v>7.0629</v>
      </c>
      <c r="U380">
        <v>5.1847853999999999E-2</v>
      </c>
      <c r="V380">
        <v>5.1847853999999999E-2</v>
      </c>
    </row>
    <row r="381" spans="1:22" x14ac:dyDescent="0.25">
      <c r="A381" t="s">
        <v>435</v>
      </c>
      <c r="B381" t="s">
        <v>286</v>
      </c>
      <c r="C381">
        <v>183</v>
      </c>
      <c r="D381">
        <v>70</v>
      </c>
      <c r="E381">
        <v>1000</v>
      </c>
      <c r="F381">
        <v>1</v>
      </c>
      <c r="G381">
        <v>0.3</v>
      </c>
      <c r="H381">
        <v>62.89</v>
      </c>
      <c r="I381">
        <v>10.99</v>
      </c>
      <c r="J381">
        <v>1000</v>
      </c>
      <c r="K381">
        <v>1</v>
      </c>
      <c r="L381">
        <v>0.3</v>
      </c>
      <c r="M381">
        <v>62.89</v>
      </c>
      <c r="N381">
        <v>10.99</v>
      </c>
      <c r="O381">
        <v>50</v>
      </c>
      <c r="P381">
        <v>117.6718</v>
      </c>
      <c r="Q381">
        <v>36.561199999999999</v>
      </c>
      <c r="R381">
        <v>117.12</v>
      </c>
      <c r="S381">
        <v>31.355799999999999</v>
      </c>
      <c r="T381">
        <v>5.2346000000000004</v>
      </c>
      <c r="U381">
        <v>5.1847853999999999E-2</v>
      </c>
      <c r="V381">
        <v>5.1847853999999999E-2</v>
      </c>
    </row>
    <row r="382" spans="1:22" x14ac:dyDescent="0.25">
      <c r="A382" t="s">
        <v>286</v>
      </c>
      <c r="B382" t="s">
        <v>309</v>
      </c>
      <c r="C382">
        <v>70</v>
      </c>
      <c r="D382">
        <v>69</v>
      </c>
      <c r="E382">
        <v>1000</v>
      </c>
      <c r="F382">
        <v>1</v>
      </c>
      <c r="G382">
        <v>0.3</v>
      </c>
      <c r="H382">
        <v>62.89</v>
      </c>
      <c r="I382">
        <v>10.99</v>
      </c>
      <c r="J382">
        <v>1000</v>
      </c>
      <c r="K382">
        <v>1</v>
      </c>
      <c r="L382">
        <v>0.3</v>
      </c>
      <c r="M382">
        <v>62.89</v>
      </c>
      <c r="N382">
        <v>10.99</v>
      </c>
      <c r="O382">
        <v>50</v>
      </c>
      <c r="P382">
        <v>117.12</v>
      </c>
      <c r="Q382">
        <v>31.355799999999999</v>
      </c>
      <c r="R382">
        <v>122.09</v>
      </c>
      <c r="S382">
        <v>31.050899999999999</v>
      </c>
      <c r="T382">
        <v>4.9793000000000003</v>
      </c>
      <c r="U382">
        <v>5.1847853999999999E-2</v>
      </c>
      <c r="V382">
        <v>5.1847853999999999E-2</v>
      </c>
    </row>
    <row r="383" spans="1:22" x14ac:dyDescent="0.25">
      <c r="A383" t="s">
        <v>384</v>
      </c>
      <c r="B383" t="s">
        <v>383</v>
      </c>
      <c r="C383">
        <v>234</v>
      </c>
      <c r="D383">
        <v>235</v>
      </c>
      <c r="E383">
        <v>1000</v>
      </c>
      <c r="F383">
        <v>1</v>
      </c>
      <c r="G383">
        <v>0.3</v>
      </c>
      <c r="H383">
        <v>62.89</v>
      </c>
      <c r="I383">
        <v>10.99</v>
      </c>
      <c r="J383">
        <v>1000</v>
      </c>
      <c r="K383">
        <v>1</v>
      </c>
      <c r="L383">
        <v>0.3</v>
      </c>
      <c r="M383">
        <v>62.89</v>
      </c>
      <c r="N383">
        <v>10.99</v>
      </c>
      <c r="O383">
        <v>50</v>
      </c>
      <c r="P383">
        <v>119.2513</v>
      </c>
      <c r="Q383">
        <v>74.257300000000001</v>
      </c>
      <c r="R383">
        <v>123.1224</v>
      </c>
      <c r="S383">
        <v>73.617999999999995</v>
      </c>
      <c r="T383">
        <v>3.9235000000000002</v>
      </c>
      <c r="U383">
        <v>5.1847853999999999E-2</v>
      </c>
      <c r="V383">
        <v>5.1847853999999999E-2</v>
      </c>
    </row>
    <row r="384" spans="1:22" x14ac:dyDescent="0.25">
      <c r="A384" t="s">
        <v>383</v>
      </c>
      <c r="B384" t="s">
        <v>323</v>
      </c>
      <c r="C384">
        <v>235</v>
      </c>
      <c r="D384">
        <v>135</v>
      </c>
      <c r="E384">
        <v>1000</v>
      </c>
      <c r="F384">
        <v>1</v>
      </c>
      <c r="G384">
        <v>0.3</v>
      </c>
      <c r="H384">
        <v>62.89</v>
      </c>
      <c r="I384">
        <v>10.99</v>
      </c>
      <c r="J384">
        <v>1000</v>
      </c>
      <c r="K384">
        <v>1</v>
      </c>
      <c r="L384">
        <v>0.3</v>
      </c>
      <c r="M384">
        <v>62.89</v>
      </c>
      <c r="N384">
        <v>10.99</v>
      </c>
      <c r="O384">
        <v>50</v>
      </c>
      <c r="P384">
        <v>123.1224</v>
      </c>
      <c r="Q384">
        <v>73.617999999999995</v>
      </c>
      <c r="R384">
        <v>122.65</v>
      </c>
      <c r="S384">
        <v>78.921800000000005</v>
      </c>
      <c r="T384">
        <v>5.3247999999999998</v>
      </c>
      <c r="U384">
        <v>5.1847853999999999E-2</v>
      </c>
      <c r="V384">
        <v>5.1847853999999999E-2</v>
      </c>
    </row>
    <row r="385" spans="1:22" x14ac:dyDescent="0.25">
      <c r="A385" t="s">
        <v>323</v>
      </c>
      <c r="B385" t="s">
        <v>384</v>
      </c>
      <c r="C385">
        <v>135</v>
      </c>
      <c r="D385">
        <v>234</v>
      </c>
      <c r="E385">
        <v>1000</v>
      </c>
      <c r="F385">
        <v>1</v>
      </c>
      <c r="G385">
        <v>0.3</v>
      </c>
      <c r="H385">
        <v>62.89</v>
      </c>
      <c r="I385">
        <v>10.99</v>
      </c>
      <c r="J385">
        <v>1000</v>
      </c>
      <c r="K385">
        <v>1</v>
      </c>
      <c r="L385">
        <v>0.3</v>
      </c>
      <c r="M385">
        <v>62.89</v>
      </c>
      <c r="N385">
        <v>10.99</v>
      </c>
      <c r="O385">
        <v>50</v>
      </c>
      <c r="P385">
        <v>122.65</v>
      </c>
      <c r="Q385">
        <v>78.921800000000005</v>
      </c>
      <c r="R385">
        <v>119.2513</v>
      </c>
      <c r="S385">
        <v>74.257300000000001</v>
      </c>
      <c r="T385">
        <v>5.7713999999999999</v>
      </c>
      <c r="U385">
        <v>5.1847853999999999E-2</v>
      </c>
      <c r="V385">
        <v>5.1847853999999999E-2</v>
      </c>
    </row>
    <row r="386" spans="1:22" x14ac:dyDescent="0.25">
      <c r="A386" t="s">
        <v>307</v>
      </c>
      <c r="B386" t="s">
        <v>434</v>
      </c>
      <c r="C386">
        <v>66</v>
      </c>
      <c r="D386">
        <v>184</v>
      </c>
      <c r="E386">
        <v>1000</v>
      </c>
      <c r="F386">
        <v>1</v>
      </c>
      <c r="G386">
        <v>0.3</v>
      </c>
      <c r="H386">
        <v>62.89</v>
      </c>
      <c r="I386">
        <v>10.99</v>
      </c>
      <c r="J386">
        <v>1000</v>
      </c>
      <c r="K386">
        <v>1</v>
      </c>
      <c r="L386">
        <v>0.3</v>
      </c>
      <c r="M386">
        <v>62.89</v>
      </c>
      <c r="N386">
        <v>10.99</v>
      </c>
      <c r="O386">
        <v>50</v>
      </c>
      <c r="P386">
        <v>137.035</v>
      </c>
      <c r="Q386">
        <v>31.743099999999998</v>
      </c>
      <c r="R386">
        <v>133.09479999999999</v>
      </c>
      <c r="S386">
        <v>36.127299999999998</v>
      </c>
      <c r="T386">
        <v>5.8945999999999996</v>
      </c>
      <c r="U386">
        <v>5.1847853999999999E-2</v>
      </c>
      <c r="V386">
        <v>5.1847853999999999E-2</v>
      </c>
    </row>
    <row r="387" spans="1:22" x14ac:dyDescent="0.25">
      <c r="A387" t="s">
        <v>434</v>
      </c>
      <c r="B387" t="s">
        <v>280</v>
      </c>
      <c r="C387">
        <v>184</v>
      </c>
      <c r="D387">
        <v>67</v>
      </c>
      <c r="E387">
        <v>1000</v>
      </c>
      <c r="F387">
        <v>1</v>
      </c>
      <c r="G387">
        <v>0.3</v>
      </c>
      <c r="H387">
        <v>62.89</v>
      </c>
      <c r="I387">
        <v>10.99</v>
      </c>
      <c r="J387">
        <v>1000</v>
      </c>
      <c r="K387">
        <v>1</v>
      </c>
      <c r="L387">
        <v>0.3</v>
      </c>
      <c r="M387">
        <v>62.89</v>
      </c>
      <c r="N387">
        <v>10.99</v>
      </c>
      <c r="O387">
        <v>50</v>
      </c>
      <c r="P387">
        <v>133.09479999999999</v>
      </c>
      <c r="Q387">
        <v>36.127299999999998</v>
      </c>
      <c r="R387">
        <v>132.24780000000001</v>
      </c>
      <c r="S387">
        <v>31.254300000000001</v>
      </c>
      <c r="T387">
        <v>4.9461000000000004</v>
      </c>
      <c r="U387">
        <v>5.1847853999999999E-2</v>
      </c>
      <c r="V387">
        <v>5.1847853999999999E-2</v>
      </c>
    </row>
    <row r="388" spans="1:22" x14ac:dyDescent="0.25">
      <c r="A388" t="s">
        <v>280</v>
      </c>
      <c r="B388" t="s">
        <v>307</v>
      </c>
      <c r="C388">
        <v>67</v>
      </c>
      <c r="D388">
        <v>66</v>
      </c>
      <c r="E388">
        <v>1000</v>
      </c>
      <c r="F388">
        <v>1</v>
      </c>
      <c r="G388">
        <v>0.3</v>
      </c>
      <c r="H388">
        <v>62.89</v>
      </c>
      <c r="I388">
        <v>10.99</v>
      </c>
      <c r="J388">
        <v>1000</v>
      </c>
      <c r="K388">
        <v>1</v>
      </c>
      <c r="L388">
        <v>0.3</v>
      </c>
      <c r="M388">
        <v>62.89</v>
      </c>
      <c r="N388">
        <v>10.99</v>
      </c>
      <c r="O388">
        <v>50</v>
      </c>
      <c r="P388">
        <v>132.24780000000001</v>
      </c>
      <c r="Q388">
        <v>31.254300000000001</v>
      </c>
      <c r="R388">
        <v>137.035</v>
      </c>
      <c r="S388">
        <v>31.743099999999998</v>
      </c>
      <c r="T388">
        <v>4.8121</v>
      </c>
      <c r="U388">
        <v>5.1847853999999999E-2</v>
      </c>
      <c r="V388">
        <v>5.1847853999999999E-2</v>
      </c>
    </row>
    <row r="389" spans="1:22" x14ac:dyDescent="0.25">
      <c r="A389" t="s">
        <v>451</v>
      </c>
      <c r="B389" t="s">
        <v>384</v>
      </c>
      <c r="C389">
        <v>167</v>
      </c>
      <c r="D389">
        <v>234</v>
      </c>
      <c r="E389">
        <v>1000</v>
      </c>
      <c r="F389">
        <v>1</v>
      </c>
      <c r="G389">
        <v>0.3</v>
      </c>
      <c r="H389">
        <v>62.89</v>
      </c>
      <c r="I389">
        <v>10.99</v>
      </c>
      <c r="J389">
        <v>1000</v>
      </c>
      <c r="K389">
        <v>1</v>
      </c>
      <c r="L389">
        <v>0.3</v>
      </c>
      <c r="M389">
        <v>62.89</v>
      </c>
      <c r="N389">
        <v>10.99</v>
      </c>
      <c r="O389">
        <v>50</v>
      </c>
      <c r="P389">
        <v>114.9526</v>
      </c>
      <c r="Q389">
        <v>78.108099999999993</v>
      </c>
      <c r="R389">
        <v>119.2513</v>
      </c>
      <c r="S389">
        <v>74.257300000000001</v>
      </c>
      <c r="T389">
        <v>5.7713000000000001</v>
      </c>
      <c r="U389">
        <v>5.1847853999999999E-2</v>
      </c>
      <c r="V389">
        <v>5.1847853999999999E-2</v>
      </c>
    </row>
    <row r="390" spans="1:22" x14ac:dyDescent="0.25">
      <c r="A390" t="s">
        <v>384</v>
      </c>
      <c r="B390" t="s">
        <v>324</v>
      </c>
      <c r="C390">
        <v>234</v>
      </c>
      <c r="D390">
        <v>134</v>
      </c>
      <c r="E390">
        <v>1000</v>
      </c>
      <c r="F390">
        <v>1</v>
      </c>
      <c r="G390">
        <v>0.3</v>
      </c>
      <c r="H390">
        <v>62.89</v>
      </c>
      <c r="I390">
        <v>10.99</v>
      </c>
      <c r="J390">
        <v>1000</v>
      </c>
      <c r="K390">
        <v>1</v>
      </c>
      <c r="L390">
        <v>0.3</v>
      </c>
      <c r="M390">
        <v>62.89</v>
      </c>
      <c r="N390">
        <v>10.99</v>
      </c>
      <c r="O390">
        <v>50</v>
      </c>
      <c r="P390">
        <v>119.2513</v>
      </c>
      <c r="Q390">
        <v>74.257300000000001</v>
      </c>
      <c r="R390">
        <v>119.69710000000001</v>
      </c>
      <c r="S390">
        <v>81.199299999999994</v>
      </c>
      <c r="T390">
        <v>6.9562999999999997</v>
      </c>
      <c r="U390">
        <v>5.1847853999999999E-2</v>
      </c>
      <c r="V390">
        <v>5.1847853999999999E-2</v>
      </c>
    </row>
    <row r="391" spans="1:22" x14ac:dyDescent="0.25">
      <c r="A391" t="s">
        <v>324</v>
      </c>
      <c r="B391" t="s">
        <v>451</v>
      </c>
      <c r="C391">
        <v>134</v>
      </c>
      <c r="D391">
        <v>167</v>
      </c>
      <c r="E391">
        <v>1000</v>
      </c>
      <c r="F391">
        <v>1</v>
      </c>
      <c r="G391">
        <v>0.3</v>
      </c>
      <c r="H391">
        <v>62.89</v>
      </c>
      <c r="I391">
        <v>10.99</v>
      </c>
      <c r="J391">
        <v>1000</v>
      </c>
      <c r="K391">
        <v>1</v>
      </c>
      <c r="L391">
        <v>0.3</v>
      </c>
      <c r="M391">
        <v>62.89</v>
      </c>
      <c r="N391">
        <v>10.99</v>
      </c>
      <c r="O391">
        <v>50</v>
      </c>
      <c r="P391">
        <v>119.69710000000001</v>
      </c>
      <c r="Q391">
        <v>81.199299999999994</v>
      </c>
      <c r="R391">
        <v>114.9526</v>
      </c>
      <c r="S391">
        <v>78.108099999999993</v>
      </c>
      <c r="T391">
        <v>5.6627000000000001</v>
      </c>
      <c r="U391">
        <v>5.1847853999999999E-2</v>
      </c>
      <c r="V391">
        <v>5.1847853999999999E-2</v>
      </c>
    </row>
    <row r="392" spans="1:22" x14ac:dyDescent="0.25">
      <c r="A392" t="s">
        <v>339</v>
      </c>
      <c r="B392" t="s">
        <v>340</v>
      </c>
      <c r="C392">
        <v>119</v>
      </c>
      <c r="D392">
        <v>118</v>
      </c>
      <c r="E392">
        <v>1000</v>
      </c>
      <c r="F392">
        <v>1</v>
      </c>
      <c r="G392">
        <v>0.3</v>
      </c>
      <c r="H392">
        <v>62.89</v>
      </c>
      <c r="I392">
        <v>10.99</v>
      </c>
      <c r="J392">
        <v>1000</v>
      </c>
      <c r="K392">
        <v>1</v>
      </c>
      <c r="L392">
        <v>0.3</v>
      </c>
      <c r="M392">
        <v>62.89</v>
      </c>
      <c r="N392">
        <v>10.99</v>
      </c>
      <c r="O392">
        <v>50</v>
      </c>
      <c r="P392">
        <v>113.8069</v>
      </c>
      <c r="Q392">
        <v>69.754300000000001</v>
      </c>
      <c r="R392">
        <v>115.965</v>
      </c>
      <c r="S392">
        <v>66.662499999999994</v>
      </c>
      <c r="T392">
        <v>3.7705000000000002</v>
      </c>
      <c r="U392">
        <v>5.1847853999999999E-2</v>
      </c>
      <c r="V392">
        <v>5.1847853999999999E-2</v>
      </c>
    </row>
    <row r="393" spans="1:22" x14ac:dyDescent="0.25">
      <c r="A393" t="s">
        <v>340</v>
      </c>
      <c r="B393" t="s">
        <v>381</v>
      </c>
      <c r="C393">
        <v>118</v>
      </c>
      <c r="D393">
        <v>237</v>
      </c>
      <c r="E393">
        <v>1000</v>
      </c>
      <c r="F393">
        <v>1</v>
      </c>
      <c r="G393">
        <v>0.3</v>
      </c>
      <c r="H393">
        <v>62.89</v>
      </c>
      <c r="I393">
        <v>10.99</v>
      </c>
      <c r="J393">
        <v>1000</v>
      </c>
      <c r="K393">
        <v>1</v>
      </c>
      <c r="L393">
        <v>0.3</v>
      </c>
      <c r="M393">
        <v>62.89</v>
      </c>
      <c r="N393">
        <v>10.99</v>
      </c>
      <c r="O393">
        <v>50</v>
      </c>
      <c r="P393">
        <v>115.965</v>
      </c>
      <c r="Q393">
        <v>66.662499999999994</v>
      </c>
      <c r="R393">
        <v>118.55240000000001</v>
      </c>
      <c r="S393">
        <v>70.051299999999998</v>
      </c>
      <c r="T393">
        <v>4.2636000000000003</v>
      </c>
      <c r="U393">
        <v>5.1847853999999999E-2</v>
      </c>
      <c r="V393">
        <v>5.1847853999999999E-2</v>
      </c>
    </row>
    <row r="394" spans="1:22" x14ac:dyDescent="0.25">
      <c r="A394" t="s">
        <v>381</v>
      </c>
      <c r="B394" t="s">
        <v>339</v>
      </c>
      <c r="C394">
        <v>237</v>
      </c>
      <c r="D394">
        <v>119</v>
      </c>
      <c r="E394">
        <v>1000</v>
      </c>
      <c r="F394">
        <v>1</v>
      </c>
      <c r="G394">
        <v>0.3</v>
      </c>
      <c r="H394">
        <v>62.89</v>
      </c>
      <c r="I394">
        <v>10.99</v>
      </c>
      <c r="J394">
        <v>1000</v>
      </c>
      <c r="K394">
        <v>1</v>
      </c>
      <c r="L394">
        <v>0.3</v>
      </c>
      <c r="M394">
        <v>62.89</v>
      </c>
      <c r="N394">
        <v>10.99</v>
      </c>
      <c r="O394">
        <v>50</v>
      </c>
      <c r="P394">
        <v>118.55240000000001</v>
      </c>
      <c r="Q394">
        <v>70.051299999999998</v>
      </c>
      <c r="R394">
        <v>113.8069</v>
      </c>
      <c r="S394">
        <v>69.754300000000001</v>
      </c>
      <c r="T394">
        <v>4.7548000000000004</v>
      </c>
      <c r="U394">
        <v>5.1847853999999999E-2</v>
      </c>
      <c r="V394">
        <v>5.1847853999999999E-2</v>
      </c>
    </row>
    <row r="395" spans="1:22" x14ac:dyDescent="0.25">
      <c r="A395" t="s">
        <v>355</v>
      </c>
      <c r="B395" t="s">
        <v>432</v>
      </c>
      <c r="C395">
        <v>103</v>
      </c>
      <c r="D395">
        <v>186</v>
      </c>
      <c r="E395">
        <v>1000</v>
      </c>
      <c r="F395">
        <v>1</v>
      </c>
      <c r="G395">
        <v>0.3</v>
      </c>
      <c r="H395">
        <v>62.89</v>
      </c>
      <c r="I395">
        <v>10.99</v>
      </c>
      <c r="J395">
        <v>1000</v>
      </c>
      <c r="K395">
        <v>1</v>
      </c>
      <c r="L395">
        <v>0.3</v>
      </c>
      <c r="M395">
        <v>62.89</v>
      </c>
      <c r="N395">
        <v>10.99</v>
      </c>
      <c r="O395">
        <v>50</v>
      </c>
      <c r="P395">
        <v>139.345</v>
      </c>
      <c r="Q395">
        <v>41.578699999999998</v>
      </c>
      <c r="R395">
        <v>143.0719</v>
      </c>
      <c r="S395">
        <v>37.401899999999998</v>
      </c>
      <c r="T395">
        <v>5.5978000000000003</v>
      </c>
      <c r="U395">
        <v>5.1847853999999999E-2</v>
      </c>
      <c r="V395">
        <v>5.1847853999999999E-2</v>
      </c>
    </row>
    <row r="396" spans="1:22" x14ac:dyDescent="0.25">
      <c r="A396" t="s">
        <v>432</v>
      </c>
      <c r="B396" t="s">
        <v>354</v>
      </c>
      <c r="C396">
        <v>186</v>
      </c>
      <c r="D396">
        <v>104</v>
      </c>
      <c r="E396">
        <v>1000</v>
      </c>
      <c r="F396">
        <v>1</v>
      </c>
      <c r="G396">
        <v>0.3</v>
      </c>
      <c r="H396">
        <v>62.89</v>
      </c>
      <c r="I396">
        <v>10.99</v>
      </c>
      <c r="J396">
        <v>1000</v>
      </c>
      <c r="K396">
        <v>1</v>
      </c>
      <c r="L396">
        <v>0.3</v>
      </c>
      <c r="M396">
        <v>62.89</v>
      </c>
      <c r="N396">
        <v>10.99</v>
      </c>
      <c r="O396">
        <v>50</v>
      </c>
      <c r="P396">
        <v>143.0719</v>
      </c>
      <c r="Q396">
        <v>37.401899999999998</v>
      </c>
      <c r="R396">
        <v>143.58000000000001</v>
      </c>
      <c r="S396">
        <v>42.582599999999999</v>
      </c>
      <c r="T396">
        <v>5.2055999999999996</v>
      </c>
      <c r="U396">
        <v>5.1847853999999999E-2</v>
      </c>
      <c r="V396">
        <v>5.1847853999999999E-2</v>
      </c>
    </row>
    <row r="397" spans="1:22" x14ac:dyDescent="0.25">
      <c r="A397" t="s">
        <v>354</v>
      </c>
      <c r="B397" t="s">
        <v>355</v>
      </c>
      <c r="C397">
        <v>104</v>
      </c>
      <c r="D397">
        <v>103</v>
      </c>
      <c r="E397">
        <v>1000</v>
      </c>
      <c r="F397">
        <v>1</v>
      </c>
      <c r="G397">
        <v>0.3</v>
      </c>
      <c r="H397">
        <v>62.89</v>
      </c>
      <c r="I397">
        <v>10.99</v>
      </c>
      <c r="J397">
        <v>1000</v>
      </c>
      <c r="K397">
        <v>1</v>
      </c>
      <c r="L397">
        <v>0.3</v>
      </c>
      <c r="M397">
        <v>62.89</v>
      </c>
      <c r="N397">
        <v>10.99</v>
      </c>
      <c r="O397">
        <v>50</v>
      </c>
      <c r="P397">
        <v>143.58000000000001</v>
      </c>
      <c r="Q397">
        <v>42.582599999999999</v>
      </c>
      <c r="R397">
        <v>139.345</v>
      </c>
      <c r="S397">
        <v>41.578699999999998</v>
      </c>
      <c r="T397">
        <v>4.3524000000000003</v>
      </c>
      <c r="U397">
        <v>5.1847853999999999E-2</v>
      </c>
      <c r="V397">
        <v>5.1847853999999999E-2</v>
      </c>
    </row>
    <row r="398" spans="1:22" x14ac:dyDescent="0.25">
      <c r="A398" t="s">
        <v>473</v>
      </c>
      <c r="B398" t="s">
        <v>474</v>
      </c>
      <c r="C398">
        <v>145</v>
      </c>
      <c r="D398">
        <v>144</v>
      </c>
      <c r="E398">
        <v>1000</v>
      </c>
      <c r="F398">
        <v>1</v>
      </c>
      <c r="G398">
        <v>0.3</v>
      </c>
      <c r="H398">
        <v>62.89</v>
      </c>
      <c r="I398">
        <v>10.99</v>
      </c>
      <c r="J398">
        <v>1000</v>
      </c>
      <c r="K398">
        <v>1</v>
      </c>
      <c r="L398">
        <v>0.3</v>
      </c>
      <c r="M398">
        <v>62.89</v>
      </c>
      <c r="N398">
        <v>10.99</v>
      </c>
      <c r="O398">
        <v>50</v>
      </c>
      <c r="P398">
        <v>158.73500000000001</v>
      </c>
      <c r="Q398">
        <v>62.482399999999998</v>
      </c>
      <c r="R398">
        <v>153.99199999999999</v>
      </c>
      <c r="S398">
        <v>62.999299999999998</v>
      </c>
      <c r="T398">
        <v>4.7710999999999997</v>
      </c>
      <c r="U398">
        <v>5.1847853999999999E-2</v>
      </c>
      <c r="V398">
        <v>5.1847853999999999E-2</v>
      </c>
    </row>
    <row r="399" spans="1:22" x14ac:dyDescent="0.25">
      <c r="A399" t="s">
        <v>474</v>
      </c>
      <c r="B399" t="s">
        <v>405</v>
      </c>
      <c r="C399">
        <v>144</v>
      </c>
      <c r="D399">
        <v>213</v>
      </c>
      <c r="E399">
        <v>1000</v>
      </c>
      <c r="F399">
        <v>1</v>
      </c>
      <c r="G399">
        <v>0.3</v>
      </c>
      <c r="H399">
        <v>62.89</v>
      </c>
      <c r="I399">
        <v>10.99</v>
      </c>
      <c r="J399">
        <v>1000</v>
      </c>
      <c r="K399">
        <v>1</v>
      </c>
      <c r="L399">
        <v>0.3</v>
      </c>
      <c r="M399">
        <v>62.89</v>
      </c>
      <c r="N399">
        <v>10.99</v>
      </c>
      <c r="O399">
        <v>50</v>
      </c>
      <c r="P399">
        <v>153.99199999999999</v>
      </c>
      <c r="Q399">
        <v>62.999299999999998</v>
      </c>
      <c r="R399">
        <v>155.99109999999999</v>
      </c>
      <c r="S399">
        <v>59.324399999999997</v>
      </c>
      <c r="T399">
        <v>4.1835000000000004</v>
      </c>
      <c r="U399">
        <v>5.1847853999999999E-2</v>
      </c>
      <c r="V399">
        <v>5.1847853999999999E-2</v>
      </c>
    </row>
    <row r="400" spans="1:22" x14ac:dyDescent="0.25">
      <c r="A400" t="s">
        <v>405</v>
      </c>
      <c r="B400" t="s">
        <v>473</v>
      </c>
      <c r="C400">
        <v>213</v>
      </c>
      <c r="D400">
        <v>145</v>
      </c>
      <c r="E400">
        <v>1000</v>
      </c>
      <c r="F400">
        <v>1</v>
      </c>
      <c r="G400">
        <v>0.3</v>
      </c>
      <c r="H400">
        <v>62.89</v>
      </c>
      <c r="I400">
        <v>10.99</v>
      </c>
      <c r="J400">
        <v>1000</v>
      </c>
      <c r="K400">
        <v>1</v>
      </c>
      <c r="L400">
        <v>0.3</v>
      </c>
      <c r="M400">
        <v>62.89</v>
      </c>
      <c r="N400">
        <v>10.99</v>
      </c>
      <c r="O400">
        <v>50</v>
      </c>
      <c r="P400">
        <v>155.99109999999999</v>
      </c>
      <c r="Q400">
        <v>59.324399999999997</v>
      </c>
      <c r="R400">
        <v>158.73500000000001</v>
      </c>
      <c r="S400">
        <v>62.482399999999998</v>
      </c>
      <c r="T400">
        <v>4.1835000000000004</v>
      </c>
      <c r="U400">
        <v>5.1847853999999999E-2</v>
      </c>
      <c r="V400">
        <v>5.1847853999999999E-2</v>
      </c>
    </row>
    <row r="401" spans="1:22" x14ac:dyDescent="0.25">
      <c r="A401" t="s">
        <v>383</v>
      </c>
      <c r="B401" t="s">
        <v>384</v>
      </c>
      <c r="C401">
        <v>235</v>
      </c>
      <c r="D401">
        <v>234</v>
      </c>
      <c r="E401">
        <v>1000</v>
      </c>
      <c r="F401">
        <v>1</v>
      </c>
      <c r="G401">
        <v>0.3</v>
      </c>
      <c r="H401">
        <v>62.89</v>
      </c>
      <c r="I401">
        <v>10.99</v>
      </c>
      <c r="J401">
        <v>1000</v>
      </c>
      <c r="K401">
        <v>1</v>
      </c>
      <c r="L401">
        <v>0.3</v>
      </c>
      <c r="M401">
        <v>62.89</v>
      </c>
      <c r="N401">
        <v>10.99</v>
      </c>
      <c r="O401">
        <v>50</v>
      </c>
      <c r="P401">
        <v>123.1224</v>
      </c>
      <c r="Q401">
        <v>73.617999999999995</v>
      </c>
      <c r="R401">
        <v>119.2513</v>
      </c>
      <c r="S401">
        <v>74.257300000000001</v>
      </c>
      <c r="T401">
        <v>3.9235000000000002</v>
      </c>
      <c r="U401">
        <v>5.1847853999999999E-2</v>
      </c>
      <c r="V401">
        <v>5.1847853999999999E-2</v>
      </c>
    </row>
    <row r="402" spans="1:22" x14ac:dyDescent="0.25">
      <c r="A402" t="s">
        <v>384</v>
      </c>
      <c r="B402" t="s">
        <v>452</v>
      </c>
      <c r="C402">
        <v>234</v>
      </c>
      <c r="D402">
        <v>166</v>
      </c>
      <c r="E402">
        <v>1000</v>
      </c>
      <c r="F402">
        <v>1</v>
      </c>
      <c r="G402">
        <v>0.3</v>
      </c>
      <c r="H402">
        <v>62.89</v>
      </c>
      <c r="I402">
        <v>10.99</v>
      </c>
      <c r="J402">
        <v>1000</v>
      </c>
      <c r="K402">
        <v>1</v>
      </c>
      <c r="L402">
        <v>0.3</v>
      </c>
      <c r="M402">
        <v>62.89</v>
      </c>
      <c r="N402">
        <v>10.99</v>
      </c>
      <c r="O402">
        <v>50</v>
      </c>
      <c r="P402">
        <v>119.2513</v>
      </c>
      <c r="Q402">
        <v>74.257300000000001</v>
      </c>
      <c r="R402">
        <v>122.8022</v>
      </c>
      <c r="S402">
        <v>69.707599999999999</v>
      </c>
      <c r="T402">
        <v>5.7713999999999999</v>
      </c>
      <c r="U402">
        <v>5.1847853999999999E-2</v>
      </c>
      <c r="V402">
        <v>5.1847853999999999E-2</v>
      </c>
    </row>
    <row r="403" spans="1:22" x14ac:dyDescent="0.25">
      <c r="A403" t="s">
        <v>452</v>
      </c>
      <c r="B403" t="s">
        <v>383</v>
      </c>
      <c r="C403">
        <v>166</v>
      </c>
      <c r="D403">
        <v>235</v>
      </c>
      <c r="E403">
        <v>1000</v>
      </c>
      <c r="F403">
        <v>1</v>
      </c>
      <c r="G403">
        <v>0.3</v>
      </c>
      <c r="H403">
        <v>62.89</v>
      </c>
      <c r="I403">
        <v>10.99</v>
      </c>
      <c r="J403">
        <v>1000</v>
      </c>
      <c r="K403">
        <v>1</v>
      </c>
      <c r="L403">
        <v>0.3</v>
      </c>
      <c r="M403">
        <v>62.89</v>
      </c>
      <c r="N403">
        <v>10.99</v>
      </c>
      <c r="O403">
        <v>50</v>
      </c>
      <c r="P403">
        <v>122.8022</v>
      </c>
      <c r="Q403">
        <v>69.707599999999999</v>
      </c>
      <c r="R403">
        <v>123.1224</v>
      </c>
      <c r="S403">
        <v>73.617999999999995</v>
      </c>
      <c r="T403">
        <v>3.9235000000000002</v>
      </c>
      <c r="U403">
        <v>5.1847853999999999E-2</v>
      </c>
      <c r="V403">
        <v>5.1847853999999999E-2</v>
      </c>
    </row>
    <row r="404" spans="1:22" x14ac:dyDescent="0.25">
      <c r="A404" t="s">
        <v>383</v>
      </c>
      <c r="B404" t="s">
        <v>378</v>
      </c>
      <c r="C404">
        <v>235</v>
      </c>
      <c r="D404">
        <v>240</v>
      </c>
      <c r="E404">
        <v>1000</v>
      </c>
      <c r="F404">
        <v>1</v>
      </c>
      <c r="G404">
        <v>0.3</v>
      </c>
      <c r="H404">
        <v>62.89</v>
      </c>
      <c r="I404">
        <v>10.99</v>
      </c>
      <c r="J404">
        <v>1000</v>
      </c>
      <c r="K404">
        <v>1</v>
      </c>
      <c r="L404">
        <v>0.3</v>
      </c>
      <c r="M404">
        <v>62.89</v>
      </c>
      <c r="N404">
        <v>10.99</v>
      </c>
      <c r="O404">
        <v>50</v>
      </c>
      <c r="P404">
        <v>123.1224</v>
      </c>
      <c r="Q404">
        <v>73.617999999999995</v>
      </c>
      <c r="R404">
        <v>127.6294</v>
      </c>
      <c r="S404">
        <v>69.678200000000004</v>
      </c>
      <c r="T404">
        <v>5.9862000000000002</v>
      </c>
      <c r="U404">
        <v>5.1847853999999999E-2</v>
      </c>
      <c r="V404">
        <v>5.1847853999999999E-2</v>
      </c>
    </row>
    <row r="405" spans="1:22" x14ac:dyDescent="0.25">
      <c r="A405" t="s">
        <v>378</v>
      </c>
      <c r="B405" t="s">
        <v>321</v>
      </c>
      <c r="C405">
        <v>240</v>
      </c>
      <c r="D405">
        <v>137</v>
      </c>
      <c r="E405">
        <v>1000</v>
      </c>
      <c r="F405">
        <v>1</v>
      </c>
      <c r="G405">
        <v>0.3</v>
      </c>
      <c r="H405">
        <v>62.89</v>
      </c>
      <c r="I405">
        <v>10.99</v>
      </c>
      <c r="J405">
        <v>1000</v>
      </c>
      <c r="K405">
        <v>1</v>
      </c>
      <c r="L405">
        <v>0.3</v>
      </c>
      <c r="M405">
        <v>62.89</v>
      </c>
      <c r="N405">
        <v>10.99</v>
      </c>
      <c r="O405">
        <v>50</v>
      </c>
      <c r="P405">
        <v>127.6294</v>
      </c>
      <c r="Q405">
        <v>69.678200000000004</v>
      </c>
      <c r="R405">
        <v>128.63499999999999</v>
      </c>
      <c r="S405">
        <v>74.399600000000007</v>
      </c>
      <c r="T405">
        <v>4.8273000000000001</v>
      </c>
      <c r="U405">
        <v>5.1847853999999999E-2</v>
      </c>
      <c r="V405">
        <v>5.1847853999999999E-2</v>
      </c>
    </row>
    <row r="406" spans="1:22" x14ac:dyDescent="0.25">
      <c r="A406" t="s">
        <v>321</v>
      </c>
      <c r="B406" t="s">
        <v>383</v>
      </c>
      <c r="C406">
        <v>137</v>
      </c>
      <c r="D406">
        <v>235</v>
      </c>
      <c r="E406">
        <v>1000</v>
      </c>
      <c r="F406">
        <v>1</v>
      </c>
      <c r="G406">
        <v>0.3</v>
      </c>
      <c r="H406">
        <v>62.89</v>
      </c>
      <c r="I406">
        <v>10.99</v>
      </c>
      <c r="J406">
        <v>1000</v>
      </c>
      <c r="K406">
        <v>1</v>
      </c>
      <c r="L406">
        <v>0.3</v>
      </c>
      <c r="M406">
        <v>62.89</v>
      </c>
      <c r="N406">
        <v>10.99</v>
      </c>
      <c r="O406">
        <v>50</v>
      </c>
      <c r="P406">
        <v>128.63499999999999</v>
      </c>
      <c r="Q406">
        <v>74.399600000000007</v>
      </c>
      <c r="R406">
        <v>123.1224</v>
      </c>
      <c r="S406">
        <v>73.617999999999995</v>
      </c>
      <c r="T406">
        <v>5.5677000000000003</v>
      </c>
      <c r="U406">
        <v>5.1847853999999999E-2</v>
      </c>
      <c r="V406">
        <v>5.1847853999999999E-2</v>
      </c>
    </row>
    <row r="407" spans="1:22" x14ac:dyDescent="0.25">
      <c r="A407" t="s">
        <v>366</v>
      </c>
      <c r="B407" t="s">
        <v>349</v>
      </c>
      <c r="C407">
        <v>252</v>
      </c>
      <c r="D407">
        <v>109</v>
      </c>
      <c r="E407">
        <v>1000</v>
      </c>
      <c r="F407">
        <v>1</v>
      </c>
      <c r="G407">
        <v>0.3</v>
      </c>
      <c r="H407">
        <v>62.89</v>
      </c>
      <c r="I407">
        <v>10.99</v>
      </c>
      <c r="J407">
        <v>1000</v>
      </c>
      <c r="K407">
        <v>1</v>
      </c>
      <c r="L407">
        <v>0.3</v>
      </c>
      <c r="M407">
        <v>62.89</v>
      </c>
      <c r="N407">
        <v>10.99</v>
      </c>
      <c r="O407">
        <v>50</v>
      </c>
      <c r="P407">
        <v>145.9151</v>
      </c>
      <c r="Q407">
        <v>53.776699999999998</v>
      </c>
      <c r="R407">
        <v>146.44999999999999</v>
      </c>
      <c r="S407">
        <v>49.889600000000002</v>
      </c>
      <c r="T407">
        <v>3.9237000000000002</v>
      </c>
      <c r="U407">
        <v>5.1847853999999999E-2</v>
      </c>
      <c r="V407">
        <v>5.1847853999999999E-2</v>
      </c>
    </row>
    <row r="408" spans="1:22" x14ac:dyDescent="0.25">
      <c r="A408" t="s">
        <v>349</v>
      </c>
      <c r="B408" t="s">
        <v>422</v>
      </c>
      <c r="C408">
        <v>109</v>
      </c>
      <c r="D408">
        <v>196</v>
      </c>
      <c r="E408">
        <v>1000</v>
      </c>
      <c r="F408">
        <v>1</v>
      </c>
      <c r="G408">
        <v>0.3</v>
      </c>
      <c r="H408">
        <v>62.89</v>
      </c>
      <c r="I408">
        <v>10.99</v>
      </c>
      <c r="J408">
        <v>1000</v>
      </c>
      <c r="K408">
        <v>1</v>
      </c>
      <c r="L408">
        <v>0.3</v>
      </c>
      <c r="M408">
        <v>62.89</v>
      </c>
      <c r="N408">
        <v>10.99</v>
      </c>
      <c r="O408">
        <v>50</v>
      </c>
      <c r="P408">
        <v>146.44999999999999</v>
      </c>
      <c r="Q408">
        <v>49.889600000000002</v>
      </c>
      <c r="R408">
        <v>149.79900000000001</v>
      </c>
      <c r="S408">
        <v>54.334200000000003</v>
      </c>
      <c r="T408">
        <v>5.5651000000000002</v>
      </c>
      <c r="U408">
        <v>5.1847853999999999E-2</v>
      </c>
      <c r="V408">
        <v>5.1847853999999999E-2</v>
      </c>
    </row>
    <row r="409" spans="1:22" x14ac:dyDescent="0.25">
      <c r="A409" t="s">
        <v>422</v>
      </c>
      <c r="B409" t="s">
        <v>366</v>
      </c>
      <c r="C409">
        <v>196</v>
      </c>
      <c r="D409">
        <v>252</v>
      </c>
      <c r="E409">
        <v>1000</v>
      </c>
      <c r="F409">
        <v>1</v>
      </c>
      <c r="G409">
        <v>0.3</v>
      </c>
      <c r="H409">
        <v>62.89</v>
      </c>
      <c r="I409">
        <v>10.99</v>
      </c>
      <c r="J409">
        <v>1000</v>
      </c>
      <c r="K409">
        <v>1</v>
      </c>
      <c r="L409">
        <v>0.3</v>
      </c>
      <c r="M409">
        <v>62.89</v>
      </c>
      <c r="N409">
        <v>10.99</v>
      </c>
      <c r="O409">
        <v>50</v>
      </c>
      <c r="P409">
        <v>149.79900000000001</v>
      </c>
      <c r="Q409">
        <v>54.334200000000003</v>
      </c>
      <c r="R409">
        <v>145.9151</v>
      </c>
      <c r="S409">
        <v>53.776699999999998</v>
      </c>
      <c r="T409">
        <v>3.9237000000000002</v>
      </c>
      <c r="U409">
        <v>5.1847853999999999E-2</v>
      </c>
      <c r="V409">
        <v>5.1847853999999999E-2</v>
      </c>
    </row>
    <row r="410" spans="1:22" x14ac:dyDescent="0.25">
      <c r="A410" t="s">
        <v>310</v>
      </c>
      <c r="B410" t="s">
        <v>375</v>
      </c>
      <c r="C410">
        <v>42</v>
      </c>
      <c r="D410">
        <v>243</v>
      </c>
      <c r="E410">
        <v>1000</v>
      </c>
      <c r="F410">
        <v>1</v>
      </c>
      <c r="G410">
        <v>0.3</v>
      </c>
      <c r="H410">
        <v>62.89</v>
      </c>
      <c r="I410">
        <v>10.99</v>
      </c>
      <c r="J410">
        <v>1000</v>
      </c>
      <c r="K410">
        <v>1</v>
      </c>
      <c r="L410">
        <v>0.3</v>
      </c>
      <c r="M410">
        <v>62.89</v>
      </c>
      <c r="N410">
        <v>10.99</v>
      </c>
      <c r="O410">
        <v>50</v>
      </c>
      <c r="P410">
        <v>168.01</v>
      </c>
      <c r="Q410">
        <v>104.3926</v>
      </c>
      <c r="R410">
        <v>164.13509999999999</v>
      </c>
      <c r="S410">
        <v>103.10250000000001</v>
      </c>
      <c r="T410">
        <v>4.0839999999999996</v>
      </c>
      <c r="U410">
        <v>5.1847853999999999E-2</v>
      </c>
      <c r="V410">
        <v>5.1847853999999999E-2</v>
      </c>
    </row>
    <row r="411" spans="1:22" x14ac:dyDescent="0.25">
      <c r="A411" t="s">
        <v>375</v>
      </c>
      <c r="B411" t="s">
        <v>305</v>
      </c>
      <c r="C411">
        <v>243</v>
      </c>
      <c r="D411">
        <v>43</v>
      </c>
      <c r="E411">
        <v>1000</v>
      </c>
      <c r="F411">
        <v>1</v>
      </c>
      <c r="G411">
        <v>0.3</v>
      </c>
      <c r="H411">
        <v>62.89</v>
      </c>
      <c r="I411">
        <v>10.99</v>
      </c>
      <c r="J411">
        <v>1000</v>
      </c>
      <c r="K411">
        <v>1</v>
      </c>
      <c r="L411">
        <v>0.3</v>
      </c>
      <c r="M411">
        <v>62.89</v>
      </c>
      <c r="N411">
        <v>10.99</v>
      </c>
      <c r="O411">
        <v>50</v>
      </c>
      <c r="P411">
        <v>164.13509999999999</v>
      </c>
      <c r="Q411">
        <v>103.10250000000001</v>
      </c>
      <c r="R411">
        <v>169.84119999999999</v>
      </c>
      <c r="S411">
        <v>100.9743</v>
      </c>
      <c r="T411">
        <v>6.0900999999999996</v>
      </c>
      <c r="U411">
        <v>5.1847853999999999E-2</v>
      </c>
      <c r="V411">
        <v>5.1847853999999999E-2</v>
      </c>
    </row>
    <row r="412" spans="1:22" x14ac:dyDescent="0.25">
      <c r="A412" t="s">
        <v>305</v>
      </c>
      <c r="B412" t="s">
        <v>310</v>
      </c>
      <c r="C412">
        <v>43</v>
      </c>
      <c r="D412">
        <v>42</v>
      </c>
      <c r="E412">
        <v>1000</v>
      </c>
      <c r="F412">
        <v>1</v>
      </c>
      <c r="G412">
        <v>0.3</v>
      </c>
      <c r="H412">
        <v>62.89</v>
      </c>
      <c r="I412">
        <v>10.99</v>
      </c>
      <c r="J412">
        <v>1000</v>
      </c>
      <c r="K412">
        <v>1</v>
      </c>
      <c r="L412">
        <v>0.3</v>
      </c>
      <c r="M412">
        <v>62.89</v>
      </c>
      <c r="N412">
        <v>10.99</v>
      </c>
      <c r="O412">
        <v>50</v>
      </c>
      <c r="P412">
        <v>169.84119999999999</v>
      </c>
      <c r="Q412">
        <v>100.9743</v>
      </c>
      <c r="R412">
        <v>168.01</v>
      </c>
      <c r="S412">
        <v>104.3926</v>
      </c>
      <c r="T412">
        <v>3.8778999999999999</v>
      </c>
      <c r="U412">
        <v>5.1847853999999999E-2</v>
      </c>
      <c r="V412">
        <v>5.1847853999999999E-2</v>
      </c>
    </row>
    <row r="413" spans="1:22" x14ac:dyDescent="0.25">
      <c r="A413" t="s">
        <v>470</v>
      </c>
      <c r="B413" t="s">
        <v>418</v>
      </c>
      <c r="C413">
        <v>148</v>
      </c>
      <c r="D413">
        <v>200</v>
      </c>
      <c r="E413">
        <v>0</v>
      </c>
      <c r="F413">
        <v>1</v>
      </c>
      <c r="G413">
        <v>0.3</v>
      </c>
      <c r="H413">
        <v>62.89</v>
      </c>
      <c r="I413">
        <v>10.99</v>
      </c>
      <c r="J413">
        <v>0</v>
      </c>
      <c r="K413">
        <v>1</v>
      </c>
      <c r="L413">
        <v>0.3</v>
      </c>
      <c r="M413">
        <v>62.89</v>
      </c>
      <c r="N413">
        <v>10.99</v>
      </c>
      <c r="O413">
        <v>50</v>
      </c>
      <c r="P413">
        <v>164.989</v>
      </c>
      <c r="Q413">
        <v>71.084299999999999</v>
      </c>
      <c r="R413">
        <v>168.76169999999999</v>
      </c>
      <c r="S413">
        <v>73.989999999999995</v>
      </c>
      <c r="T413">
        <v>4.7619999999999996</v>
      </c>
      <c r="U413">
        <v>5.1847853999999999E-2</v>
      </c>
      <c r="V413">
        <v>5.1847853999999999E-2</v>
      </c>
    </row>
    <row r="414" spans="1:22" x14ac:dyDescent="0.25">
      <c r="A414" t="s">
        <v>418</v>
      </c>
      <c r="B414" t="s">
        <v>469</v>
      </c>
      <c r="C414">
        <v>200</v>
      </c>
      <c r="D414">
        <v>149</v>
      </c>
      <c r="E414">
        <v>0</v>
      </c>
      <c r="F414">
        <v>1</v>
      </c>
      <c r="G414">
        <v>0.3</v>
      </c>
      <c r="H414">
        <v>62.89</v>
      </c>
      <c r="I414">
        <v>10.99</v>
      </c>
      <c r="J414">
        <v>0</v>
      </c>
      <c r="K414">
        <v>1</v>
      </c>
      <c r="L414">
        <v>0.3</v>
      </c>
      <c r="M414">
        <v>62.89</v>
      </c>
      <c r="N414">
        <v>10.99</v>
      </c>
      <c r="O414">
        <v>50</v>
      </c>
      <c r="P414">
        <v>168.76169999999999</v>
      </c>
      <c r="Q414">
        <v>73.989999999999995</v>
      </c>
      <c r="R414">
        <v>164.26499999999999</v>
      </c>
      <c r="S414">
        <v>75.556899999999999</v>
      </c>
      <c r="T414">
        <v>4.7618999999999998</v>
      </c>
      <c r="U414">
        <v>5.1847853999999999E-2</v>
      </c>
      <c r="V414">
        <v>5.1847853999999999E-2</v>
      </c>
    </row>
    <row r="415" spans="1:22" x14ac:dyDescent="0.25">
      <c r="A415" t="s">
        <v>469</v>
      </c>
      <c r="B415" t="s">
        <v>470</v>
      </c>
      <c r="C415">
        <v>149</v>
      </c>
      <c r="D415">
        <v>148</v>
      </c>
      <c r="E415">
        <v>1000</v>
      </c>
      <c r="F415">
        <v>1</v>
      </c>
      <c r="G415">
        <v>0.3</v>
      </c>
      <c r="H415">
        <v>62.89</v>
      </c>
      <c r="I415">
        <v>10.99</v>
      </c>
      <c r="J415">
        <v>1000</v>
      </c>
      <c r="K415">
        <v>1</v>
      </c>
      <c r="L415">
        <v>0.3</v>
      </c>
      <c r="M415">
        <v>62.89</v>
      </c>
      <c r="N415">
        <v>10.99</v>
      </c>
      <c r="O415">
        <v>50</v>
      </c>
      <c r="P415">
        <v>164.26499999999999</v>
      </c>
      <c r="Q415">
        <v>75.556899999999999</v>
      </c>
      <c r="R415">
        <v>164.989</v>
      </c>
      <c r="S415">
        <v>71.084299999999999</v>
      </c>
      <c r="T415">
        <v>4.5308000000000002</v>
      </c>
      <c r="U415">
        <v>5.1847853999999999E-2</v>
      </c>
      <c r="V415">
        <v>5.1847853999999999E-2</v>
      </c>
    </row>
    <row r="416" spans="1:22" x14ac:dyDescent="0.25">
      <c r="A416" t="s">
        <v>393</v>
      </c>
      <c r="B416" t="s">
        <v>445</v>
      </c>
      <c r="C416">
        <v>225</v>
      </c>
      <c r="D416">
        <v>173</v>
      </c>
      <c r="E416">
        <v>1000</v>
      </c>
      <c r="F416">
        <v>1</v>
      </c>
      <c r="G416">
        <v>0.3</v>
      </c>
      <c r="H416">
        <v>62.89</v>
      </c>
      <c r="I416">
        <v>10.99</v>
      </c>
      <c r="J416">
        <v>1000</v>
      </c>
      <c r="K416">
        <v>1</v>
      </c>
      <c r="L416">
        <v>0.3</v>
      </c>
      <c r="M416">
        <v>62.89</v>
      </c>
      <c r="N416">
        <v>10.99</v>
      </c>
      <c r="O416">
        <v>50</v>
      </c>
      <c r="P416">
        <v>150.3014</v>
      </c>
      <c r="Q416">
        <v>116.1746</v>
      </c>
      <c r="R416">
        <v>149.97470000000001</v>
      </c>
      <c r="S416">
        <v>120.10429999999999</v>
      </c>
      <c r="T416">
        <v>3.9432999999999998</v>
      </c>
      <c r="U416">
        <v>5.1847853999999999E-2</v>
      </c>
      <c r="V416">
        <v>5.1847853999999999E-2</v>
      </c>
    </row>
    <row r="417" spans="1:22" x14ac:dyDescent="0.25">
      <c r="A417" t="s">
        <v>445</v>
      </c>
      <c r="B417" t="s">
        <v>458</v>
      </c>
      <c r="C417">
        <v>173</v>
      </c>
      <c r="D417">
        <v>160</v>
      </c>
      <c r="E417">
        <v>1000</v>
      </c>
      <c r="F417">
        <v>1</v>
      </c>
      <c r="G417">
        <v>0.3</v>
      </c>
      <c r="H417">
        <v>62.89</v>
      </c>
      <c r="I417">
        <v>10.99</v>
      </c>
      <c r="J417">
        <v>1000</v>
      </c>
      <c r="K417">
        <v>1</v>
      </c>
      <c r="L417">
        <v>0.3</v>
      </c>
      <c r="M417">
        <v>62.89</v>
      </c>
      <c r="N417">
        <v>10.99</v>
      </c>
      <c r="O417">
        <v>50</v>
      </c>
      <c r="P417">
        <v>149.97470000000001</v>
      </c>
      <c r="Q417">
        <v>120.10429999999999</v>
      </c>
      <c r="R417">
        <v>146.42269999999999</v>
      </c>
      <c r="S417">
        <v>115.46429999999999</v>
      </c>
      <c r="T417">
        <v>5.8434999999999997</v>
      </c>
      <c r="U417">
        <v>5.1847853999999999E-2</v>
      </c>
      <c r="V417">
        <v>5.1847853999999999E-2</v>
      </c>
    </row>
    <row r="418" spans="1:22" x14ac:dyDescent="0.25">
      <c r="A418" t="s">
        <v>458</v>
      </c>
      <c r="B418" t="s">
        <v>393</v>
      </c>
      <c r="C418">
        <v>160</v>
      </c>
      <c r="D418">
        <v>225</v>
      </c>
      <c r="E418">
        <v>1000</v>
      </c>
      <c r="F418">
        <v>1</v>
      </c>
      <c r="G418">
        <v>0.3</v>
      </c>
      <c r="H418">
        <v>62.89</v>
      </c>
      <c r="I418">
        <v>10.99</v>
      </c>
      <c r="J418">
        <v>1000</v>
      </c>
      <c r="K418">
        <v>1</v>
      </c>
      <c r="L418">
        <v>0.3</v>
      </c>
      <c r="M418">
        <v>62.89</v>
      </c>
      <c r="N418">
        <v>10.99</v>
      </c>
      <c r="O418">
        <v>50</v>
      </c>
      <c r="P418">
        <v>146.42269999999999</v>
      </c>
      <c r="Q418">
        <v>115.46429999999999</v>
      </c>
      <c r="R418">
        <v>150.3014</v>
      </c>
      <c r="S418">
        <v>116.1746</v>
      </c>
      <c r="T418">
        <v>3.9432</v>
      </c>
      <c r="U418">
        <v>5.1847853999999999E-2</v>
      </c>
      <c r="V418">
        <v>5.1847853999999999E-2</v>
      </c>
    </row>
    <row r="419" spans="1:22" x14ac:dyDescent="0.25">
      <c r="A419" t="s">
        <v>430</v>
      </c>
      <c r="B419" t="s">
        <v>405</v>
      </c>
      <c r="C419">
        <v>188</v>
      </c>
      <c r="D419">
        <v>213</v>
      </c>
      <c r="E419">
        <v>1000</v>
      </c>
      <c r="F419">
        <v>1</v>
      </c>
      <c r="G419">
        <v>0.3</v>
      </c>
      <c r="H419">
        <v>62.89</v>
      </c>
      <c r="I419">
        <v>10.99</v>
      </c>
      <c r="J419">
        <v>1000</v>
      </c>
      <c r="K419">
        <v>1</v>
      </c>
      <c r="L419">
        <v>0.3</v>
      </c>
      <c r="M419">
        <v>62.89</v>
      </c>
      <c r="N419">
        <v>10.99</v>
      </c>
      <c r="O419">
        <v>50</v>
      </c>
      <c r="P419">
        <v>155.4751</v>
      </c>
      <c r="Q419">
        <v>55.172800000000002</v>
      </c>
      <c r="R419">
        <v>155.99109999999999</v>
      </c>
      <c r="S419">
        <v>59.324399999999997</v>
      </c>
      <c r="T419">
        <v>4.1835000000000004</v>
      </c>
      <c r="U419">
        <v>5.1847853999999999E-2</v>
      </c>
      <c r="V419">
        <v>5.1847853999999999E-2</v>
      </c>
    </row>
    <row r="420" spans="1:22" x14ac:dyDescent="0.25">
      <c r="A420" t="s">
        <v>405</v>
      </c>
      <c r="B420" t="s">
        <v>419</v>
      </c>
      <c r="C420">
        <v>213</v>
      </c>
      <c r="D420">
        <v>199</v>
      </c>
      <c r="E420">
        <v>1000</v>
      </c>
      <c r="F420">
        <v>1</v>
      </c>
      <c r="G420">
        <v>0.3</v>
      </c>
      <c r="H420">
        <v>62.89</v>
      </c>
      <c r="I420">
        <v>10.99</v>
      </c>
      <c r="J420">
        <v>1000</v>
      </c>
      <c r="K420">
        <v>1</v>
      </c>
      <c r="L420">
        <v>0.3</v>
      </c>
      <c r="M420">
        <v>62.89</v>
      </c>
      <c r="N420">
        <v>10.99</v>
      </c>
      <c r="O420">
        <v>50</v>
      </c>
      <c r="P420">
        <v>155.99109999999999</v>
      </c>
      <c r="Q420">
        <v>59.324399999999997</v>
      </c>
      <c r="R420">
        <v>150.7286</v>
      </c>
      <c r="S420">
        <v>59.231400000000001</v>
      </c>
      <c r="T420">
        <v>5.2633000000000001</v>
      </c>
      <c r="U420">
        <v>5.1847853999999999E-2</v>
      </c>
      <c r="V420">
        <v>5.1847853999999999E-2</v>
      </c>
    </row>
    <row r="421" spans="1:22" x14ac:dyDescent="0.25">
      <c r="A421" t="s">
        <v>419</v>
      </c>
      <c r="B421" t="s">
        <v>430</v>
      </c>
      <c r="C421">
        <v>199</v>
      </c>
      <c r="D421">
        <v>188</v>
      </c>
      <c r="E421">
        <v>1000</v>
      </c>
      <c r="F421">
        <v>1</v>
      </c>
      <c r="G421">
        <v>0.3</v>
      </c>
      <c r="H421">
        <v>62.89</v>
      </c>
      <c r="I421">
        <v>10.99</v>
      </c>
      <c r="J421">
        <v>1000</v>
      </c>
      <c r="K421">
        <v>1</v>
      </c>
      <c r="L421">
        <v>0.3</v>
      </c>
      <c r="M421">
        <v>62.89</v>
      </c>
      <c r="N421">
        <v>10.99</v>
      </c>
      <c r="O421">
        <v>50</v>
      </c>
      <c r="P421">
        <v>150.7286</v>
      </c>
      <c r="Q421">
        <v>59.231400000000001</v>
      </c>
      <c r="R421">
        <v>155.4751</v>
      </c>
      <c r="S421">
        <v>55.172800000000002</v>
      </c>
      <c r="T421">
        <v>6.2450999999999999</v>
      </c>
      <c r="U421">
        <v>5.1847853999999999E-2</v>
      </c>
      <c r="V421">
        <v>5.1847853999999999E-2</v>
      </c>
    </row>
    <row r="422" spans="1:22" x14ac:dyDescent="0.25">
      <c r="A422" t="s">
        <v>434</v>
      </c>
      <c r="B422" t="s">
        <v>407</v>
      </c>
      <c r="C422">
        <v>184</v>
      </c>
      <c r="D422">
        <v>211</v>
      </c>
      <c r="E422">
        <v>1000</v>
      </c>
      <c r="F422">
        <v>1</v>
      </c>
      <c r="G422">
        <v>0.3</v>
      </c>
      <c r="H422">
        <v>62.89</v>
      </c>
      <c r="I422">
        <v>10.99</v>
      </c>
      <c r="J422">
        <v>1000</v>
      </c>
      <c r="K422">
        <v>1</v>
      </c>
      <c r="L422">
        <v>0.3</v>
      </c>
      <c r="M422">
        <v>62.89</v>
      </c>
      <c r="N422">
        <v>10.99</v>
      </c>
      <c r="O422">
        <v>50</v>
      </c>
      <c r="P422">
        <v>133.09479999999999</v>
      </c>
      <c r="Q422">
        <v>36.127299999999998</v>
      </c>
      <c r="R422">
        <v>138.09059999999999</v>
      </c>
      <c r="S422">
        <v>36.708199999999998</v>
      </c>
      <c r="T422">
        <v>5.0294999999999996</v>
      </c>
      <c r="U422">
        <v>5.1847853999999999E-2</v>
      </c>
      <c r="V422">
        <v>5.1847853999999999E-2</v>
      </c>
    </row>
    <row r="423" spans="1:22" x14ac:dyDescent="0.25">
      <c r="A423" t="s">
        <v>407</v>
      </c>
      <c r="B423" t="s">
        <v>356</v>
      </c>
      <c r="C423">
        <v>211</v>
      </c>
      <c r="D423">
        <v>102</v>
      </c>
      <c r="E423">
        <v>1000</v>
      </c>
      <c r="F423">
        <v>1</v>
      </c>
      <c r="G423">
        <v>0.3</v>
      </c>
      <c r="H423">
        <v>62.89</v>
      </c>
      <c r="I423">
        <v>10.99</v>
      </c>
      <c r="J423">
        <v>1000</v>
      </c>
      <c r="K423">
        <v>1</v>
      </c>
      <c r="L423">
        <v>0.3</v>
      </c>
      <c r="M423">
        <v>62.89</v>
      </c>
      <c r="N423">
        <v>10.99</v>
      </c>
      <c r="O423">
        <v>50</v>
      </c>
      <c r="P423">
        <v>138.09059999999999</v>
      </c>
      <c r="Q423">
        <v>36.708199999999998</v>
      </c>
      <c r="R423">
        <v>134.9691</v>
      </c>
      <c r="S423">
        <v>40.704300000000003</v>
      </c>
      <c r="T423">
        <v>5.0708000000000002</v>
      </c>
      <c r="U423">
        <v>5.1847853999999999E-2</v>
      </c>
      <c r="V423">
        <v>5.1847853999999999E-2</v>
      </c>
    </row>
    <row r="424" spans="1:22" x14ac:dyDescent="0.25">
      <c r="A424" t="s">
        <v>356</v>
      </c>
      <c r="B424" t="s">
        <v>434</v>
      </c>
      <c r="C424">
        <v>102</v>
      </c>
      <c r="D424">
        <v>184</v>
      </c>
      <c r="E424">
        <v>1000</v>
      </c>
      <c r="F424">
        <v>1</v>
      </c>
      <c r="G424">
        <v>0.3</v>
      </c>
      <c r="H424">
        <v>62.89</v>
      </c>
      <c r="I424">
        <v>10.99</v>
      </c>
      <c r="J424">
        <v>1000</v>
      </c>
      <c r="K424">
        <v>1</v>
      </c>
      <c r="L424">
        <v>0.3</v>
      </c>
      <c r="M424">
        <v>62.89</v>
      </c>
      <c r="N424">
        <v>10.99</v>
      </c>
      <c r="O424">
        <v>50</v>
      </c>
      <c r="P424">
        <v>134.9691</v>
      </c>
      <c r="Q424">
        <v>40.704300000000003</v>
      </c>
      <c r="R424">
        <v>133.09479999999999</v>
      </c>
      <c r="S424">
        <v>36.127299999999998</v>
      </c>
      <c r="T424">
        <v>4.9459</v>
      </c>
      <c r="U424">
        <v>5.1847853999999999E-2</v>
      </c>
      <c r="V424">
        <v>5.1847853999999999E-2</v>
      </c>
    </row>
    <row r="425" spans="1:22" x14ac:dyDescent="0.25">
      <c r="A425" t="s">
        <v>472</v>
      </c>
      <c r="B425" t="s">
        <v>390</v>
      </c>
      <c r="C425">
        <v>146</v>
      </c>
      <c r="D425">
        <v>228</v>
      </c>
      <c r="E425">
        <v>1000</v>
      </c>
      <c r="F425">
        <v>1</v>
      </c>
      <c r="G425">
        <v>0.3</v>
      </c>
      <c r="H425">
        <v>62.89</v>
      </c>
      <c r="I425">
        <v>10.99</v>
      </c>
      <c r="J425">
        <v>1000</v>
      </c>
      <c r="K425">
        <v>1</v>
      </c>
      <c r="L425">
        <v>0.3</v>
      </c>
      <c r="M425">
        <v>62.89</v>
      </c>
      <c r="N425">
        <v>10.99</v>
      </c>
      <c r="O425">
        <v>50</v>
      </c>
      <c r="P425">
        <v>163.44499999999999</v>
      </c>
      <c r="Q425">
        <v>63.034300000000002</v>
      </c>
      <c r="R425">
        <v>168.09870000000001</v>
      </c>
      <c r="S425">
        <v>64.813500000000005</v>
      </c>
      <c r="T425">
        <v>4.9821999999999997</v>
      </c>
      <c r="U425">
        <v>5.1847853999999999E-2</v>
      </c>
      <c r="V425">
        <v>5.1847853999999999E-2</v>
      </c>
    </row>
    <row r="426" spans="1:22" x14ac:dyDescent="0.25">
      <c r="A426" t="s">
        <v>390</v>
      </c>
      <c r="B426" t="s">
        <v>471</v>
      </c>
      <c r="C426">
        <v>228</v>
      </c>
      <c r="D426">
        <v>147</v>
      </c>
      <c r="E426">
        <v>1000</v>
      </c>
      <c r="F426">
        <v>1</v>
      </c>
      <c r="G426">
        <v>0.3</v>
      </c>
      <c r="H426">
        <v>62.89</v>
      </c>
      <c r="I426">
        <v>10.99</v>
      </c>
      <c r="J426">
        <v>1000</v>
      </c>
      <c r="K426">
        <v>1</v>
      </c>
      <c r="L426">
        <v>0.3</v>
      </c>
      <c r="M426">
        <v>62.89</v>
      </c>
      <c r="N426">
        <v>10.99</v>
      </c>
      <c r="O426">
        <v>50</v>
      </c>
      <c r="P426">
        <v>168.09870000000001</v>
      </c>
      <c r="Q426">
        <v>64.813500000000005</v>
      </c>
      <c r="R426">
        <v>164.51</v>
      </c>
      <c r="S426">
        <v>66.473299999999995</v>
      </c>
      <c r="T426">
        <v>3.9539</v>
      </c>
      <c r="U426">
        <v>5.1847853999999999E-2</v>
      </c>
      <c r="V426">
        <v>5.1847853999999999E-2</v>
      </c>
    </row>
    <row r="427" spans="1:22" x14ac:dyDescent="0.25">
      <c r="A427" t="s">
        <v>471</v>
      </c>
      <c r="B427" t="s">
        <v>472</v>
      </c>
      <c r="C427">
        <v>147</v>
      </c>
      <c r="D427">
        <v>146</v>
      </c>
      <c r="E427">
        <v>1000</v>
      </c>
      <c r="F427">
        <v>1</v>
      </c>
      <c r="G427">
        <v>0.3</v>
      </c>
      <c r="H427">
        <v>62.89</v>
      </c>
      <c r="I427">
        <v>10.99</v>
      </c>
      <c r="J427">
        <v>1000</v>
      </c>
      <c r="K427">
        <v>1</v>
      </c>
      <c r="L427">
        <v>0.3</v>
      </c>
      <c r="M427">
        <v>62.89</v>
      </c>
      <c r="N427">
        <v>10.99</v>
      </c>
      <c r="O427">
        <v>50</v>
      </c>
      <c r="P427">
        <v>164.51</v>
      </c>
      <c r="Q427">
        <v>66.473299999999995</v>
      </c>
      <c r="R427">
        <v>163.44499999999999</v>
      </c>
      <c r="S427">
        <v>63.034300000000002</v>
      </c>
      <c r="T427">
        <v>3.6000999999999999</v>
      </c>
      <c r="U427">
        <v>5.1847853999999999E-2</v>
      </c>
      <c r="V427">
        <v>5.1847853999999999E-2</v>
      </c>
    </row>
    <row r="428" spans="1:22" x14ac:dyDescent="0.25">
      <c r="A428" t="s">
        <v>298</v>
      </c>
      <c r="B428" t="s">
        <v>292</v>
      </c>
      <c r="C428">
        <v>65</v>
      </c>
      <c r="D428">
        <v>64</v>
      </c>
      <c r="E428">
        <v>1000</v>
      </c>
      <c r="F428">
        <v>1</v>
      </c>
      <c r="G428">
        <v>0.3</v>
      </c>
      <c r="H428">
        <v>62.89</v>
      </c>
      <c r="I428">
        <v>10.99</v>
      </c>
      <c r="J428">
        <v>1000</v>
      </c>
      <c r="K428">
        <v>1</v>
      </c>
      <c r="L428">
        <v>0.3</v>
      </c>
      <c r="M428">
        <v>62.89</v>
      </c>
      <c r="N428">
        <v>10.99</v>
      </c>
      <c r="O428">
        <v>50</v>
      </c>
      <c r="P428">
        <v>141.59819999999999</v>
      </c>
      <c r="Q428">
        <v>32.409300000000002</v>
      </c>
      <c r="R428">
        <v>146.1</v>
      </c>
      <c r="S428">
        <v>33.167700000000004</v>
      </c>
      <c r="T428">
        <v>4.5651999999999999</v>
      </c>
      <c r="U428">
        <v>5.1847853999999999E-2</v>
      </c>
      <c r="V428">
        <v>5.1847853999999999E-2</v>
      </c>
    </row>
    <row r="429" spans="1:22" x14ac:dyDescent="0.25">
      <c r="A429" t="s">
        <v>292</v>
      </c>
      <c r="B429" t="s">
        <v>432</v>
      </c>
      <c r="C429">
        <v>64</v>
      </c>
      <c r="D429">
        <v>186</v>
      </c>
      <c r="E429">
        <v>1000</v>
      </c>
      <c r="F429">
        <v>1</v>
      </c>
      <c r="G429">
        <v>0.3</v>
      </c>
      <c r="H429">
        <v>62.89</v>
      </c>
      <c r="I429">
        <v>10.99</v>
      </c>
      <c r="J429">
        <v>1000</v>
      </c>
      <c r="K429">
        <v>1</v>
      </c>
      <c r="L429">
        <v>0.3</v>
      </c>
      <c r="M429">
        <v>62.89</v>
      </c>
      <c r="N429">
        <v>10.99</v>
      </c>
      <c r="O429">
        <v>50</v>
      </c>
      <c r="P429">
        <v>146.1</v>
      </c>
      <c r="Q429">
        <v>33.167700000000004</v>
      </c>
      <c r="R429">
        <v>143.0719</v>
      </c>
      <c r="S429">
        <v>37.401899999999998</v>
      </c>
      <c r="T429">
        <v>5.2055999999999996</v>
      </c>
      <c r="U429">
        <v>5.1847853999999999E-2</v>
      </c>
      <c r="V429">
        <v>5.1847853999999999E-2</v>
      </c>
    </row>
    <row r="430" spans="1:22" x14ac:dyDescent="0.25">
      <c r="A430" t="s">
        <v>432</v>
      </c>
      <c r="B430" t="s">
        <v>298</v>
      </c>
      <c r="C430">
        <v>186</v>
      </c>
      <c r="D430">
        <v>65</v>
      </c>
      <c r="E430">
        <v>1000</v>
      </c>
      <c r="F430">
        <v>1</v>
      </c>
      <c r="G430">
        <v>0.3</v>
      </c>
      <c r="H430">
        <v>62.89</v>
      </c>
      <c r="I430">
        <v>10.99</v>
      </c>
      <c r="J430">
        <v>1000</v>
      </c>
      <c r="K430">
        <v>1</v>
      </c>
      <c r="L430">
        <v>0.3</v>
      </c>
      <c r="M430">
        <v>62.89</v>
      </c>
      <c r="N430">
        <v>10.99</v>
      </c>
      <c r="O430">
        <v>50</v>
      </c>
      <c r="P430">
        <v>143.0719</v>
      </c>
      <c r="Q430">
        <v>37.401899999999998</v>
      </c>
      <c r="R430">
        <v>141.59819999999999</v>
      </c>
      <c r="S430">
        <v>32.409300000000002</v>
      </c>
      <c r="T430">
        <v>5.2055999999999996</v>
      </c>
      <c r="U430">
        <v>5.1847853999999999E-2</v>
      </c>
      <c r="V430">
        <v>5.1847853999999999E-2</v>
      </c>
    </row>
    <row r="431" spans="1:22" x14ac:dyDescent="0.25">
      <c r="A431" t="s">
        <v>309</v>
      </c>
      <c r="B431" t="s">
        <v>399</v>
      </c>
      <c r="C431">
        <v>69</v>
      </c>
      <c r="D431">
        <v>219</v>
      </c>
      <c r="E431">
        <v>1000</v>
      </c>
      <c r="F431">
        <v>1</v>
      </c>
      <c r="G431">
        <v>0.3</v>
      </c>
      <c r="H431">
        <v>62.89</v>
      </c>
      <c r="I431">
        <v>10.99</v>
      </c>
      <c r="J431">
        <v>1000</v>
      </c>
      <c r="K431">
        <v>1</v>
      </c>
      <c r="L431">
        <v>0.3</v>
      </c>
      <c r="M431">
        <v>62.89</v>
      </c>
      <c r="N431">
        <v>10.99</v>
      </c>
      <c r="O431">
        <v>50</v>
      </c>
      <c r="P431">
        <v>122.09</v>
      </c>
      <c r="Q431">
        <v>31.050899999999999</v>
      </c>
      <c r="R431">
        <v>121.41759999999999</v>
      </c>
      <c r="S431">
        <v>37.175600000000003</v>
      </c>
      <c r="T431">
        <v>6.1615000000000002</v>
      </c>
      <c r="U431">
        <v>5.1847853999999999E-2</v>
      </c>
      <c r="V431">
        <v>5.1847853999999999E-2</v>
      </c>
    </row>
    <row r="432" spans="1:22" x14ac:dyDescent="0.25">
      <c r="A432" t="s">
        <v>399</v>
      </c>
      <c r="B432" t="s">
        <v>435</v>
      </c>
      <c r="C432">
        <v>219</v>
      </c>
      <c r="D432">
        <v>183</v>
      </c>
      <c r="E432">
        <v>1000</v>
      </c>
      <c r="F432">
        <v>1</v>
      </c>
      <c r="G432">
        <v>0.3</v>
      </c>
      <c r="H432">
        <v>62.89</v>
      </c>
      <c r="I432">
        <v>10.99</v>
      </c>
      <c r="J432">
        <v>1000</v>
      </c>
      <c r="K432">
        <v>1</v>
      </c>
      <c r="L432">
        <v>0.3</v>
      </c>
      <c r="M432">
        <v>62.89</v>
      </c>
      <c r="N432">
        <v>10.99</v>
      </c>
      <c r="O432">
        <v>50</v>
      </c>
      <c r="P432">
        <v>121.41759999999999</v>
      </c>
      <c r="Q432">
        <v>37.175600000000003</v>
      </c>
      <c r="R432">
        <v>117.6718</v>
      </c>
      <c r="S432">
        <v>36.561199999999999</v>
      </c>
      <c r="T432">
        <v>3.7959000000000001</v>
      </c>
      <c r="U432">
        <v>5.1847853999999999E-2</v>
      </c>
      <c r="V432">
        <v>5.1847853999999999E-2</v>
      </c>
    </row>
    <row r="433" spans="1:22" x14ac:dyDescent="0.25">
      <c r="A433" t="s">
        <v>435</v>
      </c>
      <c r="B433" t="s">
        <v>309</v>
      </c>
      <c r="C433">
        <v>183</v>
      </c>
      <c r="D433">
        <v>69</v>
      </c>
      <c r="E433">
        <v>1000</v>
      </c>
      <c r="F433">
        <v>1</v>
      </c>
      <c r="G433">
        <v>0.3</v>
      </c>
      <c r="H433">
        <v>62.89</v>
      </c>
      <c r="I433">
        <v>10.99</v>
      </c>
      <c r="J433">
        <v>1000</v>
      </c>
      <c r="K433">
        <v>1</v>
      </c>
      <c r="L433">
        <v>0.3</v>
      </c>
      <c r="M433">
        <v>62.89</v>
      </c>
      <c r="N433">
        <v>10.99</v>
      </c>
      <c r="O433">
        <v>50</v>
      </c>
      <c r="P433">
        <v>117.6718</v>
      </c>
      <c r="Q433">
        <v>36.561199999999999</v>
      </c>
      <c r="R433">
        <v>122.09</v>
      </c>
      <c r="S433">
        <v>31.050899999999999</v>
      </c>
      <c r="T433">
        <v>7.0629</v>
      </c>
      <c r="U433">
        <v>5.1847853999999999E-2</v>
      </c>
      <c r="V433">
        <v>5.1847853999999999E-2</v>
      </c>
    </row>
    <row r="434" spans="1:22" x14ac:dyDescent="0.25">
      <c r="A434" t="s">
        <v>322</v>
      </c>
      <c r="B434" t="s">
        <v>383</v>
      </c>
      <c r="C434">
        <v>136</v>
      </c>
      <c r="D434">
        <v>235</v>
      </c>
      <c r="E434">
        <v>1000</v>
      </c>
      <c r="F434">
        <v>1</v>
      </c>
      <c r="G434">
        <v>0.3</v>
      </c>
      <c r="H434">
        <v>62.89</v>
      </c>
      <c r="I434">
        <v>10.99</v>
      </c>
      <c r="J434">
        <v>1000</v>
      </c>
      <c r="K434">
        <v>1</v>
      </c>
      <c r="L434">
        <v>0.3</v>
      </c>
      <c r="M434">
        <v>62.89</v>
      </c>
      <c r="N434">
        <v>10.99</v>
      </c>
      <c r="O434">
        <v>50</v>
      </c>
      <c r="P434">
        <v>125.625</v>
      </c>
      <c r="Q434">
        <v>76.639600000000002</v>
      </c>
      <c r="R434">
        <v>123.1224</v>
      </c>
      <c r="S434">
        <v>73.617999999999995</v>
      </c>
      <c r="T434">
        <v>3.9234</v>
      </c>
      <c r="U434">
        <v>5.1847853999999999E-2</v>
      </c>
      <c r="V434">
        <v>5.1847853999999999E-2</v>
      </c>
    </row>
    <row r="435" spans="1:22" x14ac:dyDescent="0.25">
      <c r="A435" t="s">
        <v>383</v>
      </c>
      <c r="B435" t="s">
        <v>321</v>
      </c>
      <c r="C435">
        <v>235</v>
      </c>
      <c r="D435">
        <v>137</v>
      </c>
      <c r="E435">
        <v>1000</v>
      </c>
      <c r="F435">
        <v>1</v>
      </c>
      <c r="G435">
        <v>0.3</v>
      </c>
      <c r="H435">
        <v>62.89</v>
      </c>
      <c r="I435">
        <v>10.99</v>
      </c>
      <c r="J435">
        <v>1000</v>
      </c>
      <c r="K435">
        <v>1</v>
      </c>
      <c r="L435">
        <v>0.3</v>
      </c>
      <c r="M435">
        <v>62.89</v>
      </c>
      <c r="N435">
        <v>10.99</v>
      </c>
      <c r="O435">
        <v>50</v>
      </c>
      <c r="P435">
        <v>123.1224</v>
      </c>
      <c r="Q435">
        <v>73.617999999999995</v>
      </c>
      <c r="R435">
        <v>128.63499999999999</v>
      </c>
      <c r="S435">
        <v>74.399600000000007</v>
      </c>
      <c r="T435">
        <v>5.5677000000000003</v>
      </c>
      <c r="U435">
        <v>5.1847853999999999E-2</v>
      </c>
      <c r="V435">
        <v>5.1847853999999999E-2</v>
      </c>
    </row>
    <row r="436" spans="1:22" x14ac:dyDescent="0.25">
      <c r="A436" t="s">
        <v>321</v>
      </c>
      <c r="B436" t="s">
        <v>322</v>
      </c>
      <c r="C436">
        <v>137</v>
      </c>
      <c r="D436">
        <v>136</v>
      </c>
      <c r="E436">
        <v>1000</v>
      </c>
      <c r="F436">
        <v>1</v>
      </c>
      <c r="G436">
        <v>0.3</v>
      </c>
      <c r="H436">
        <v>62.89</v>
      </c>
      <c r="I436">
        <v>10.99</v>
      </c>
      <c r="J436">
        <v>1000</v>
      </c>
      <c r="K436">
        <v>1</v>
      </c>
      <c r="L436">
        <v>0.3</v>
      </c>
      <c r="M436">
        <v>62.89</v>
      </c>
      <c r="N436">
        <v>10.99</v>
      </c>
      <c r="O436">
        <v>50</v>
      </c>
      <c r="P436">
        <v>128.63499999999999</v>
      </c>
      <c r="Q436">
        <v>74.399600000000007</v>
      </c>
      <c r="R436">
        <v>125.625</v>
      </c>
      <c r="S436">
        <v>76.639600000000002</v>
      </c>
      <c r="T436">
        <v>3.7519999999999998</v>
      </c>
      <c r="U436">
        <v>5.1847853999999999E-2</v>
      </c>
      <c r="V436">
        <v>5.1847853999999999E-2</v>
      </c>
    </row>
    <row r="437" spans="1:22" x14ac:dyDescent="0.25">
      <c r="A437" t="s">
        <v>356</v>
      </c>
      <c r="B437" t="s">
        <v>407</v>
      </c>
      <c r="C437">
        <v>102</v>
      </c>
      <c r="D437">
        <v>211</v>
      </c>
      <c r="E437">
        <v>1000</v>
      </c>
      <c r="F437">
        <v>1</v>
      </c>
      <c r="G437">
        <v>0.3</v>
      </c>
      <c r="H437">
        <v>62.89</v>
      </c>
      <c r="I437">
        <v>10.99</v>
      </c>
      <c r="J437">
        <v>1000</v>
      </c>
      <c r="K437">
        <v>1</v>
      </c>
      <c r="L437">
        <v>0.3</v>
      </c>
      <c r="M437">
        <v>62.89</v>
      </c>
      <c r="N437">
        <v>10.99</v>
      </c>
      <c r="O437">
        <v>50</v>
      </c>
      <c r="P437">
        <v>134.9691</v>
      </c>
      <c r="Q437">
        <v>40.704300000000003</v>
      </c>
      <c r="R437">
        <v>138.09059999999999</v>
      </c>
      <c r="S437">
        <v>36.708199999999998</v>
      </c>
      <c r="T437">
        <v>5.0708000000000002</v>
      </c>
      <c r="U437">
        <v>5.1847853999999999E-2</v>
      </c>
      <c r="V437">
        <v>5.1847853999999999E-2</v>
      </c>
    </row>
    <row r="438" spans="1:22" x14ac:dyDescent="0.25">
      <c r="A438" t="s">
        <v>407</v>
      </c>
      <c r="B438" t="s">
        <v>355</v>
      </c>
      <c r="C438">
        <v>211</v>
      </c>
      <c r="D438">
        <v>103</v>
      </c>
      <c r="E438">
        <v>1000</v>
      </c>
      <c r="F438">
        <v>1</v>
      </c>
      <c r="G438">
        <v>0.3</v>
      </c>
      <c r="H438">
        <v>62.89</v>
      </c>
      <c r="I438">
        <v>10.99</v>
      </c>
      <c r="J438">
        <v>1000</v>
      </c>
      <c r="K438">
        <v>1</v>
      </c>
      <c r="L438">
        <v>0.3</v>
      </c>
      <c r="M438">
        <v>62.89</v>
      </c>
      <c r="N438">
        <v>10.99</v>
      </c>
      <c r="O438">
        <v>50</v>
      </c>
      <c r="P438">
        <v>138.09059999999999</v>
      </c>
      <c r="Q438">
        <v>36.708199999999998</v>
      </c>
      <c r="R438">
        <v>139.345</v>
      </c>
      <c r="S438">
        <v>41.578699999999998</v>
      </c>
      <c r="T438">
        <v>5.0293999999999999</v>
      </c>
      <c r="U438">
        <v>5.1847853999999999E-2</v>
      </c>
      <c r="V438">
        <v>5.1847853999999999E-2</v>
      </c>
    </row>
    <row r="439" spans="1:22" x14ac:dyDescent="0.25">
      <c r="A439" t="s">
        <v>355</v>
      </c>
      <c r="B439" t="s">
        <v>356</v>
      </c>
      <c r="C439">
        <v>103</v>
      </c>
      <c r="D439">
        <v>102</v>
      </c>
      <c r="E439">
        <v>1000</v>
      </c>
      <c r="F439">
        <v>1</v>
      </c>
      <c r="G439">
        <v>0.3</v>
      </c>
      <c r="H439">
        <v>62.89</v>
      </c>
      <c r="I439">
        <v>10.99</v>
      </c>
      <c r="J439">
        <v>1000</v>
      </c>
      <c r="K439">
        <v>1</v>
      </c>
      <c r="L439">
        <v>0.3</v>
      </c>
      <c r="M439">
        <v>62.89</v>
      </c>
      <c r="N439">
        <v>10.99</v>
      </c>
      <c r="O439">
        <v>50</v>
      </c>
      <c r="P439">
        <v>139.345</v>
      </c>
      <c r="Q439">
        <v>41.578699999999998</v>
      </c>
      <c r="R439">
        <v>134.9691</v>
      </c>
      <c r="S439">
        <v>40.704300000000003</v>
      </c>
      <c r="T439">
        <v>4.4623999999999997</v>
      </c>
      <c r="U439">
        <v>5.1847853999999999E-2</v>
      </c>
      <c r="V439">
        <v>5.1847853999999999E-2</v>
      </c>
    </row>
    <row r="440" spans="1:22" x14ac:dyDescent="0.25">
      <c r="A440" t="s">
        <v>354</v>
      </c>
      <c r="B440" t="s">
        <v>432</v>
      </c>
      <c r="C440">
        <v>104</v>
      </c>
      <c r="D440">
        <v>186</v>
      </c>
      <c r="E440">
        <v>1000</v>
      </c>
      <c r="F440">
        <v>1</v>
      </c>
      <c r="G440">
        <v>0.3</v>
      </c>
      <c r="H440">
        <v>62.89</v>
      </c>
      <c r="I440">
        <v>10.99</v>
      </c>
      <c r="J440">
        <v>1000</v>
      </c>
      <c r="K440">
        <v>1</v>
      </c>
      <c r="L440">
        <v>0.3</v>
      </c>
      <c r="M440">
        <v>62.89</v>
      </c>
      <c r="N440">
        <v>10.99</v>
      </c>
      <c r="O440">
        <v>50</v>
      </c>
      <c r="P440">
        <v>143.58000000000001</v>
      </c>
      <c r="Q440">
        <v>42.582599999999999</v>
      </c>
      <c r="R440">
        <v>143.0719</v>
      </c>
      <c r="S440">
        <v>37.401899999999998</v>
      </c>
      <c r="T440">
        <v>5.2055999999999996</v>
      </c>
      <c r="U440">
        <v>5.1847853999999999E-2</v>
      </c>
      <c r="V440">
        <v>5.1847853999999999E-2</v>
      </c>
    </row>
    <row r="441" spans="1:22" x14ac:dyDescent="0.25">
      <c r="A441" t="s">
        <v>432</v>
      </c>
      <c r="B441" t="s">
        <v>406</v>
      </c>
      <c r="C441">
        <v>186</v>
      </c>
      <c r="D441">
        <v>212</v>
      </c>
      <c r="E441">
        <v>1000</v>
      </c>
      <c r="F441">
        <v>1</v>
      </c>
      <c r="G441">
        <v>0.3</v>
      </c>
      <c r="H441">
        <v>62.89</v>
      </c>
      <c r="I441">
        <v>10.99</v>
      </c>
      <c r="J441">
        <v>1000</v>
      </c>
      <c r="K441">
        <v>1</v>
      </c>
      <c r="L441">
        <v>0.3</v>
      </c>
      <c r="M441">
        <v>62.89</v>
      </c>
      <c r="N441">
        <v>10.99</v>
      </c>
      <c r="O441">
        <v>50</v>
      </c>
      <c r="P441">
        <v>143.0719</v>
      </c>
      <c r="Q441">
        <v>37.401899999999998</v>
      </c>
      <c r="R441">
        <v>146.92080000000001</v>
      </c>
      <c r="S441">
        <v>39.381799999999998</v>
      </c>
      <c r="T441">
        <v>4.3282999999999996</v>
      </c>
      <c r="U441">
        <v>5.1847853999999999E-2</v>
      </c>
      <c r="V441">
        <v>5.1847853999999999E-2</v>
      </c>
    </row>
    <row r="442" spans="1:22" x14ac:dyDescent="0.25">
      <c r="A442" t="s">
        <v>406</v>
      </c>
      <c r="B442" t="s">
        <v>354</v>
      </c>
      <c r="C442">
        <v>212</v>
      </c>
      <c r="D442">
        <v>104</v>
      </c>
      <c r="E442">
        <v>1000</v>
      </c>
      <c r="F442">
        <v>1</v>
      </c>
      <c r="G442">
        <v>0.3</v>
      </c>
      <c r="H442">
        <v>62.89</v>
      </c>
      <c r="I442">
        <v>10.99</v>
      </c>
      <c r="J442">
        <v>1000</v>
      </c>
      <c r="K442">
        <v>1</v>
      </c>
      <c r="L442">
        <v>0.3</v>
      </c>
      <c r="M442">
        <v>62.89</v>
      </c>
      <c r="N442">
        <v>10.99</v>
      </c>
      <c r="O442">
        <v>50</v>
      </c>
      <c r="P442">
        <v>146.92080000000001</v>
      </c>
      <c r="Q442">
        <v>39.381799999999998</v>
      </c>
      <c r="R442">
        <v>143.58000000000001</v>
      </c>
      <c r="S442">
        <v>42.582599999999999</v>
      </c>
      <c r="T442">
        <v>4.6266999999999996</v>
      </c>
      <c r="U442">
        <v>5.1847853999999999E-2</v>
      </c>
      <c r="V442">
        <v>5.1847853999999999E-2</v>
      </c>
    </row>
    <row r="443" spans="1:22" x14ac:dyDescent="0.25">
      <c r="A443" t="s">
        <v>407</v>
      </c>
      <c r="B443" t="s">
        <v>298</v>
      </c>
      <c r="C443">
        <v>211</v>
      </c>
      <c r="D443">
        <v>65</v>
      </c>
      <c r="E443">
        <v>1000</v>
      </c>
      <c r="F443">
        <v>1</v>
      </c>
      <c r="G443">
        <v>0.3</v>
      </c>
      <c r="H443">
        <v>62.89</v>
      </c>
      <c r="I443">
        <v>10.99</v>
      </c>
      <c r="J443">
        <v>1000</v>
      </c>
      <c r="K443">
        <v>1</v>
      </c>
      <c r="L443">
        <v>0.3</v>
      </c>
      <c r="M443">
        <v>62.89</v>
      </c>
      <c r="N443">
        <v>10.99</v>
      </c>
      <c r="O443">
        <v>50</v>
      </c>
      <c r="P443">
        <v>138.09059999999999</v>
      </c>
      <c r="Q443">
        <v>36.708199999999998</v>
      </c>
      <c r="R443">
        <v>141.59819999999999</v>
      </c>
      <c r="S443">
        <v>32.409300000000002</v>
      </c>
      <c r="T443">
        <v>5.5483000000000002</v>
      </c>
      <c r="U443">
        <v>5.1847853999999999E-2</v>
      </c>
      <c r="V443">
        <v>5.1847853999999999E-2</v>
      </c>
    </row>
    <row r="444" spans="1:22" x14ac:dyDescent="0.25">
      <c r="A444" t="s">
        <v>298</v>
      </c>
      <c r="B444" t="s">
        <v>432</v>
      </c>
      <c r="C444">
        <v>65</v>
      </c>
      <c r="D444">
        <v>186</v>
      </c>
      <c r="E444">
        <v>1000</v>
      </c>
      <c r="F444">
        <v>1</v>
      </c>
      <c r="G444">
        <v>0.3</v>
      </c>
      <c r="H444">
        <v>62.89</v>
      </c>
      <c r="I444">
        <v>10.99</v>
      </c>
      <c r="J444">
        <v>1000</v>
      </c>
      <c r="K444">
        <v>1</v>
      </c>
      <c r="L444">
        <v>0.3</v>
      </c>
      <c r="M444">
        <v>62.89</v>
      </c>
      <c r="N444">
        <v>10.99</v>
      </c>
      <c r="O444">
        <v>50</v>
      </c>
      <c r="P444">
        <v>141.59819999999999</v>
      </c>
      <c r="Q444">
        <v>32.409300000000002</v>
      </c>
      <c r="R444">
        <v>143.0719</v>
      </c>
      <c r="S444">
        <v>37.401899999999998</v>
      </c>
      <c r="T444">
        <v>5.2055999999999996</v>
      </c>
      <c r="U444">
        <v>5.1847853999999999E-2</v>
      </c>
      <c r="V444">
        <v>5.1847853999999999E-2</v>
      </c>
    </row>
    <row r="445" spans="1:22" x14ac:dyDescent="0.25">
      <c r="A445" t="s">
        <v>432</v>
      </c>
      <c r="B445" t="s">
        <v>407</v>
      </c>
      <c r="C445">
        <v>186</v>
      </c>
      <c r="D445">
        <v>211</v>
      </c>
      <c r="E445">
        <v>1000</v>
      </c>
      <c r="F445">
        <v>1</v>
      </c>
      <c r="G445">
        <v>0.3</v>
      </c>
      <c r="H445">
        <v>62.89</v>
      </c>
      <c r="I445">
        <v>10.99</v>
      </c>
      <c r="J445">
        <v>1000</v>
      </c>
      <c r="K445">
        <v>1</v>
      </c>
      <c r="L445">
        <v>0.3</v>
      </c>
      <c r="M445">
        <v>62.89</v>
      </c>
      <c r="N445">
        <v>10.99</v>
      </c>
      <c r="O445">
        <v>50</v>
      </c>
      <c r="P445">
        <v>143.0719</v>
      </c>
      <c r="Q445">
        <v>37.401899999999998</v>
      </c>
      <c r="R445">
        <v>138.09059999999999</v>
      </c>
      <c r="S445">
        <v>36.708199999999998</v>
      </c>
      <c r="T445">
        <v>5.0293999999999999</v>
      </c>
      <c r="U445">
        <v>5.1847853999999999E-2</v>
      </c>
      <c r="V445">
        <v>5.1847853999999999E-2</v>
      </c>
    </row>
    <row r="446" spans="1:22" x14ac:dyDescent="0.25">
      <c r="A446" t="s">
        <v>431</v>
      </c>
      <c r="B446" t="s">
        <v>353</v>
      </c>
      <c r="C446">
        <v>187</v>
      </c>
      <c r="D446">
        <v>105</v>
      </c>
      <c r="E446">
        <v>1000</v>
      </c>
      <c r="F446">
        <v>1</v>
      </c>
      <c r="G446">
        <v>0.3</v>
      </c>
      <c r="H446">
        <v>62.89</v>
      </c>
      <c r="I446">
        <v>10.99</v>
      </c>
      <c r="J446">
        <v>1000</v>
      </c>
      <c r="K446">
        <v>1</v>
      </c>
      <c r="L446">
        <v>0.3</v>
      </c>
      <c r="M446">
        <v>62.89</v>
      </c>
      <c r="N446">
        <v>10.99</v>
      </c>
      <c r="O446">
        <v>50</v>
      </c>
      <c r="P446">
        <v>151.24889999999999</v>
      </c>
      <c r="Q446">
        <v>39.400799999999997</v>
      </c>
      <c r="R446">
        <v>147.78</v>
      </c>
      <c r="S446">
        <v>43.623800000000003</v>
      </c>
      <c r="T446">
        <v>5.4650999999999996</v>
      </c>
      <c r="U446">
        <v>5.1847853999999999E-2</v>
      </c>
      <c r="V446">
        <v>5.1847853999999999E-2</v>
      </c>
    </row>
    <row r="447" spans="1:22" x14ac:dyDescent="0.25">
      <c r="A447" t="s">
        <v>353</v>
      </c>
      <c r="B447" t="s">
        <v>406</v>
      </c>
      <c r="C447">
        <v>105</v>
      </c>
      <c r="D447">
        <v>212</v>
      </c>
      <c r="E447">
        <v>1000</v>
      </c>
      <c r="F447">
        <v>1</v>
      </c>
      <c r="G447">
        <v>0.3</v>
      </c>
      <c r="H447">
        <v>62.89</v>
      </c>
      <c r="I447">
        <v>10.99</v>
      </c>
      <c r="J447">
        <v>1000</v>
      </c>
      <c r="K447">
        <v>1</v>
      </c>
      <c r="L447">
        <v>0.3</v>
      </c>
      <c r="M447">
        <v>62.89</v>
      </c>
      <c r="N447">
        <v>10.99</v>
      </c>
      <c r="O447">
        <v>50</v>
      </c>
      <c r="P447">
        <v>147.78</v>
      </c>
      <c r="Q447">
        <v>43.623800000000003</v>
      </c>
      <c r="R447">
        <v>146.92080000000001</v>
      </c>
      <c r="S447">
        <v>39.381799999999998</v>
      </c>
      <c r="T447">
        <v>4.3281000000000001</v>
      </c>
      <c r="U447">
        <v>5.1847853999999999E-2</v>
      </c>
      <c r="V447">
        <v>5.1847853999999999E-2</v>
      </c>
    </row>
    <row r="448" spans="1:22" x14ac:dyDescent="0.25">
      <c r="A448" t="s">
        <v>406</v>
      </c>
      <c r="B448" t="s">
        <v>431</v>
      </c>
      <c r="C448">
        <v>212</v>
      </c>
      <c r="D448">
        <v>187</v>
      </c>
      <c r="E448">
        <v>1000</v>
      </c>
      <c r="F448">
        <v>1</v>
      </c>
      <c r="G448">
        <v>0.3</v>
      </c>
      <c r="H448">
        <v>62.89</v>
      </c>
      <c r="I448">
        <v>10.99</v>
      </c>
      <c r="J448">
        <v>1000</v>
      </c>
      <c r="K448">
        <v>1</v>
      </c>
      <c r="L448">
        <v>0.3</v>
      </c>
      <c r="M448">
        <v>62.89</v>
      </c>
      <c r="N448">
        <v>10.99</v>
      </c>
      <c r="O448">
        <v>50</v>
      </c>
      <c r="P448">
        <v>146.92080000000001</v>
      </c>
      <c r="Q448">
        <v>39.381799999999998</v>
      </c>
      <c r="R448">
        <v>151.24889999999999</v>
      </c>
      <c r="S448">
        <v>39.400799999999997</v>
      </c>
      <c r="T448">
        <v>4.3281000000000001</v>
      </c>
      <c r="U448">
        <v>5.1847853999999999E-2</v>
      </c>
      <c r="V448">
        <v>5.1847853999999999E-2</v>
      </c>
    </row>
    <row r="449" spans="1:22" x14ac:dyDescent="0.25">
      <c r="A449" t="s">
        <v>406</v>
      </c>
      <c r="B449" t="s">
        <v>292</v>
      </c>
      <c r="C449">
        <v>212</v>
      </c>
      <c r="D449">
        <v>64</v>
      </c>
      <c r="E449">
        <v>1000</v>
      </c>
      <c r="F449">
        <v>1</v>
      </c>
      <c r="G449">
        <v>0.3</v>
      </c>
      <c r="H449">
        <v>62.89</v>
      </c>
      <c r="I449">
        <v>10.99</v>
      </c>
      <c r="J449">
        <v>1000</v>
      </c>
      <c r="K449">
        <v>1</v>
      </c>
      <c r="L449">
        <v>0.3</v>
      </c>
      <c r="M449">
        <v>62.89</v>
      </c>
      <c r="N449">
        <v>10.99</v>
      </c>
      <c r="O449">
        <v>50</v>
      </c>
      <c r="P449">
        <v>146.92080000000001</v>
      </c>
      <c r="Q449">
        <v>39.381799999999998</v>
      </c>
      <c r="R449">
        <v>146.1</v>
      </c>
      <c r="S449">
        <v>33.167700000000004</v>
      </c>
      <c r="T449">
        <v>6.2680999999999996</v>
      </c>
      <c r="U449">
        <v>5.1847853999999999E-2</v>
      </c>
      <c r="V449">
        <v>5.1847853999999999E-2</v>
      </c>
    </row>
    <row r="450" spans="1:22" x14ac:dyDescent="0.25">
      <c r="A450" t="s">
        <v>292</v>
      </c>
      <c r="B450" t="s">
        <v>293</v>
      </c>
      <c r="C450">
        <v>64</v>
      </c>
      <c r="D450">
        <v>63</v>
      </c>
      <c r="E450">
        <v>1000</v>
      </c>
      <c r="F450">
        <v>1</v>
      </c>
      <c r="G450">
        <v>0.3</v>
      </c>
      <c r="H450">
        <v>62.89</v>
      </c>
      <c r="I450">
        <v>10.99</v>
      </c>
      <c r="J450">
        <v>1000</v>
      </c>
      <c r="K450">
        <v>1</v>
      </c>
      <c r="L450">
        <v>0.3</v>
      </c>
      <c r="M450">
        <v>62.89</v>
      </c>
      <c r="N450">
        <v>10.99</v>
      </c>
      <c r="O450">
        <v>50</v>
      </c>
      <c r="P450">
        <v>146.1</v>
      </c>
      <c r="Q450">
        <v>33.167700000000004</v>
      </c>
      <c r="R450">
        <v>150.54499999999999</v>
      </c>
      <c r="S450">
        <v>33.981400000000001</v>
      </c>
      <c r="T450">
        <v>4.5189000000000004</v>
      </c>
      <c r="U450">
        <v>5.1847853999999999E-2</v>
      </c>
      <c r="V450">
        <v>5.1847853999999999E-2</v>
      </c>
    </row>
    <row r="451" spans="1:22" x14ac:dyDescent="0.25">
      <c r="A451" t="s">
        <v>293</v>
      </c>
      <c r="B451" t="s">
        <v>406</v>
      </c>
      <c r="C451">
        <v>63</v>
      </c>
      <c r="D451">
        <v>212</v>
      </c>
      <c r="E451">
        <v>1000</v>
      </c>
      <c r="F451">
        <v>1</v>
      </c>
      <c r="G451">
        <v>0.3</v>
      </c>
      <c r="H451">
        <v>62.89</v>
      </c>
      <c r="I451">
        <v>10.99</v>
      </c>
      <c r="J451">
        <v>1000</v>
      </c>
      <c r="K451">
        <v>1</v>
      </c>
      <c r="L451">
        <v>0.3</v>
      </c>
      <c r="M451">
        <v>62.89</v>
      </c>
      <c r="N451">
        <v>10.99</v>
      </c>
      <c r="O451">
        <v>50</v>
      </c>
      <c r="P451">
        <v>150.54499999999999</v>
      </c>
      <c r="Q451">
        <v>33.981400000000001</v>
      </c>
      <c r="R451">
        <v>146.92080000000001</v>
      </c>
      <c r="S451">
        <v>39.381799999999998</v>
      </c>
      <c r="T451">
        <v>6.5038</v>
      </c>
      <c r="U451">
        <v>5.1847853999999999E-2</v>
      </c>
      <c r="V451">
        <v>5.1847853999999999E-2</v>
      </c>
    </row>
    <row r="452" spans="1:22" x14ac:dyDescent="0.25">
      <c r="A452" t="s">
        <v>351</v>
      </c>
      <c r="B452" t="s">
        <v>395</v>
      </c>
      <c r="C452">
        <v>107</v>
      </c>
      <c r="D452">
        <v>223</v>
      </c>
      <c r="E452">
        <v>1000</v>
      </c>
      <c r="F452">
        <v>1</v>
      </c>
      <c r="G452">
        <v>0.3</v>
      </c>
      <c r="H452">
        <v>62.89</v>
      </c>
      <c r="I452">
        <v>10.99</v>
      </c>
      <c r="J452">
        <v>1000</v>
      </c>
      <c r="K452">
        <v>1</v>
      </c>
      <c r="L452">
        <v>0.3</v>
      </c>
      <c r="M452">
        <v>62.89</v>
      </c>
      <c r="N452">
        <v>10.99</v>
      </c>
      <c r="O452">
        <v>50</v>
      </c>
      <c r="P452">
        <v>154.36000000000001</v>
      </c>
      <c r="Q452">
        <v>47.285400000000003</v>
      </c>
      <c r="R452">
        <v>155.2689</v>
      </c>
      <c r="S452">
        <v>51.179400000000001</v>
      </c>
      <c r="T452">
        <v>3.9986999999999999</v>
      </c>
      <c r="U452">
        <v>5.1847853999999999E-2</v>
      </c>
      <c r="V452">
        <v>5.1847853999999999E-2</v>
      </c>
    </row>
    <row r="453" spans="1:22" x14ac:dyDescent="0.25">
      <c r="A453" t="s">
        <v>395</v>
      </c>
      <c r="B453" t="s">
        <v>350</v>
      </c>
      <c r="C453">
        <v>223</v>
      </c>
      <c r="D453">
        <v>108</v>
      </c>
      <c r="E453">
        <v>1000</v>
      </c>
      <c r="F453">
        <v>1</v>
      </c>
      <c r="G453">
        <v>0.3</v>
      </c>
      <c r="H453">
        <v>62.89</v>
      </c>
      <c r="I453">
        <v>10.99</v>
      </c>
      <c r="J453">
        <v>1000</v>
      </c>
      <c r="K453">
        <v>1</v>
      </c>
      <c r="L453">
        <v>0.3</v>
      </c>
      <c r="M453">
        <v>62.89</v>
      </c>
      <c r="N453">
        <v>10.99</v>
      </c>
      <c r="O453">
        <v>50</v>
      </c>
      <c r="P453">
        <v>155.2689</v>
      </c>
      <c r="Q453">
        <v>51.179400000000001</v>
      </c>
      <c r="R453">
        <v>150.65</v>
      </c>
      <c r="S453">
        <v>48.834600000000002</v>
      </c>
      <c r="T453">
        <v>5.18</v>
      </c>
      <c r="U453">
        <v>5.1847853999999999E-2</v>
      </c>
      <c r="V453">
        <v>5.1847853999999999E-2</v>
      </c>
    </row>
    <row r="454" spans="1:22" x14ac:dyDescent="0.25">
      <c r="A454" t="s">
        <v>350</v>
      </c>
      <c r="B454" t="s">
        <v>351</v>
      </c>
      <c r="C454">
        <v>108</v>
      </c>
      <c r="D454">
        <v>107</v>
      </c>
      <c r="E454">
        <v>1000</v>
      </c>
      <c r="F454">
        <v>1</v>
      </c>
      <c r="G454">
        <v>0.3</v>
      </c>
      <c r="H454">
        <v>62.89</v>
      </c>
      <c r="I454">
        <v>10.99</v>
      </c>
      <c r="J454">
        <v>1000</v>
      </c>
      <c r="K454">
        <v>1</v>
      </c>
      <c r="L454">
        <v>0.3</v>
      </c>
      <c r="M454">
        <v>62.89</v>
      </c>
      <c r="N454">
        <v>10.99</v>
      </c>
      <c r="O454">
        <v>50</v>
      </c>
      <c r="P454">
        <v>150.65</v>
      </c>
      <c r="Q454">
        <v>48.834600000000002</v>
      </c>
      <c r="R454">
        <v>154.36000000000001</v>
      </c>
      <c r="S454">
        <v>47.285400000000003</v>
      </c>
      <c r="T454">
        <v>4.0205000000000002</v>
      </c>
      <c r="U454">
        <v>5.1847853999999999E-2</v>
      </c>
      <c r="V454">
        <v>5.1847853999999999E-2</v>
      </c>
    </row>
    <row r="455" spans="1:22" x14ac:dyDescent="0.25">
      <c r="A455" t="s">
        <v>379</v>
      </c>
      <c r="B455" t="s">
        <v>478</v>
      </c>
      <c r="C455">
        <v>239</v>
      </c>
      <c r="D455">
        <v>140</v>
      </c>
      <c r="E455">
        <v>1000</v>
      </c>
      <c r="F455">
        <v>1</v>
      </c>
      <c r="G455">
        <v>0.3</v>
      </c>
      <c r="H455">
        <v>62.89</v>
      </c>
      <c r="I455">
        <v>10.99</v>
      </c>
      <c r="J455">
        <v>1000</v>
      </c>
      <c r="K455">
        <v>1</v>
      </c>
      <c r="L455">
        <v>0.3</v>
      </c>
      <c r="M455">
        <v>62.89</v>
      </c>
      <c r="N455">
        <v>10.99</v>
      </c>
      <c r="O455">
        <v>50</v>
      </c>
      <c r="P455">
        <v>134.32810000000001</v>
      </c>
      <c r="Q455">
        <v>65.726100000000002</v>
      </c>
      <c r="R455">
        <v>138.51130000000001</v>
      </c>
      <c r="S455">
        <v>68.529300000000006</v>
      </c>
      <c r="T455">
        <v>5.0355999999999996</v>
      </c>
      <c r="U455">
        <v>5.1847853999999999E-2</v>
      </c>
      <c r="V455">
        <v>5.1847853999999999E-2</v>
      </c>
    </row>
    <row r="456" spans="1:22" x14ac:dyDescent="0.25">
      <c r="A456" t="s">
        <v>478</v>
      </c>
      <c r="B456" t="s">
        <v>479</v>
      </c>
      <c r="C456">
        <v>140</v>
      </c>
      <c r="D456">
        <v>139</v>
      </c>
      <c r="E456">
        <v>1000</v>
      </c>
      <c r="F456">
        <v>1</v>
      </c>
      <c r="G456">
        <v>0.3</v>
      </c>
      <c r="H456">
        <v>62.89</v>
      </c>
      <c r="I456">
        <v>10.99</v>
      </c>
      <c r="J456">
        <v>1000</v>
      </c>
      <c r="K456">
        <v>1</v>
      </c>
      <c r="L456">
        <v>0.3</v>
      </c>
      <c r="M456">
        <v>62.89</v>
      </c>
      <c r="N456">
        <v>10.99</v>
      </c>
      <c r="O456">
        <v>50</v>
      </c>
      <c r="P456">
        <v>138.51130000000001</v>
      </c>
      <c r="Q456">
        <v>68.529300000000006</v>
      </c>
      <c r="R456">
        <v>135.005</v>
      </c>
      <c r="S456">
        <v>70.261300000000006</v>
      </c>
      <c r="T456">
        <v>3.9106999999999998</v>
      </c>
      <c r="U456">
        <v>5.1847853999999999E-2</v>
      </c>
      <c r="V456">
        <v>5.1847853999999999E-2</v>
      </c>
    </row>
    <row r="457" spans="1:22" x14ac:dyDescent="0.25">
      <c r="A457" t="s">
        <v>479</v>
      </c>
      <c r="B457" t="s">
        <v>379</v>
      </c>
      <c r="C457">
        <v>139</v>
      </c>
      <c r="D457">
        <v>239</v>
      </c>
      <c r="E457">
        <v>1000</v>
      </c>
      <c r="F457">
        <v>1</v>
      </c>
      <c r="G457">
        <v>0.3</v>
      </c>
      <c r="H457">
        <v>62.89</v>
      </c>
      <c r="I457">
        <v>10.99</v>
      </c>
      <c r="J457">
        <v>1000</v>
      </c>
      <c r="K457">
        <v>1</v>
      </c>
      <c r="L457">
        <v>0.3</v>
      </c>
      <c r="M457">
        <v>62.89</v>
      </c>
      <c r="N457">
        <v>10.99</v>
      </c>
      <c r="O457">
        <v>50</v>
      </c>
      <c r="P457">
        <v>135.005</v>
      </c>
      <c r="Q457">
        <v>70.261300000000006</v>
      </c>
      <c r="R457">
        <v>134.32810000000001</v>
      </c>
      <c r="S457">
        <v>65.726100000000002</v>
      </c>
      <c r="T457">
        <v>4.5853999999999999</v>
      </c>
      <c r="U457">
        <v>5.1847853999999999E-2</v>
      </c>
      <c r="V457">
        <v>5.1847853999999999E-2</v>
      </c>
    </row>
    <row r="458" spans="1:22" x14ac:dyDescent="0.25">
      <c r="A458" t="s">
        <v>431</v>
      </c>
      <c r="B458" t="s">
        <v>352</v>
      </c>
      <c r="C458">
        <v>187</v>
      </c>
      <c r="D458">
        <v>106</v>
      </c>
      <c r="E458">
        <v>1000</v>
      </c>
      <c r="F458">
        <v>1</v>
      </c>
      <c r="G458">
        <v>0.3</v>
      </c>
      <c r="H458">
        <v>62.89</v>
      </c>
      <c r="I458">
        <v>10.99</v>
      </c>
      <c r="J458">
        <v>1000</v>
      </c>
      <c r="K458">
        <v>1</v>
      </c>
      <c r="L458">
        <v>0.3</v>
      </c>
      <c r="M458">
        <v>62.89</v>
      </c>
      <c r="N458">
        <v>10.99</v>
      </c>
      <c r="O458">
        <v>50</v>
      </c>
      <c r="P458">
        <v>151.24889999999999</v>
      </c>
      <c r="Q458">
        <v>39.400799999999997</v>
      </c>
      <c r="R458">
        <v>151.83500000000001</v>
      </c>
      <c r="S458">
        <v>44.834299999999999</v>
      </c>
      <c r="T458">
        <v>5.4649999999999999</v>
      </c>
      <c r="U458">
        <v>5.1847853999999999E-2</v>
      </c>
      <c r="V458">
        <v>5.1847853999999999E-2</v>
      </c>
    </row>
    <row r="459" spans="1:22" x14ac:dyDescent="0.25">
      <c r="A459" t="s">
        <v>352</v>
      </c>
      <c r="B459" t="s">
        <v>353</v>
      </c>
      <c r="C459">
        <v>106</v>
      </c>
      <c r="D459">
        <v>105</v>
      </c>
      <c r="E459">
        <v>1000</v>
      </c>
      <c r="F459">
        <v>1</v>
      </c>
      <c r="G459">
        <v>0.3</v>
      </c>
      <c r="H459">
        <v>62.89</v>
      </c>
      <c r="I459">
        <v>10.99</v>
      </c>
      <c r="J459">
        <v>1000</v>
      </c>
      <c r="K459">
        <v>1</v>
      </c>
      <c r="L459">
        <v>0.3</v>
      </c>
      <c r="M459">
        <v>62.89</v>
      </c>
      <c r="N459">
        <v>10.99</v>
      </c>
      <c r="O459">
        <v>50</v>
      </c>
      <c r="P459">
        <v>151.83500000000001</v>
      </c>
      <c r="Q459">
        <v>44.834299999999999</v>
      </c>
      <c r="R459">
        <v>147.78</v>
      </c>
      <c r="S459">
        <v>43.623800000000003</v>
      </c>
      <c r="T459">
        <v>4.2317999999999998</v>
      </c>
      <c r="U459">
        <v>5.1847853999999999E-2</v>
      </c>
      <c r="V459">
        <v>5.1847853999999999E-2</v>
      </c>
    </row>
    <row r="460" spans="1:22" x14ac:dyDescent="0.25">
      <c r="A460" t="s">
        <v>353</v>
      </c>
      <c r="B460" t="s">
        <v>431</v>
      </c>
      <c r="C460">
        <v>105</v>
      </c>
      <c r="D460">
        <v>187</v>
      </c>
      <c r="E460">
        <v>1000</v>
      </c>
      <c r="F460">
        <v>1</v>
      </c>
      <c r="G460">
        <v>0.3</v>
      </c>
      <c r="H460">
        <v>62.89</v>
      </c>
      <c r="I460">
        <v>10.99</v>
      </c>
      <c r="J460">
        <v>1000</v>
      </c>
      <c r="K460">
        <v>1</v>
      </c>
      <c r="L460">
        <v>0.3</v>
      </c>
      <c r="M460">
        <v>62.89</v>
      </c>
      <c r="N460">
        <v>10.99</v>
      </c>
      <c r="O460">
        <v>50</v>
      </c>
      <c r="P460">
        <v>147.78</v>
      </c>
      <c r="Q460">
        <v>43.623800000000003</v>
      </c>
      <c r="R460">
        <v>151.24889999999999</v>
      </c>
      <c r="S460">
        <v>39.400799999999997</v>
      </c>
      <c r="T460">
        <v>5.4650999999999996</v>
      </c>
      <c r="U460">
        <v>5.1847853999999999E-2</v>
      </c>
      <c r="V460">
        <v>5.1847853999999999E-2</v>
      </c>
    </row>
    <row r="461" spans="1:22" x14ac:dyDescent="0.25">
      <c r="A461" t="s">
        <v>337</v>
      </c>
      <c r="B461" t="s">
        <v>451</v>
      </c>
      <c r="C461">
        <v>121</v>
      </c>
      <c r="D461">
        <v>167</v>
      </c>
      <c r="E461">
        <v>1000</v>
      </c>
      <c r="F461">
        <v>1</v>
      </c>
      <c r="G461">
        <v>0.3</v>
      </c>
      <c r="H461">
        <v>62.89</v>
      </c>
      <c r="I461">
        <v>10.99</v>
      </c>
      <c r="J461">
        <v>1000</v>
      </c>
      <c r="K461">
        <v>1</v>
      </c>
      <c r="L461">
        <v>0.3</v>
      </c>
      <c r="M461">
        <v>62.89</v>
      </c>
      <c r="N461">
        <v>10.99</v>
      </c>
      <c r="O461">
        <v>50</v>
      </c>
      <c r="P461">
        <v>109.6619</v>
      </c>
      <c r="Q461">
        <v>76.089299999999994</v>
      </c>
      <c r="R461">
        <v>114.9526</v>
      </c>
      <c r="S461">
        <v>78.108099999999993</v>
      </c>
      <c r="T461">
        <v>5.6627999999999998</v>
      </c>
      <c r="U461">
        <v>5.1847853999999999E-2</v>
      </c>
      <c r="V461">
        <v>5.1847853999999999E-2</v>
      </c>
    </row>
    <row r="462" spans="1:22" x14ac:dyDescent="0.25">
      <c r="A462" t="s">
        <v>451</v>
      </c>
      <c r="B462" t="s">
        <v>394</v>
      </c>
      <c r="C462">
        <v>167</v>
      </c>
      <c r="D462">
        <v>224</v>
      </c>
      <c r="E462">
        <v>1000</v>
      </c>
      <c r="F462">
        <v>1</v>
      </c>
      <c r="G462">
        <v>0.3</v>
      </c>
      <c r="H462">
        <v>62.89</v>
      </c>
      <c r="I462">
        <v>10.99</v>
      </c>
      <c r="J462">
        <v>1000</v>
      </c>
      <c r="K462">
        <v>1</v>
      </c>
      <c r="L462">
        <v>0.3</v>
      </c>
      <c r="M462">
        <v>62.89</v>
      </c>
      <c r="N462">
        <v>10.99</v>
      </c>
      <c r="O462">
        <v>50</v>
      </c>
      <c r="P462">
        <v>114.9526</v>
      </c>
      <c r="Q462">
        <v>78.108099999999993</v>
      </c>
      <c r="R462">
        <v>113.57210000000001</v>
      </c>
      <c r="S462">
        <v>81.548900000000003</v>
      </c>
      <c r="T462">
        <v>3.7073999999999998</v>
      </c>
      <c r="U462">
        <v>5.1847853999999999E-2</v>
      </c>
      <c r="V462">
        <v>5.1847853999999999E-2</v>
      </c>
    </row>
    <row r="463" spans="1:22" x14ac:dyDescent="0.25">
      <c r="A463" t="s">
        <v>394</v>
      </c>
      <c r="B463" t="s">
        <v>337</v>
      </c>
      <c r="C463">
        <v>224</v>
      </c>
      <c r="D463">
        <v>121</v>
      </c>
      <c r="E463">
        <v>1000</v>
      </c>
      <c r="F463">
        <v>1</v>
      </c>
      <c r="G463">
        <v>0.3</v>
      </c>
      <c r="H463">
        <v>62.89</v>
      </c>
      <c r="I463">
        <v>10.99</v>
      </c>
      <c r="J463">
        <v>1000</v>
      </c>
      <c r="K463">
        <v>1</v>
      </c>
      <c r="L463">
        <v>0.3</v>
      </c>
      <c r="M463">
        <v>62.89</v>
      </c>
      <c r="N463">
        <v>10.99</v>
      </c>
      <c r="O463">
        <v>50</v>
      </c>
      <c r="P463">
        <v>113.57210000000001</v>
      </c>
      <c r="Q463">
        <v>81.548900000000003</v>
      </c>
      <c r="R463">
        <v>109.6619</v>
      </c>
      <c r="S463">
        <v>76.089299999999994</v>
      </c>
      <c r="T463">
        <v>6.7153999999999998</v>
      </c>
      <c r="U463">
        <v>5.1847853999999999E-2</v>
      </c>
      <c r="V463">
        <v>5.1847853999999999E-2</v>
      </c>
    </row>
    <row r="464" spans="1:22" x14ac:dyDescent="0.25">
      <c r="A464" t="s">
        <v>398</v>
      </c>
      <c r="B464" t="s">
        <v>416</v>
      </c>
      <c r="C464">
        <v>220</v>
      </c>
      <c r="D464">
        <v>202</v>
      </c>
      <c r="E464">
        <v>1000</v>
      </c>
      <c r="F464">
        <v>1</v>
      </c>
      <c r="G464">
        <v>0.3</v>
      </c>
      <c r="H464">
        <v>62.89</v>
      </c>
      <c r="I464">
        <v>10.99</v>
      </c>
      <c r="J464">
        <v>1000</v>
      </c>
      <c r="K464">
        <v>1</v>
      </c>
      <c r="L464">
        <v>0.3</v>
      </c>
      <c r="M464">
        <v>62.89</v>
      </c>
      <c r="N464">
        <v>10.99</v>
      </c>
      <c r="O464">
        <v>50</v>
      </c>
      <c r="P464">
        <v>174.92869999999999</v>
      </c>
      <c r="Q464">
        <v>70.503900000000002</v>
      </c>
      <c r="R464">
        <v>174.98920000000001</v>
      </c>
      <c r="S464">
        <v>65.717100000000002</v>
      </c>
      <c r="T464">
        <v>4.7872000000000003</v>
      </c>
      <c r="U464">
        <v>5.1847853999999999E-2</v>
      </c>
      <c r="V464">
        <v>5.1847853999999999E-2</v>
      </c>
    </row>
    <row r="465" spans="1:22" x14ac:dyDescent="0.25">
      <c r="A465" t="s">
        <v>416</v>
      </c>
      <c r="B465" t="s">
        <v>289</v>
      </c>
      <c r="C465">
        <v>202</v>
      </c>
      <c r="D465">
        <v>51</v>
      </c>
      <c r="E465">
        <v>1000</v>
      </c>
      <c r="F465">
        <v>1</v>
      </c>
      <c r="G465">
        <v>0.3</v>
      </c>
      <c r="H465">
        <v>62.89</v>
      </c>
      <c r="I465">
        <v>10.99</v>
      </c>
      <c r="J465">
        <v>1000</v>
      </c>
      <c r="K465">
        <v>1</v>
      </c>
      <c r="L465">
        <v>0.3</v>
      </c>
      <c r="M465">
        <v>62.89</v>
      </c>
      <c r="N465">
        <v>10.99</v>
      </c>
      <c r="O465">
        <v>50</v>
      </c>
      <c r="P465">
        <v>174.98920000000001</v>
      </c>
      <c r="Q465">
        <v>65.717100000000002</v>
      </c>
      <c r="R465">
        <v>179.17019999999999</v>
      </c>
      <c r="S465">
        <v>68.284300000000002</v>
      </c>
      <c r="T465">
        <v>4.9062000000000001</v>
      </c>
      <c r="U465">
        <v>5.1847853999999999E-2</v>
      </c>
      <c r="V465">
        <v>5.1847853999999999E-2</v>
      </c>
    </row>
    <row r="466" spans="1:22" x14ac:dyDescent="0.25">
      <c r="A466" t="s">
        <v>289</v>
      </c>
      <c r="B466" t="s">
        <v>398</v>
      </c>
      <c r="C466">
        <v>51</v>
      </c>
      <c r="D466">
        <v>220</v>
      </c>
      <c r="E466">
        <v>1000</v>
      </c>
      <c r="F466">
        <v>1</v>
      </c>
      <c r="G466">
        <v>0.3</v>
      </c>
      <c r="H466">
        <v>62.89</v>
      </c>
      <c r="I466">
        <v>10.99</v>
      </c>
      <c r="J466">
        <v>1000</v>
      </c>
      <c r="K466">
        <v>1</v>
      </c>
      <c r="L466">
        <v>0.3</v>
      </c>
      <c r="M466">
        <v>62.89</v>
      </c>
      <c r="N466">
        <v>10.99</v>
      </c>
      <c r="O466">
        <v>50</v>
      </c>
      <c r="P466">
        <v>179.17019999999999</v>
      </c>
      <c r="Q466">
        <v>68.284300000000002</v>
      </c>
      <c r="R466">
        <v>174.92869999999999</v>
      </c>
      <c r="S466">
        <v>70.503900000000002</v>
      </c>
      <c r="T466">
        <v>4.7872000000000003</v>
      </c>
      <c r="U466">
        <v>5.1847853999999999E-2</v>
      </c>
      <c r="V466">
        <v>5.1847853999999999E-2</v>
      </c>
    </row>
    <row r="467" spans="1:22" x14ac:dyDescent="0.25">
      <c r="A467" t="s">
        <v>335</v>
      </c>
      <c r="B467" t="s">
        <v>336</v>
      </c>
      <c r="C467">
        <v>123</v>
      </c>
      <c r="D467">
        <v>122</v>
      </c>
      <c r="E467">
        <v>1000</v>
      </c>
      <c r="F467">
        <v>1</v>
      </c>
      <c r="G467">
        <v>0.3</v>
      </c>
      <c r="H467">
        <v>62.89</v>
      </c>
      <c r="I467">
        <v>10.99</v>
      </c>
      <c r="J467">
        <v>1000</v>
      </c>
      <c r="K467">
        <v>1</v>
      </c>
      <c r="L467">
        <v>0.3</v>
      </c>
      <c r="M467">
        <v>62.89</v>
      </c>
      <c r="N467">
        <v>10.99</v>
      </c>
      <c r="O467">
        <v>50</v>
      </c>
      <c r="P467">
        <v>105.76349999999999</v>
      </c>
      <c r="Q467">
        <v>82.704300000000003</v>
      </c>
      <c r="R467">
        <v>107.70189999999999</v>
      </c>
      <c r="S467">
        <v>79.379300000000001</v>
      </c>
      <c r="T467">
        <v>3.8488000000000002</v>
      </c>
      <c r="U467">
        <v>5.1847853999999999E-2</v>
      </c>
      <c r="V467">
        <v>5.1847853999999999E-2</v>
      </c>
    </row>
    <row r="468" spans="1:22" x14ac:dyDescent="0.25">
      <c r="A468" t="s">
        <v>336</v>
      </c>
      <c r="B468" t="s">
        <v>453</v>
      </c>
      <c r="C468">
        <v>122</v>
      </c>
      <c r="D468">
        <v>165</v>
      </c>
      <c r="E468">
        <v>1000</v>
      </c>
      <c r="F468">
        <v>1</v>
      </c>
      <c r="G468">
        <v>0.3</v>
      </c>
      <c r="H468">
        <v>62.89</v>
      </c>
      <c r="I468">
        <v>10.99</v>
      </c>
      <c r="J468">
        <v>1000</v>
      </c>
      <c r="K468">
        <v>1</v>
      </c>
      <c r="L468">
        <v>0.3</v>
      </c>
      <c r="M468">
        <v>62.89</v>
      </c>
      <c r="N468">
        <v>10.99</v>
      </c>
      <c r="O468">
        <v>50</v>
      </c>
      <c r="P468">
        <v>107.70189999999999</v>
      </c>
      <c r="Q468">
        <v>79.379300000000001</v>
      </c>
      <c r="R468">
        <v>110.18389999999999</v>
      </c>
      <c r="S468">
        <v>83.053799999999995</v>
      </c>
      <c r="T468">
        <v>4.4341999999999997</v>
      </c>
      <c r="U468">
        <v>5.1847853999999999E-2</v>
      </c>
      <c r="V468">
        <v>5.1847853999999999E-2</v>
      </c>
    </row>
    <row r="469" spans="1:22" x14ac:dyDescent="0.25">
      <c r="A469" t="s">
        <v>453</v>
      </c>
      <c r="B469" t="s">
        <v>335</v>
      </c>
      <c r="C469">
        <v>165</v>
      </c>
      <c r="D469">
        <v>123</v>
      </c>
      <c r="E469">
        <v>1000</v>
      </c>
      <c r="F469">
        <v>1</v>
      </c>
      <c r="G469">
        <v>0.3</v>
      </c>
      <c r="H469">
        <v>62.89</v>
      </c>
      <c r="I469">
        <v>10.99</v>
      </c>
      <c r="J469">
        <v>1000</v>
      </c>
      <c r="K469">
        <v>1</v>
      </c>
      <c r="L469">
        <v>0.3</v>
      </c>
      <c r="M469">
        <v>62.89</v>
      </c>
      <c r="N469">
        <v>10.99</v>
      </c>
      <c r="O469">
        <v>50</v>
      </c>
      <c r="P469">
        <v>110.18389999999999</v>
      </c>
      <c r="Q469">
        <v>83.053799999999995</v>
      </c>
      <c r="R469">
        <v>105.76349999999999</v>
      </c>
      <c r="S469">
        <v>82.704300000000003</v>
      </c>
      <c r="T469">
        <v>4.4341999999999997</v>
      </c>
      <c r="U469">
        <v>5.1847853999999999E-2</v>
      </c>
      <c r="V469">
        <v>5.1847853999999999E-2</v>
      </c>
    </row>
    <row r="470" spans="1:22" x14ac:dyDescent="0.25">
      <c r="A470" t="s">
        <v>478</v>
      </c>
      <c r="B470" t="s">
        <v>371</v>
      </c>
      <c r="C470">
        <v>140</v>
      </c>
      <c r="D470">
        <v>247</v>
      </c>
      <c r="E470">
        <v>1000</v>
      </c>
      <c r="F470">
        <v>1</v>
      </c>
      <c r="G470">
        <v>0.3</v>
      </c>
      <c r="H470">
        <v>62.89</v>
      </c>
      <c r="I470">
        <v>10.99</v>
      </c>
      <c r="J470">
        <v>1000</v>
      </c>
      <c r="K470">
        <v>1</v>
      </c>
      <c r="L470">
        <v>0.3</v>
      </c>
      <c r="M470">
        <v>62.89</v>
      </c>
      <c r="N470">
        <v>10.99</v>
      </c>
      <c r="O470">
        <v>50</v>
      </c>
      <c r="P470">
        <v>138.51130000000001</v>
      </c>
      <c r="Q470">
        <v>68.529300000000006</v>
      </c>
      <c r="R470">
        <v>138.4522</v>
      </c>
      <c r="S470">
        <v>64.436199999999999</v>
      </c>
      <c r="T470">
        <v>4.0934999999999997</v>
      </c>
      <c r="U470">
        <v>5.1847853999999999E-2</v>
      </c>
      <c r="V470">
        <v>5.1847853999999999E-2</v>
      </c>
    </row>
    <row r="471" spans="1:22" x14ac:dyDescent="0.25">
      <c r="A471" t="s">
        <v>371</v>
      </c>
      <c r="B471" t="s">
        <v>477</v>
      </c>
      <c r="C471">
        <v>247</v>
      </c>
      <c r="D471">
        <v>141</v>
      </c>
      <c r="E471">
        <v>1000</v>
      </c>
      <c r="F471">
        <v>1</v>
      </c>
      <c r="G471">
        <v>0.3</v>
      </c>
      <c r="H471">
        <v>62.89</v>
      </c>
      <c r="I471">
        <v>10.99</v>
      </c>
      <c r="J471">
        <v>1000</v>
      </c>
      <c r="K471">
        <v>1</v>
      </c>
      <c r="L471">
        <v>0.3</v>
      </c>
      <c r="M471">
        <v>62.89</v>
      </c>
      <c r="N471">
        <v>10.99</v>
      </c>
      <c r="O471">
        <v>50</v>
      </c>
      <c r="P471">
        <v>138.4522</v>
      </c>
      <c r="Q471">
        <v>64.436199999999999</v>
      </c>
      <c r="R471">
        <v>142.215</v>
      </c>
      <c r="S471">
        <v>66.962599999999995</v>
      </c>
      <c r="T471">
        <v>4.5323000000000002</v>
      </c>
      <c r="U471">
        <v>5.1847853999999999E-2</v>
      </c>
      <c r="V471">
        <v>5.1847853999999999E-2</v>
      </c>
    </row>
    <row r="472" spans="1:22" x14ac:dyDescent="0.25">
      <c r="A472" t="s">
        <v>477</v>
      </c>
      <c r="B472" t="s">
        <v>478</v>
      </c>
      <c r="C472">
        <v>141</v>
      </c>
      <c r="D472">
        <v>140</v>
      </c>
      <c r="E472">
        <v>1000</v>
      </c>
      <c r="F472">
        <v>1</v>
      </c>
      <c r="G472">
        <v>0.3</v>
      </c>
      <c r="H472">
        <v>62.89</v>
      </c>
      <c r="I472">
        <v>10.99</v>
      </c>
      <c r="J472">
        <v>1000</v>
      </c>
      <c r="K472">
        <v>1</v>
      </c>
      <c r="L472">
        <v>0.3</v>
      </c>
      <c r="M472">
        <v>62.89</v>
      </c>
      <c r="N472">
        <v>10.99</v>
      </c>
      <c r="O472">
        <v>50</v>
      </c>
      <c r="P472">
        <v>142.215</v>
      </c>
      <c r="Q472">
        <v>66.962599999999995</v>
      </c>
      <c r="R472">
        <v>138.51130000000001</v>
      </c>
      <c r="S472">
        <v>68.529300000000006</v>
      </c>
      <c r="T472">
        <v>4.0213999999999999</v>
      </c>
      <c r="U472">
        <v>5.1847853999999999E-2</v>
      </c>
      <c r="V472">
        <v>5.1847853999999999E-2</v>
      </c>
    </row>
    <row r="473" spans="1:22" x14ac:dyDescent="0.25">
      <c r="A473" t="s">
        <v>381</v>
      </c>
      <c r="B473" t="s">
        <v>382</v>
      </c>
      <c r="C473">
        <v>237</v>
      </c>
      <c r="D473">
        <v>236</v>
      </c>
      <c r="E473">
        <v>1000</v>
      </c>
      <c r="F473">
        <v>1</v>
      </c>
      <c r="G473">
        <v>0.3</v>
      </c>
      <c r="H473">
        <v>62.89</v>
      </c>
      <c r="I473">
        <v>10.99</v>
      </c>
      <c r="J473">
        <v>1000</v>
      </c>
      <c r="K473">
        <v>1</v>
      </c>
      <c r="L473">
        <v>0.3</v>
      </c>
      <c r="M473">
        <v>62.89</v>
      </c>
      <c r="N473">
        <v>10.99</v>
      </c>
      <c r="O473">
        <v>50</v>
      </c>
      <c r="P473">
        <v>118.55240000000001</v>
      </c>
      <c r="Q473">
        <v>70.051299999999998</v>
      </c>
      <c r="R473">
        <v>115.35420000000001</v>
      </c>
      <c r="S473">
        <v>74.2316</v>
      </c>
      <c r="T473">
        <v>5.2633999999999999</v>
      </c>
      <c r="U473">
        <v>5.1847853999999999E-2</v>
      </c>
      <c r="V473">
        <v>5.1847853999999999E-2</v>
      </c>
    </row>
    <row r="474" spans="1:22" x14ac:dyDescent="0.25">
      <c r="A474" t="s">
        <v>382</v>
      </c>
      <c r="B474" t="s">
        <v>339</v>
      </c>
      <c r="C474">
        <v>236</v>
      </c>
      <c r="D474">
        <v>119</v>
      </c>
      <c r="E474">
        <v>1000</v>
      </c>
      <c r="F474">
        <v>1</v>
      </c>
      <c r="G474">
        <v>0.3</v>
      </c>
      <c r="H474">
        <v>62.89</v>
      </c>
      <c r="I474">
        <v>10.99</v>
      </c>
      <c r="J474">
        <v>1000</v>
      </c>
      <c r="K474">
        <v>1</v>
      </c>
      <c r="L474">
        <v>0.3</v>
      </c>
      <c r="M474">
        <v>62.89</v>
      </c>
      <c r="N474">
        <v>10.99</v>
      </c>
      <c r="O474">
        <v>50</v>
      </c>
      <c r="P474">
        <v>115.35420000000001</v>
      </c>
      <c r="Q474">
        <v>74.2316</v>
      </c>
      <c r="R474">
        <v>113.8069</v>
      </c>
      <c r="S474">
        <v>69.754300000000001</v>
      </c>
      <c r="T474">
        <v>4.7370999999999999</v>
      </c>
      <c r="U474">
        <v>5.1847853999999999E-2</v>
      </c>
      <c r="V474">
        <v>5.1847853999999999E-2</v>
      </c>
    </row>
    <row r="475" spans="1:22" x14ac:dyDescent="0.25">
      <c r="A475" t="s">
        <v>339</v>
      </c>
      <c r="B475" t="s">
        <v>381</v>
      </c>
      <c r="C475">
        <v>119</v>
      </c>
      <c r="D475">
        <v>237</v>
      </c>
      <c r="E475">
        <v>1000</v>
      </c>
      <c r="F475">
        <v>1</v>
      </c>
      <c r="G475">
        <v>0.3</v>
      </c>
      <c r="H475">
        <v>62.89</v>
      </c>
      <c r="I475">
        <v>10.99</v>
      </c>
      <c r="J475">
        <v>1000</v>
      </c>
      <c r="K475">
        <v>1</v>
      </c>
      <c r="L475">
        <v>0.3</v>
      </c>
      <c r="M475">
        <v>62.89</v>
      </c>
      <c r="N475">
        <v>10.99</v>
      </c>
      <c r="O475">
        <v>50</v>
      </c>
      <c r="P475">
        <v>113.8069</v>
      </c>
      <c r="Q475">
        <v>69.754300000000001</v>
      </c>
      <c r="R475">
        <v>118.55240000000001</v>
      </c>
      <c r="S475">
        <v>70.051299999999998</v>
      </c>
      <c r="T475">
        <v>4.7548000000000004</v>
      </c>
      <c r="U475">
        <v>5.1847853999999999E-2</v>
      </c>
      <c r="V475">
        <v>5.1847853999999999E-2</v>
      </c>
    </row>
    <row r="476" spans="1:22" x14ac:dyDescent="0.25">
      <c r="A476" t="s">
        <v>402</v>
      </c>
      <c r="B476" t="s">
        <v>440</v>
      </c>
      <c r="C476">
        <v>216</v>
      </c>
      <c r="D476">
        <v>178</v>
      </c>
      <c r="E476">
        <v>1000</v>
      </c>
      <c r="F476">
        <v>1</v>
      </c>
      <c r="G476">
        <v>0.3</v>
      </c>
      <c r="H476">
        <v>62.89</v>
      </c>
      <c r="I476">
        <v>10.99</v>
      </c>
      <c r="J476">
        <v>1000</v>
      </c>
      <c r="K476">
        <v>1</v>
      </c>
      <c r="L476">
        <v>0.3</v>
      </c>
      <c r="M476">
        <v>62.89</v>
      </c>
      <c r="N476">
        <v>10.99</v>
      </c>
      <c r="O476">
        <v>50</v>
      </c>
      <c r="P476">
        <v>153.52420000000001</v>
      </c>
      <c r="Q476">
        <v>107.7266</v>
      </c>
      <c r="R476">
        <v>157.75620000000001</v>
      </c>
      <c r="S476">
        <v>108.9838</v>
      </c>
      <c r="T476">
        <v>4.4147999999999996</v>
      </c>
      <c r="U476">
        <v>5.1847853999999999E-2</v>
      </c>
      <c r="V476">
        <v>5.1847853999999999E-2</v>
      </c>
    </row>
    <row r="477" spans="1:22" x14ac:dyDescent="0.25">
      <c r="A477" t="s">
        <v>440</v>
      </c>
      <c r="B477" t="s">
        <v>386</v>
      </c>
      <c r="C477">
        <v>178</v>
      </c>
      <c r="D477">
        <v>232</v>
      </c>
      <c r="E477">
        <v>1000</v>
      </c>
      <c r="F477">
        <v>1</v>
      </c>
      <c r="G477">
        <v>0.3</v>
      </c>
      <c r="H477">
        <v>62.89</v>
      </c>
      <c r="I477">
        <v>10.99</v>
      </c>
      <c r="J477">
        <v>1000</v>
      </c>
      <c r="K477">
        <v>1</v>
      </c>
      <c r="L477">
        <v>0.3</v>
      </c>
      <c r="M477">
        <v>62.89</v>
      </c>
      <c r="N477">
        <v>10.99</v>
      </c>
      <c r="O477">
        <v>50</v>
      </c>
      <c r="P477">
        <v>157.75620000000001</v>
      </c>
      <c r="Q477">
        <v>108.9838</v>
      </c>
      <c r="R477">
        <v>151.59389999999999</v>
      </c>
      <c r="S477">
        <v>111.0564</v>
      </c>
      <c r="T477">
        <v>6.5015000000000001</v>
      </c>
      <c r="U477">
        <v>5.1847853999999999E-2</v>
      </c>
      <c r="V477">
        <v>5.1847853999999999E-2</v>
      </c>
    </row>
    <row r="478" spans="1:22" x14ac:dyDescent="0.25">
      <c r="A478" t="s">
        <v>386</v>
      </c>
      <c r="B478" t="s">
        <v>402</v>
      </c>
      <c r="C478">
        <v>232</v>
      </c>
      <c r="D478">
        <v>216</v>
      </c>
      <c r="E478">
        <v>1000</v>
      </c>
      <c r="F478">
        <v>1</v>
      </c>
      <c r="G478">
        <v>0.3</v>
      </c>
      <c r="H478">
        <v>62.89</v>
      </c>
      <c r="I478">
        <v>10.99</v>
      </c>
      <c r="J478">
        <v>1000</v>
      </c>
      <c r="K478">
        <v>1</v>
      </c>
      <c r="L478">
        <v>0.3</v>
      </c>
      <c r="M478">
        <v>62.89</v>
      </c>
      <c r="N478">
        <v>10.99</v>
      </c>
      <c r="O478">
        <v>50</v>
      </c>
      <c r="P478">
        <v>151.59389999999999</v>
      </c>
      <c r="Q478">
        <v>111.0564</v>
      </c>
      <c r="R478">
        <v>153.52420000000001</v>
      </c>
      <c r="S478">
        <v>107.7266</v>
      </c>
      <c r="T478">
        <v>3.8488000000000002</v>
      </c>
      <c r="U478">
        <v>5.1847853999999999E-2</v>
      </c>
      <c r="V478">
        <v>5.1847853999999999E-2</v>
      </c>
    </row>
    <row r="479" spans="1:22" x14ac:dyDescent="0.25">
      <c r="A479" t="s">
        <v>477</v>
      </c>
      <c r="B479" t="s">
        <v>371</v>
      </c>
      <c r="C479">
        <v>141</v>
      </c>
      <c r="D479">
        <v>247</v>
      </c>
      <c r="E479">
        <v>1000</v>
      </c>
      <c r="F479">
        <v>1</v>
      </c>
      <c r="G479">
        <v>0.3</v>
      </c>
      <c r="H479">
        <v>62.89</v>
      </c>
      <c r="I479">
        <v>10.99</v>
      </c>
      <c r="J479">
        <v>1000</v>
      </c>
      <c r="K479">
        <v>1</v>
      </c>
      <c r="L479">
        <v>0.3</v>
      </c>
      <c r="M479">
        <v>62.89</v>
      </c>
      <c r="N479">
        <v>10.99</v>
      </c>
      <c r="O479">
        <v>50</v>
      </c>
      <c r="P479">
        <v>142.215</v>
      </c>
      <c r="Q479">
        <v>66.962599999999995</v>
      </c>
      <c r="R479">
        <v>138.4522</v>
      </c>
      <c r="S479">
        <v>64.436199999999999</v>
      </c>
      <c r="T479">
        <v>4.5323000000000002</v>
      </c>
      <c r="U479">
        <v>5.1847853999999999E-2</v>
      </c>
      <c r="V479">
        <v>5.1847853999999999E-2</v>
      </c>
    </row>
    <row r="480" spans="1:22" x14ac:dyDescent="0.25">
      <c r="A480" t="s">
        <v>371</v>
      </c>
      <c r="B480" t="s">
        <v>372</v>
      </c>
      <c r="C480">
        <v>247</v>
      </c>
      <c r="D480">
        <v>246</v>
      </c>
      <c r="E480">
        <v>1000</v>
      </c>
      <c r="F480">
        <v>1</v>
      </c>
      <c r="G480">
        <v>0.3</v>
      </c>
      <c r="H480">
        <v>62.89</v>
      </c>
      <c r="I480">
        <v>10.99</v>
      </c>
      <c r="J480">
        <v>1000</v>
      </c>
      <c r="K480">
        <v>1</v>
      </c>
      <c r="L480">
        <v>0.3</v>
      </c>
      <c r="M480">
        <v>62.89</v>
      </c>
      <c r="N480">
        <v>10.99</v>
      </c>
      <c r="O480">
        <v>50</v>
      </c>
      <c r="P480">
        <v>138.4522</v>
      </c>
      <c r="Q480">
        <v>64.436199999999999</v>
      </c>
      <c r="R480">
        <v>141.29400000000001</v>
      </c>
      <c r="S480">
        <v>61.489699999999999</v>
      </c>
      <c r="T480">
        <v>4.0936000000000003</v>
      </c>
      <c r="U480">
        <v>5.1847853999999999E-2</v>
      </c>
      <c r="V480">
        <v>5.1847853999999999E-2</v>
      </c>
    </row>
    <row r="481" spans="1:22" x14ac:dyDescent="0.25">
      <c r="A481" t="s">
        <v>372</v>
      </c>
      <c r="B481" t="s">
        <v>477</v>
      </c>
      <c r="C481">
        <v>246</v>
      </c>
      <c r="D481">
        <v>141</v>
      </c>
      <c r="E481">
        <v>1000</v>
      </c>
      <c r="F481">
        <v>1</v>
      </c>
      <c r="G481">
        <v>0.3</v>
      </c>
      <c r="H481">
        <v>62.89</v>
      </c>
      <c r="I481">
        <v>10.99</v>
      </c>
      <c r="J481">
        <v>1000</v>
      </c>
      <c r="K481">
        <v>1</v>
      </c>
      <c r="L481">
        <v>0.3</v>
      </c>
      <c r="M481">
        <v>62.89</v>
      </c>
      <c r="N481">
        <v>10.99</v>
      </c>
      <c r="O481">
        <v>50</v>
      </c>
      <c r="P481">
        <v>141.29400000000001</v>
      </c>
      <c r="Q481">
        <v>61.489699999999999</v>
      </c>
      <c r="R481">
        <v>142.215</v>
      </c>
      <c r="S481">
        <v>66.962599999999995</v>
      </c>
      <c r="T481">
        <v>5.5499000000000001</v>
      </c>
      <c r="U481">
        <v>5.1847853999999999E-2</v>
      </c>
      <c r="V481">
        <v>5.1847853999999999E-2</v>
      </c>
    </row>
    <row r="482" spans="1:22" x14ac:dyDescent="0.25">
      <c r="A482" t="s">
        <v>372</v>
      </c>
      <c r="B482" t="s">
        <v>370</v>
      </c>
      <c r="C482">
        <v>246</v>
      </c>
      <c r="D482">
        <v>248</v>
      </c>
      <c r="E482">
        <v>1000</v>
      </c>
      <c r="F482">
        <v>1</v>
      </c>
      <c r="G482">
        <v>0.3</v>
      </c>
      <c r="H482">
        <v>62.89</v>
      </c>
      <c r="I482">
        <v>10.99</v>
      </c>
      <c r="J482">
        <v>1000</v>
      </c>
      <c r="K482">
        <v>1</v>
      </c>
      <c r="L482">
        <v>0.3</v>
      </c>
      <c r="M482">
        <v>62.89</v>
      </c>
      <c r="N482">
        <v>10.99</v>
      </c>
      <c r="O482">
        <v>50</v>
      </c>
      <c r="P482">
        <v>141.29400000000001</v>
      </c>
      <c r="Q482">
        <v>61.489699999999999</v>
      </c>
      <c r="R482">
        <v>138.61179999999999</v>
      </c>
      <c r="S482">
        <v>57.322699999999998</v>
      </c>
      <c r="T482">
        <v>4.9555999999999996</v>
      </c>
      <c r="U482">
        <v>5.1847853999999999E-2</v>
      </c>
      <c r="V482">
        <v>5.1847853999999999E-2</v>
      </c>
    </row>
    <row r="483" spans="1:22" x14ac:dyDescent="0.25">
      <c r="A483" t="s">
        <v>370</v>
      </c>
      <c r="B483" t="s">
        <v>367</v>
      </c>
      <c r="C483">
        <v>248</v>
      </c>
      <c r="D483">
        <v>251</v>
      </c>
      <c r="E483">
        <v>1000</v>
      </c>
      <c r="F483">
        <v>1</v>
      </c>
      <c r="G483">
        <v>0.3</v>
      </c>
      <c r="H483">
        <v>62.89</v>
      </c>
      <c r="I483">
        <v>10.99</v>
      </c>
      <c r="J483">
        <v>1000</v>
      </c>
      <c r="K483">
        <v>1</v>
      </c>
      <c r="L483">
        <v>0.3</v>
      </c>
      <c r="M483">
        <v>62.89</v>
      </c>
      <c r="N483">
        <v>10.99</v>
      </c>
      <c r="O483">
        <v>50</v>
      </c>
      <c r="P483">
        <v>138.61179999999999</v>
      </c>
      <c r="Q483">
        <v>57.322699999999998</v>
      </c>
      <c r="R483">
        <v>142.29669999999999</v>
      </c>
      <c r="S483">
        <v>55.294199999999996</v>
      </c>
      <c r="T483">
        <v>4.2062999999999997</v>
      </c>
      <c r="U483">
        <v>5.1847853999999999E-2</v>
      </c>
      <c r="V483">
        <v>5.1847853999999999E-2</v>
      </c>
    </row>
    <row r="484" spans="1:22" x14ac:dyDescent="0.25">
      <c r="A484" t="s">
        <v>367</v>
      </c>
      <c r="B484" t="s">
        <v>372</v>
      </c>
      <c r="C484">
        <v>251</v>
      </c>
      <c r="D484">
        <v>246</v>
      </c>
      <c r="E484">
        <v>1000</v>
      </c>
      <c r="F484">
        <v>1</v>
      </c>
      <c r="G484">
        <v>0.3</v>
      </c>
      <c r="H484">
        <v>62.89</v>
      </c>
      <c r="I484">
        <v>10.99</v>
      </c>
      <c r="J484">
        <v>1000</v>
      </c>
      <c r="K484">
        <v>1</v>
      </c>
      <c r="L484">
        <v>0.3</v>
      </c>
      <c r="M484">
        <v>62.89</v>
      </c>
      <c r="N484">
        <v>10.99</v>
      </c>
      <c r="O484">
        <v>50</v>
      </c>
      <c r="P484">
        <v>142.29669999999999</v>
      </c>
      <c r="Q484">
        <v>55.294199999999996</v>
      </c>
      <c r="R484">
        <v>141.29400000000001</v>
      </c>
      <c r="S484">
        <v>61.489699999999999</v>
      </c>
      <c r="T484">
        <v>6.2760999999999996</v>
      </c>
      <c r="U484">
        <v>5.1847853999999999E-2</v>
      </c>
      <c r="V484">
        <v>5.1847853999999999E-2</v>
      </c>
    </row>
    <row r="485" spans="1:22" x14ac:dyDescent="0.25">
      <c r="A485" t="s">
        <v>347</v>
      </c>
      <c r="B485" t="s">
        <v>367</v>
      </c>
      <c r="C485">
        <v>111</v>
      </c>
      <c r="D485">
        <v>251</v>
      </c>
      <c r="E485">
        <v>1000</v>
      </c>
      <c r="F485">
        <v>1</v>
      </c>
      <c r="G485">
        <v>0.3</v>
      </c>
      <c r="H485">
        <v>62.89</v>
      </c>
      <c r="I485">
        <v>10.99</v>
      </c>
      <c r="J485">
        <v>1000</v>
      </c>
      <c r="K485">
        <v>1</v>
      </c>
      <c r="L485">
        <v>0.3</v>
      </c>
      <c r="M485">
        <v>62.89</v>
      </c>
      <c r="N485">
        <v>10.99</v>
      </c>
      <c r="O485">
        <v>50</v>
      </c>
      <c r="P485">
        <v>138.435</v>
      </c>
      <c r="Q485">
        <v>52.3703</v>
      </c>
      <c r="R485">
        <v>142.29669999999999</v>
      </c>
      <c r="S485">
        <v>55.294199999999996</v>
      </c>
      <c r="T485">
        <v>4.8437999999999999</v>
      </c>
      <c r="U485">
        <v>5.1847853999999999E-2</v>
      </c>
      <c r="V485">
        <v>5.1847853999999999E-2</v>
      </c>
    </row>
    <row r="486" spans="1:22" x14ac:dyDescent="0.25">
      <c r="A486" t="s">
        <v>367</v>
      </c>
      <c r="B486" t="s">
        <v>370</v>
      </c>
      <c r="C486">
        <v>251</v>
      </c>
      <c r="D486">
        <v>248</v>
      </c>
      <c r="E486">
        <v>1000</v>
      </c>
      <c r="F486">
        <v>1</v>
      </c>
      <c r="G486">
        <v>0.3</v>
      </c>
      <c r="H486">
        <v>62.89</v>
      </c>
      <c r="I486">
        <v>10.99</v>
      </c>
      <c r="J486">
        <v>1000</v>
      </c>
      <c r="K486">
        <v>1</v>
      </c>
      <c r="L486">
        <v>0.3</v>
      </c>
      <c r="M486">
        <v>62.89</v>
      </c>
      <c r="N486">
        <v>10.99</v>
      </c>
      <c r="O486">
        <v>50</v>
      </c>
      <c r="P486">
        <v>142.29669999999999</v>
      </c>
      <c r="Q486">
        <v>55.294199999999996</v>
      </c>
      <c r="R486">
        <v>138.61179999999999</v>
      </c>
      <c r="S486">
        <v>57.322699999999998</v>
      </c>
      <c r="T486">
        <v>4.2062999999999997</v>
      </c>
      <c r="U486">
        <v>5.1847853999999999E-2</v>
      </c>
      <c r="V486">
        <v>5.1847853999999999E-2</v>
      </c>
    </row>
    <row r="487" spans="1:22" x14ac:dyDescent="0.25">
      <c r="A487" t="s">
        <v>370</v>
      </c>
      <c r="B487" t="s">
        <v>347</v>
      </c>
      <c r="C487">
        <v>248</v>
      </c>
      <c r="D487">
        <v>111</v>
      </c>
      <c r="E487">
        <v>1000</v>
      </c>
      <c r="F487">
        <v>1</v>
      </c>
      <c r="G487">
        <v>0.3</v>
      </c>
      <c r="H487">
        <v>62.89</v>
      </c>
      <c r="I487">
        <v>10.99</v>
      </c>
      <c r="J487">
        <v>1000</v>
      </c>
      <c r="K487">
        <v>1</v>
      </c>
      <c r="L487">
        <v>0.3</v>
      </c>
      <c r="M487">
        <v>62.89</v>
      </c>
      <c r="N487">
        <v>10.99</v>
      </c>
      <c r="O487">
        <v>50</v>
      </c>
      <c r="P487">
        <v>138.61179999999999</v>
      </c>
      <c r="Q487">
        <v>57.322699999999998</v>
      </c>
      <c r="R487">
        <v>138.435</v>
      </c>
      <c r="S487">
        <v>52.3703</v>
      </c>
      <c r="T487">
        <v>4.9555999999999996</v>
      </c>
      <c r="U487">
        <v>5.1847853999999999E-2</v>
      </c>
      <c r="V487">
        <v>5.1847853999999999E-2</v>
      </c>
    </row>
    <row r="488" spans="1:22" x14ac:dyDescent="0.25">
      <c r="A488" t="s">
        <v>474</v>
      </c>
      <c r="B488" t="s">
        <v>475</v>
      </c>
      <c r="C488">
        <v>144</v>
      </c>
      <c r="D488">
        <v>143</v>
      </c>
      <c r="E488">
        <v>1000</v>
      </c>
      <c r="F488">
        <v>1</v>
      </c>
      <c r="G488">
        <v>0.3</v>
      </c>
      <c r="H488">
        <v>62.89</v>
      </c>
      <c r="I488">
        <v>10.99</v>
      </c>
      <c r="J488">
        <v>1000</v>
      </c>
      <c r="K488">
        <v>1</v>
      </c>
      <c r="L488">
        <v>0.3</v>
      </c>
      <c r="M488">
        <v>62.89</v>
      </c>
      <c r="N488">
        <v>10.99</v>
      </c>
      <c r="O488">
        <v>50</v>
      </c>
      <c r="P488">
        <v>153.99199999999999</v>
      </c>
      <c r="Q488">
        <v>62.999299999999998</v>
      </c>
      <c r="R488">
        <v>149.88</v>
      </c>
      <c r="S488">
        <v>64.1434</v>
      </c>
      <c r="T488">
        <v>4.2682000000000002</v>
      </c>
      <c r="U488">
        <v>5.1847853999999999E-2</v>
      </c>
      <c r="V488">
        <v>5.1847853999999999E-2</v>
      </c>
    </row>
    <row r="489" spans="1:22" x14ac:dyDescent="0.25">
      <c r="A489" t="s">
        <v>475</v>
      </c>
      <c r="B489" t="s">
        <v>419</v>
      </c>
      <c r="C489">
        <v>143</v>
      </c>
      <c r="D489">
        <v>199</v>
      </c>
      <c r="E489">
        <v>1000</v>
      </c>
      <c r="F489">
        <v>1</v>
      </c>
      <c r="G489">
        <v>0.3</v>
      </c>
      <c r="H489">
        <v>62.89</v>
      </c>
      <c r="I489">
        <v>10.99</v>
      </c>
      <c r="J489">
        <v>1000</v>
      </c>
      <c r="K489">
        <v>1</v>
      </c>
      <c r="L489">
        <v>0.3</v>
      </c>
      <c r="M489">
        <v>62.89</v>
      </c>
      <c r="N489">
        <v>10.99</v>
      </c>
      <c r="O489">
        <v>50</v>
      </c>
      <c r="P489">
        <v>149.88</v>
      </c>
      <c r="Q489">
        <v>64.1434</v>
      </c>
      <c r="R489">
        <v>150.7286</v>
      </c>
      <c r="S489">
        <v>59.231400000000001</v>
      </c>
      <c r="T489">
        <v>4.9847999999999999</v>
      </c>
      <c r="U489">
        <v>5.1847853999999999E-2</v>
      </c>
      <c r="V489">
        <v>5.1847853999999999E-2</v>
      </c>
    </row>
    <row r="490" spans="1:22" x14ac:dyDescent="0.25">
      <c r="A490" t="s">
        <v>419</v>
      </c>
      <c r="B490" t="s">
        <v>474</v>
      </c>
      <c r="C490">
        <v>199</v>
      </c>
      <c r="D490">
        <v>144</v>
      </c>
      <c r="E490">
        <v>1000</v>
      </c>
      <c r="F490">
        <v>1</v>
      </c>
      <c r="G490">
        <v>0.3</v>
      </c>
      <c r="H490">
        <v>62.89</v>
      </c>
      <c r="I490">
        <v>10.99</v>
      </c>
      <c r="J490">
        <v>1000</v>
      </c>
      <c r="K490">
        <v>1</v>
      </c>
      <c r="L490">
        <v>0.3</v>
      </c>
      <c r="M490">
        <v>62.89</v>
      </c>
      <c r="N490">
        <v>10.99</v>
      </c>
      <c r="O490">
        <v>50</v>
      </c>
      <c r="P490">
        <v>150.7286</v>
      </c>
      <c r="Q490">
        <v>59.231400000000001</v>
      </c>
      <c r="R490">
        <v>153.99199999999999</v>
      </c>
      <c r="S490">
        <v>62.999299999999998</v>
      </c>
      <c r="T490">
        <v>4.9847000000000001</v>
      </c>
      <c r="U490">
        <v>5.1847853999999999E-2</v>
      </c>
      <c r="V490">
        <v>5.1847853999999999E-2</v>
      </c>
    </row>
    <row r="491" spans="1:22" x14ac:dyDescent="0.25">
      <c r="A491" t="s">
        <v>367</v>
      </c>
      <c r="B491" t="s">
        <v>366</v>
      </c>
      <c r="C491">
        <v>251</v>
      </c>
      <c r="D491">
        <v>252</v>
      </c>
      <c r="E491">
        <v>1000</v>
      </c>
      <c r="F491">
        <v>1</v>
      </c>
      <c r="G491">
        <v>0.3</v>
      </c>
      <c r="H491">
        <v>62.89</v>
      </c>
      <c r="I491">
        <v>10.99</v>
      </c>
      <c r="J491">
        <v>1000</v>
      </c>
      <c r="K491">
        <v>1</v>
      </c>
      <c r="L491">
        <v>0.3</v>
      </c>
      <c r="M491">
        <v>62.89</v>
      </c>
      <c r="N491">
        <v>10.99</v>
      </c>
      <c r="O491">
        <v>50</v>
      </c>
      <c r="P491">
        <v>142.29669999999999</v>
      </c>
      <c r="Q491">
        <v>55.294199999999996</v>
      </c>
      <c r="R491">
        <v>145.9151</v>
      </c>
      <c r="S491">
        <v>53.776699999999998</v>
      </c>
      <c r="T491">
        <v>3.9237000000000002</v>
      </c>
      <c r="U491">
        <v>5.1847853999999999E-2</v>
      </c>
      <c r="V491">
        <v>5.1847853999999999E-2</v>
      </c>
    </row>
    <row r="492" spans="1:22" x14ac:dyDescent="0.25">
      <c r="A492" t="s">
        <v>366</v>
      </c>
      <c r="B492" t="s">
        <v>429</v>
      </c>
      <c r="C492">
        <v>252</v>
      </c>
      <c r="D492">
        <v>189</v>
      </c>
      <c r="E492">
        <v>1000</v>
      </c>
      <c r="F492">
        <v>1</v>
      </c>
      <c r="G492">
        <v>0.3</v>
      </c>
      <c r="H492">
        <v>62.89</v>
      </c>
      <c r="I492">
        <v>10.99</v>
      </c>
      <c r="J492">
        <v>1000</v>
      </c>
      <c r="K492">
        <v>1</v>
      </c>
      <c r="L492">
        <v>0.3</v>
      </c>
      <c r="M492">
        <v>62.89</v>
      </c>
      <c r="N492">
        <v>10.99</v>
      </c>
      <c r="O492">
        <v>50</v>
      </c>
      <c r="P492">
        <v>145.9151</v>
      </c>
      <c r="Q492">
        <v>53.776699999999998</v>
      </c>
      <c r="R492">
        <v>145.56360000000001</v>
      </c>
      <c r="S492">
        <v>57.944000000000003</v>
      </c>
      <c r="T492">
        <v>4.1821000000000002</v>
      </c>
      <c r="U492">
        <v>5.1847853999999999E-2</v>
      </c>
      <c r="V492">
        <v>5.1847853999999999E-2</v>
      </c>
    </row>
    <row r="493" spans="1:22" x14ac:dyDescent="0.25">
      <c r="A493" t="s">
        <v>429</v>
      </c>
      <c r="B493" t="s">
        <v>367</v>
      </c>
      <c r="C493">
        <v>189</v>
      </c>
      <c r="D493">
        <v>251</v>
      </c>
      <c r="E493">
        <v>1000</v>
      </c>
      <c r="F493">
        <v>1</v>
      </c>
      <c r="G493">
        <v>0.3</v>
      </c>
      <c r="H493">
        <v>62.89</v>
      </c>
      <c r="I493">
        <v>10.99</v>
      </c>
      <c r="J493">
        <v>1000</v>
      </c>
      <c r="K493">
        <v>1</v>
      </c>
      <c r="L493">
        <v>0.3</v>
      </c>
      <c r="M493">
        <v>62.89</v>
      </c>
      <c r="N493">
        <v>10.99</v>
      </c>
      <c r="O493">
        <v>50</v>
      </c>
      <c r="P493">
        <v>145.56360000000001</v>
      </c>
      <c r="Q493">
        <v>57.944000000000003</v>
      </c>
      <c r="R493">
        <v>142.29669999999999</v>
      </c>
      <c r="S493">
        <v>55.294199999999996</v>
      </c>
      <c r="T493">
        <v>4.2064000000000004</v>
      </c>
      <c r="U493">
        <v>5.1847853999999999E-2</v>
      </c>
      <c r="V493">
        <v>5.1847853999999999E-2</v>
      </c>
    </row>
    <row r="494" spans="1:22" x14ac:dyDescent="0.25">
      <c r="A494" t="s">
        <v>457</v>
      </c>
      <c r="B494" t="s">
        <v>458</v>
      </c>
      <c r="C494">
        <v>161</v>
      </c>
      <c r="D494">
        <v>160</v>
      </c>
      <c r="E494">
        <v>1000</v>
      </c>
      <c r="F494">
        <v>1</v>
      </c>
      <c r="G494">
        <v>0.3</v>
      </c>
      <c r="H494">
        <v>62.89</v>
      </c>
      <c r="I494">
        <v>10.99</v>
      </c>
      <c r="J494">
        <v>1000</v>
      </c>
      <c r="K494">
        <v>1</v>
      </c>
      <c r="L494">
        <v>0.3</v>
      </c>
      <c r="M494">
        <v>62.89</v>
      </c>
      <c r="N494">
        <v>10.99</v>
      </c>
      <c r="O494">
        <v>50</v>
      </c>
      <c r="P494">
        <v>144.91159999999999</v>
      </c>
      <c r="Q494">
        <v>119.2093</v>
      </c>
      <c r="R494">
        <v>146.42269999999999</v>
      </c>
      <c r="S494">
        <v>115.46429999999999</v>
      </c>
      <c r="T494">
        <v>4.0384000000000002</v>
      </c>
      <c r="U494">
        <v>5.1847853999999999E-2</v>
      </c>
      <c r="V494">
        <v>5.1847853999999999E-2</v>
      </c>
    </row>
    <row r="495" spans="1:22" x14ac:dyDescent="0.25">
      <c r="A495" t="s">
        <v>458</v>
      </c>
      <c r="B495" t="s">
        <v>445</v>
      </c>
      <c r="C495">
        <v>160</v>
      </c>
      <c r="D495">
        <v>173</v>
      </c>
      <c r="E495">
        <v>1000</v>
      </c>
      <c r="F495">
        <v>1</v>
      </c>
      <c r="G495">
        <v>0.3</v>
      </c>
      <c r="H495">
        <v>62.89</v>
      </c>
      <c r="I495">
        <v>10.99</v>
      </c>
      <c r="J495">
        <v>1000</v>
      </c>
      <c r="K495">
        <v>1</v>
      </c>
      <c r="L495">
        <v>0.3</v>
      </c>
      <c r="M495">
        <v>62.89</v>
      </c>
      <c r="N495">
        <v>10.99</v>
      </c>
      <c r="O495">
        <v>50</v>
      </c>
      <c r="P495">
        <v>146.42269999999999</v>
      </c>
      <c r="Q495">
        <v>115.46429999999999</v>
      </c>
      <c r="R495">
        <v>149.97470000000001</v>
      </c>
      <c r="S495">
        <v>120.10429999999999</v>
      </c>
      <c r="T495">
        <v>5.8434999999999997</v>
      </c>
      <c r="U495">
        <v>5.1847853999999999E-2</v>
      </c>
      <c r="V495">
        <v>5.1847853999999999E-2</v>
      </c>
    </row>
    <row r="496" spans="1:22" x14ac:dyDescent="0.25">
      <c r="A496" t="s">
        <v>445</v>
      </c>
      <c r="B496" t="s">
        <v>457</v>
      </c>
      <c r="C496">
        <v>173</v>
      </c>
      <c r="D496">
        <v>161</v>
      </c>
      <c r="E496">
        <v>1000</v>
      </c>
      <c r="F496">
        <v>1</v>
      </c>
      <c r="G496">
        <v>0.3</v>
      </c>
      <c r="H496">
        <v>62.89</v>
      </c>
      <c r="I496">
        <v>10.99</v>
      </c>
      <c r="J496">
        <v>1000</v>
      </c>
      <c r="K496">
        <v>1</v>
      </c>
      <c r="L496">
        <v>0.3</v>
      </c>
      <c r="M496">
        <v>62.89</v>
      </c>
      <c r="N496">
        <v>10.99</v>
      </c>
      <c r="O496">
        <v>50</v>
      </c>
      <c r="P496">
        <v>149.97470000000001</v>
      </c>
      <c r="Q496">
        <v>120.10429999999999</v>
      </c>
      <c r="R496">
        <v>144.91159999999999</v>
      </c>
      <c r="S496">
        <v>119.2093</v>
      </c>
      <c r="T496">
        <v>5.1416000000000004</v>
      </c>
      <c r="U496">
        <v>5.1847853999999999E-2</v>
      </c>
      <c r="V496">
        <v>5.1847853999999999E-2</v>
      </c>
    </row>
    <row r="497" spans="1:22" x14ac:dyDescent="0.25">
      <c r="A497" t="s">
        <v>369</v>
      </c>
      <c r="B497" t="s">
        <v>475</v>
      </c>
      <c r="C497">
        <v>249</v>
      </c>
      <c r="D497">
        <v>143</v>
      </c>
      <c r="E497">
        <v>1000</v>
      </c>
      <c r="F497">
        <v>1</v>
      </c>
      <c r="G497">
        <v>0.3</v>
      </c>
      <c r="H497">
        <v>62.89</v>
      </c>
      <c r="I497">
        <v>10.99</v>
      </c>
      <c r="J497">
        <v>1000</v>
      </c>
      <c r="K497">
        <v>1</v>
      </c>
      <c r="L497">
        <v>0.3</v>
      </c>
      <c r="M497">
        <v>62.89</v>
      </c>
      <c r="N497">
        <v>10.99</v>
      </c>
      <c r="O497">
        <v>50</v>
      </c>
      <c r="P497">
        <v>145.11940000000001</v>
      </c>
      <c r="Q497">
        <v>61.752600000000001</v>
      </c>
      <c r="R497">
        <v>149.88</v>
      </c>
      <c r="S497">
        <v>64.1434</v>
      </c>
      <c r="T497">
        <v>5.3272000000000004</v>
      </c>
      <c r="U497">
        <v>5.1847853999999999E-2</v>
      </c>
      <c r="V497">
        <v>5.1847853999999999E-2</v>
      </c>
    </row>
    <row r="498" spans="1:22" x14ac:dyDescent="0.25">
      <c r="A498" t="s">
        <v>475</v>
      </c>
      <c r="B498" t="s">
        <v>476</v>
      </c>
      <c r="C498">
        <v>143</v>
      </c>
      <c r="D498">
        <v>142</v>
      </c>
      <c r="E498">
        <v>1000</v>
      </c>
      <c r="F498">
        <v>1</v>
      </c>
      <c r="G498">
        <v>0.3</v>
      </c>
      <c r="H498">
        <v>62.89</v>
      </c>
      <c r="I498">
        <v>10.99</v>
      </c>
      <c r="J498">
        <v>1000</v>
      </c>
      <c r="K498">
        <v>1</v>
      </c>
      <c r="L498">
        <v>0.3</v>
      </c>
      <c r="M498">
        <v>62.89</v>
      </c>
      <c r="N498">
        <v>10.99</v>
      </c>
      <c r="O498">
        <v>50</v>
      </c>
      <c r="P498">
        <v>149.88</v>
      </c>
      <c r="Q498">
        <v>64.1434</v>
      </c>
      <c r="R498">
        <v>145.995</v>
      </c>
      <c r="S498">
        <v>65.485699999999994</v>
      </c>
      <c r="T498">
        <v>4.1104000000000003</v>
      </c>
      <c r="U498">
        <v>5.1847853999999999E-2</v>
      </c>
      <c r="V498">
        <v>5.1847853999999999E-2</v>
      </c>
    </row>
    <row r="499" spans="1:22" x14ac:dyDescent="0.25">
      <c r="A499" t="s">
        <v>476</v>
      </c>
      <c r="B499" t="s">
        <v>369</v>
      </c>
      <c r="C499">
        <v>142</v>
      </c>
      <c r="D499">
        <v>249</v>
      </c>
      <c r="E499">
        <v>1000</v>
      </c>
      <c r="F499">
        <v>1</v>
      </c>
      <c r="G499">
        <v>0.3</v>
      </c>
      <c r="H499">
        <v>62.89</v>
      </c>
      <c r="I499">
        <v>10.99</v>
      </c>
      <c r="J499">
        <v>1000</v>
      </c>
      <c r="K499">
        <v>1</v>
      </c>
      <c r="L499">
        <v>0.3</v>
      </c>
      <c r="M499">
        <v>62.89</v>
      </c>
      <c r="N499">
        <v>10.99</v>
      </c>
      <c r="O499">
        <v>50</v>
      </c>
      <c r="P499">
        <v>145.995</v>
      </c>
      <c r="Q499">
        <v>65.485699999999994</v>
      </c>
      <c r="R499">
        <v>145.11940000000001</v>
      </c>
      <c r="S499">
        <v>61.752600000000001</v>
      </c>
      <c r="T499">
        <v>3.8344</v>
      </c>
      <c r="U499">
        <v>5.1847853999999999E-2</v>
      </c>
      <c r="V499">
        <v>5.1847853999999999E-2</v>
      </c>
    </row>
    <row r="500" spans="1:22" x14ac:dyDescent="0.25">
      <c r="A500" t="s">
        <v>378</v>
      </c>
      <c r="B500" t="s">
        <v>320</v>
      </c>
      <c r="C500">
        <v>240</v>
      </c>
      <c r="D500">
        <v>138</v>
      </c>
      <c r="E500">
        <v>1000</v>
      </c>
      <c r="F500">
        <v>1</v>
      </c>
      <c r="G500">
        <v>0.3</v>
      </c>
      <c r="H500">
        <v>62.89</v>
      </c>
      <c r="I500">
        <v>10.99</v>
      </c>
      <c r="J500">
        <v>1000</v>
      </c>
      <c r="K500">
        <v>1</v>
      </c>
      <c r="L500">
        <v>0.3</v>
      </c>
      <c r="M500">
        <v>62.89</v>
      </c>
      <c r="N500">
        <v>10.99</v>
      </c>
      <c r="O500">
        <v>50</v>
      </c>
      <c r="P500">
        <v>127.6294</v>
      </c>
      <c r="Q500">
        <v>69.678200000000004</v>
      </c>
      <c r="R500">
        <v>131.75</v>
      </c>
      <c r="S500">
        <v>72.253900000000002</v>
      </c>
      <c r="T500">
        <v>4.8593999999999999</v>
      </c>
      <c r="U500">
        <v>5.1847853999999999E-2</v>
      </c>
      <c r="V500">
        <v>5.1847853999999999E-2</v>
      </c>
    </row>
    <row r="501" spans="1:22" x14ac:dyDescent="0.25">
      <c r="A501" t="s">
        <v>320</v>
      </c>
      <c r="B501" t="s">
        <v>321</v>
      </c>
      <c r="C501">
        <v>138</v>
      </c>
      <c r="D501">
        <v>137</v>
      </c>
      <c r="E501">
        <v>1000</v>
      </c>
      <c r="F501">
        <v>1</v>
      </c>
      <c r="G501">
        <v>0.3</v>
      </c>
      <c r="H501">
        <v>62.89</v>
      </c>
      <c r="I501">
        <v>10.99</v>
      </c>
      <c r="J501">
        <v>1000</v>
      </c>
      <c r="K501">
        <v>1</v>
      </c>
      <c r="L501">
        <v>0.3</v>
      </c>
      <c r="M501">
        <v>62.89</v>
      </c>
      <c r="N501">
        <v>10.99</v>
      </c>
      <c r="O501">
        <v>50</v>
      </c>
      <c r="P501">
        <v>131.75</v>
      </c>
      <c r="Q501">
        <v>72.253900000000002</v>
      </c>
      <c r="R501">
        <v>128.63499999999999</v>
      </c>
      <c r="S501">
        <v>74.399600000000007</v>
      </c>
      <c r="T501">
        <v>3.7825000000000002</v>
      </c>
      <c r="U501">
        <v>5.1847853999999999E-2</v>
      </c>
      <c r="V501">
        <v>5.1847853999999999E-2</v>
      </c>
    </row>
    <row r="502" spans="1:22" x14ac:dyDescent="0.25">
      <c r="A502" t="s">
        <v>321</v>
      </c>
      <c r="B502" t="s">
        <v>378</v>
      </c>
      <c r="C502">
        <v>137</v>
      </c>
      <c r="D502">
        <v>240</v>
      </c>
      <c r="E502">
        <v>1000</v>
      </c>
      <c r="F502">
        <v>1</v>
      </c>
      <c r="G502">
        <v>0.3</v>
      </c>
      <c r="H502">
        <v>62.89</v>
      </c>
      <c r="I502">
        <v>10.99</v>
      </c>
      <c r="J502">
        <v>1000</v>
      </c>
      <c r="K502">
        <v>1</v>
      </c>
      <c r="L502">
        <v>0.3</v>
      </c>
      <c r="M502">
        <v>62.89</v>
      </c>
      <c r="N502">
        <v>10.99</v>
      </c>
      <c r="O502">
        <v>50</v>
      </c>
      <c r="P502">
        <v>128.63499999999999</v>
      </c>
      <c r="Q502">
        <v>74.399600000000007</v>
      </c>
      <c r="R502">
        <v>127.6294</v>
      </c>
      <c r="S502">
        <v>69.678200000000004</v>
      </c>
      <c r="T502">
        <v>4.8273000000000001</v>
      </c>
      <c r="U502">
        <v>5.1847853999999999E-2</v>
      </c>
      <c r="V502">
        <v>5.1847853999999999E-2</v>
      </c>
    </row>
    <row r="503" spans="1:22" x14ac:dyDescent="0.25">
      <c r="A503" t="s">
        <v>422</v>
      </c>
      <c r="B503" t="s">
        <v>349</v>
      </c>
      <c r="C503">
        <v>196</v>
      </c>
      <c r="D503">
        <v>109</v>
      </c>
      <c r="E503">
        <v>1000</v>
      </c>
      <c r="F503">
        <v>1</v>
      </c>
      <c r="G503">
        <v>0.3</v>
      </c>
      <c r="H503">
        <v>62.89</v>
      </c>
      <c r="I503">
        <v>10.99</v>
      </c>
      <c r="J503">
        <v>1000</v>
      </c>
      <c r="K503">
        <v>1</v>
      </c>
      <c r="L503">
        <v>0.3</v>
      </c>
      <c r="M503">
        <v>62.89</v>
      </c>
      <c r="N503">
        <v>10.99</v>
      </c>
      <c r="O503">
        <v>50</v>
      </c>
      <c r="P503">
        <v>149.79900000000001</v>
      </c>
      <c r="Q503">
        <v>54.334200000000003</v>
      </c>
      <c r="R503">
        <v>146.44999999999999</v>
      </c>
      <c r="S503">
        <v>49.889600000000002</v>
      </c>
      <c r="T503">
        <v>5.5651000000000002</v>
      </c>
      <c r="U503">
        <v>5.1847853999999999E-2</v>
      </c>
      <c r="V503">
        <v>5.1847853999999999E-2</v>
      </c>
    </row>
    <row r="504" spans="1:22" x14ac:dyDescent="0.25">
      <c r="A504" t="s">
        <v>349</v>
      </c>
      <c r="B504" t="s">
        <v>350</v>
      </c>
      <c r="C504">
        <v>109</v>
      </c>
      <c r="D504">
        <v>108</v>
      </c>
      <c r="E504">
        <v>1000</v>
      </c>
      <c r="F504">
        <v>1</v>
      </c>
      <c r="G504">
        <v>0.3</v>
      </c>
      <c r="H504">
        <v>62.89</v>
      </c>
      <c r="I504">
        <v>10.99</v>
      </c>
      <c r="J504">
        <v>1000</v>
      </c>
      <c r="K504">
        <v>1</v>
      </c>
      <c r="L504">
        <v>0.3</v>
      </c>
      <c r="M504">
        <v>62.89</v>
      </c>
      <c r="N504">
        <v>10.99</v>
      </c>
      <c r="O504">
        <v>50</v>
      </c>
      <c r="P504">
        <v>146.44999999999999</v>
      </c>
      <c r="Q504">
        <v>49.889600000000002</v>
      </c>
      <c r="R504">
        <v>150.65</v>
      </c>
      <c r="S504">
        <v>48.834600000000002</v>
      </c>
      <c r="T504">
        <v>4.3304999999999998</v>
      </c>
      <c r="U504">
        <v>5.1847853999999999E-2</v>
      </c>
      <c r="V504">
        <v>5.1847853999999999E-2</v>
      </c>
    </row>
    <row r="505" spans="1:22" x14ac:dyDescent="0.25">
      <c r="A505" t="s">
        <v>350</v>
      </c>
      <c r="B505" t="s">
        <v>422</v>
      </c>
      <c r="C505">
        <v>108</v>
      </c>
      <c r="D505">
        <v>196</v>
      </c>
      <c r="E505">
        <v>1000</v>
      </c>
      <c r="F505">
        <v>1</v>
      </c>
      <c r="G505">
        <v>0.3</v>
      </c>
      <c r="H505">
        <v>62.89</v>
      </c>
      <c r="I505">
        <v>10.99</v>
      </c>
      <c r="J505">
        <v>1000</v>
      </c>
      <c r="K505">
        <v>1</v>
      </c>
      <c r="L505">
        <v>0.3</v>
      </c>
      <c r="M505">
        <v>62.89</v>
      </c>
      <c r="N505">
        <v>10.99</v>
      </c>
      <c r="O505">
        <v>50</v>
      </c>
      <c r="P505">
        <v>150.65</v>
      </c>
      <c r="Q505">
        <v>48.834600000000002</v>
      </c>
      <c r="R505">
        <v>149.79900000000001</v>
      </c>
      <c r="S505">
        <v>54.334200000000003</v>
      </c>
      <c r="T505">
        <v>5.5651000000000002</v>
      </c>
      <c r="U505">
        <v>5.1847853999999999E-2</v>
      </c>
      <c r="V505">
        <v>5.1847853999999999E-2</v>
      </c>
    </row>
    <row r="506" spans="1:22" x14ac:dyDescent="0.25">
      <c r="A506" t="s">
        <v>401</v>
      </c>
      <c r="B506" t="s">
        <v>342</v>
      </c>
      <c r="C506">
        <v>217</v>
      </c>
      <c r="D506">
        <v>116</v>
      </c>
      <c r="E506">
        <v>1000</v>
      </c>
      <c r="F506">
        <v>1</v>
      </c>
      <c r="G506">
        <v>0.3</v>
      </c>
      <c r="H506">
        <v>62.89</v>
      </c>
      <c r="I506">
        <v>10.99</v>
      </c>
      <c r="J506">
        <v>1000</v>
      </c>
      <c r="K506">
        <v>1</v>
      </c>
      <c r="L506">
        <v>0.3</v>
      </c>
      <c r="M506">
        <v>62.89</v>
      </c>
      <c r="N506">
        <v>10.99</v>
      </c>
      <c r="O506">
        <v>50</v>
      </c>
      <c r="P506">
        <v>121.22020000000001</v>
      </c>
      <c r="Q506">
        <v>66.212800000000001</v>
      </c>
      <c r="R506">
        <v>120.95489999999999</v>
      </c>
      <c r="S506">
        <v>61.144300000000001</v>
      </c>
      <c r="T506">
        <v>5.0754000000000001</v>
      </c>
      <c r="U506">
        <v>5.1847853999999999E-2</v>
      </c>
      <c r="V506">
        <v>5.1847853999999999E-2</v>
      </c>
    </row>
    <row r="507" spans="1:22" x14ac:dyDescent="0.25">
      <c r="A507" t="s">
        <v>342</v>
      </c>
      <c r="B507" t="s">
        <v>424</v>
      </c>
      <c r="C507">
        <v>116</v>
      </c>
      <c r="D507">
        <v>194</v>
      </c>
      <c r="E507">
        <v>1000</v>
      </c>
      <c r="F507">
        <v>1</v>
      </c>
      <c r="G507">
        <v>0.3</v>
      </c>
      <c r="H507">
        <v>62.89</v>
      </c>
      <c r="I507">
        <v>10.99</v>
      </c>
      <c r="J507">
        <v>1000</v>
      </c>
      <c r="K507">
        <v>1</v>
      </c>
      <c r="L507">
        <v>0.3</v>
      </c>
      <c r="M507">
        <v>62.89</v>
      </c>
      <c r="N507">
        <v>10.99</v>
      </c>
      <c r="O507">
        <v>50</v>
      </c>
      <c r="P507">
        <v>120.95489999999999</v>
      </c>
      <c r="Q507">
        <v>61.144300000000001</v>
      </c>
      <c r="R507">
        <v>124.9806</v>
      </c>
      <c r="S507">
        <v>65.453800000000001</v>
      </c>
      <c r="T507">
        <v>5.8973000000000004</v>
      </c>
      <c r="U507">
        <v>5.1847853999999999E-2</v>
      </c>
      <c r="V507">
        <v>5.1847853999999999E-2</v>
      </c>
    </row>
    <row r="508" spans="1:22" x14ac:dyDescent="0.25">
      <c r="A508" t="s">
        <v>424</v>
      </c>
      <c r="B508" t="s">
        <v>401</v>
      </c>
      <c r="C508">
        <v>194</v>
      </c>
      <c r="D508">
        <v>217</v>
      </c>
      <c r="E508">
        <v>1000</v>
      </c>
      <c r="F508">
        <v>1</v>
      </c>
      <c r="G508">
        <v>0.3</v>
      </c>
      <c r="H508">
        <v>62.89</v>
      </c>
      <c r="I508">
        <v>10.99</v>
      </c>
      <c r="J508">
        <v>1000</v>
      </c>
      <c r="K508">
        <v>1</v>
      </c>
      <c r="L508">
        <v>0.3</v>
      </c>
      <c r="M508">
        <v>62.89</v>
      </c>
      <c r="N508">
        <v>10.99</v>
      </c>
      <c r="O508">
        <v>50</v>
      </c>
      <c r="P508">
        <v>124.9806</v>
      </c>
      <c r="Q508">
        <v>65.453800000000001</v>
      </c>
      <c r="R508">
        <v>121.22020000000001</v>
      </c>
      <c r="S508">
        <v>66.212800000000001</v>
      </c>
      <c r="T508">
        <v>3.8361999999999998</v>
      </c>
      <c r="U508">
        <v>5.1847853999999999E-2</v>
      </c>
      <c r="V508">
        <v>5.1847853999999999E-2</v>
      </c>
    </row>
    <row r="509" spans="1:22" x14ac:dyDescent="0.25">
      <c r="A509" t="s">
        <v>402</v>
      </c>
      <c r="B509" t="s">
        <v>386</v>
      </c>
      <c r="C509">
        <v>216</v>
      </c>
      <c r="D509">
        <v>232</v>
      </c>
      <c r="E509">
        <v>1000</v>
      </c>
      <c r="F509">
        <v>1</v>
      </c>
      <c r="G509">
        <v>0.3</v>
      </c>
      <c r="H509">
        <v>62.89</v>
      </c>
      <c r="I509">
        <v>10.99</v>
      </c>
      <c r="J509">
        <v>1000</v>
      </c>
      <c r="K509">
        <v>1</v>
      </c>
      <c r="L509">
        <v>0.3</v>
      </c>
      <c r="M509">
        <v>62.89</v>
      </c>
      <c r="N509">
        <v>10.99</v>
      </c>
      <c r="O509">
        <v>50</v>
      </c>
      <c r="P509">
        <v>153.52420000000001</v>
      </c>
      <c r="Q509">
        <v>107.7266</v>
      </c>
      <c r="R509">
        <v>151.59389999999999</v>
      </c>
      <c r="S509">
        <v>111.0564</v>
      </c>
      <c r="T509">
        <v>3.8488000000000002</v>
      </c>
      <c r="U509">
        <v>5.1847853999999999E-2</v>
      </c>
      <c r="V509">
        <v>5.1847853999999999E-2</v>
      </c>
    </row>
    <row r="510" spans="1:22" x14ac:dyDescent="0.25">
      <c r="A510" t="s">
        <v>386</v>
      </c>
      <c r="B510" t="s">
        <v>460</v>
      </c>
      <c r="C510">
        <v>232</v>
      </c>
      <c r="D510">
        <v>158</v>
      </c>
      <c r="E510">
        <v>1000</v>
      </c>
      <c r="F510">
        <v>1</v>
      </c>
      <c r="G510">
        <v>0.3</v>
      </c>
      <c r="H510">
        <v>62.89</v>
      </c>
      <c r="I510">
        <v>10.99</v>
      </c>
      <c r="J510">
        <v>1000</v>
      </c>
      <c r="K510">
        <v>1</v>
      </c>
      <c r="L510">
        <v>0.3</v>
      </c>
      <c r="M510">
        <v>62.89</v>
      </c>
      <c r="N510">
        <v>10.99</v>
      </c>
      <c r="O510">
        <v>50</v>
      </c>
      <c r="P510">
        <v>151.59389999999999</v>
      </c>
      <c r="Q510">
        <v>111.0564</v>
      </c>
      <c r="R510">
        <v>149.11000000000001</v>
      </c>
      <c r="S510">
        <v>107.65430000000001</v>
      </c>
      <c r="T510">
        <v>4.2123999999999997</v>
      </c>
      <c r="U510">
        <v>5.1847853999999999E-2</v>
      </c>
      <c r="V510">
        <v>5.1847853999999999E-2</v>
      </c>
    </row>
    <row r="511" spans="1:22" x14ac:dyDescent="0.25">
      <c r="A511" t="s">
        <v>460</v>
      </c>
      <c r="B511" t="s">
        <v>402</v>
      </c>
      <c r="C511">
        <v>158</v>
      </c>
      <c r="D511">
        <v>216</v>
      </c>
      <c r="E511">
        <v>1000</v>
      </c>
      <c r="F511">
        <v>1</v>
      </c>
      <c r="G511">
        <v>0.3</v>
      </c>
      <c r="H511">
        <v>62.89</v>
      </c>
      <c r="I511">
        <v>10.99</v>
      </c>
      <c r="J511">
        <v>1000</v>
      </c>
      <c r="K511">
        <v>1</v>
      </c>
      <c r="L511">
        <v>0.3</v>
      </c>
      <c r="M511">
        <v>62.89</v>
      </c>
      <c r="N511">
        <v>10.99</v>
      </c>
      <c r="O511">
        <v>50</v>
      </c>
      <c r="P511">
        <v>149.11000000000001</v>
      </c>
      <c r="Q511">
        <v>107.65430000000001</v>
      </c>
      <c r="R511">
        <v>153.52420000000001</v>
      </c>
      <c r="S511">
        <v>107.7266</v>
      </c>
      <c r="T511">
        <v>4.4147999999999996</v>
      </c>
      <c r="U511">
        <v>5.1847853999999999E-2</v>
      </c>
      <c r="V511">
        <v>5.1847853999999999E-2</v>
      </c>
    </row>
    <row r="512" spans="1:22" x14ac:dyDescent="0.25">
      <c r="A512" t="s">
        <v>346</v>
      </c>
      <c r="B512" t="s">
        <v>347</v>
      </c>
      <c r="C512">
        <v>112</v>
      </c>
      <c r="D512">
        <v>111</v>
      </c>
      <c r="E512">
        <v>1000</v>
      </c>
      <c r="F512">
        <v>1</v>
      </c>
      <c r="G512">
        <v>0.3</v>
      </c>
      <c r="H512">
        <v>62.89</v>
      </c>
      <c r="I512">
        <v>10.99</v>
      </c>
      <c r="J512">
        <v>1000</v>
      </c>
      <c r="K512">
        <v>1</v>
      </c>
      <c r="L512">
        <v>0.3</v>
      </c>
      <c r="M512">
        <v>62.89</v>
      </c>
      <c r="N512">
        <v>10.99</v>
      </c>
      <c r="O512">
        <v>50</v>
      </c>
      <c r="P512">
        <v>134.58500000000001</v>
      </c>
      <c r="Q512">
        <v>53.773899999999998</v>
      </c>
      <c r="R512">
        <v>138.435</v>
      </c>
      <c r="S512">
        <v>52.3703</v>
      </c>
      <c r="T512">
        <v>4.0979000000000001</v>
      </c>
      <c r="U512">
        <v>5.1847853999999999E-2</v>
      </c>
      <c r="V512">
        <v>5.1847853999999999E-2</v>
      </c>
    </row>
    <row r="513" spans="1:22" x14ac:dyDescent="0.25">
      <c r="A513" t="s">
        <v>347</v>
      </c>
      <c r="B513" t="s">
        <v>370</v>
      </c>
      <c r="C513">
        <v>111</v>
      </c>
      <c r="D513">
        <v>248</v>
      </c>
      <c r="E513">
        <v>1000</v>
      </c>
      <c r="F513">
        <v>1</v>
      </c>
      <c r="G513">
        <v>0.3</v>
      </c>
      <c r="H513">
        <v>62.89</v>
      </c>
      <c r="I513">
        <v>10.99</v>
      </c>
      <c r="J513">
        <v>1000</v>
      </c>
      <c r="K513">
        <v>1</v>
      </c>
      <c r="L513">
        <v>0.3</v>
      </c>
      <c r="M513">
        <v>62.89</v>
      </c>
      <c r="N513">
        <v>10.99</v>
      </c>
      <c r="O513">
        <v>50</v>
      </c>
      <c r="P513">
        <v>138.435</v>
      </c>
      <c r="Q513">
        <v>52.3703</v>
      </c>
      <c r="R513">
        <v>138.61179999999999</v>
      </c>
      <c r="S513">
        <v>57.322699999999998</v>
      </c>
      <c r="T513">
        <v>4.9555999999999996</v>
      </c>
      <c r="U513">
        <v>5.1847853999999999E-2</v>
      </c>
      <c r="V513">
        <v>5.1847853999999999E-2</v>
      </c>
    </row>
    <row r="514" spans="1:22" x14ac:dyDescent="0.25">
      <c r="A514" t="s">
        <v>370</v>
      </c>
      <c r="B514" t="s">
        <v>346</v>
      </c>
      <c r="C514">
        <v>248</v>
      </c>
      <c r="D514">
        <v>112</v>
      </c>
      <c r="E514">
        <v>1000</v>
      </c>
      <c r="F514">
        <v>1</v>
      </c>
      <c r="G514">
        <v>0.3</v>
      </c>
      <c r="H514">
        <v>62.89</v>
      </c>
      <c r="I514">
        <v>10.99</v>
      </c>
      <c r="J514">
        <v>1000</v>
      </c>
      <c r="K514">
        <v>1</v>
      </c>
      <c r="L514">
        <v>0.3</v>
      </c>
      <c r="M514">
        <v>62.89</v>
      </c>
      <c r="N514">
        <v>10.99</v>
      </c>
      <c r="O514">
        <v>50</v>
      </c>
      <c r="P514">
        <v>138.61179999999999</v>
      </c>
      <c r="Q514">
        <v>57.322699999999998</v>
      </c>
      <c r="R514">
        <v>134.58500000000001</v>
      </c>
      <c r="S514">
        <v>53.773899999999998</v>
      </c>
      <c r="T514">
        <v>5.3673999999999999</v>
      </c>
      <c r="U514">
        <v>5.1847853999999999E-2</v>
      </c>
      <c r="V514">
        <v>5.1847853999999999E-2</v>
      </c>
    </row>
    <row r="515" spans="1:22" x14ac:dyDescent="0.25">
      <c r="A515" t="s">
        <v>377</v>
      </c>
      <c r="B515" t="s">
        <v>273</v>
      </c>
      <c r="C515">
        <v>241</v>
      </c>
      <c r="D515">
        <v>59</v>
      </c>
      <c r="E515">
        <v>1000</v>
      </c>
      <c r="F515">
        <v>1</v>
      </c>
      <c r="G515">
        <v>0.3</v>
      </c>
      <c r="H515">
        <v>62.89</v>
      </c>
      <c r="I515">
        <v>10.99</v>
      </c>
      <c r="J515">
        <v>1000</v>
      </c>
      <c r="K515">
        <v>1</v>
      </c>
      <c r="L515">
        <v>0.3</v>
      </c>
      <c r="M515">
        <v>62.89</v>
      </c>
      <c r="N515">
        <v>10.99</v>
      </c>
      <c r="O515">
        <v>50</v>
      </c>
      <c r="P515">
        <v>161.82759999999999</v>
      </c>
      <c r="Q515">
        <v>41.183500000000002</v>
      </c>
      <c r="R515">
        <v>166.75</v>
      </c>
      <c r="S515">
        <v>38.755800000000001</v>
      </c>
      <c r="T515">
        <v>5.4885000000000002</v>
      </c>
      <c r="U515">
        <v>5.1847853999999999E-2</v>
      </c>
      <c r="V515">
        <v>5.1847853999999999E-2</v>
      </c>
    </row>
    <row r="516" spans="1:22" x14ac:dyDescent="0.25">
      <c r="A516" t="s">
        <v>273</v>
      </c>
      <c r="B516" t="s">
        <v>442</v>
      </c>
      <c r="C516">
        <v>59</v>
      </c>
      <c r="D516">
        <v>176</v>
      </c>
      <c r="E516">
        <v>1000</v>
      </c>
      <c r="F516">
        <v>1</v>
      </c>
      <c r="G516">
        <v>0.3</v>
      </c>
      <c r="H516">
        <v>62.89</v>
      </c>
      <c r="I516">
        <v>10.99</v>
      </c>
      <c r="J516">
        <v>1000</v>
      </c>
      <c r="K516">
        <v>1</v>
      </c>
      <c r="L516">
        <v>0.3</v>
      </c>
      <c r="M516">
        <v>62.89</v>
      </c>
      <c r="N516">
        <v>10.99</v>
      </c>
      <c r="O516">
        <v>50</v>
      </c>
      <c r="P516">
        <v>166.75</v>
      </c>
      <c r="Q516">
        <v>38.755800000000001</v>
      </c>
      <c r="R516">
        <v>165.28960000000001</v>
      </c>
      <c r="S516">
        <v>44.0595</v>
      </c>
      <c r="T516">
        <v>5.5011000000000001</v>
      </c>
      <c r="U516">
        <v>5.1847853999999999E-2</v>
      </c>
      <c r="V516">
        <v>5.1847853999999999E-2</v>
      </c>
    </row>
    <row r="517" spans="1:22" x14ac:dyDescent="0.25">
      <c r="A517" t="s">
        <v>442</v>
      </c>
      <c r="B517" t="s">
        <v>377</v>
      </c>
      <c r="C517">
        <v>176</v>
      </c>
      <c r="D517">
        <v>241</v>
      </c>
      <c r="E517">
        <v>1000</v>
      </c>
      <c r="F517">
        <v>1</v>
      </c>
      <c r="G517">
        <v>0.3</v>
      </c>
      <c r="H517">
        <v>62.89</v>
      </c>
      <c r="I517">
        <v>10.99</v>
      </c>
      <c r="J517">
        <v>1000</v>
      </c>
      <c r="K517">
        <v>1</v>
      </c>
      <c r="L517">
        <v>0.3</v>
      </c>
      <c r="M517">
        <v>62.89</v>
      </c>
      <c r="N517">
        <v>10.99</v>
      </c>
      <c r="O517">
        <v>50</v>
      </c>
      <c r="P517">
        <v>165.28960000000001</v>
      </c>
      <c r="Q517">
        <v>44.0595</v>
      </c>
      <c r="R517">
        <v>161.82759999999999</v>
      </c>
      <c r="S517">
        <v>41.183500000000002</v>
      </c>
      <c r="T517">
        <v>4.5007999999999999</v>
      </c>
      <c r="U517">
        <v>5.1847853999999999E-2</v>
      </c>
      <c r="V517">
        <v>5.1847853999999999E-2</v>
      </c>
    </row>
    <row r="518" spans="1:22" x14ac:dyDescent="0.25">
      <c r="A518" t="s">
        <v>391</v>
      </c>
      <c r="B518" t="s">
        <v>352</v>
      </c>
      <c r="C518">
        <v>227</v>
      </c>
      <c r="D518">
        <v>106</v>
      </c>
      <c r="E518">
        <v>1000</v>
      </c>
      <c r="F518">
        <v>1</v>
      </c>
      <c r="G518">
        <v>0.3</v>
      </c>
      <c r="H518">
        <v>62.89</v>
      </c>
      <c r="I518">
        <v>10.99</v>
      </c>
      <c r="J518">
        <v>1000</v>
      </c>
      <c r="K518">
        <v>1</v>
      </c>
      <c r="L518">
        <v>0.3</v>
      </c>
      <c r="M518">
        <v>62.89</v>
      </c>
      <c r="N518">
        <v>10.99</v>
      </c>
      <c r="O518">
        <v>50</v>
      </c>
      <c r="P518">
        <v>155.01820000000001</v>
      </c>
      <c r="Q518">
        <v>38.613500000000002</v>
      </c>
      <c r="R518">
        <v>151.83500000000001</v>
      </c>
      <c r="S518">
        <v>44.834299999999999</v>
      </c>
      <c r="T518">
        <v>6.9878999999999998</v>
      </c>
      <c r="U518">
        <v>5.1847853999999999E-2</v>
      </c>
      <c r="V518">
        <v>5.1847853999999999E-2</v>
      </c>
    </row>
    <row r="519" spans="1:22" x14ac:dyDescent="0.25">
      <c r="A519" t="s">
        <v>352</v>
      </c>
      <c r="B519" t="s">
        <v>431</v>
      </c>
      <c r="C519">
        <v>106</v>
      </c>
      <c r="D519">
        <v>187</v>
      </c>
      <c r="E519">
        <v>1000</v>
      </c>
      <c r="F519">
        <v>1</v>
      </c>
      <c r="G519">
        <v>0.3</v>
      </c>
      <c r="H519">
        <v>62.89</v>
      </c>
      <c r="I519">
        <v>10.99</v>
      </c>
      <c r="J519">
        <v>1000</v>
      </c>
      <c r="K519">
        <v>1</v>
      </c>
      <c r="L519">
        <v>0.3</v>
      </c>
      <c r="M519">
        <v>62.89</v>
      </c>
      <c r="N519">
        <v>10.99</v>
      </c>
      <c r="O519">
        <v>50</v>
      </c>
      <c r="P519">
        <v>151.83500000000001</v>
      </c>
      <c r="Q519">
        <v>44.834299999999999</v>
      </c>
      <c r="R519">
        <v>151.24889999999999</v>
      </c>
      <c r="S519">
        <v>39.400799999999997</v>
      </c>
      <c r="T519">
        <v>5.4649999999999999</v>
      </c>
      <c r="U519">
        <v>5.1847853999999999E-2</v>
      </c>
      <c r="V519">
        <v>5.1847853999999999E-2</v>
      </c>
    </row>
    <row r="520" spans="1:22" x14ac:dyDescent="0.25">
      <c r="A520" t="s">
        <v>431</v>
      </c>
      <c r="B520" t="s">
        <v>391</v>
      </c>
      <c r="C520">
        <v>187</v>
      </c>
      <c r="D520">
        <v>227</v>
      </c>
      <c r="E520">
        <v>1000</v>
      </c>
      <c r="F520">
        <v>1</v>
      </c>
      <c r="G520">
        <v>0.3</v>
      </c>
      <c r="H520">
        <v>62.89</v>
      </c>
      <c r="I520">
        <v>10.99</v>
      </c>
      <c r="J520">
        <v>1000</v>
      </c>
      <c r="K520">
        <v>1</v>
      </c>
      <c r="L520">
        <v>0.3</v>
      </c>
      <c r="M520">
        <v>62.89</v>
      </c>
      <c r="N520">
        <v>10.99</v>
      </c>
      <c r="O520">
        <v>50</v>
      </c>
      <c r="P520">
        <v>151.24889999999999</v>
      </c>
      <c r="Q520">
        <v>39.400799999999997</v>
      </c>
      <c r="R520">
        <v>155.01820000000001</v>
      </c>
      <c r="S520">
        <v>38.613500000000002</v>
      </c>
      <c r="T520">
        <v>3.8506</v>
      </c>
      <c r="U520">
        <v>5.1847853999999999E-2</v>
      </c>
      <c r="V520">
        <v>5.1847853999999999E-2</v>
      </c>
    </row>
    <row r="521" spans="1:22" x14ac:dyDescent="0.25">
      <c r="A521" t="s">
        <v>280</v>
      </c>
      <c r="B521" t="s">
        <v>400</v>
      </c>
      <c r="C521">
        <v>67</v>
      </c>
      <c r="D521">
        <v>218</v>
      </c>
      <c r="E521">
        <v>1000</v>
      </c>
      <c r="F521">
        <v>1</v>
      </c>
      <c r="G521">
        <v>0.3</v>
      </c>
      <c r="H521">
        <v>62.89</v>
      </c>
      <c r="I521">
        <v>10.99</v>
      </c>
      <c r="J521">
        <v>1000</v>
      </c>
      <c r="K521">
        <v>1</v>
      </c>
      <c r="L521">
        <v>0.3</v>
      </c>
      <c r="M521">
        <v>62.89</v>
      </c>
      <c r="N521">
        <v>10.99</v>
      </c>
      <c r="O521">
        <v>50</v>
      </c>
      <c r="P521">
        <v>132.24780000000001</v>
      </c>
      <c r="Q521">
        <v>31.254300000000001</v>
      </c>
      <c r="R521">
        <v>128.9863</v>
      </c>
      <c r="S521">
        <v>34.922499999999999</v>
      </c>
      <c r="T521">
        <v>4.9085000000000001</v>
      </c>
      <c r="U521">
        <v>5.1847853999999999E-2</v>
      </c>
      <c r="V521">
        <v>5.1847853999999999E-2</v>
      </c>
    </row>
    <row r="522" spans="1:22" x14ac:dyDescent="0.25">
      <c r="A522" t="s">
        <v>400</v>
      </c>
      <c r="B522" t="s">
        <v>304</v>
      </c>
      <c r="C522">
        <v>218</v>
      </c>
      <c r="D522">
        <v>68</v>
      </c>
      <c r="E522">
        <v>1000</v>
      </c>
      <c r="F522">
        <v>1</v>
      </c>
      <c r="G522">
        <v>0.3</v>
      </c>
      <c r="H522">
        <v>62.89</v>
      </c>
      <c r="I522">
        <v>10.99</v>
      </c>
      <c r="J522">
        <v>1000</v>
      </c>
      <c r="K522">
        <v>1</v>
      </c>
      <c r="L522">
        <v>0.3</v>
      </c>
      <c r="M522">
        <v>62.89</v>
      </c>
      <c r="N522">
        <v>10.99</v>
      </c>
      <c r="O522">
        <v>50</v>
      </c>
      <c r="P522">
        <v>128.9863</v>
      </c>
      <c r="Q522">
        <v>34.922499999999999</v>
      </c>
      <c r="R522">
        <v>127.27</v>
      </c>
      <c r="S522">
        <v>31</v>
      </c>
      <c r="T522">
        <v>4.2816000000000001</v>
      </c>
      <c r="U522">
        <v>5.1847853999999999E-2</v>
      </c>
      <c r="V522">
        <v>5.1847853999999999E-2</v>
      </c>
    </row>
    <row r="523" spans="1:22" x14ac:dyDescent="0.25">
      <c r="A523" t="s">
        <v>304</v>
      </c>
      <c r="B523" t="s">
        <v>280</v>
      </c>
      <c r="C523">
        <v>68</v>
      </c>
      <c r="D523">
        <v>67</v>
      </c>
      <c r="E523">
        <v>1000</v>
      </c>
      <c r="F523">
        <v>1</v>
      </c>
      <c r="G523">
        <v>0.3</v>
      </c>
      <c r="H523">
        <v>62.89</v>
      </c>
      <c r="I523">
        <v>10.99</v>
      </c>
      <c r="J523">
        <v>1000</v>
      </c>
      <c r="K523">
        <v>1</v>
      </c>
      <c r="L523">
        <v>0.3</v>
      </c>
      <c r="M523">
        <v>62.89</v>
      </c>
      <c r="N523">
        <v>10.99</v>
      </c>
      <c r="O523">
        <v>50</v>
      </c>
      <c r="P523">
        <v>127.27</v>
      </c>
      <c r="Q523">
        <v>31</v>
      </c>
      <c r="R523">
        <v>132.24780000000001</v>
      </c>
      <c r="S523">
        <v>31.254300000000001</v>
      </c>
      <c r="T523">
        <v>4.9843000000000002</v>
      </c>
      <c r="U523">
        <v>5.1847853999999999E-2</v>
      </c>
      <c r="V523">
        <v>5.1847853999999999E-2</v>
      </c>
    </row>
    <row r="524" spans="1:22" x14ac:dyDescent="0.25">
      <c r="A524" t="s">
        <v>306</v>
      </c>
      <c r="B524" t="s">
        <v>441</v>
      </c>
      <c r="C524">
        <v>57</v>
      </c>
      <c r="D524">
        <v>177</v>
      </c>
      <c r="E524">
        <v>1000</v>
      </c>
      <c r="F524">
        <v>1</v>
      </c>
      <c r="G524">
        <v>0.3</v>
      </c>
      <c r="H524">
        <v>62.89</v>
      </c>
      <c r="I524">
        <v>10.99</v>
      </c>
      <c r="J524">
        <v>1000</v>
      </c>
      <c r="K524">
        <v>1</v>
      </c>
      <c r="L524">
        <v>0.3</v>
      </c>
      <c r="M524">
        <v>62.89</v>
      </c>
      <c r="N524">
        <v>10.99</v>
      </c>
      <c r="O524">
        <v>50</v>
      </c>
      <c r="P524">
        <v>172.52500000000001</v>
      </c>
      <c r="Q524">
        <v>43.478900000000003</v>
      </c>
      <c r="R524">
        <v>169.68379999999999</v>
      </c>
      <c r="S524">
        <v>48.167000000000002</v>
      </c>
      <c r="T524">
        <v>5.4819000000000004</v>
      </c>
      <c r="U524">
        <v>5.1847853999999999E-2</v>
      </c>
      <c r="V524">
        <v>5.1847853999999999E-2</v>
      </c>
    </row>
    <row r="525" spans="1:22" x14ac:dyDescent="0.25">
      <c r="A525" t="s">
        <v>441</v>
      </c>
      <c r="B525" t="s">
        <v>413</v>
      </c>
      <c r="C525">
        <v>177</v>
      </c>
      <c r="D525">
        <v>205</v>
      </c>
      <c r="E525">
        <v>1000</v>
      </c>
      <c r="F525">
        <v>1</v>
      </c>
      <c r="G525">
        <v>0.3</v>
      </c>
      <c r="H525">
        <v>62.89</v>
      </c>
      <c r="I525">
        <v>10.99</v>
      </c>
      <c r="J525">
        <v>1000</v>
      </c>
      <c r="K525">
        <v>1</v>
      </c>
      <c r="L525">
        <v>0.3</v>
      </c>
      <c r="M525">
        <v>62.89</v>
      </c>
      <c r="N525">
        <v>10.99</v>
      </c>
      <c r="O525">
        <v>50</v>
      </c>
      <c r="P525">
        <v>169.68379999999999</v>
      </c>
      <c r="Q525">
        <v>48.167000000000002</v>
      </c>
      <c r="R525">
        <v>168.95519999999999</v>
      </c>
      <c r="S525">
        <v>44.542299999999997</v>
      </c>
      <c r="T525">
        <v>3.6972</v>
      </c>
      <c r="U525">
        <v>5.1847853999999999E-2</v>
      </c>
      <c r="V525">
        <v>5.1847853999999999E-2</v>
      </c>
    </row>
    <row r="526" spans="1:22" x14ac:dyDescent="0.25">
      <c r="A526" t="s">
        <v>413</v>
      </c>
      <c r="B526" t="s">
        <v>306</v>
      </c>
      <c r="C526">
        <v>205</v>
      </c>
      <c r="D526">
        <v>57</v>
      </c>
      <c r="E526">
        <v>1000</v>
      </c>
      <c r="F526">
        <v>1</v>
      </c>
      <c r="G526">
        <v>0.3</v>
      </c>
      <c r="H526">
        <v>62.89</v>
      </c>
      <c r="I526">
        <v>10.99</v>
      </c>
      <c r="J526">
        <v>1000</v>
      </c>
      <c r="K526">
        <v>1</v>
      </c>
      <c r="L526">
        <v>0.3</v>
      </c>
      <c r="M526">
        <v>62.89</v>
      </c>
      <c r="N526">
        <v>10.99</v>
      </c>
      <c r="O526">
        <v>50</v>
      </c>
      <c r="P526">
        <v>168.95519999999999</v>
      </c>
      <c r="Q526">
        <v>44.542299999999997</v>
      </c>
      <c r="R526">
        <v>172.52500000000001</v>
      </c>
      <c r="S526">
        <v>43.478900000000003</v>
      </c>
      <c r="T526">
        <v>3.7248000000000001</v>
      </c>
      <c r="U526">
        <v>5.1847853999999999E-2</v>
      </c>
      <c r="V526">
        <v>5.1847853999999999E-2</v>
      </c>
    </row>
    <row r="527" spans="1:22" x14ac:dyDescent="0.25">
      <c r="A527" t="s">
        <v>351</v>
      </c>
      <c r="B527" t="s">
        <v>352</v>
      </c>
      <c r="C527">
        <v>107</v>
      </c>
      <c r="D527">
        <v>106</v>
      </c>
      <c r="E527">
        <v>1000</v>
      </c>
      <c r="F527">
        <v>1</v>
      </c>
      <c r="G527">
        <v>0.3</v>
      </c>
      <c r="H527">
        <v>62.89</v>
      </c>
      <c r="I527">
        <v>10.99</v>
      </c>
      <c r="J527">
        <v>1000</v>
      </c>
      <c r="K527">
        <v>1</v>
      </c>
      <c r="L527">
        <v>0.3</v>
      </c>
      <c r="M527">
        <v>62.89</v>
      </c>
      <c r="N527">
        <v>10.99</v>
      </c>
      <c r="O527">
        <v>50</v>
      </c>
      <c r="P527">
        <v>154.36000000000001</v>
      </c>
      <c r="Q527">
        <v>47.285400000000003</v>
      </c>
      <c r="R527">
        <v>151.83500000000001</v>
      </c>
      <c r="S527">
        <v>44.834299999999999</v>
      </c>
      <c r="T527">
        <v>3.5190000000000001</v>
      </c>
      <c r="U527">
        <v>5.1847853999999999E-2</v>
      </c>
      <c r="V527">
        <v>5.1847853999999999E-2</v>
      </c>
    </row>
    <row r="528" spans="1:22" x14ac:dyDescent="0.25">
      <c r="A528" t="s">
        <v>352</v>
      </c>
      <c r="B528" t="s">
        <v>450</v>
      </c>
      <c r="C528">
        <v>106</v>
      </c>
      <c r="D528">
        <v>168</v>
      </c>
      <c r="E528">
        <v>1000</v>
      </c>
      <c r="F528">
        <v>1</v>
      </c>
      <c r="G528">
        <v>0.3</v>
      </c>
      <c r="H528">
        <v>62.89</v>
      </c>
      <c r="I528">
        <v>10.99</v>
      </c>
      <c r="J528">
        <v>1000</v>
      </c>
      <c r="K528">
        <v>1</v>
      </c>
      <c r="L528">
        <v>0.3</v>
      </c>
      <c r="M528">
        <v>62.89</v>
      </c>
      <c r="N528">
        <v>10.99</v>
      </c>
      <c r="O528">
        <v>50</v>
      </c>
      <c r="P528">
        <v>151.83500000000001</v>
      </c>
      <c r="Q528">
        <v>44.834299999999999</v>
      </c>
      <c r="R528">
        <v>157.35390000000001</v>
      </c>
      <c r="S528">
        <v>41.674900000000001</v>
      </c>
      <c r="T528">
        <v>6.3593000000000002</v>
      </c>
      <c r="U528">
        <v>5.1847853999999999E-2</v>
      </c>
      <c r="V528">
        <v>5.1847853999999999E-2</v>
      </c>
    </row>
    <row r="529" spans="1:22" x14ac:dyDescent="0.25">
      <c r="A529" t="s">
        <v>450</v>
      </c>
      <c r="B529" t="s">
        <v>351</v>
      </c>
      <c r="C529">
        <v>168</v>
      </c>
      <c r="D529">
        <v>107</v>
      </c>
      <c r="E529">
        <v>1000</v>
      </c>
      <c r="F529">
        <v>1</v>
      </c>
      <c r="G529">
        <v>0.3</v>
      </c>
      <c r="H529">
        <v>62.89</v>
      </c>
      <c r="I529">
        <v>10.99</v>
      </c>
      <c r="J529">
        <v>1000</v>
      </c>
      <c r="K529">
        <v>1</v>
      </c>
      <c r="L529">
        <v>0.3</v>
      </c>
      <c r="M529">
        <v>62.89</v>
      </c>
      <c r="N529">
        <v>10.99</v>
      </c>
      <c r="O529">
        <v>50</v>
      </c>
      <c r="P529">
        <v>157.35390000000001</v>
      </c>
      <c r="Q529">
        <v>41.674900000000001</v>
      </c>
      <c r="R529">
        <v>154.36000000000001</v>
      </c>
      <c r="S529">
        <v>47.285400000000003</v>
      </c>
      <c r="T529">
        <v>6.3593000000000002</v>
      </c>
      <c r="U529">
        <v>5.1847853999999999E-2</v>
      </c>
      <c r="V529">
        <v>5.1847853999999999E-2</v>
      </c>
    </row>
    <row r="530" spans="1:22" x14ac:dyDescent="0.25">
      <c r="A530" t="s">
        <v>342</v>
      </c>
      <c r="B530" t="s">
        <v>401</v>
      </c>
      <c r="C530">
        <v>116</v>
      </c>
      <c r="D530">
        <v>217</v>
      </c>
      <c r="E530">
        <v>1000</v>
      </c>
      <c r="F530">
        <v>1</v>
      </c>
      <c r="G530">
        <v>0.3</v>
      </c>
      <c r="H530">
        <v>62.89</v>
      </c>
      <c r="I530">
        <v>10.99</v>
      </c>
      <c r="J530">
        <v>1000</v>
      </c>
      <c r="K530">
        <v>1</v>
      </c>
      <c r="L530">
        <v>0.3</v>
      </c>
      <c r="M530">
        <v>62.89</v>
      </c>
      <c r="N530">
        <v>10.99</v>
      </c>
      <c r="O530">
        <v>50</v>
      </c>
      <c r="P530">
        <v>120.95489999999999</v>
      </c>
      <c r="Q530">
        <v>61.144300000000001</v>
      </c>
      <c r="R530">
        <v>121.22020000000001</v>
      </c>
      <c r="S530">
        <v>66.212800000000001</v>
      </c>
      <c r="T530">
        <v>5.0754000000000001</v>
      </c>
      <c r="U530">
        <v>5.1847853999999999E-2</v>
      </c>
      <c r="V530">
        <v>5.1847853999999999E-2</v>
      </c>
    </row>
    <row r="531" spans="1:22" x14ac:dyDescent="0.25">
      <c r="A531" t="s">
        <v>401</v>
      </c>
      <c r="B531" t="s">
        <v>341</v>
      </c>
      <c r="C531">
        <v>217</v>
      </c>
      <c r="D531">
        <v>117</v>
      </c>
      <c r="E531">
        <v>1000</v>
      </c>
      <c r="F531">
        <v>1</v>
      </c>
      <c r="G531">
        <v>0.3</v>
      </c>
      <c r="H531">
        <v>62.89</v>
      </c>
      <c r="I531">
        <v>10.99</v>
      </c>
      <c r="J531">
        <v>1000</v>
      </c>
      <c r="K531">
        <v>1</v>
      </c>
      <c r="L531">
        <v>0.3</v>
      </c>
      <c r="M531">
        <v>62.89</v>
      </c>
      <c r="N531">
        <v>10.99</v>
      </c>
      <c r="O531">
        <v>50</v>
      </c>
      <c r="P531">
        <v>121.22020000000001</v>
      </c>
      <c r="Q531">
        <v>66.212800000000001</v>
      </c>
      <c r="R531">
        <v>118.29219999999999</v>
      </c>
      <c r="S531">
        <v>63.734299999999998</v>
      </c>
      <c r="T531">
        <v>3.8361999999999998</v>
      </c>
      <c r="U531">
        <v>5.1847853999999999E-2</v>
      </c>
      <c r="V531">
        <v>5.1847853999999999E-2</v>
      </c>
    </row>
    <row r="532" spans="1:22" x14ac:dyDescent="0.25">
      <c r="A532" t="s">
        <v>341</v>
      </c>
      <c r="B532" t="s">
        <v>342</v>
      </c>
      <c r="C532">
        <v>117</v>
      </c>
      <c r="D532">
        <v>116</v>
      </c>
      <c r="E532">
        <v>1000</v>
      </c>
      <c r="F532">
        <v>1</v>
      </c>
      <c r="G532">
        <v>0.3</v>
      </c>
      <c r="H532">
        <v>62.89</v>
      </c>
      <c r="I532">
        <v>10.99</v>
      </c>
      <c r="J532">
        <v>1000</v>
      </c>
      <c r="K532">
        <v>1</v>
      </c>
      <c r="L532">
        <v>0.3</v>
      </c>
      <c r="M532">
        <v>62.89</v>
      </c>
      <c r="N532">
        <v>10.99</v>
      </c>
      <c r="O532">
        <v>50</v>
      </c>
      <c r="P532">
        <v>118.29219999999999</v>
      </c>
      <c r="Q532">
        <v>63.734299999999998</v>
      </c>
      <c r="R532">
        <v>120.95489999999999</v>
      </c>
      <c r="S532">
        <v>61.144300000000001</v>
      </c>
      <c r="T532">
        <v>3.7145999999999999</v>
      </c>
      <c r="U532">
        <v>5.1847853999999999E-2</v>
      </c>
      <c r="V532">
        <v>5.1847853999999999E-2</v>
      </c>
    </row>
    <row r="533" spans="1:22" x14ac:dyDescent="0.25">
      <c r="A533" t="s">
        <v>391</v>
      </c>
      <c r="B533" t="s">
        <v>264</v>
      </c>
      <c r="C533">
        <v>227</v>
      </c>
      <c r="D533">
        <v>61</v>
      </c>
      <c r="E533">
        <v>1000</v>
      </c>
      <c r="F533">
        <v>1</v>
      </c>
      <c r="G533">
        <v>0.3</v>
      </c>
      <c r="H533">
        <v>62.89</v>
      </c>
      <c r="I533">
        <v>10.99</v>
      </c>
      <c r="J533">
        <v>1000</v>
      </c>
      <c r="K533">
        <v>1</v>
      </c>
      <c r="L533">
        <v>0.3</v>
      </c>
      <c r="M533">
        <v>62.89</v>
      </c>
      <c r="N533">
        <v>10.99</v>
      </c>
      <c r="O533">
        <v>50</v>
      </c>
      <c r="P533">
        <v>155.01820000000001</v>
      </c>
      <c r="Q533">
        <v>38.613500000000002</v>
      </c>
      <c r="R533">
        <v>159.36500000000001</v>
      </c>
      <c r="S533">
        <v>35.642000000000003</v>
      </c>
      <c r="T533">
        <v>5.2653999999999996</v>
      </c>
      <c r="U533">
        <v>5.1847853999999999E-2</v>
      </c>
      <c r="V533">
        <v>5.1847853999999999E-2</v>
      </c>
    </row>
    <row r="534" spans="1:22" x14ac:dyDescent="0.25">
      <c r="A534" t="s">
        <v>264</v>
      </c>
      <c r="B534" t="s">
        <v>450</v>
      </c>
      <c r="C534">
        <v>61</v>
      </c>
      <c r="D534">
        <v>168</v>
      </c>
      <c r="E534">
        <v>1000</v>
      </c>
      <c r="F534">
        <v>1</v>
      </c>
      <c r="G534">
        <v>0.3</v>
      </c>
      <c r="H534">
        <v>62.89</v>
      </c>
      <c r="I534">
        <v>10.99</v>
      </c>
      <c r="J534">
        <v>1000</v>
      </c>
      <c r="K534">
        <v>1</v>
      </c>
      <c r="L534">
        <v>0.3</v>
      </c>
      <c r="M534">
        <v>62.89</v>
      </c>
      <c r="N534">
        <v>10.99</v>
      </c>
      <c r="O534">
        <v>50</v>
      </c>
      <c r="P534">
        <v>159.36500000000001</v>
      </c>
      <c r="Q534">
        <v>35.642000000000003</v>
      </c>
      <c r="R534">
        <v>157.35390000000001</v>
      </c>
      <c r="S534">
        <v>41.674900000000001</v>
      </c>
      <c r="T534">
        <v>6.3593000000000002</v>
      </c>
      <c r="U534">
        <v>5.1847853999999999E-2</v>
      </c>
      <c r="V534">
        <v>5.1847853999999999E-2</v>
      </c>
    </row>
    <row r="535" spans="1:22" x14ac:dyDescent="0.25">
      <c r="A535" t="s">
        <v>450</v>
      </c>
      <c r="B535" t="s">
        <v>391</v>
      </c>
      <c r="C535">
        <v>168</v>
      </c>
      <c r="D535">
        <v>227</v>
      </c>
      <c r="E535">
        <v>1000</v>
      </c>
      <c r="F535">
        <v>1</v>
      </c>
      <c r="G535">
        <v>0.3</v>
      </c>
      <c r="H535">
        <v>62.89</v>
      </c>
      <c r="I535">
        <v>10.99</v>
      </c>
      <c r="J535">
        <v>1000</v>
      </c>
      <c r="K535">
        <v>1</v>
      </c>
      <c r="L535">
        <v>0.3</v>
      </c>
      <c r="M535">
        <v>62.89</v>
      </c>
      <c r="N535">
        <v>10.99</v>
      </c>
      <c r="O535">
        <v>50</v>
      </c>
      <c r="P535">
        <v>157.35390000000001</v>
      </c>
      <c r="Q535">
        <v>41.674900000000001</v>
      </c>
      <c r="R535">
        <v>155.01820000000001</v>
      </c>
      <c r="S535">
        <v>38.613500000000002</v>
      </c>
      <c r="T535">
        <v>3.8506999999999998</v>
      </c>
      <c r="U535">
        <v>5.1847853999999999E-2</v>
      </c>
      <c r="V535">
        <v>5.1847853999999999E-2</v>
      </c>
    </row>
    <row r="536" spans="1:22" x14ac:dyDescent="0.25">
      <c r="A536" t="s">
        <v>413</v>
      </c>
      <c r="B536" t="s">
        <v>442</v>
      </c>
      <c r="C536">
        <v>205</v>
      </c>
      <c r="D536">
        <v>176</v>
      </c>
      <c r="E536">
        <v>1000</v>
      </c>
      <c r="F536">
        <v>1</v>
      </c>
      <c r="G536">
        <v>0.3</v>
      </c>
      <c r="H536">
        <v>62.89</v>
      </c>
      <c r="I536">
        <v>10.99</v>
      </c>
      <c r="J536">
        <v>1000</v>
      </c>
      <c r="K536">
        <v>1</v>
      </c>
      <c r="L536">
        <v>0.3</v>
      </c>
      <c r="M536">
        <v>62.89</v>
      </c>
      <c r="N536">
        <v>10.99</v>
      </c>
      <c r="O536">
        <v>50</v>
      </c>
      <c r="P536">
        <v>168.95519999999999</v>
      </c>
      <c r="Q536">
        <v>44.542299999999997</v>
      </c>
      <c r="R536">
        <v>165.28960000000001</v>
      </c>
      <c r="S536">
        <v>44.0595</v>
      </c>
      <c r="T536">
        <v>3.6972999999999998</v>
      </c>
      <c r="U536">
        <v>5.1847853999999999E-2</v>
      </c>
      <c r="V536">
        <v>5.1847853999999999E-2</v>
      </c>
    </row>
    <row r="537" spans="1:22" x14ac:dyDescent="0.25">
      <c r="A537" t="s">
        <v>442</v>
      </c>
      <c r="B537" t="s">
        <v>287</v>
      </c>
      <c r="C537">
        <v>176</v>
      </c>
      <c r="D537">
        <v>58</v>
      </c>
      <c r="E537">
        <v>1000</v>
      </c>
      <c r="F537">
        <v>1</v>
      </c>
      <c r="G537">
        <v>0.3</v>
      </c>
      <c r="H537">
        <v>62.89</v>
      </c>
      <c r="I537">
        <v>10.99</v>
      </c>
      <c r="J537">
        <v>1000</v>
      </c>
      <c r="K537">
        <v>1</v>
      </c>
      <c r="L537">
        <v>0.3</v>
      </c>
      <c r="M537">
        <v>62.89</v>
      </c>
      <c r="N537">
        <v>10.99</v>
      </c>
      <c r="O537">
        <v>50</v>
      </c>
      <c r="P537">
        <v>165.28960000000001</v>
      </c>
      <c r="Q537">
        <v>44.0595</v>
      </c>
      <c r="R537">
        <v>169.8271</v>
      </c>
      <c r="S537">
        <v>40.949300000000001</v>
      </c>
      <c r="T537">
        <v>5.5011000000000001</v>
      </c>
      <c r="U537">
        <v>5.1847853999999999E-2</v>
      </c>
      <c r="V537">
        <v>5.1847853999999999E-2</v>
      </c>
    </row>
    <row r="538" spans="1:22" x14ac:dyDescent="0.25">
      <c r="A538" t="s">
        <v>287</v>
      </c>
      <c r="B538" t="s">
        <v>413</v>
      </c>
      <c r="C538">
        <v>58</v>
      </c>
      <c r="D538">
        <v>205</v>
      </c>
      <c r="E538">
        <v>1000</v>
      </c>
      <c r="F538">
        <v>1</v>
      </c>
      <c r="G538">
        <v>0.3</v>
      </c>
      <c r="H538">
        <v>62.89</v>
      </c>
      <c r="I538">
        <v>10.99</v>
      </c>
      <c r="J538">
        <v>1000</v>
      </c>
      <c r="K538">
        <v>1</v>
      </c>
      <c r="L538">
        <v>0.3</v>
      </c>
      <c r="M538">
        <v>62.89</v>
      </c>
      <c r="N538">
        <v>10.99</v>
      </c>
      <c r="O538">
        <v>50</v>
      </c>
      <c r="P538">
        <v>169.8271</v>
      </c>
      <c r="Q538">
        <v>40.949300000000001</v>
      </c>
      <c r="R538">
        <v>168.95519999999999</v>
      </c>
      <c r="S538">
        <v>44.542299999999997</v>
      </c>
      <c r="T538">
        <v>3.6972999999999998</v>
      </c>
      <c r="U538">
        <v>5.1847853999999999E-2</v>
      </c>
      <c r="V538">
        <v>5.1847853999999999E-2</v>
      </c>
    </row>
    <row r="539" spans="1:22" x14ac:dyDescent="0.25">
      <c r="A539" t="s">
        <v>461</v>
      </c>
      <c r="B539" t="s">
        <v>402</v>
      </c>
      <c r="C539">
        <v>157</v>
      </c>
      <c r="D539">
        <v>216</v>
      </c>
      <c r="E539">
        <v>1000</v>
      </c>
      <c r="F539">
        <v>1</v>
      </c>
      <c r="G539">
        <v>0.3</v>
      </c>
      <c r="H539">
        <v>62.89</v>
      </c>
      <c r="I539">
        <v>10.99</v>
      </c>
      <c r="J539">
        <v>1000</v>
      </c>
      <c r="K539">
        <v>1</v>
      </c>
      <c r="L539">
        <v>0.3</v>
      </c>
      <c r="M539">
        <v>62.89</v>
      </c>
      <c r="N539">
        <v>10.99</v>
      </c>
      <c r="O539">
        <v>50</v>
      </c>
      <c r="P539">
        <v>150.524</v>
      </c>
      <c r="Q539">
        <v>103.80929999999999</v>
      </c>
      <c r="R539">
        <v>153.52420000000001</v>
      </c>
      <c r="S539">
        <v>107.7266</v>
      </c>
      <c r="T539">
        <v>4.9341999999999997</v>
      </c>
      <c r="U539">
        <v>5.1847853999999999E-2</v>
      </c>
      <c r="V539">
        <v>5.1847853999999999E-2</v>
      </c>
    </row>
    <row r="540" spans="1:22" x14ac:dyDescent="0.25">
      <c r="A540" t="s">
        <v>402</v>
      </c>
      <c r="B540" t="s">
        <v>460</v>
      </c>
      <c r="C540">
        <v>216</v>
      </c>
      <c r="D540">
        <v>158</v>
      </c>
      <c r="E540">
        <v>1000</v>
      </c>
      <c r="F540">
        <v>1</v>
      </c>
      <c r="G540">
        <v>0.3</v>
      </c>
      <c r="H540">
        <v>62.89</v>
      </c>
      <c r="I540">
        <v>10.99</v>
      </c>
      <c r="J540">
        <v>1000</v>
      </c>
      <c r="K540">
        <v>1</v>
      </c>
      <c r="L540">
        <v>0.3</v>
      </c>
      <c r="M540">
        <v>62.89</v>
      </c>
      <c r="N540">
        <v>10.99</v>
      </c>
      <c r="O540">
        <v>50</v>
      </c>
      <c r="P540">
        <v>153.52420000000001</v>
      </c>
      <c r="Q540">
        <v>107.7266</v>
      </c>
      <c r="R540">
        <v>149.11000000000001</v>
      </c>
      <c r="S540">
        <v>107.65430000000001</v>
      </c>
      <c r="T540">
        <v>4.4147999999999996</v>
      </c>
      <c r="U540">
        <v>5.1847853999999999E-2</v>
      </c>
      <c r="V540">
        <v>5.1847853999999999E-2</v>
      </c>
    </row>
    <row r="541" spans="1:22" x14ac:dyDescent="0.25">
      <c r="A541" t="s">
        <v>460</v>
      </c>
      <c r="B541" t="s">
        <v>461</v>
      </c>
      <c r="C541">
        <v>158</v>
      </c>
      <c r="D541">
        <v>157</v>
      </c>
      <c r="E541">
        <v>1000</v>
      </c>
      <c r="F541">
        <v>1</v>
      </c>
      <c r="G541">
        <v>0.3</v>
      </c>
      <c r="H541">
        <v>62.89</v>
      </c>
      <c r="I541">
        <v>10.99</v>
      </c>
      <c r="J541">
        <v>1000</v>
      </c>
      <c r="K541">
        <v>1</v>
      </c>
      <c r="L541">
        <v>0.3</v>
      </c>
      <c r="M541">
        <v>62.89</v>
      </c>
      <c r="N541">
        <v>10.99</v>
      </c>
      <c r="O541">
        <v>50</v>
      </c>
      <c r="P541">
        <v>149.11000000000001</v>
      </c>
      <c r="Q541">
        <v>107.65430000000001</v>
      </c>
      <c r="R541">
        <v>150.524</v>
      </c>
      <c r="S541">
        <v>103.80929999999999</v>
      </c>
      <c r="T541">
        <v>4.0968</v>
      </c>
      <c r="U541">
        <v>5.1847853999999999E-2</v>
      </c>
      <c r="V541">
        <v>5.1847853999999999E-2</v>
      </c>
    </row>
    <row r="542" spans="1:22" x14ac:dyDescent="0.25">
      <c r="A542" t="s">
        <v>377</v>
      </c>
      <c r="B542" t="s">
        <v>414</v>
      </c>
      <c r="C542">
        <v>241</v>
      </c>
      <c r="D542">
        <v>204</v>
      </c>
      <c r="E542">
        <v>1000</v>
      </c>
      <c r="F542">
        <v>1</v>
      </c>
      <c r="G542">
        <v>0.3</v>
      </c>
      <c r="H542">
        <v>62.89</v>
      </c>
      <c r="I542">
        <v>10.99</v>
      </c>
      <c r="J542">
        <v>1000</v>
      </c>
      <c r="K542">
        <v>1</v>
      </c>
      <c r="L542">
        <v>0.3</v>
      </c>
      <c r="M542">
        <v>62.89</v>
      </c>
      <c r="N542">
        <v>10.99</v>
      </c>
      <c r="O542">
        <v>50</v>
      </c>
      <c r="P542">
        <v>161.82759999999999</v>
      </c>
      <c r="Q542">
        <v>41.183500000000002</v>
      </c>
      <c r="R542">
        <v>160.3775</v>
      </c>
      <c r="S542">
        <v>46.009599999999999</v>
      </c>
      <c r="T542">
        <v>5.0392000000000001</v>
      </c>
      <c r="U542">
        <v>5.1847853999999999E-2</v>
      </c>
      <c r="V542">
        <v>5.1847853999999999E-2</v>
      </c>
    </row>
    <row r="543" spans="1:22" x14ac:dyDescent="0.25">
      <c r="A543" t="s">
        <v>414</v>
      </c>
      <c r="B543" t="s">
        <v>450</v>
      </c>
      <c r="C543">
        <v>204</v>
      </c>
      <c r="D543">
        <v>168</v>
      </c>
      <c r="E543">
        <v>1000</v>
      </c>
      <c r="F543">
        <v>1</v>
      </c>
      <c r="G543">
        <v>0.3</v>
      </c>
      <c r="H543">
        <v>62.89</v>
      </c>
      <c r="I543">
        <v>10.99</v>
      </c>
      <c r="J543">
        <v>1000</v>
      </c>
      <c r="K543">
        <v>1</v>
      </c>
      <c r="L543">
        <v>0.3</v>
      </c>
      <c r="M543">
        <v>62.89</v>
      </c>
      <c r="N543">
        <v>10.99</v>
      </c>
      <c r="O543">
        <v>50</v>
      </c>
      <c r="P543">
        <v>160.3775</v>
      </c>
      <c r="Q543">
        <v>46.009599999999999</v>
      </c>
      <c r="R543">
        <v>157.35390000000001</v>
      </c>
      <c r="S543">
        <v>41.674900000000001</v>
      </c>
      <c r="T543">
        <v>5.2850999999999999</v>
      </c>
      <c r="U543">
        <v>5.1847853999999999E-2</v>
      </c>
      <c r="V543">
        <v>5.1847853999999999E-2</v>
      </c>
    </row>
    <row r="544" spans="1:22" x14ac:dyDescent="0.25">
      <c r="A544" t="s">
        <v>450</v>
      </c>
      <c r="B544" t="s">
        <v>377</v>
      </c>
      <c r="C544">
        <v>168</v>
      </c>
      <c r="D544">
        <v>241</v>
      </c>
      <c r="E544">
        <v>1000</v>
      </c>
      <c r="F544">
        <v>1</v>
      </c>
      <c r="G544">
        <v>0.3</v>
      </c>
      <c r="H544">
        <v>62.89</v>
      </c>
      <c r="I544">
        <v>10.99</v>
      </c>
      <c r="J544">
        <v>1000</v>
      </c>
      <c r="K544">
        <v>1</v>
      </c>
      <c r="L544">
        <v>0.3</v>
      </c>
      <c r="M544">
        <v>62.89</v>
      </c>
      <c r="N544">
        <v>10.99</v>
      </c>
      <c r="O544">
        <v>50</v>
      </c>
      <c r="P544">
        <v>157.35390000000001</v>
      </c>
      <c r="Q544">
        <v>41.674900000000001</v>
      </c>
      <c r="R544">
        <v>161.82759999999999</v>
      </c>
      <c r="S544">
        <v>41.183500000000002</v>
      </c>
      <c r="T544">
        <v>4.5006000000000004</v>
      </c>
      <c r="U544">
        <v>5.1847853999999999E-2</v>
      </c>
      <c r="V544">
        <v>5.1847853999999999E-2</v>
      </c>
    </row>
    <row r="545" spans="1:22" x14ac:dyDescent="0.25">
      <c r="A545" t="s">
        <v>446</v>
      </c>
      <c r="B545" t="s">
        <v>425</v>
      </c>
      <c r="C545">
        <v>172</v>
      </c>
      <c r="D545">
        <v>193</v>
      </c>
      <c r="E545">
        <v>1000</v>
      </c>
      <c r="F545">
        <v>1</v>
      </c>
      <c r="G545">
        <v>0.3</v>
      </c>
      <c r="H545">
        <v>62.89</v>
      </c>
      <c r="I545">
        <v>10.99</v>
      </c>
      <c r="J545">
        <v>1000</v>
      </c>
      <c r="K545">
        <v>1</v>
      </c>
      <c r="L545">
        <v>0.3</v>
      </c>
      <c r="M545">
        <v>62.89</v>
      </c>
      <c r="N545">
        <v>10.99</v>
      </c>
      <c r="O545">
        <v>50</v>
      </c>
      <c r="P545">
        <v>160.1738</v>
      </c>
      <c r="Q545">
        <v>101.8486</v>
      </c>
      <c r="R545">
        <v>155.54669999999999</v>
      </c>
      <c r="S545">
        <v>103.8023</v>
      </c>
      <c r="T545">
        <v>5.0225999999999997</v>
      </c>
      <c r="U545">
        <v>5.1847853999999999E-2</v>
      </c>
      <c r="V545">
        <v>5.1847853999999999E-2</v>
      </c>
    </row>
    <row r="546" spans="1:22" x14ac:dyDescent="0.25">
      <c r="A546" t="s">
        <v>425</v>
      </c>
      <c r="B546" t="s">
        <v>403</v>
      </c>
      <c r="C546">
        <v>193</v>
      </c>
      <c r="D546">
        <v>215</v>
      </c>
      <c r="E546">
        <v>1000</v>
      </c>
      <c r="F546">
        <v>1</v>
      </c>
      <c r="G546">
        <v>0.3</v>
      </c>
      <c r="H546">
        <v>62.89</v>
      </c>
      <c r="I546">
        <v>10.99</v>
      </c>
      <c r="J546">
        <v>1000</v>
      </c>
      <c r="K546">
        <v>1</v>
      </c>
      <c r="L546">
        <v>0.3</v>
      </c>
      <c r="M546">
        <v>62.89</v>
      </c>
      <c r="N546">
        <v>10.99</v>
      </c>
      <c r="O546">
        <v>50</v>
      </c>
      <c r="P546">
        <v>155.54669999999999</v>
      </c>
      <c r="Q546">
        <v>103.8023</v>
      </c>
      <c r="R546">
        <v>156.5625</v>
      </c>
      <c r="S546">
        <v>99.751800000000003</v>
      </c>
      <c r="T546">
        <v>4.1759000000000004</v>
      </c>
      <c r="U546">
        <v>5.1847853999999999E-2</v>
      </c>
      <c r="V546">
        <v>5.1847853999999999E-2</v>
      </c>
    </row>
    <row r="547" spans="1:22" x14ac:dyDescent="0.25">
      <c r="A547" t="s">
        <v>403</v>
      </c>
      <c r="B547" t="s">
        <v>446</v>
      </c>
      <c r="C547">
        <v>215</v>
      </c>
      <c r="D547">
        <v>172</v>
      </c>
      <c r="E547">
        <v>1000</v>
      </c>
      <c r="F547">
        <v>1</v>
      </c>
      <c r="G547">
        <v>0.3</v>
      </c>
      <c r="H547">
        <v>62.89</v>
      </c>
      <c r="I547">
        <v>10.99</v>
      </c>
      <c r="J547">
        <v>1000</v>
      </c>
      <c r="K547">
        <v>1</v>
      </c>
      <c r="L547">
        <v>0.3</v>
      </c>
      <c r="M547">
        <v>62.89</v>
      </c>
      <c r="N547">
        <v>10.99</v>
      </c>
      <c r="O547">
        <v>50</v>
      </c>
      <c r="P547">
        <v>156.5625</v>
      </c>
      <c r="Q547">
        <v>99.751800000000003</v>
      </c>
      <c r="R547">
        <v>160.1738</v>
      </c>
      <c r="S547">
        <v>101.8486</v>
      </c>
      <c r="T547">
        <v>4.1759000000000004</v>
      </c>
      <c r="U547">
        <v>5.1847853999999999E-2</v>
      </c>
      <c r="V547">
        <v>5.1847853999999999E-2</v>
      </c>
    </row>
    <row r="548" spans="1:22" x14ac:dyDescent="0.25">
      <c r="A548" t="s">
        <v>386</v>
      </c>
      <c r="B548" t="s">
        <v>440</v>
      </c>
      <c r="C548">
        <v>232</v>
      </c>
      <c r="D548">
        <v>178</v>
      </c>
      <c r="E548">
        <v>1000</v>
      </c>
      <c r="F548">
        <v>1</v>
      </c>
      <c r="G548">
        <v>0.3</v>
      </c>
      <c r="H548">
        <v>62.89</v>
      </c>
      <c r="I548">
        <v>10.99</v>
      </c>
      <c r="J548">
        <v>1000</v>
      </c>
      <c r="K548">
        <v>1</v>
      </c>
      <c r="L548">
        <v>0.3</v>
      </c>
      <c r="M548">
        <v>62.89</v>
      </c>
      <c r="N548">
        <v>10.99</v>
      </c>
      <c r="O548">
        <v>50</v>
      </c>
      <c r="P548">
        <v>151.59389999999999</v>
      </c>
      <c r="Q548">
        <v>111.0564</v>
      </c>
      <c r="R548">
        <v>157.75620000000001</v>
      </c>
      <c r="S548">
        <v>108.9838</v>
      </c>
      <c r="T548">
        <v>6.5015000000000001</v>
      </c>
      <c r="U548">
        <v>5.1847853999999999E-2</v>
      </c>
      <c r="V548">
        <v>5.1847853999999999E-2</v>
      </c>
    </row>
    <row r="549" spans="1:22" x14ac:dyDescent="0.25">
      <c r="A549" t="s">
        <v>440</v>
      </c>
      <c r="B549" t="s">
        <v>447</v>
      </c>
      <c r="C549">
        <v>178</v>
      </c>
      <c r="D549">
        <v>171</v>
      </c>
      <c r="E549">
        <v>1000</v>
      </c>
      <c r="F549">
        <v>1</v>
      </c>
      <c r="G549">
        <v>0.3</v>
      </c>
      <c r="H549">
        <v>62.89</v>
      </c>
      <c r="I549">
        <v>10.99</v>
      </c>
      <c r="J549">
        <v>1000</v>
      </c>
      <c r="K549">
        <v>1</v>
      </c>
      <c r="L549">
        <v>0.3</v>
      </c>
      <c r="M549">
        <v>62.89</v>
      </c>
      <c r="N549">
        <v>10.99</v>
      </c>
      <c r="O549">
        <v>50</v>
      </c>
      <c r="P549">
        <v>157.75620000000001</v>
      </c>
      <c r="Q549">
        <v>108.9838</v>
      </c>
      <c r="R549">
        <v>153.74279999999999</v>
      </c>
      <c r="S549">
        <v>114.2495</v>
      </c>
      <c r="T549">
        <v>6.6208</v>
      </c>
      <c r="U549">
        <v>5.1847853999999999E-2</v>
      </c>
      <c r="V549">
        <v>5.1847853999999999E-2</v>
      </c>
    </row>
    <row r="550" spans="1:22" x14ac:dyDescent="0.25">
      <c r="A550" t="s">
        <v>447</v>
      </c>
      <c r="B550" t="s">
        <v>386</v>
      </c>
      <c r="C550">
        <v>171</v>
      </c>
      <c r="D550">
        <v>232</v>
      </c>
      <c r="E550">
        <v>1000</v>
      </c>
      <c r="F550">
        <v>1</v>
      </c>
      <c r="G550">
        <v>0.3</v>
      </c>
      <c r="H550">
        <v>62.89</v>
      </c>
      <c r="I550">
        <v>10.99</v>
      </c>
      <c r="J550">
        <v>1000</v>
      </c>
      <c r="K550">
        <v>1</v>
      </c>
      <c r="L550">
        <v>0.3</v>
      </c>
      <c r="M550">
        <v>62.89</v>
      </c>
      <c r="N550">
        <v>10.99</v>
      </c>
      <c r="O550">
        <v>50</v>
      </c>
      <c r="P550">
        <v>153.74279999999999</v>
      </c>
      <c r="Q550">
        <v>114.2495</v>
      </c>
      <c r="R550">
        <v>151.59389999999999</v>
      </c>
      <c r="S550">
        <v>111.0564</v>
      </c>
      <c r="T550">
        <v>3.8489</v>
      </c>
      <c r="U550">
        <v>5.1847853999999999E-2</v>
      </c>
      <c r="V550">
        <v>5.1847853999999999E-2</v>
      </c>
    </row>
    <row r="551" spans="1:22" x14ac:dyDescent="0.25">
      <c r="A551" t="s">
        <v>287</v>
      </c>
      <c r="B551" t="s">
        <v>442</v>
      </c>
      <c r="C551">
        <v>58</v>
      </c>
      <c r="D551">
        <v>176</v>
      </c>
      <c r="E551">
        <v>1000</v>
      </c>
      <c r="F551">
        <v>1</v>
      </c>
      <c r="G551">
        <v>0.3</v>
      </c>
      <c r="H551">
        <v>62.89</v>
      </c>
      <c r="I551">
        <v>10.99</v>
      </c>
      <c r="J551">
        <v>1000</v>
      </c>
      <c r="K551">
        <v>1</v>
      </c>
      <c r="L551">
        <v>0.3</v>
      </c>
      <c r="M551">
        <v>62.89</v>
      </c>
      <c r="N551">
        <v>10.99</v>
      </c>
      <c r="O551">
        <v>50</v>
      </c>
      <c r="P551">
        <v>169.8271</v>
      </c>
      <c r="Q551">
        <v>40.949300000000001</v>
      </c>
      <c r="R551">
        <v>165.28960000000001</v>
      </c>
      <c r="S551">
        <v>44.0595</v>
      </c>
      <c r="T551">
        <v>5.5011000000000001</v>
      </c>
      <c r="U551">
        <v>5.1847853999999999E-2</v>
      </c>
      <c r="V551">
        <v>5.1847853999999999E-2</v>
      </c>
    </row>
    <row r="552" spans="1:22" x14ac:dyDescent="0.25">
      <c r="A552" t="s">
        <v>442</v>
      </c>
      <c r="B552" t="s">
        <v>273</v>
      </c>
      <c r="C552">
        <v>176</v>
      </c>
      <c r="D552">
        <v>59</v>
      </c>
      <c r="E552">
        <v>1000</v>
      </c>
      <c r="F552">
        <v>1</v>
      </c>
      <c r="G552">
        <v>0.3</v>
      </c>
      <c r="H552">
        <v>62.89</v>
      </c>
      <c r="I552">
        <v>10.99</v>
      </c>
      <c r="J552">
        <v>1000</v>
      </c>
      <c r="K552">
        <v>1</v>
      </c>
      <c r="L552">
        <v>0.3</v>
      </c>
      <c r="M552">
        <v>62.89</v>
      </c>
      <c r="N552">
        <v>10.99</v>
      </c>
      <c r="O552">
        <v>50</v>
      </c>
      <c r="P552">
        <v>165.28960000000001</v>
      </c>
      <c r="Q552">
        <v>44.0595</v>
      </c>
      <c r="R552">
        <v>166.75</v>
      </c>
      <c r="S552">
        <v>38.755800000000001</v>
      </c>
      <c r="T552">
        <v>5.5011000000000001</v>
      </c>
      <c r="U552">
        <v>5.1847853999999999E-2</v>
      </c>
      <c r="V552">
        <v>5.1847853999999999E-2</v>
      </c>
    </row>
    <row r="553" spans="1:22" x14ac:dyDescent="0.25">
      <c r="A553" t="s">
        <v>273</v>
      </c>
      <c r="B553" t="s">
        <v>287</v>
      </c>
      <c r="C553">
        <v>59</v>
      </c>
      <c r="D553">
        <v>58</v>
      </c>
      <c r="E553">
        <v>1000</v>
      </c>
      <c r="F553">
        <v>1</v>
      </c>
      <c r="G553">
        <v>0.3</v>
      </c>
      <c r="H553">
        <v>62.89</v>
      </c>
      <c r="I553">
        <v>10.99</v>
      </c>
      <c r="J553">
        <v>1000</v>
      </c>
      <c r="K553">
        <v>1</v>
      </c>
      <c r="L553">
        <v>0.3</v>
      </c>
      <c r="M553">
        <v>62.89</v>
      </c>
      <c r="N553">
        <v>10.99</v>
      </c>
      <c r="O553">
        <v>50</v>
      </c>
      <c r="P553">
        <v>166.75</v>
      </c>
      <c r="Q553">
        <v>38.755800000000001</v>
      </c>
      <c r="R553">
        <v>169.8271</v>
      </c>
      <c r="S553">
        <v>40.949300000000001</v>
      </c>
      <c r="T553">
        <v>3.7789000000000001</v>
      </c>
      <c r="U553">
        <v>5.1847853999999999E-2</v>
      </c>
      <c r="V553">
        <v>5.1847853999999999E-2</v>
      </c>
    </row>
    <row r="554" spans="1:22" x14ac:dyDescent="0.25">
      <c r="A554" t="s">
        <v>401</v>
      </c>
      <c r="B554" t="s">
        <v>452</v>
      </c>
      <c r="C554">
        <v>217</v>
      </c>
      <c r="D554">
        <v>166</v>
      </c>
      <c r="E554">
        <v>1000</v>
      </c>
      <c r="F554">
        <v>1</v>
      </c>
      <c r="G554">
        <v>0.3</v>
      </c>
      <c r="H554">
        <v>62.89</v>
      </c>
      <c r="I554">
        <v>10.99</v>
      </c>
      <c r="J554">
        <v>1000</v>
      </c>
      <c r="K554">
        <v>1</v>
      </c>
      <c r="L554">
        <v>0.3</v>
      </c>
      <c r="M554">
        <v>62.89</v>
      </c>
      <c r="N554">
        <v>10.99</v>
      </c>
      <c r="O554">
        <v>50</v>
      </c>
      <c r="P554">
        <v>121.22020000000001</v>
      </c>
      <c r="Q554">
        <v>66.212800000000001</v>
      </c>
      <c r="R554">
        <v>122.8022</v>
      </c>
      <c r="S554">
        <v>69.707599999999999</v>
      </c>
      <c r="T554">
        <v>3.8361999999999998</v>
      </c>
      <c r="U554">
        <v>5.1847853999999999E-2</v>
      </c>
      <c r="V554">
        <v>5.1847853999999999E-2</v>
      </c>
    </row>
    <row r="555" spans="1:22" x14ac:dyDescent="0.25">
      <c r="A555" t="s">
        <v>452</v>
      </c>
      <c r="B555" t="s">
        <v>381</v>
      </c>
      <c r="C555">
        <v>166</v>
      </c>
      <c r="D555">
        <v>237</v>
      </c>
      <c r="E555">
        <v>1000</v>
      </c>
      <c r="F555">
        <v>1</v>
      </c>
      <c r="G555">
        <v>0.3</v>
      </c>
      <c r="H555">
        <v>62.89</v>
      </c>
      <c r="I555">
        <v>10.99</v>
      </c>
      <c r="J555">
        <v>1000</v>
      </c>
      <c r="K555">
        <v>1</v>
      </c>
      <c r="L555">
        <v>0.3</v>
      </c>
      <c r="M555">
        <v>62.89</v>
      </c>
      <c r="N555">
        <v>10.99</v>
      </c>
      <c r="O555">
        <v>50</v>
      </c>
      <c r="P555">
        <v>122.8022</v>
      </c>
      <c r="Q555">
        <v>69.707599999999999</v>
      </c>
      <c r="R555">
        <v>118.55240000000001</v>
      </c>
      <c r="S555">
        <v>70.051299999999998</v>
      </c>
      <c r="T555">
        <v>4.2637</v>
      </c>
      <c r="U555">
        <v>5.1847853999999999E-2</v>
      </c>
      <c r="V555">
        <v>5.1847853999999999E-2</v>
      </c>
    </row>
    <row r="556" spans="1:22" x14ac:dyDescent="0.25">
      <c r="A556" t="s">
        <v>381</v>
      </c>
      <c r="B556" t="s">
        <v>401</v>
      </c>
      <c r="C556">
        <v>237</v>
      </c>
      <c r="D556">
        <v>217</v>
      </c>
      <c r="E556">
        <v>1000</v>
      </c>
      <c r="F556">
        <v>1</v>
      </c>
      <c r="G556">
        <v>0.3</v>
      </c>
      <c r="H556">
        <v>62.89</v>
      </c>
      <c r="I556">
        <v>10.99</v>
      </c>
      <c r="J556">
        <v>1000</v>
      </c>
      <c r="K556">
        <v>1</v>
      </c>
      <c r="L556">
        <v>0.3</v>
      </c>
      <c r="M556">
        <v>62.89</v>
      </c>
      <c r="N556">
        <v>10.99</v>
      </c>
      <c r="O556">
        <v>50</v>
      </c>
      <c r="P556">
        <v>118.55240000000001</v>
      </c>
      <c r="Q556">
        <v>70.051299999999998</v>
      </c>
      <c r="R556">
        <v>121.22020000000001</v>
      </c>
      <c r="S556">
        <v>66.212800000000001</v>
      </c>
      <c r="T556">
        <v>4.6745000000000001</v>
      </c>
      <c r="U556">
        <v>5.1847853999999999E-2</v>
      </c>
      <c r="V556">
        <v>5.1847853999999999E-2</v>
      </c>
    </row>
    <row r="557" spans="1:22" x14ac:dyDescent="0.25">
      <c r="A557" t="s">
        <v>449</v>
      </c>
      <c r="B557" t="s">
        <v>442</v>
      </c>
      <c r="C557">
        <v>169</v>
      </c>
      <c r="D557">
        <v>176</v>
      </c>
      <c r="E557">
        <v>1000</v>
      </c>
      <c r="F557">
        <v>1</v>
      </c>
      <c r="G557">
        <v>0.3</v>
      </c>
      <c r="H557">
        <v>62.89</v>
      </c>
      <c r="I557">
        <v>10.99</v>
      </c>
      <c r="J557">
        <v>1000</v>
      </c>
      <c r="K557">
        <v>1</v>
      </c>
      <c r="L557">
        <v>0.3</v>
      </c>
      <c r="M557">
        <v>62.89</v>
      </c>
      <c r="N557">
        <v>10.99</v>
      </c>
      <c r="O557">
        <v>50</v>
      </c>
      <c r="P557">
        <v>164.36189999999999</v>
      </c>
      <c r="Q557">
        <v>49.4818</v>
      </c>
      <c r="R557">
        <v>165.28960000000001</v>
      </c>
      <c r="S557">
        <v>44.0595</v>
      </c>
      <c r="T557">
        <v>5.5011000000000001</v>
      </c>
      <c r="U557">
        <v>5.1847853999999999E-2</v>
      </c>
      <c r="V557">
        <v>5.1847853999999999E-2</v>
      </c>
    </row>
    <row r="558" spans="1:22" x14ac:dyDescent="0.25">
      <c r="A558" t="s">
        <v>442</v>
      </c>
      <c r="B558" t="s">
        <v>441</v>
      </c>
      <c r="C558">
        <v>176</v>
      </c>
      <c r="D558">
        <v>177</v>
      </c>
      <c r="E558">
        <v>1000</v>
      </c>
      <c r="F558">
        <v>1</v>
      </c>
      <c r="G558">
        <v>0.3</v>
      </c>
      <c r="H558">
        <v>62.89</v>
      </c>
      <c r="I558">
        <v>10.99</v>
      </c>
      <c r="J558">
        <v>1000</v>
      </c>
      <c r="K558">
        <v>1</v>
      </c>
      <c r="L558">
        <v>0.3</v>
      </c>
      <c r="M558">
        <v>62.89</v>
      </c>
      <c r="N558">
        <v>10.99</v>
      </c>
      <c r="O558">
        <v>50</v>
      </c>
      <c r="P558">
        <v>165.28960000000001</v>
      </c>
      <c r="Q558">
        <v>44.0595</v>
      </c>
      <c r="R558">
        <v>169.68379999999999</v>
      </c>
      <c r="S558">
        <v>48.167000000000002</v>
      </c>
      <c r="T558">
        <v>6.0149999999999997</v>
      </c>
      <c r="U558">
        <v>5.1847853999999999E-2</v>
      </c>
      <c r="V558">
        <v>5.1847853999999999E-2</v>
      </c>
    </row>
    <row r="559" spans="1:22" x14ac:dyDescent="0.25">
      <c r="A559" t="s">
        <v>441</v>
      </c>
      <c r="B559" t="s">
        <v>449</v>
      </c>
      <c r="C559">
        <v>177</v>
      </c>
      <c r="D559">
        <v>169</v>
      </c>
      <c r="E559">
        <v>1000</v>
      </c>
      <c r="F559">
        <v>1</v>
      </c>
      <c r="G559">
        <v>0.3</v>
      </c>
      <c r="H559">
        <v>62.89</v>
      </c>
      <c r="I559">
        <v>10.99</v>
      </c>
      <c r="J559">
        <v>1000</v>
      </c>
      <c r="K559">
        <v>1</v>
      </c>
      <c r="L559">
        <v>0.3</v>
      </c>
      <c r="M559">
        <v>62.89</v>
      </c>
      <c r="N559">
        <v>10.99</v>
      </c>
      <c r="O559">
        <v>50</v>
      </c>
      <c r="P559">
        <v>169.68379999999999</v>
      </c>
      <c r="Q559">
        <v>48.167000000000002</v>
      </c>
      <c r="R559">
        <v>164.36189999999999</v>
      </c>
      <c r="S559">
        <v>49.4818</v>
      </c>
      <c r="T559">
        <v>5.4819000000000004</v>
      </c>
      <c r="U559">
        <v>5.1847853999999999E-2</v>
      </c>
      <c r="V559">
        <v>5.1847853999999999E-2</v>
      </c>
    </row>
    <row r="560" spans="1:22" x14ac:dyDescent="0.25">
      <c r="A560" t="s">
        <v>338</v>
      </c>
      <c r="B560" t="s">
        <v>382</v>
      </c>
      <c r="C560">
        <v>120</v>
      </c>
      <c r="D560">
        <v>236</v>
      </c>
      <c r="E560">
        <v>1000</v>
      </c>
      <c r="F560">
        <v>1</v>
      </c>
      <c r="G560">
        <v>0.3</v>
      </c>
      <c r="H560">
        <v>62.89</v>
      </c>
      <c r="I560">
        <v>10.99</v>
      </c>
      <c r="J560">
        <v>1000</v>
      </c>
      <c r="K560">
        <v>1</v>
      </c>
      <c r="L560">
        <v>0.3</v>
      </c>
      <c r="M560">
        <v>62.89</v>
      </c>
      <c r="N560">
        <v>10.99</v>
      </c>
      <c r="O560">
        <v>50</v>
      </c>
      <c r="P560">
        <v>111.69499999999999</v>
      </c>
      <c r="Q560">
        <v>72.890299999999996</v>
      </c>
      <c r="R560">
        <v>115.35420000000001</v>
      </c>
      <c r="S560">
        <v>74.2316</v>
      </c>
      <c r="T560">
        <v>3.8973</v>
      </c>
      <c r="U560">
        <v>5.1847853999999999E-2</v>
      </c>
      <c r="V560">
        <v>5.1847853999999999E-2</v>
      </c>
    </row>
    <row r="561" spans="1:22" x14ac:dyDescent="0.25">
      <c r="A561" t="s">
        <v>382</v>
      </c>
      <c r="B561" t="s">
        <v>337</v>
      </c>
      <c r="C561">
        <v>236</v>
      </c>
      <c r="D561">
        <v>121</v>
      </c>
      <c r="E561">
        <v>1000</v>
      </c>
      <c r="F561">
        <v>1</v>
      </c>
      <c r="G561">
        <v>0.3</v>
      </c>
      <c r="H561">
        <v>62.89</v>
      </c>
      <c r="I561">
        <v>10.99</v>
      </c>
      <c r="J561">
        <v>1000</v>
      </c>
      <c r="K561">
        <v>1</v>
      </c>
      <c r="L561">
        <v>0.3</v>
      </c>
      <c r="M561">
        <v>62.89</v>
      </c>
      <c r="N561">
        <v>10.99</v>
      </c>
      <c r="O561">
        <v>50</v>
      </c>
      <c r="P561">
        <v>115.35420000000001</v>
      </c>
      <c r="Q561">
        <v>74.2316</v>
      </c>
      <c r="R561">
        <v>109.6619</v>
      </c>
      <c r="S561">
        <v>76.089299999999994</v>
      </c>
      <c r="T561">
        <v>5.9878</v>
      </c>
      <c r="U561">
        <v>5.1847853999999999E-2</v>
      </c>
      <c r="V561">
        <v>5.1847853999999999E-2</v>
      </c>
    </row>
    <row r="562" spans="1:22" x14ac:dyDescent="0.25">
      <c r="A562" t="s">
        <v>337</v>
      </c>
      <c r="B562" t="s">
        <v>338</v>
      </c>
      <c r="C562">
        <v>121</v>
      </c>
      <c r="D562">
        <v>120</v>
      </c>
      <c r="E562">
        <v>1000</v>
      </c>
      <c r="F562">
        <v>1</v>
      </c>
      <c r="G562">
        <v>0.3</v>
      </c>
      <c r="H562">
        <v>62.89</v>
      </c>
      <c r="I562">
        <v>10.99</v>
      </c>
      <c r="J562">
        <v>1000</v>
      </c>
      <c r="K562">
        <v>1</v>
      </c>
      <c r="L562">
        <v>0.3</v>
      </c>
      <c r="M562">
        <v>62.89</v>
      </c>
      <c r="N562">
        <v>10.99</v>
      </c>
      <c r="O562">
        <v>50</v>
      </c>
      <c r="P562">
        <v>109.6619</v>
      </c>
      <c r="Q562">
        <v>76.089299999999994</v>
      </c>
      <c r="R562">
        <v>111.69499999999999</v>
      </c>
      <c r="S562">
        <v>72.890299999999996</v>
      </c>
      <c r="T562">
        <v>3.7904</v>
      </c>
      <c r="U562">
        <v>5.1847853999999999E-2</v>
      </c>
      <c r="V562">
        <v>5.1847853999999999E-2</v>
      </c>
    </row>
    <row r="563" spans="1:22" x14ac:dyDescent="0.25">
      <c r="A563" t="s">
        <v>423</v>
      </c>
      <c r="B563" t="s">
        <v>385</v>
      </c>
      <c r="C563">
        <v>195</v>
      </c>
      <c r="D563">
        <v>233</v>
      </c>
      <c r="E563">
        <v>1000</v>
      </c>
      <c r="F563">
        <v>1</v>
      </c>
      <c r="G563">
        <v>0.3</v>
      </c>
      <c r="H563">
        <v>62.89</v>
      </c>
      <c r="I563">
        <v>10.99</v>
      </c>
      <c r="J563">
        <v>1000</v>
      </c>
      <c r="K563">
        <v>1</v>
      </c>
      <c r="L563">
        <v>0.3</v>
      </c>
      <c r="M563">
        <v>62.89</v>
      </c>
      <c r="N563">
        <v>10.99</v>
      </c>
      <c r="O563">
        <v>50</v>
      </c>
      <c r="P563">
        <v>161.79580000000001</v>
      </c>
      <c r="Q563">
        <v>56.735599999999998</v>
      </c>
      <c r="R563">
        <v>164.7295</v>
      </c>
      <c r="S563">
        <v>59.332799999999999</v>
      </c>
      <c r="T563">
        <v>3.9182000000000001</v>
      </c>
      <c r="U563">
        <v>5.1847853999999999E-2</v>
      </c>
      <c r="V563">
        <v>5.1847853999999999E-2</v>
      </c>
    </row>
    <row r="564" spans="1:22" x14ac:dyDescent="0.25">
      <c r="A564" t="s">
        <v>385</v>
      </c>
      <c r="B564" t="s">
        <v>473</v>
      </c>
      <c r="C564">
        <v>233</v>
      </c>
      <c r="D564">
        <v>145</v>
      </c>
      <c r="E564">
        <v>1000</v>
      </c>
      <c r="F564">
        <v>1</v>
      </c>
      <c r="G564">
        <v>0.3</v>
      </c>
      <c r="H564">
        <v>62.89</v>
      </c>
      <c r="I564">
        <v>10.99</v>
      </c>
      <c r="J564">
        <v>1000</v>
      </c>
      <c r="K564">
        <v>1</v>
      </c>
      <c r="L564">
        <v>0.3</v>
      </c>
      <c r="M564">
        <v>62.89</v>
      </c>
      <c r="N564">
        <v>10.99</v>
      </c>
      <c r="O564">
        <v>50</v>
      </c>
      <c r="P564">
        <v>164.7295</v>
      </c>
      <c r="Q564">
        <v>59.332799999999999</v>
      </c>
      <c r="R564">
        <v>158.73500000000001</v>
      </c>
      <c r="S564">
        <v>62.482399999999998</v>
      </c>
      <c r="T564">
        <v>6.7716000000000003</v>
      </c>
      <c r="U564">
        <v>5.1847853999999999E-2</v>
      </c>
      <c r="V564">
        <v>5.1847853999999999E-2</v>
      </c>
    </row>
    <row r="565" spans="1:22" x14ac:dyDescent="0.25">
      <c r="A565" t="s">
        <v>473</v>
      </c>
      <c r="B565" t="s">
        <v>423</v>
      </c>
      <c r="C565">
        <v>145</v>
      </c>
      <c r="D565">
        <v>195</v>
      </c>
      <c r="E565">
        <v>1000</v>
      </c>
      <c r="F565">
        <v>1</v>
      </c>
      <c r="G565">
        <v>0.3</v>
      </c>
      <c r="H565">
        <v>62.89</v>
      </c>
      <c r="I565">
        <v>10.99</v>
      </c>
      <c r="J565">
        <v>1000</v>
      </c>
      <c r="K565">
        <v>1</v>
      </c>
      <c r="L565">
        <v>0.3</v>
      </c>
      <c r="M565">
        <v>62.89</v>
      </c>
      <c r="N565">
        <v>10.99</v>
      </c>
      <c r="O565">
        <v>50</v>
      </c>
      <c r="P565">
        <v>158.73500000000001</v>
      </c>
      <c r="Q565">
        <v>62.482399999999998</v>
      </c>
      <c r="R565">
        <v>161.79580000000001</v>
      </c>
      <c r="S565">
        <v>56.735599999999998</v>
      </c>
      <c r="T565">
        <v>6.5110999999999999</v>
      </c>
      <c r="U565">
        <v>5.1847853999999999E-2</v>
      </c>
      <c r="V565">
        <v>5.1847853999999999E-2</v>
      </c>
    </row>
    <row r="566" spans="1:22" x14ac:dyDescent="0.25">
      <c r="A566" t="s">
        <v>272</v>
      </c>
      <c r="B566" t="s">
        <v>377</v>
      </c>
      <c r="C566">
        <v>60</v>
      </c>
      <c r="D566">
        <v>241</v>
      </c>
      <c r="E566">
        <v>1000</v>
      </c>
      <c r="F566">
        <v>1</v>
      </c>
      <c r="G566">
        <v>0.3</v>
      </c>
      <c r="H566">
        <v>62.89</v>
      </c>
      <c r="I566">
        <v>10.99</v>
      </c>
      <c r="J566">
        <v>1000</v>
      </c>
      <c r="K566">
        <v>1</v>
      </c>
      <c r="L566">
        <v>0.3</v>
      </c>
      <c r="M566">
        <v>62.89</v>
      </c>
      <c r="N566">
        <v>10.99</v>
      </c>
      <c r="O566">
        <v>50</v>
      </c>
      <c r="P566">
        <v>163.32</v>
      </c>
      <c r="Q566">
        <v>36.9375</v>
      </c>
      <c r="R566">
        <v>161.82759999999999</v>
      </c>
      <c r="S566">
        <v>41.183500000000002</v>
      </c>
      <c r="T566">
        <v>4.5006000000000004</v>
      </c>
      <c r="U566">
        <v>5.1847853999999999E-2</v>
      </c>
      <c r="V566">
        <v>5.1847853999999999E-2</v>
      </c>
    </row>
    <row r="567" spans="1:22" x14ac:dyDescent="0.25">
      <c r="A567" t="s">
        <v>377</v>
      </c>
      <c r="B567" t="s">
        <v>264</v>
      </c>
      <c r="C567">
        <v>241</v>
      </c>
      <c r="D567">
        <v>61</v>
      </c>
      <c r="E567">
        <v>1000</v>
      </c>
      <c r="F567">
        <v>1</v>
      </c>
      <c r="G567">
        <v>0.3</v>
      </c>
      <c r="H567">
        <v>62.89</v>
      </c>
      <c r="I567">
        <v>10.99</v>
      </c>
      <c r="J567">
        <v>1000</v>
      </c>
      <c r="K567">
        <v>1</v>
      </c>
      <c r="L567">
        <v>0.3</v>
      </c>
      <c r="M567">
        <v>62.89</v>
      </c>
      <c r="N567">
        <v>10.99</v>
      </c>
      <c r="O567">
        <v>50</v>
      </c>
      <c r="P567">
        <v>161.82759999999999</v>
      </c>
      <c r="Q567">
        <v>41.183500000000002</v>
      </c>
      <c r="R567">
        <v>159.36500000000001</v>
      </c>
      <c r="S567">
        <v>35.642000000000003</v>
      </c>
      <c r="T567">
        <v>6.0640000000000001</v>
      </c>
      <c r="U567">
        <v>5.1847853999999999E-2</v>
      </c>
      <c r="V567">
        <v>5.1847853999999999E-2</v>
      </c>
    </row>
    <row r="568" spans="1:22" x14ac:dyDescent="0.25">
      <c r="A568" t="s">
        <v>264</v>
      </c>
      <c r="B568" t="s">
        <v>272</v>
      </c>
      <c r="C568">
        <v>61</v>
      </c>
      <c r="D568">
        <v>60</v>
      </c>
      <c r="E568">
        <v>1000</v>
      </c>
      <c r="F568">
        <v>1</v>
      </c>
      <c r="G568">
        <v>0.3</v>
      </c>
      <c r="H568">
        <v>62.89</v>
      </c>
      <c r="I568">
        <v>10.99</v>
      </c>
      <c r="J568">
        <v>1000</v>
      </c>
      <c r="K568">
        <v>1</v>
      </c>
      <c r="L568">
        <v>0.3</v>
      </c>
      <c r="M568">
        <v>62.89</v>
      </c>
      <c r="N568">
        <v>10.99</v>
      </c>
      <c r="O568">
        <v>50</v>
      </c>
      <c r="P568">
        <v>159.36500000000001</v>
      </c>
      <c r="Q568">
        <v>35.642000000000003</v>
      </c>
      <c r="R568">
        <v>163.32</v>
      </c>
      <c r="S568">
        <v>36.9375</v>
      </c>
      <c r="T568">
        <v>4.1618000000000004</v>
      </c>
      <c r="U568">
        <v>5.1847853999999999E-2</v>
      </c>
      <c r="V568">
        <v>5.1847853999999999E-2</v>
      </c>
    </row>
    <row r="569" spans="1:22" x14ac:dyDescent="0.25">
      <c r="A569" t="s">
        <v>390</v>
      </c>
      <c r="B569" t="s">
        <v>427</v>
      </c>
      <c r="C569">
        <v>228</v>
      </c>
      <c r="D569">
        <v>191</v>
      </c>
      <c r="E569">
        <v>1000</v>
      </c>
      <c r="F569">
        <v>1</v>
      </c>
      <c r="G569">
        <v>0.3</v>
      </c>
      <c r="H569">
        <v>62.89</v>
      </c>
      <c r="I569">
        <v>10.99</v>
      </c>
      <c r="J569">
        <v>1000</v>
      </c>
      <c r="K569">
        <v>1</v>
      </c>
      <c r="L569">
        <v>0.3</v>
      </c>
      <c r="M569">
        <v>62.89</v>
      </c>
      <c r="N569">
        <v>10.99</v>
      </c>
      <c r="O569">
        <v>50</v>
      </c>
      <c r="P569">
        <v>168.09870000000001</v>
      </c>
      <c r="Q569">
        <v>64.813500000000005</v>
      </c>
      <c r="R569">
        <v>170.10130000000001</v>
      </c>
      <c r="S569">
        <v>68.222800000000007</v>
      </c>
      <c r="T569">
        <v>3.9540000000000002</v>
      </c>
      <c r="U569">
        <v>5.1847853999999999E-2</v>
      </c>
      <c r="V569">
        <v>5.1847853999999999E-2</v>
      </c>
    </row>
    <row r="570" spans="1:22" x14ac:dyDescent="0.25">
      <c r="A570" t="s">
        <v>427</v>
      </c>
      <c r="B570" t="s">
        <v>471</v>
      </c>
      <c r="C570">
        <v>191</v>
      </c>
      <c r="D570">
        <v>147</v>
      </c>
      <c r="E570">
        <v>1000</v>
      </c>
      <c r="F570">
        <v>1</v>
      </c>
      <c r="G570">
        <v>0.3</v>
      </c>
      <c r="H570">
        <v>62.89</v>
      </c>
      <c r="I570">
        <v>10.99</v>
      </c>
      <c r="J570">
        <v>1000</v>
      </c>
      <c r="K570">
        <v>1</v>
      </c>
      <c r="L570">
        <v>0.3</v>
      </c>
      <c r="M570">
        <v>62.89</v>
      </c>
      <c r="N570">
        <v>10.99</v>
      </c>
      <c r="O570">
        <v>50</v>
      </c>
      <c r="P570">
        <v>170.10130000000001</v>
      </c>
      <c r="Q570">
        <v>68.222800000000007</v>
      </c>
      <c r="R570">
        <v>164.51</v>
      </c>
      <c r="S570">
        <v>66.473299999999995</v>
      </c>
      <c r="T570">
        <v>5.8586</v>
      </c>
      <c r="U570">
        <v>5.1847853999999999E-2</v>
      </c>
      <c r="V570">
        <v>5.1847853999999999E-2</v>
      </c>
    </row>
    <row r="571" spans="1:22" x14ac:dyDescent="0.25">
      <c r="A571" t="s">
        <v>471</v>
      </c>
      <c r="B571" t="s">
        <v>390</v>
      </c>
      <c r="C571">
        <v>147</v>
      </c>
      <c r="D571">
        <v>228</v>
      </c>
      <c r="E571">
        <v>1000</v>
      </c>
      <c r="F571">
        <v>1</v>
      </c>
      <c r="G571">
        <v>0.3</v>
      </c>
      <c r="H571">
        <v>62.89</v>
      </c>
      <c r="I571">
        <v>10.99</v>
      </c>
      <c r="J571">
        <v>1000</v>
      </c>
      <c r="K571">
        <v>1</v>
      </c>
      <c r="L571">
        <v>0.3</v>
      </c>
      <c r="M571">
        <v>62.89</v>
      </c>
      <c r="N571">
        <v>10.99</v>
      </c>
      <c r="O571">
        <v>50</v>
      </c>
      <c r="P571">
        <v>164.51</v>
      </c>
      <c r="Q571">
        <v>66.473299999999995</v>
      </c>
      <c r="R571">
        <v>168.09870000000001</v>
      </c>
      <c r="S571">
        <v>64.813500000000005</v>
      </c>
      <c r="T571">
        <v>3.9539</v>
      </c>
      <c r="U571">
        <v>5.1847853999999999E-2</v>
      </c>
      <c r="V571">
        <v>5.1847853999999999E-2</v>
      </c>
    </row>
    <row r="572" spans="1:22" x14ac:dyDescent="0.25">
      <c r="A572" t="s">
        <v>385</v>
      </c>
      <c r="B572" t="s">
        <v>390</v>
      </c>
      <c r="C572">
        <v>233</v>
      </c>
      <c r="D572">
        <v>228</v>
      </c>
      <c r="E572">
        <v>1000</v>
      </c>
      <c r="F572">
        <v>1</v>
      </c>
      <c r="G572">
        <v>0.3</v>
      </c>
      <c r="H572">
        <v>62.89</v>
      </c>
      <c r="I572">
        <v>10.99</v>
      </c>
      <c r="J572">
        <v>1000</v>
      </c>
      <c r="K572">
        <v>1</v>
      </c>
      <c r="L572">
        <v>0.3</v>
      </c>
      <c r="M572">
        <v>62.89</v>
      </c>
      <c r="N572">
        <v>10.99</v>
      </c>
      <c r="O572">
        <v>50</v>
      </c>
      <c r="P572">
        <v>164.7295</v>
      </c>
      <c r="Q572">
        <v>59.332799999999999</v>
      </c>
      <c r="R572">
        <v>168.09870000000001</v>
      </c>
      <c r="S572">
        <v>64.813500000000005</v>
      </c>
      <c r="T572">
        <v>6.4335000000000004</v>
      </c>
      <c r="U572">
        <v>5.1847853999999999E-2</v>
      </c>
      <c r="V572">
        <v>5.1847853999999999E-2</v>
      </c>
    </row>
    <row r="573" spans="1:22" x14ac:dyDescent="0.25">
      <c r="A573" t="s">
        <v>390</v>
      </c>
      <c r="B573" t="s">
        <v>472</v>
      </c>
      <c r="C573">
        <v>228</v>
      </c>
      <c r="D573">
        <v>146</v>
      </c>
      <c r="E573">
        <v>1000</v>
      </c>
      <c r="F573">
        <v>1</v>
      </c>
      <c r="G573">
        <v>0.3</v>
      </c>
      <c r="H573">
        <v>62.89</v>
      </c>
      <c r="I573">
        <v>10.99</v>
      </c>
      <c r="J573">
        <v>1000</v>
      </c>
      <c r="K573">
        <v>1</v>
      </c>
      <c r="L573">
        <v>0.3</v>
      </c>
      <c r="M573">
        <v>62.89</v>
      </c>
      <c r="N573">
        <v>10.99</v>
      </c>
      <c r="O573">
        <v>50</v>
      </c>
      <c r="P573">
        <v>168.09870000000001</v>
      </c>
      <c r="Q573">
        <v>64.813500000000005</v>
      </c>
      <c r="R573">
        <v>163.44499999999999</v>
      </c>
      <c r="S573">
        <v>63.034300000000002</v>
      </c>
      <c r="T573">
        <v>4.9821999999999997</v>
      </c>
      <c r="U573">
        <v>5.1847853999999999E-2</v>
      </c>
      <c r="V573">
        <v>5.1847853999999999E-2</v>
      </c>
    </row>
    <row r="574" spans="1:22" x14ac:dyDescent="0.25">
      <c r="A574" t="s">
        <v>472</v>
      </c>
      <c r="B574" t="s">
        <v>385</v>
      </c>
      <c r="C574">
        <v>146</v>
      </c>
      <c r="D574">
        <v>233</v>
      </c>
      <c r="E574">
        <v>1000</v>
      </c>
      <c r="F574">
        <v>1</v>
      </c>
      <c r="G574">
        <v>0.3</v>
      </c>
      <c r="H574">
        <v>62.89</v>
      </c>
      <c r="I574">
        <v>10.99</v>
      </c>
      <c r="J574">
        <v>1000</v>
      </c>
      <c r="K574">
        <v>1</v>
      </c>
      <c r="L574">
        <v>0.3</v>
      </c>
      <c r="M574">
        <v>62.89</v>
      </c>
      <c r="N574">
        <v>10.99</v>
      </c>
      <c r="O574">
        <v>50</v>
      </c>
      <c r="P574">
        <v>163.44499999999999</v>
      </c>
      <c r="Q574">
        <v>63.034300000000002</v>
      </c>
      <c r="R574">
        <v>164.7295</v>
      </c>
      <c r="S574">
        <v>59.332799999999999</v>
      </c>
      <c r="T574">
        <v>3.9180000000000001</v>
      </c>
      <c r="U574">
        <v>5.1847853999999999E-2</v>
      </c>
      <c r="V574">
        <v>5.1847853999999999E-2</v>
      </c>
    </row>
    <row r="575" spans="1:22" x14ac:dyDescent="0.25">
      <c r="A575" t="s">
        <v>441</v>
      </c>
      <c r="B575" t="s">
        <v>306</v>
      </c>
      <c r="C575">
        <v>177</v>
      </c>
      <c r="D575">
        <v>57</v>
      </c>
      <c r="E575">
        <v>1000</v>
      </c>
      <c r="F575">
        <v>1</v>
      </c>
      <c r="G575">
        <v>0.3</v>
      </c>
      <c r="H575">
        <v>62.89</v>
      </c>
      <c r="I575">
        <v>10.99</v>
      </c>
      <c r="J575">
        <v>1000</v>
      </c>
      <c r="K575">
        <v>1</v>
      </c>
      <c r="L575">
        <v>0.3</v>
      </c>
      <c r="M575">
        <v>62.89</v>
      </c>
      <c r="N575">
        <v>10.99</v>
      </c>
      <c r="O575">
        <v>50</v>
      </c>
      <c r="P575">
        <v>169.68379999999999</v>
      </c>
      <c r="Q575">
        <v>48.167000000000002</v>
      </c>
      <c r="R575">
        <v>172.52500000000001</v>
      </c>
      <c r="S575">
        <v>43.478900000000003</v>
      </c>
      <c r="T575">
        <v>5.4819000000000004</v>
      </c>
      <c r="U575">
        <v>5.1847853999999999E-2</v>
      </c>
      <c r="V575">
        <v>5.1847853999999999E-2</v>
      </c>
    </row>
    <row r="576" spans="1:22" x14ac:dyDescent="0.25">
      <c r="A576" t="s">
        <v>306</v>
      </c>
      <c r="B576" t="s">
        <v>308</v>
      </c>
      <c r="C576">
        <v>57</v>
      </c>
      <c r="D576">
        <v>56</v>
      </c>
      <c r="E576">
        <v>1000</v>
      </c>
      <c r="F576">
        <v>1</v>
      </c>
      <c r="G576">
        <v>0.3</v>
      </c>
      <c r="H576">
        <v>62.89</v>
      </c>
      <c r="I576">
        <v>10.99</v>
      </c>
      <c r="J576">
        <v>1000</v>
      </c>
      <c r="K576">
        <v>1</v>
      </c>
      <c r="L576">
        <v>0.3</v>
      </c>
      <c r="M576">
        <v>62.89</v>
      </c>
      <c r="N576">
        <v>10.99</v>
      </c>
      <c r="O576">
        <v>50</v>
      </c>
      <c r="P576">
        <v>172.52500000000001</v>
      </c>
      <c r="Q576">
        <v>43.478900000000003</v>
      </c>
      <c r="R576">
        <v>174.87</v>
      </c>
      <c r="S576">
        <v>46.390999999999998</v>
      </c>
      <c r="T576">
        <v>3.7389000000000001</v>
      </c>
      <c r="U576">
        <v>5.1847853999999999E-2</v>
      </c>
      <c r="V576">
        <v>5.1847853999999999E-2</v>
      </c>
    </row>
    <row r="577" spans="1:22" x14ac:dyDescent="0.25">
      <c r="A577" t="s">
        <v>308</v>
      </c>
      <c r="B577" t="s">
        <v>441</v>
      </c>
      <c r="C577">
        <v>56</v>
      </c>
      <c r="D577">
        <v>177</v>
      </c>
      <c r="E577">
        <v>1000</v>
      </c>
      <c r="F577">
        <v>1</v>
      </c>
      <c r="G577">
        <v>0.3</v>
      </c>
      <c r="H577">
        <v>62.89</v>
      </c>
      <c r="I577">
        <v>10.99</v>
      </c>
      <c r="J577">
        <v>1000</v>
      </c>
      <c r="K577">
        <v>1</v>
      </c>
      <c r="L577">
        <v>0.3</v>
      </c>
      <c r="M577">
        <v>62.89</v>
      </c>
      <c r="N577">
        <v>10.99</v>
      </c>
      <c r="O577">
        <v>50</v>
      </c>
      <c r="P577">
        <v>174.87</v>
      </c>
      <c r="Q577">
        <v>46.390999999999998</v>
      </c>
      <c r="R577">
        <v>169.68379999999999</v>
      </c>
      <c r="S577">
        <v>48.167000000000002</v>
      </c>
      <c r="T577">
        <v>5.4819000000000004</v>
      </c>
      <c r="U577">
        <v>5.1847853999999999E-2</v>
      </c>
      <c r="V577">
        <v>5.1847853999999999E-2</v>
      </c>
    </row>
    <row r="578" spans="1:22" x14ac:dyDescent="0.25">
      <c r="A578" t="s">
        <v>426</v>
      </c>
      <c r="B578" t="s">
        <v>271</v>
      </c>
      <c r="C578">
        <v>192</v>
      </c>
      <c r="D578">
        <v>53</v>
      </c>
      <c r="E578">
        <v>1000</v>
      </c>
      <c r="F578">
        <v>1</v>
      </c>
      <c r="G578">
        <v>0.3</v>
      </c>
      <c r="H578">
        <v>62.89</v>
      </c>
      <c r="I578">
        <v>10.99</v>
      </c>
      <c r="J578">
        <v>1000</v>
      </c>
      <c r="K578">
        <v>1</v>
      </c>
      <c r="L578">
        <v>0.3</v>
      </c>
      <c r="M578">
        <v>62.89</v>
      </c>
      <c r="N578">
        <v>10.99</v>
      </c>
      <c r="O578">
        <v>50</v>
      </c>
      <c r="P578">
        <v>173.06960000000001</v>
      </c>
      <c r="Q578">
        <v>56.850099999999998</v>
      </c>
      <c r="R578">
        <v>178.82499999999999</v>
      </c>
      <c r="S578">
        <v>58.191200000000002</v>
      </c>
      <c r="T578">
        <v>5.9096000000000002</v>
      </c>
      <c r="U578">
        <v>5.1847853999999999E-2</v>
      </c>
      <c r="V578">
        <v>5.1847853999999999E-2</v>
      </c>
    </row>
    <row r="579" spans="1:22" x14ac:dyDescent="0.25">
      <c r="A579" t="s">
        <v>271</v>
      </c>
      <c r="B579" t="s">
        <v>415</v>
      </c>
      <c r="C579">
        <v>53</v>
      </c>
      <c r="D579">
        <v>203</v>
      </c>
      <c r="E579">
        <v>1000</v>
      </c>
      <c r="F579">
        <v>1</v>
      </c>
      <c r="G579">
        <v>0.3</v>
      </c>
      <c r="H579">
        <v>62.89</v>
      </c>
      <c r="I579">
        <v>10.99</v>
      </c>
      <c r="J579">
        <v>1000</v>
      </c>
      <c r="K579">
        <v>1</v>
      </c>
      <c r="L579">
        <v>0.3</v>
      </c>
      <c r="M579">
        <v>62.89</v>
      </c>
      <c r="N579">
        <v>10.99</v>
      </c>
      <c r="O579">
        <v>50</v>
      </c>
      <c r="P579">
        <v>178.82499999999999</v>
      </c>
      <c r="Q579">
        <v>58.191200000000002</v>
      </c>
      <c r="R579">
        <v>175.36959999999999</v>
      </c>
      <c r="S579">
        <v>60.880800000000001</v>
      </c>
      <c r="T579">
        <v>4.3788</v>
      </c>
      <c r="U579">
        <v>5.1847853999999999E-2</v>
      </c>
      <c r="V579">
        <v>5.1847853999999999E-2</v>
      </c>
    </row>
    <row r="580" spans="1:22" x14ac:dyDescent="0.25">
      <c r="A580" t="s">
        <v>415</v>
      </c>
      <c r="B580" t="s">
        <v>426</v>
      </c>
      <c r="C580">
        <v>203</v>
      </c>
      <c r="D580">
        <v>192</v>
      </c>
      <c r="E580">
        <v>1000</v>
      </c>
      <c r="F580">
        <v>1</v>
      </c>
      <c r="G580">
        <v>0.3</v>
      </c>
      <c r="H580">
        <v>62.89</v>
      </c>
      <c r="I580">
        <v>10.99</v>
      </c>
      <c r="J580">
        <v>1000</v>
      </c>
      <c r="K580">
        <v>1</v>
      </c>
      <c r="L580">
        <v>0.3</v>
      </c>
      <c r="M580">
        <v>62.89</v>
      </c>
      <c r="N580">
        <v>10.99</v>
      </c>
      <c r="O580">
        <v>50</v>
      </c>
      <c r="P580">
        <v>175.36959999999999</v>
      </c>
      <c r="Q580">
        <v>60.880800000000001</v>
      </c>
      <c r="R580">
        <v>173.06960000000001</v>
      </c>
      <c r="S580">
        <v>56.850099999999998</v>
      </c>
      <c r="T580">
        <v>4.6406999999999998</v>
      </c>
      <c r="U580">
        <v>5.1847853999999999E-2</v>
      </c>
      <c r="V580">
        <v>5.1847853999999999E-2</v>
      </c>
    </row>
    <row r="581" spans="1:22" x14ac:dyDescent="0.25">
      <c r="A581" t="s">
        <v>396</v>
      </c>
      <c r="B581" t="s">
        <v>404</v>
      </c>
      <c r="C581">
        <v>222</v>
      </c>
      <c r="D581">
        <v>214</v>
      </c>
      <c r="E581">
        <v>1000</v>
      </c>
      <c r="F581">
        <v>1</v>
      </c>
      <c r="G581">
        <v>0.3</v>
      </c>
      <c r="H581">
        <v>62.89</v>
      </c>
      <c r="I581">
        <v>10.99</v>
      </c>
      <c r="J581">
        <v>1000</v>
      </c>
      <c r="K581">
        <v>1</v>
      </c>
      <c r="L581">
        <v>0.3</v>
      </c>
      <c r="M581">
        <v>62.89</v>
      </c>
      <c r="N581">
        <v>10.99</v>
      </c>
      <c r="O581">
        <v>50</v>
      </c>
      <c r="P581">
        <v>162.74359999999999</v>
      </c>
      <c r="Q581">
        <v>52.990099999999998</v>
      </c>
      <c r="R581">
        <v>168.23560000000001</v>
      </c>
      <c r="S581">
        <v>53.733400000000003</v>
      </c>
      <c r="T581">
        <v>5.5420999999999996</v>
      </c>
      <c r="U581">
        <v>5.1847853999999999E-2</v>
      </c>
      <c r="V581">
        <v>5.1847853999999999E-2</v>
      </c>
    </row>
    <row r="582" spans="1:22" x14ac:dyDescent="0.25">
      <c r="A582" t="s">
        <v>404</v>
      </c>
      <c r="B582" t="s">
        <v>423</v>
      </c>
      <c r="C582">
        <v>214</v>
      </c>
      <c r="D582">
        <v>195</v>
      </c>
      <c r="E582">
        <v>1000</v>
      </c>
      <c r="F582">
        <v>1</v>
      </c>
      <c r="G582">
        <v>0.3</v>
      </c>
      <c r="H582">
        <v>62.89</v>
      </c>
      <c r="I582">
        <v>10.99</v>
      </c>
      <c r="J582">
        <v>1000</v>
      </c>
      <c r="K582">
        <v>1</v>
      </c>
      <c r="L582">
        <v>0.3</v>
      </c>
      <c r="M582">
        <v>62.89</v>
      </c>
      <c r="N582">
        <v>10.99</v>
      </c>
      <c r="O582">
        <v>50</v>
      </c>
      <c r="P582">
        <v>168.23560000000001</v>
      </c>
      <c r="Q582">
        <v>53.733400000000003</v>
      </c>
      <c r="R582">
        <v>161.79580000000001</v>
      </c>
      <c r="S582">
        <v>56.735599999999998</v>
      </c>
      <c r="T582">
        <v>7.1052</v>
      </c>
      <c r="U582">
        <v>5.1847853999999999E-2</v>
      </c>
      <c r="V582">
        <v>5.1847853999999999E-2</v>
      </c>
    </row>
    <row r="583" spans="1:22" x14ac:dyDescent="0.25">
      <c r="A583" t="s">
        <v>423</v>
      </c>
      <c r="B583" t="s">
        <v>396</v>
      </c>
      <c r="C583">
        <v>195</v>
      </c>
      <c r="D583">
        <v>222</v>
      </c>
      <c r="E583">
        <v>1000</v>
      </c>
      <c r="F583">
        <v>1</v>
      </c>
      <c r="G583">
        <v>0.3</v>
      </c>
      <c r="H583">
        <v>62.89</v>
      </c>
      <c r="I583">
        <v>10.99</v>
      </c>
      <c r="J583">
        <v>1000</v>
      </c>
      <c r="K583">
        <v>1</v>
      </c>
      <c r="L583">
        <v>0.3</v>
      </c>
      <c r="M583">
        <v>62.89</v>
      </c>
      <c r="N583">
        <v>10.99</v>
      </c>
      <c r="O583">
        <v>50</v>
      </c>
      <c r="P583">
        <v>161.79580000000001</v>
      </c>
      <c r="Q583">
        <v>56.735599999999998</v>
      </c>
      <c r="R583">
        <v>162.74359999999999</v>
      </c>
      <c r="S583">
        <v>52.990099999999998</v>
      </c>
      <c r="T583">
        <v>3.8635999999999999</v>
      </c>
      <c r="U583">
        <v>5.1847853999999999E-2</v>
      </c>
      <c r="V583">
        <v>5.1847853999999999E-2</v>
      </c>
    </row>
    <row r="584" spans="1:22" x14ac:dyDescent="0.25">
      <c r="A584" t="s">
        <v>427</v>
      </c>
      <c r="B584" t="s">
        <v>470</v>
      </c>
      <c r="C584">
        <v>191</v>
      </c>
      <c r="D584">
        <v>148</v>
      </c>
      <c r="E584">
        <v>1000</v>
      </c>
      <c r="F584">
        <v>1</v>
      </c>
      <c r="G584">
        <v>0.3</v>
      </c>
      <c r="H584">
        <v>62.89</v>
      </c>
      <c r="I584">
        <v>10.99</v>
      </c>
      <c r="J584">
        <v>1000</v>
      </c>
      <c r="K584">
        <v>1</v>
      </c>
      <c r="L584">
        <v>0.3</v>
      </c>
      <c r="M584">
        <v>62.89</v>
      </c>
      <c r="N584">
        <v>10.99</v>
      </c>
      <c r="O584">
        <v>50</v>
      </c>
      <c r="P584">
        <v>170.10130000000001</v>
      </c>
      <c r="Q584">
        <v>68.222800000000007</v>
      </c>
      <c r="R584">
        <v>164.989</v>
      </c>
      <c r="S584">
        <v>71.084299999999999</v>
      </c>
      <c r="T584">
        <v>5.8586999999999998</v>
      </c>
      <c r="U584">
        <v>5.1847853999999999E-2</v>
      </c>
      <c r="V584">
        <v>5.1847853999999999E-2</v>
      </c>
    </row>
    <row r="585" spans="1:22" x14ac:dyDescent="0.25">
      <c r="A585" t="s">
        <v>470</v>
      </c>
      <c r="B585" t="s">
        <v>471</v>
      </c>
      <c r="C585">
        <v>148</v>
      </c>
      <c r="D585">
        <v>147</v>
      </c>
      <c r="E585">
        <v>1000</v>
      </c>
      <c r="F585">
        <v>1</v>
      </c>
      <c r="G585">
        <v>0.3</v>
      </c>
      <c r="H585">
        <v>62.89</v>
      </c>
      <c r="I585">
        <v>10.99</v>
      </c>
      <c r="J585">
        <v>1000</v>
      </c>
      <c r="K585">
        <v>1</v>
      </c>
      <c r="L585">
        <v>0.3</v>
      </c>
      <c r="M585">
        <v>62.89</v>
      </c>
      <c r="N585">
        <v>10.99</v>
      </c>
      <c r="O585">
        <v>50</v>
      </c>
      <c r="P585">
        <v>164.989</v>
      </c>
      <c r="Q585">
        <v>71.084299999999999</v>
      </c>
      <c r="R585">
        <v>164.51</v>
      </c>
      <c r="S585">
        <v>66.473299999999995</v>
      </c>
      <c r="T585">
        <v>4.6357999999999997</v>
      </c>
      <c r="U585">
        <v>5.1847853999999999E-2</v>
      </c>
      <c r="V585">
        <v>5.1847853999999999E-2</v>
      </c>
    </row>
    <row r="586" spans="1:22" x14ac:dyDescent="0.25">
      <c r="A586" t="s">
        <v>471</v>
      </c>
      <c r="B586" t="s">
        <v>427</v>
      </c>
      <c r="C586">
        <v>147</v>
      </c>
      <c r="D586">
        <v>191</v>
      </c>
      <c r="E586">
        <v>1000</v>
      </c>
      <c r="F586">
        <v>1</v>
      </c>
      <c r="G586">
        <v>0.3</v>
      </c>
      <c r="H586">
        <v>62.89</v>
      </c>
      <c r="I586">
        <v>10.99</v>
      </c>
      <c r="J586">
        <v>1000</v>
      </c>
      <c r="K586">
        <v>1</v>
      </c>
      <c r="L586">
        <v>0.3</v>
      </c>
      <c r="M586">
        <v>62.89</v>
      </c>
      <c r="N586">
        <v>10.99</v>
      </c>
      <c r="O586">
        <v>50</v>
      </c>
      <c r="P586">
        <v>164.51</v>
      </c>
      <c r="Q586">
        <v>66.473299999999995</v>
      </c>
      <c r="R586">
        <v>170.10130000000001</v>
      </c>
      <c r="S586">
        <v>68.222800000000007</v>
      </c>
      <c r="T586">
        <v>5.8586</v>
      </c>
      <c r="U586">
        <v>5.1847853999999999E-2</v>
      </c>
      <c r="V586">
        <v>5.1847853999999999E-2</v>
      </c>
    </row>
    <row r="587" spans="1:22" x14ac:dyDescent="0.25">
      <c r="A587" t="s">
        <v>423</v>
      </c>
      <c r="B587" t="s">
        <v>405</v>
      </c>
      <c r="C587">
        <v>195</v>
      </c>
      <c r="D587">
        <v>213</v>
      </c>
      <c r="E587">
        <v>1000</v>
      </c>
      <c r="F587">
        <v>1</v>
      </c>
      <c r="G587">
        <v>0.3</v>
      </c>
      <c r="H587">
        <v>62.89</v>
      </c>
      <c r="I587">
        <v>10.99</v>
      </c>
      <c r="J587">
        <v>1000</v>
      </c>
      <c r="K587">
        <v>1</v>
      </c>
      <c r="L587">
        <v>0.3</v>
      </c>
      <c r="M587">
        <v>62.89</v>
      </c>
      <c r="N587">
        <v>10.99</v>
      </c>
      <c r="O587">
        <v>50</v>
      </c>
      <c r="P587">
        <v>161.79580000000001</v>
      </c>
      <c r="Q587">
        <v>56.735599999999998</v>
      </c>
      <c r="R587">
        <v>155.99109999999999</v>
      </c>
      <c r="S587">
        <v>59.324399999999997</v>
      </c>
      <c r="T587">
        <v>6.3558000000000003</v>
      </c>
      <c r="U587">
        <v>5.1847853999999999E-2</v>
      </c>
      <c r="V587">
        <v>5.1847853999999999E-2</v>
      </c>
    </row>
    <row r="588" spans="1:22" x14ac:dyDescent="0.25">
      <c r="A588" t="s">
        <v>405</v>
      </c>
      <c r="B588" t="s">
        <v>430</v>
      </c>
      <c r="C588">
        <v>213</v>
      </c>
      <c r="D588">
        <v>188</v>
      </c>
      <c r="E588">
        <v>1000</v>
      </c>
      <c r="F588">
        <v>1</v>
      </c>
      <c r="G588">
        <v>0.3</v>
      </c>
      <c r="H588">
        <v>62.89</v>
      </c>
      <c r="I588">
        <v>10.99</v>
      </c>
      <c r="J588">
        <v>1000</v>
      </c>
      <c r="K588">
        <v>1</v>
      </c>
      <c r="L588">
        <v>0.3</v>
      </c>
      <c r="M588">
        <v>62.89</v>
      </c>
      <c r="N588">
        <v>10.99</v>
      </c>
      <c r="O588">
        <v>50</v>
      </c>
      <c r="P588">
        <v>155.99109999999999</v>
      </c>
      <c r="Q588">
        <v>59.324399999999997</v>
      </c>
      <c r="R588">
        <v>155.4751</v>
      </c>
      <c r="S588">
        <v>55.172800000000002</v>
      </c>
      <c r="T588">
        <v>4.1835000000000004</v>
      </c>
      <c r="U588">
        <v>5.1847853999999999E-2</v>
      </c>
      <c r="V588">
        <v>5.1847853999999999E-2</v>
      </c>
    </row>
    <row r="589" spans="1:22" x14ac:dyDescent="0.25">
      <c r="A589" t="s">
        <v>430</v>
      </c>
      <c r="B589" t="s">
        <v>423</v>
      </c>
      <c r="C589">
        <v>188</v>
      </c>
      <c r="D589">
        <v>195</v>
      </c>
      <c r="E589">
        <v>1000</v>
      </c>
      <c r="F589">
        <v>1</v>
      </c>
      <c r="G589">
        <v>0.3</v>
      </c>
      <c r="H589">
        <v>62.89</v>
      </c>
      <c r="I589">
        <v>10.99</v>
      </c>
      <c r="J589">
        <v>1000</v>
      </c>
      <c r="K589">
        <v>1</v>
      </c>
      <c r="L589">
        <v>0.3</v>
      </c>
      <c r="M589">
        <v>62.89</v>
      </c>
      <c r="N589">
        <v>10.99</v>
      </c>
      <c r="O589">
        <v>50</v>
      </c>
      <c r="P589">
        <v>155.4751</v>
      </c>
      <c r="Q589">
        <v>55.172800000000002</v>
      </c>
      <c r="R589">
        <v>161.79580000000001</v>
      </c>
      <c r="S589">
        <v>56.735599999999998</v>
      </c>
      <c r="T589">
        <v>6.5110000000000001</v>
      </c>
      <c r="U589">
        <v>5.1847853999999999E-2</v>
      </c>
      <c r="V589">
        <v>5.1847853999999999E-2</v>
      </c>
    </row>
    <row r="590" spans="1:22" x14ac:dyDescent="0.25">
      <c r="A590" t="s">
        <v>419</v>
      </c>
      <c r="B590" t="s">
        <v>405</v>
      </c>
      <c r="C590">
        <v>199</v>
      </c>
      <c r="D590">
        <v>213</v>
      </c>
      <c r="E590">
        <v>1000</v>
      </c>
      <c r="F590">
        <v>1</v>
      </c>
      <c r="G590">
        <v>0.3</v>
      </c>
      <c r="H590">
        <v>62.89</v>
      </c>
      <c r="I590">
        <v>10.99</v>
      </c>
      <c r="J590">
        <v>1000</v>
      </c>
      <c r="K590">
        <v>1</v>
      </c>
      <c r="L590">
        <v>0.3</v>
      </c>
      <c r="M590">
        <v>62.89</v>
      </c>
      <c r="N590">
        <v>10.99</v>
      </c>
      <c r="O590">
        <v>50</v>
      </c>
      <c r="P590">
        <v>150.7286</v>
      </c>
      <c r="Q590">
        <v>59.231400000000001</v>
      </c>
      <c r="R590">
        <v>155.99109999999999</v>
      </c>
      <c r="S590">
        <v>59.324399999999997</v>
      </c>
      <c r="T590">
        <v>5.2633000000000001</v>
      </c>
      <c r="U590">
        <v>5.1847853999999999E-2</v>
      </c>
      <c r="V590">
        <v>5.1847853999999999E-2</v>
      </c>
    </row>
    <row r="591" spans="1:22" x14ac:dyDescent="0.25">
      <c r="A591" t="s">
        <v>405</v>
      </c>
      <c r="B591" t="s">
        <v>474</v>
      </c>
      <c r="C591">
        <v>213</v>
      </c>
      <c r="D591">
        <v>144</v>
      </c>
      <c r="E591">
        <v>1000</v>
      </c>
      <c r="F591">
        <v>1</v>
      </c>
      <c r="G591">
        <v>0.3</v>
      </c>
      <c r="H591">
        <v>62.89</v>
      </c>
      <c r="I591">
        <v>10.99</v>
      </c>
      <c r="J591">
        <v>1000</v>
      </c>
      <c r="K591">
        <v>1</v>
      </c>
      <c r="L591">
        <v>0.3</v>
      </c>
      <c r="M591">
        <v>62.89</v>
      </c>
      <c r="N591">
        <v>10.99</v>
      </c>
      <c r="O591">
        <v>50</v>
      </c>
      <c r="P591">
        <v>155.99109999999999</v>
      </c>
      <c r="Q591">
        <v>59.324399999999997</v>
      </c>
      <c r="R591">
        <v>153.99199999999999</v>
      </c>
      <c r="S591">
        <v>62.999299999999998</v>
      </c>
      <c r="T591">
        <v>4.1835000000000004</v>
      </c>
      <c r="U591">
        <v>5.1847853999999999E-2</v>
      </c>
      <c r="V591">
        <v>5.1847853999999999E-2</v>
      </c>
    </row>
    <row r="592" spans="1:22" x14ac:dyDescent="0.25">
      <c r="A592" t="s">
        <v>474</v>
      </c>
      <c r="B592" t="s">
        <v>419</v>
      </c>
      <c r="C592">
        <v>144</v>
      </c>
      <c r="D592">
        <v>199</v>
      </c>
      <c r="E592">
        <v>1000</v>
      </c>
      <c r="F592">
        <v>1</v>
      </c>
      <c r="G592">
        <v>0.3</v>
      </c>
      <c r="H592">
        <v>62.89</v>
      </c>
      <c r="I592">
        <v>10.99</v>
      </c>
      <c r="J592">
        <v>1000</v>
      </c>
      <c r="K592">
        <v>1</v>
      </c>
      <c r="L592">
        <v>0.3</v>
      </c>
      <c r="M592">
        <v>62.89</v>
      </c>
      <c r="N592">
        <v>10.99</v>
      </c>
      <c r="O592">
        <v>50</v>
      </c>
      <c r="P592">
        <v>153.99199999999999</v>
      </c>
      <c r="Q592">
        <v>62.999299999999998</v>
      </c>
      <c r="R592">
        <v>150.7286</v>
      </c>
      <c r="S592">
        <v>59.231400000000001</v>
      </c>
      <c r="T592">
        <v>4.9847000000000001</v>
      </c>
      <c r="U592">
        <v>5.1847853999999999E-2</v>
      </c>
      <c r="V592">
        <v>5.1847853999999999E-2</v>
      </c>
    </row>
    <row r="593" spans="1:22" x14ac:dyDescent="0.25">
      <c r="A593" t="s">
        <v>289</v>
      </c>
      <c r="B593" t="s">
        <v>416</v>
      </c>
      <c r="C593">
        <v>51</v>
      </c>
      <c r="D593">
        <v>202</v>
      </c>
      <c r="E593">
        <v>1000</v>
      </c>
      <c r="F593">
        <v>1</v>
      </c>
      <c r="G593">
        <v>0.3</v>
      </c>
      <c r="H593">
        <v>62.89</v>
      </c>
      <c r="I593">
        <v>10.99</v>
      </c>
      <c r="J593">
        <v>1000</v>
      </c>
      <c r="K593">
        <v>1</v>
      </c>
      <c r="L593">
        <v>0.3</v>
      </c>
      <c r="M593">
        <v>62.89</v>
      </c>
      <c r="N593">
        <v>10.99</v>
      </c>
      <c r="O593">
        <v>50</v>
      </c>
      <c r="P593">
        <v>179.17019999999999</v>
      </c>
      <c r="Q593">
        <v>68.284300000000002</v>
      </c>
      <c r="R593">
        <v>174.98920000000001</v>
      </c>
      <c r="S593">
        <v>65.717100000000002</v>
      </c>
      <c r="T593">
        <v>4.9062000000000001</v>
      </c>
      <c r="U593">
        <v>5.1847853999999999E-2</v>
      </c>
      <c r="V593">
        <v>5.1847853999999999E-2</v>
      </c>
    </row>
    <row r="594" spans="1:22" x14ac:dyDescent="0.25">
      <c r="A594" t="s">
        <v>416</v>
      </c>
      <c r="B594" t="s">
        <v>267</v>
      </c>
      <c r="C594">
        <v>202</v>
      </c>
      <c r="D594">
        <v>52</v>
      </c>
      <c r="E594">
        <v>1000</v>
      </c>
      <c r="F594">
        <v>1</v>
      </c>
      <c r="G594">
        <v>0.3</v>
      </c>
      <c r="H594">
        <v>62.89</v>
      </c>
      <c r="I594">
        <v>10.99</v>
      </c>
      <c r="J594">
        <v>1000</v>
      </c>
      <c r="K594">
        <v>1</v>
      </c>
      <c r="L594">
        <v>0.3</v>
      </c>
      <c r="M594">
        <v>62.89</v>
      </c>
      <c r="N594">
        <v>10.99</v>
      </c>
      <c r="O594">
        <v>50</v>
      </c>
      <c r="P594">
        <v>174.98920000000001</v>
      </c>
      <c r="Q594">
        <v>65.717100000000002</v>
      </c>
      <c r="R594">
        <v>179.14189999999999</v>
      </c>
      <c r="S594">
        <v>63.104300000000002</v>
      </c>
      <c r="T594">
        <v>4.9062999999999999</v>
      </c>
      <c r="U594">
        <v>5.1847853999999999E-2</v>
      </c>
      <c r="V594">
        <v>5.1847853999999999E-2</v>
      </c>
    </row>
    <row r="595" spans="1:22" x14ac:dyDescent="0.25">
      <c r="A595" t="s">
        <v>267</v>
      </c>
      <c r="B595" t="s">
        <v>289</v>
      </c>
      <c r="C595">
        <v>52</v>
      </c>
      <c r="D595">
        <v>51</v>
      </c>
      <c r="E595">
        <v>1000</v>
      </c>
      <c r="F595">
        <v>1</v>
      </c>
      <c r="G595">
        <v>0.3</v>
      </c>
      <c r="H595">
        <v>62.89</v>
      </c>
      <c r="I595">
        <v>10.99</v>
      </c>
      <c r="J595">
        <v>1000</v>
      </c>
      <c r="K595">
        <v>1</v>
      </c>
      <c r="L595">
        <v>0.3</v>
      </c>
      <c r="M595">
        <v>62.89</v>
      </c>
      <c r="N595">
        <v>10.99</v>
      </c>
      <c r="O595">
        <v>50</v>
      </c>
      <c r="P595">
        <v>179.14189999999999</v>
      </c>
      <c r="Q595">
        <v>63.104300000000002</v>
      </c>
      <c r="R595">
        <v>179.17019999999999</v>
      </c>
      <c r="S595">
        <v>68.284300000000002</v>
      </c>
      <c r="T595">
        <v>5.1801000000000004</v>
      </c>
      <c r="U595">
        <v>5.1847853999999999E-2</v>
      </c>
      <c r="V595">
        <v>5.1847853999999999E-2</v>
      </c>
    </row>
    <row r="596" spans="1:22" x14ac:dyDescent="0.25">
      <c r="A596" t="s">
        <v>388</v>
      </c>
      <c r="B596" t="s">
        <v>426</v>
      </c>
      <c r="C596">
        <v>230</v>
      </c>
      <c r="D596">
        <v>192</v>
      </c>
      <c r="E596">
        <v>1000</v>
      </c>
      <c r="F596">
        <v>1</v>
      </c>
      <c r="G596">
        <v>0.3</v>
      </c>
      <c r="H596">
        <v>62.89</v>
      </c>
      <c r="I596">
        <v>10.99</v>
      </c>
      <c r="J596">
        <v>1000</v>
      </c>
      <c r="K596">
        <v>1</v>
      </c>
      <c r="L596">
        <v>0.3</v>
      </c>
      <c r="M596">
        <v>62.89</v>
      </c>
      <c r="N596">
        <v>10.99</v>
      </c>
      <c r="O596">
        <v>50</v>
      </c>
      <c r="P596">
        <v>168.56450000000001</v>
      </c>
      <c r="Q596">
        <v>58.530299999999997</v>
      </c>
      <c r="R596">
        <v>173.06960000000001</v>
      </c>
      <c r="S596">
        <v>56.850099999999998</v>
      </c>
      <c r="T596">
        <v>4.8082000000000003</v>
      </c>
      <c r="U596">
        <v>5.1847853999999999E-2</v>
      </c>
      <c r="V596">
        <v>5.1847853999999999E-2</v>
      </c>
    </row>
    <row r="597" spans="1:22" x14ac:dyDescent="0.25">
      <c r="A597" t="s">
        <v>426</v>
      </c>
      <c r="B597" t="s">
        <v>448</v>
      </c>
      <c r="C597">
        <v>192</v>
      </c>
      <c r="D597">
        <v>170</v>
      </c>
      <c r="E597">
        <v>1000</v>
      </c>
      <c r="F597">
        <v>1</v>
      </c>
      <c r="G597">
        <v>0.3</v>
      </c>
      <c r="H597">
        <v>62.89</v>
      </c>
      <c r="I597">
        <v>10.99</v>
      </c>
      <c r="J597">
        <v>1000</v>
      </c>
      <c r="K597">
        <v>1</v>
      </c>
      <c r="L597">
        <v>0.3</v>
      </c>
      <c r="M597">
        <v>62.89</v>
      </c>
      <c r="N597">
        <v>10.99</v>
      </c>
      <c r="O597">
        <v>50</v>
      </c>
      <c r="P597">
        <v>173.06960000000001</v>
      </c>
      <c r="Q597">
        <v>56.850099999999998</v>
      </c>
      <c r="R597">
        <v>171.29599999999999</v>
      </c>
      <c r="S597">
        <v>62.487299999999998</v>
      </c>
      <c r="T597">
        <v>5.9096000000000002</v>
      </c>
      <c r="U597">
        <v>5.1847853999999999E-2</v>
      </c>
      <c r="V597">
        <v>5.1847853999999999E-2</v>
      </c>
    </row>
    <row r="598" spans="1:22" x14ac:dyDescent="0.25">
      <c r="A598" t="s">
        <v>448</v>
      </c>
      <c r="B598" t="s">
        <v>388</v>
      </c>
      <c r="C598">
        <v>170</v>
      </c>
      <c r="D598">
        <v>230</v>
      </c>
      <c r="E598">
        <v>1000</v>
      </c>
      <c r="F598">
        <v>1</v>
      </c>
      <c r="G598">
        <v>0.3</v>
      </c>
      <c r="H598">
        <v>62.89</v>
      </c>
      <c r="I598">
        <v>10.99</v>
      </c>
      <c r="J598">
        <v>1000</v>
      </c>
      <c r="K598">
        <v>1</v>
      </c>
      <c r="L598">
        <v>0.3</v>
      </c>
      <c r="M598">
        <v>62.89</v>
      </c>
      <c r="N598">
        <v>10.99</v>
      </c>
      <c r="O598">
        <v>50</v>
      </c>
      <c r="P598">
        <v>171.29599999999999</v>
      </c>
      <c r="Q598">
        <v>62.487299999999998</v>
      </c>
      <c r="R598">
        <v>168.56450000000001</v>
      </c>
      <c r="S598">
        <v>58.530299999999997</v>
      </c>
      <c r="T598">
        <v>4.8082000000000003</v>
      </c>
      <c r="U598">
        <v>5.1847853999999999E-2</v>
      </c>
      <c r="V598">
        <v>5.1847853999999999E-2</v>
      </c>
    </row>
    <row r="599" spans="1:22" x14ac:dyDescent="0.25">
      <c r="A599" t="s">
        <v>308</v>
      </c>
      <c r="B599" t="s">
        <v>389</v>
      </c>
      <c r="C599">
        <v>56</v>
      </c>
      <c r="D599">
        <v>229</v>
      </c>
      <c r="E599">
        <v>1000</v>
      </c>
      <c r="F599">
        <v>1</v>
      </c>
      <c r="G599">
        <v>0.3</v>
      </c>
      <c r="H599">
        <v>62.89</v>
      </c>
      <c r="I599">
        <v>10.99</v>
      </c>
      <c r="J599">
        <v>1000</v>
      </c>
      <c r="K599">
        <v>1</v>
      </c>
      <c r="L599">
        <v>0.3</v>
      </c>
      <c r="M599">
        <v>62.89</v>
      </c>
      <c r="N599">
        <v>10.99</v>
      </c>
      <c r="O599">
        <v>50</v>
      </c>
      <c r="P599">
        <v>174.87</v>
      </c>
      <c r="Q599">
        <v>46.390999999999998</v>
      </c>
      <c r="R599">
        <v>172.55690000000001</v>
      </c>
      <c r="S599">
        <v>51.886099999999999</v>
      </c>
      <c r="T599">
        <v>5.9621000000000004</v>
      </c>
      <c r="U599">
        <v>5.1847853999999999E-2</v>
      </c>
      <c r="V599">
        <v>5.1847853999999999E-2</v>
      </c>
    </row>
    <row r="600" spans="1:22" x14ac:dyDescent="0.25">
      <c r="A600" t="s">
        <v>389</v>
      </c>
      <c r="B600" t="s">
        <v>441</v>
      </c>
      <c r="C600">
        <v>229</v>
      </c>
      <c r="D600">
        <v>177</v>
      </c>
      <c r="E600">
        <v>1000</v>
      </c>
      <c r="F600">
        <v>1</v>
      </c>
      <c r="G600">
        <v>0.3</v>
      </c>
      <c r="H600">
        <v>62.89</v>
      </c>
      <c r="I600">
        <v>10.99</v>
      </c>
      <c r="J600">
        <v>1000</v>
      </c>
      <c r="K600">
        <v>1</v>
      </c>
      <c r="L600">
        <v>0.3</v>
      </c>
      <c r="M600">
        <v>62.89</v>
      </c>
      <c r="N600">
        <v>10.99</v>
      </c>
      <c r="O600">
        <v>50</v>
      </c>
      <c r="P600">
        <v>172.55690000000001</v>
      </c>
      <c r="Q600">
        <v>51.886099999999999</v>
      </c>
      <c r="R600">
        <v>169.68379999999999</v>
      </c>
      <c r="S600">
        <v>48.167000000000002</v>
      </c>
      <c r="T600">
        <v>4.6996000000000002</v>
      </c>
      <c r="U600">
        <v>5.1847853999999999E-2</v>
      </c>
      <c r="V600">
        <v>5.1847853999999999E-2</v>
      </c>
    </row>
    <row r="601" spans="1:22" x14ac:dyDescent="0.25">
      <c r="A601" t="s">
        <v>441</v>
      </c>
      <c r="B601" t="s">
        <v>308</v>
      </c>
      <c r="C601">
        <v>177</v>
      </c>
      <c r="D601">
        <v>56</v>
      </c>
      <c r="E601">
        <v>1000</v>
      </c>
      <c r="F601">
        <v>1</v>
      </c>
      <c r="G601">
        <v>0.3</v>
      </c>
      <c r="H601">
        <v>62.89</v>
      </c>
      <c r="I601">
        <v>10.99</v>
      </c>
      <c r="J601">
        <v>1000</v>
      </c>
      <c r="K601">
        <v>1</v>
      </c>
      <c r="L601">
        <v>0.3</v>
      </c>
      <c r="M601">
        <v>62.89</v>
      </c>
      <c r="N601">
        <v>10.99</v>
      </c>
      <c r="O601">
        <v>50</v>
      </c>
      <c r="P601">
        <v>169.68379999999999</v>
      </c>
      <c r="Q601">
        <v>48.167000000000002</v>
      </c>
      <c r="R601">
        <v>174.87</v>
      </c>
      <c r="S601">
        <v>46.390999999999998</v>
      </c>
      <c r="T601">
        <v>5.4819000000000004</v>
      </c>
      <c r="U601">
        <v>5.1847853999999999E-2</v>
      </c>
      <c r="V601">
        <v>5.1847853999999999E-2</v>
      </c>
    </row>
    <row r="602" spans="1:22" x14ac:dyDescent="0.25">
      <c r="A602" t="s">
        <v>311</v>
      </c>
      <c r="B602" t="s">
        <v>271</v>
      </c>
      <c r="C602">
        <v>54</v>
      </c>
      <c r="D602">
        <v>53</v>
      </c>
      <c r="E602">
        <v>1000</v>
      </c>
      <c r="F602">
        <v>1</v>
      </c>
      <c r="G602">
        <v>0.3</v>
      </c>
      <c r="H602">
        <v>62.89</v>
      </c>
      <c r="I602">
        <v>10.99</v>
      </c>
      <c r="J602">
        <v>1000</v>
      </c>
      <c r="K602">
        <v>1</v>
      </c>
      <c r="L602">
        <v>0.3</v>
      </c>
      <c r="M602">
        <v>62.89</v>
      </c>
      <c r="N602">
        <v>10.99</v>
      </c>
      <c r="O602">
        <v>50</v>
      </c>
      <c r="P602">
        <v>178.06290000000001</v>
      </c>
      <c r="Q602">
        <v>53.689300000000003</v>
      </c>
      <c r="R602">
        <v>178.82499999999999</v>
      </c>
      <c r="S602">
        <v>58.191200000000002</v>
      </c>
      <c r="T602">
        <v>4.5659999999999998</v>
      </c>
      <c r="U602">
        <v>5.1847853999999999E-2</v>
      </c>
      <c r="V602">
        <v>5.1847853999999999E-2</v>
      </c>
    </row>
    <row r="603" spans="1:22" x14ac:dyDescent="0.25">
      <c r="A603" t="s">
        <v>271</v>
      </c>
      <c r="B603" t="s">
        <v>426</v>
      </c>
      <c r="C603">
        <v>53</v>
      </c>
      <c r="D603">
        <v>192</v>
      </c>
      <c r="E603">
        <v>1000</v>
      </c>
      <c r="F603">
        <v>1</v>
      </c>
      <c r="G603">
        <v>0.3</v>
      </c>
      <c r="H603">
        <v>62.89</v>
      </c>
      <c r="I603">
        <v>10.99</v>
      </c>
      <c r="J603">
        <v>1000</v>
      </c>
      <c r="K603">
        <v>1</v>
      </c>
      <c r="L603">
        <v>0.3</v>
      </c>
      <c r="M603">
        <v>62.89</v>
      </c>
      <c r="N603">
        <v>10.99</v>
      </c>
      <c r="O603">
        <v>50</v>
      </c>
      <c r="P603">
        <v>178.82499999999999</v>
      </c>
      <c r="Q603">
        <v>58.191200000000002</v>
      </c>
      <c r="R603">
        <v>173.06960000000001</v>
      </c>
      <c r="S603">
        <v>56.850099999999998</v>
      </c>
      <c r="T603">
        <v>5.9096000000000002</v>
      </c>
      <c r="U603">
        <v>5.1847853999999999E-2</v>
      </c>
      <c r="V603">
        <v>5.1847853999999999E-2</v>
      </c>
    </row>
    <row r="604" spans="1:22" x14ac:dyDescent="0.25">
      <c r="A604" t="s">
        <v>426</v>
      </c>
      <c r="B604" t="s">
        <v>311</v>
      </c>
      <c r="C604">
        <v>192</v>
      </c>
      <c r="D604">
        <v>54</v>
      </c>
      <c r="E604">
        <v>1000</v>
      </c>
      <c r="F604">
        <v>1</v>
      </c>
      <c r="G604">
        <v>0.3</v>
      </c>
      <c r="H604">
        <v>62.89</v>
      </c>
      <c r="I604">
        <v>10.99</v>
      </c>
      <c r="J604">
        <v>1000</v>
      </c>
      <c r="K604">
        <v>1</v>
      </c>
      <c r="L604">
        <v>0.3</v>
      </c>
      <c r="M604">
        <v>62.89</v>
      </c>
      <c r="N604">
        <v>10.99</v>
      </c>
      <c r="O604">
        <v>50</v>
      </c>
      <c r="P604">
        <v>173.06960000000001</v>
      </c>
      <c r="Q604">
        <v>56.850099999999998</v>
      </c>
      <c r="R604">
        <v>178.06290000000001</v>
      </c>
      <c r="S604">
        <v>53.689300000000003</v>
      </c>
      <c r="T604">
        <v>5.9096000000000002</v>
      </c>
      <c r="U604">
        <v>5.1847853999999999E-2</v>
      </c>
      <c r="V604">
        <v>5.1847853999999999E-2</v>
      </c>
    </row>
    <row r="605" spans="1:22" x14ac:dyDescent="0.25">
      <c r="A605" t="s">
        <v>303</v>
      </c>
      <c r="B605" t="s">
        <v>421</v>
      </c>
      <c r="C605">
        <v>49</v>
      </c>
      <c r="D605">
        <v>197</v>
      </c>
      <c r="E605">
        <v>0</v>
      </c>
      <c r="F605">
        <v>1</v>
      </c>
      <c r="G605">
        <v>0.3</v>
      </c>
      <c r="H605">
        <v>62.89</v>
      </c>
      <c r="I605">
        <v>10.99</v>
      </c>
      <c r="J605">
        <v>0</v>
      </c>
      <c r="K605">
        <v>1</v>
      </c>
      <c r="L605">
        <v>0.3</v>
      </c>
      <c r="M605">
        <v>62.89</v>
      </c>
      <c r="N605">
        <v>10.99</v>
      </c>
      <c r="O605">
        <v>50</v>
      </c>
      <c r="P605">
        <v>178.37</v>
      </c>
      <c r="Q605">
        <v>78.0017</v>
      </c>
      <c r="R605">
        <v>173.4058</v>
      </c>
      <c r="S605">
        <v>75.042299999999997</v>
      </c>
      <c r="T605">
        <v>5.7793999999999999</v>
      </c>
      <c r="U605">
        <v>5.1847853999999999E-2</v>
      </c>
      <c r="V605">
        <v>5.1847853999999999E-2</v>
      </c>
    </row>
    <row r="606" spans="1:22" x14ac:dyDescent="0.25">
      <c r="A606" t="s">
        <v>421</v>
      </c>
      <c r="B606" t="s">
        <v>284</v>
      </c>
      <c r="C606">
        <v>197</v>
      </c>
      <c r="D606">
        <v>50</v>
      </c>
      <c r="E606">
        <v>0</v>
      </c>
      <c r="F606">
        <v>1</v>
      </c>
      <c r="G606">
        <v>0.3</v>
      </c>
      <c r="H606">
        <v>62.89</v>
      </c>
      <c r="I606">
        <v>10.99</v>
      </c>
      <c r="J606">
        <v>0</v>
      </c>
      <c r="K606">
        <v>1</v>
      </c>
      <c r="L606">
        <v>0.3</v>
      </c>
      <c r="M606">
        <v>62.89</v>
      </c>
      <c r="N606">
        <v>10.99</v>
      </c>
      <c r="O606">
        <v>50</v>
      </c>
      <c r="P606">
        <v>173.4058</v>
      </c>
      <c r="Q606">
        <v>75.042299999999997</v>
      </c>
      <c r="R606">
        <v>178.91300000000001</v>
      </c>
      <c r="S606">
        <v>73.289299999999997</v>
      </c>
      <c r="T606">
        <v>5.7794999999999996</v>
      </c>
      <c r="U606">
        <v>5.1847853999999999E-2</v>
      </c>
      <c r="V606">
        <v>5.1847853999999999E-2</v>
      </c>
    </row>
    <row r="607" spans="1:22" x14ac:dyDescent="0.25">
      <c r="A607" t="s">
        <v>284</v>
      </c>
      <c r="B607" t="s">
        <v>303</v>
      </c>
      <c r="C607">
        <v>50</v>
      </c>
      <c r="D607">
        <v>49</v>
      </c>
      <c r="E607">
        <v>1000</v>
      </c>
      <c r="F607">
        <v>1</v>
      </c>
      <c r="G607">
        <v>0.3</v>
      </c>
      <c r="H607">
        <v>62.89</v>
      </c>
      <c r="I607">
        <v>10.99</v>
      </c>
      <c r="J607">
        <v>1000</v>
      </c>
      <c r="K607">
        <v>1</v>
      </c>
      <c r="L607">
        <v>0.3</v>
      </c>
      <c r="M607">
        <v>62.89</v>
      </c>
      <c r="N607">
        <v>10.99</v>
      </c>
      <c r="O607">
        <v>50</v>
      </c>
      <c r="P607">
        <v>178.91300000000001</v>
      </c>
      <c r="Q607">
        <v>73.289299999999997</v>
      </c>
      <c r="R607">
        <v>178.37</v>
      </c>
      <c r="S607">
        <v>78.0017</v>
      </c>
      <c r="T607">
        <v>4.7435999999999998</v>
      </c>
      <c r="U607">
        <v>5.1847853999999999E-2</v>
      </c>
      <c r="V607">
        <v>5.1847853999999999E-2</v>
      </c>
    </row>
    <row r="608" spans="1:22" x14ac:dyDescent="0.25">
      <c r="A608" t="s">
        <v>463</v>
      </c>
      <c r="B608" t="s">
        <v>464</v>
      </c>
      <c r="C608">
        <v>155</v>
      </c>
      <c r="D608">
        <v>154</v>
      </c>
      <c r="E608">
        <v>1000</v>
      </c>
      <c r="F608">
        <v>1</v>
      </c>
      <c r="G608">
        <v>0.3</v>
      </c>
      <c r="H608">
        <v>62.89</v>
      </c>
      <c r="I608">
        <v>10.99</v>
      </c>
      <c r="J608">
        <v>1000</v>
      </c>
      <c r="K608">
        <v>1</v>
      </c>
      <c r="L608">
        <v>0.3</v>
      </c>
      <c r="M608">
        <v>62.89</v>
      </c>
      <c r="N608">
        <v>10.99</v>
      </c>
      <c r="O608">
        <v>50</v>
      </c>
      <c r="P608">
        <v>153.82380000000001</v>
      </c>
      <c r="Q608">
        <v>96.599299999999999</v>
      </c>
      <c r="R608">
        <v>155.6568</v>
      </c>
      <c r="S608">
        <v>93.204300000000003</v>
      </c>
      <c r="T608">
        <v>3.8582000000000001</v>
      </c>
      <c r="U608">
        <v>5.1847853999999999E-2</v>
      </c>
      <c r="V608">
        <v>5.1847853999999999E-2</v>
      </c>
    </row>
    <row r="609" spans="1:22" x14ac:dyDescent="0.25">
      <c r="A609" t="s">
        <v>464</v>
      </c>
      <c r="B609" t="s">
        <v>387</v>
      </c>
      <c r="C609">
        <v>154</v>
      </c>
      <c r="D609">
        <v>231</v>
      </c>
      <c r="E609">
        <v>1000</v>
      </c>
      <c r="F609">
        <v>1</v>
      </c>
      <c r="G609">
        <v>0.3</v>
      </c>
      <c r="H609">
        <v>62.89</v>
      </c>
      <c r="I609">
        <v>10.99</v>
      </c>
      <c r="J609">
        <v>1000</v>
      </c>
      <c r="K609">
        <v>1</v>
      </c>
      <c r="L609">
        <v>0.3</v>
      </c>
      <c r="M609">
        <v>62.89</v>
      </c>
      <c r="N609">
        <v>10.99</v>
      </c>
      <c r="O609">
        <v>50</v>
      </c>
      <c r="P609">
        <v>155.6568</v>
      </c>
      <c r="Q609">
        <v>93.204300000000003</v>
      </c>
      <c r="R609">
        <v>158.50120000000001</v>
      </c>
      <c r="S609">
        <v>96.147300000000001</v>
      </c>
      <c r="T609">
        <v>4.0929000000000002</v>
      </c>
      <c r="U609">
        <v>5.1847853999999999E-2</v>
      </c>
      <c r="V609">
        <v>5.1847853999999999E-2</v>
      </c>
    </row>
    <row r="610" spans="1:22" x14ac:dyDescent="0.25">
      <c r="A610" t="s">
        <v>387</v>
      </c>
      <c r="B610" t="s">
        <v>463</v>
      </c>
      <c r="C610">
        <v>231</v>
      </c>
      <c r="D610">
        <v>155</v>
      </c>
      <c r="E610">
        <v>1000</v>
      </c>
      <c r="F610">
        <v>1</v>
      </c>
      <c r="G610">
        <v>0.3</v>
      </c>
      <c r="H610">
        <v>62.89</v>
      </c>
      <c r="I610">
        <v>10.99</v>
      </c>
      <c r="J610">
        <v>1000</v>
      </c>
      <c r="K610">
        <v>1</v>
      </c>
      <c r="L610">
        <v>0.3</v>
      </c>
      <c r="M610">
        <v>62.89</v>
      </c>
      <c r="N610">
        <v>10.99</v>
      </c>
      <c r="O610">
        <v>50</v>
      </c>
      <c r="P610">
        <v>158.50120000000001</v>
      </c>
      <c r="Q610">
        <v>96.147300000000001</v>
      </c>
      <c r="R610">
        <v>153.82380000000001</v>
      </c>
      <c r="S610">
        <v>96.599299999999999</v>
      </c>
      <c r="T610">
        <v>4.6992000000000003</v>
      </c>
      <c r="U610">
        <v>5.1847853999999999E-2</v>
      </c>
      <c r="V610">
        <v>5.1847853999999999E-2</v>
      </c>
    </row>
    <row r="611" spans="1:22" x14ac:dyDescent="0.25">
      <c r="A611" t="s">
        <v>419</v>
      </c>
      <c r="B611" t="s">
        <v>429</v>
      </c>
      <c r="C611">
        <v>199</v>
      </c>
      <c r="D611">
        <v>189</v>
      </c>
      <c r="E611">
        <v>1000</v>
      </c>
      <c r="F611">
        <v>1</v>
      </c>
      <c r="G611">
        <v>0.3</v>
      </c>
      <c r="H611">
        <v>62.89</v>
      </c>
      <c r="I611">
        <v>10.99</v>
      </c>
      <c r="J611">
        <v>1000</v>
      </c>
      <c r="K611">
        <v>1</v>
      </c>
      <c r="L611">
        <v>0.3</v>
      </c>
      <c r="M611">
        <v>62.89</v>
      </c>
      <c r="N611">
        <v>10.99</v>
      </c>
      <c r="O611">
        <v>50</v>
      </c>
      <c r="P611">
        <v>150.7286</v>
      </c>
      <c r="Q611">
        <v>59.231400000000001</v>
      </c>
      <c r="R611">
        <v>145.56360000000001</v>
      </c>
      <c r="S611">
        <v>57.944000000000003</v>
      </c>
      <c r="T611">
        <v>5.3230000000000004</v>
      </c>
      <c r="U611">
        <v>5.1847853999999999E-2</v>
      </c>
      <c r="V611">
        <v>5.1847853999999999E-2</v>
      </c>
    </row>
    <row r="612" spans="1:22" x14ac:dyDescent="0.25">
      <c r="A612" t="s">
        <v>429</v>
      </c>
      <c r="B612" t="s">
        <v>422</v>
      </c>
      <c r="C612">
        <v>189</v>
      </c>
      <c r="D612">
        <v>196</v>
      </c>
      <c r="E612">
        <v>1000</v>
      </c>
      <c r="F612">
        <v>1</v>
      </c>
      <c r="G612">
        <v>0.3</v>
      </c>
      <c r="H612">
        <v>62.89</v>
      </c>
      <c r="I612">
        <v>10.99</v>
      </c>
      <c r="J612">
        <v>1000</v>
      </c>
      <c r="K612">
        <v>1</v>
      </c>
      <c r="L612">
        <v>0.3</v>
      </c>
      <c r="M612">
        <v>62.89</v>
      </c>
      <c r="N612">
        <v>10.99</v>
      </c>
      <c r="O612">
        <v>50</v>
      </c>
      <c r="P612">
        <v>145.56360000000001</v>
      </c>
      <c r="Q612">
        <v>57.944000000000003</v>
      </c>
      <c r="R612">
        <v>149.79900000000001</v>
      </c>
      <c r="S612">
        <v>54.334200000000003</v>
      </c>
      <c r="T612">
        <v>5.5650000000000004</v>
      </c>
      <c r="U612">
        <v>5.1847853999999999E-2</v>
      </c>
      <c r="V612">
        <v>5.1847853999999999E-2</v>
      </c>
    </row>
    <row r="613" spans="1:22" x14ac:dyDescent="0.25">
      <c r="A613" t="s">
        <v>422</v>
      </c>
      <c r="B613" t="s">
        <v>419</v>
      </c>
      <c r="C613">
        <v>196</v>
      </c>
      <c r="D613">
        <v>199</v>
      </c>
      <c r="E613">
        <v>1000</v>
      </c>
      <c r="F613">
        <v>1</v>
      </c>
      <c r="G613">
        <v>0.3</v>
      </c>
      <c r="H613">
        <v>62.89</v>
      </c>
      <c r="I613">
        <v>10.99</v>
      </c>
      <c r="J613">
        <v>1000</v>
      </c>
      <c r="K613">
        <v>1</v>
      </c>
      <c r="L613">
        <v>0.3</v>
      </c>
      <c r="M613">
        <v>62.89</v>
      </c>
      <c r="N613">
        <v>10.99</v>
      </c>
      <c r="O613">
        <v>50</v>
      </c>
      <c r="P613">
        <v>149.79900000000001</v>
      </c>
      <c r="Q613">
        <v>54.334200000000003</v>
      </c>
      <c r="R613">
        <v>150.7286</v>
      </c>
      <c r="S613">
        <v>59.231400000000001</v>
      </c>
      <c r="T613">
        <v>4.9846000000000004</v>
      </c>
      <c r="U613">
        <v>5.1847853999999999E-2</v>
      </c>
      <c r="V613">
        <v>5.1847853999999999E-2</v>
      </c>
    </row>
    <row r="614" spans="1:22" x14ac:dyDescent="0.25">
      <c r="A614" t="s">
        <v>357</v>
      </c>
      <c r="B614" t="s">
        <v>400</v>
      </c>
      <c r="C614">
        <v>101</v>
      </c>
      <c r="D614">
        <v>218</v>
      </c>
      <c r="E614">
        <v>1000</v>
      </c>
      <c r="F614">
        <v>1</v>
      </c>
      <c r="G614">
        <v>0.3</v>
      </c>
      <c r="H614">
        <v>62.89</v>
      </c>
      <c r="I614">
        <v>10.99</v>
      </c>
      <c r="J614">
        <v>1000</v>
      </c>
      <c r="K614">
        <v>1</v>
      </c>
      <c r="L614">
        <v>0.3</v>
      </c>
      <c r="M614">
        <v>62.89</v>
      </c>
      <c r="N614">
        <v>10.99</v>
      </c>
      <c r="O614">
        <v>50</v>
      </c>
      <c r="P614">
        <v>130.245</v>
      </c>
      <c r="Q614">
        <v>40.169699999999999</v>
      </c>
      <c r="R614">
        <v>128.9863</v>
      </c>
      <c r="S614">
        <v>34.922499999999999</v>
      </c>
      <c r="T614">
        <v>5.3960999999999997</v>
      </c>
      <c r="U614">
        <v>5.1847853999999999E-2</v>
      </c>
      <c r="V614">
        <v>5.1847853999999999E-2</v>
      </c>
    </row>
    <row r="615" spans="1:22" x14ac:dyDescent="0.25">
      <c r="A615" t="s">
        <v>400</v>
      </c>
      <c r="B615" t="s">
        <v>434</v>
      </c>
      <c r="C615">
        <v>218</v>
      </c>
      <c r="D615">
        <v>184</v>
      </c>
      <c r="E615">
        <v>1000</v>
      </c>
      <c r="F615">
        <v>1</v>
      </c>
      <c r="G615">
        <v>0.3</v>
      </c>
      <c r="H615">
        <v>62.89</v>
      </c>
      <c r="I615">
        <v>10.99</v>
      </c>
      <c r="J615">
        <v>1000</v>
      </c>
      <c r="K615">
        <v>1</v>
      </c>
      <c r="L615">
        <v>0.3</v>
      </c>
      <c r="M615">
        <v>62.89</v>
      </c>
      <c r="N615">
        <v>10.99</v>
      </c>
      <c r="O615">
        <v>50</v>
      </c>
      <c r="P615">
        <v>128.9863</v>
      </c>
      <c r="Q615">
        <v>34.922499999999999</v>
      </c>
      <c r="R615">
        <v>133.09479999999999</v>
      </c>
      <c r="S615">
        <v>36.127299999999998</v>
      </c>
      <c r="T615">
        <v>4.2815000000000003</v>
      </c>
      <c r="U615">
        <v>5.1847853999999999E-2</v>
      </c>
      <c r="V615">
        <v>5.1847853999999999E-2</v>
      </c>
    </row>
    <row r="616" spans="1:22" x14ac:dyDescent="0.25">
      <c r="A616" t="s">
        <v>434</v>
      </c>
      <c r="B616" t="s">
        <v>357</v>
      </c>
      <c r="C616">
        <v>184</v>
      </c>
      <c r="D616">
        <v>101</v>
      </c>
      <c r="E616">
        <v>1000</v>
      </c>
      <c r="F616">
        <v>1</v>
      </c>
      <c r="G616">
        <v>0.3</v>
      </c>
      <c r="H616">
        <v>62.89</v>
      </c>
      <c r="I616">
        <v>10.99</v>
      </c>
      <c r="J616">
        <v>1000</v>
      </c>
      <c r="K616">
        <v>1</v>
      </c>
      <c r="L616">
        <v>0.3</v>
      </c>
      <c r="M616">
        <v>62.89</v>
      </c>
      <c r="N616">
        <v>10.99</v>
      </c>
      <c r="O616">
        <v>50</v>
      </c>
      <c r="P616">
        <v>133.09479999999999</v>
      </c>
      <c r="Q616">
        <v>36.127299999999998</v>
      </c>
      <c r="R616">
        <v>130.245</v>
      </c>
      <c r="S616">
        <v>40.169699999999999</v>
      </c>
      <c r="T616">
        <v>4.9459</v>
      </c>
      <c r="U616">
        <v>5.1847853999999999E-2</v>
      </c>
      <c r="V616">
        <v>5.1847853999999999E-2</v>
      </c>
    </row>
    <row r="617" spans="1:22" x14ac:dyDescent="0.25">
      <c r="A617" t="s">
        <v>404</v>
      </c>
      <c r="B617" t="s">
        <v>426</v>
      </c>
      <c r="C617">
        <v>214</v>
      </c>
      <c r="D617">
        <v>192</v>
      </c>
      <c r="E617">
        <v>1000</v>
      </c>
      <c r="F617">
        <v>1</v>
      </c>
      <c r="G617">
        <v>0.3</v>
      </c>
      <c r="H617">
        <v>62.89</v>
      </c>
      <c r="I617">
        <v>10.99</v>
      </c>
      <c r="J617">
        <v>1000</v>
      </c>
      <c r="K617">
        <v>1</v>
      </c>
      <c r="L617">
        <v>0.3</v>
      </c>
      <c r="M617">
        <v>62.89</v>
      </c>
      <c r="N617">
        <v>10.99</v>
      </c>
      <c r="O617">
        <v>50</v>
      </c>
      <c r="P617">
        <v>168.23560000000001</v>
      </c>
      <c r="Q617">
        <v>53.733400000000003</v>
      </c>
      <c r="R617">
        <v>173.06960000000001</v>
      </c>
      <c r="S617">
        <v>56.850099999999998</v>
      </c>
      <c r="T617">
        <v>5.7515999999999998</v>
      </c>
      <c r="U617">
        <v>5.1847853999999999E-2</v>
      </c>
      <c r="V617">
        <v>5.1847853999999999E-2</v>
      </c>
    </row>
    <row r="618" spans="1:22" x14ac:dyDescent="0.25">
      <c r="A618" t="s">
        <v>426</v>
      </c>
      <c r="B618" t="s">
        <v>388</v>
      </c>
      <c r="C618">
        <v>192</v>
      </c>
      <c r="D618">
        <v>230</v>
      </c>
      <c r="E618">
        <v>1000</v>
      </c>
      <c r="F618">
        <v>1</v>
      </c>
      <c r="G618">
        <v>0.3</v>
      </c>
      <c r="H618">
        <v>62.89</v>
      </c>
      <c r="I618">
        <v>10.99</v>
      </c>
      <c r="J618">
        <v>1000</v>
      </c>
      <c r="K618">
        <v>1</v>
      </c>
      <c r="L618">
        <v>0.3</v>
      </c>
      <c r="M618">
        <v>62.89</v>
      </c>
      <c r="N618">
        <v>10.99</v>
      </c>
      <c r="O618">
        <v>50</v>
      </c>
      <c r="P618">
        <v>173.06960000000001</v>
      </c>
      <c r="Q618">
        <v>56.850099999999998</v>
      </c>
      <c r="R618">
        <v>168.56450000000001</v>
      </c>
      <c r="S618">
        <v>58.530299999999997</v>
      </c>
      <c r="T618">
        <v>4.8082000000000003</v>
      </c>
      <c r="U618">
        <v>5.1847853999999999E-2</v>
      </c>
      <c r="V618">
        <v>5.1847853999999999E-2</v>
      </c>
    </row>
    <row r="619" spans="1:22" x14ac:dyDescent="0.25">
      <c r="A619" t="s">
        <v>388</v>
      </c>
      <c r="B619" t="s">
        <v>404</v>
      </c>
      <c r="C619">
        <v>230</v>
      </c>
      <c r="D619">
        <v>214</v>
      </c>
      <c r="E619">
        <v>1000</v>
      </c>
      <c r="F619">
        <v>1</v>
      </c>
      <c r="G619">
        <v>0.3</v>
      </c>
      <c r="H619">
        <v>62.89</v>
      </c>
      <c r="I619">
        <v>10.99</v>
      </c>
      <c r="J619">
        <v>1000</v>
      </c>
      <c r="K619">
        <v>1</v>
      </c>
      <c r="L619">
        <v>0.3</v>
      </c>
      <c r="M619">
        <v>62.89</v>
      </c>
      <c r="N619">
        <v>10.99</v>
      </c>
      <c r="O619">
        <v>50</v>
      </c>
      <c r="P619">
        <v>168.56450000000001</v>
      </c>
      <c r="Q619">
        <v>58.530299999999997</v>
      </c>
      <c r="R619">
        <v>168.23560000000001</v>
      </c>
      <c r="S619">
        <v>53.733400000000003</v>
      </c>
      <c r="T619">
        <v>4.8082000000000003</v>
      </c>
      <c r="U619">
        <v>5.1847853999999999E-2</v>
      </c>
      <c r="V619">
        <v>5.1847853999999999E-2</v>
      </c>
    </row>
    <row r="620" spans="1:22" x14ac:dyDescent="0.25">
      <c r="A620" t="s">
        <v>261</v>
      </c>
      <c r="B620" t="s">
        <v>276</v>
      </c>
      <c r="C620">
        <v>37</v>
      </c>
      <c r="D620">
        <v>36</v>
      </c>
      <c r="E620">
        <v>1000</v>
      </c>
      <c r="F620">
        <v>1</v>
      </c>
      <c r="G620">
        <v>0.3</v>
      </c>
      <c r="H620">
        <v>62.89</v>
      </c>
      <c r="I620">
        <v>10.99</v>
      </c>
      <c r="J620">
        <v>1000</v>
      </c>
      <c r="K620">
        <v>1</v>
      </c>
      <c r="L620">
        <v>0.3</v>
      </c>
      <c r="M620">
        <v>62.89</v>
      </c>
      <c r="N620">
        <v>10.99</v>
      </c>
      <c r="O620">
        <v>50</v>
      </c>
      <c r="P620">
        <v>157.1859</v>
      </c>
      <c r="Q620">
        <v>119.8043</v>
      </c>
      <c r="R620">
        <v>154.56049999999999</v>
      </c>
      <c r="S620">
        <v>122.4293</v>
      </c>
      <c r="T620">
        <v>3.7126000000000001</v>
      </c>
      <c r="U620">
        <v>5.1847853999999999E-2</v>
      </c>
      <c r="V620">
        <v>5.1847853999999999E-2</v>
      </c>
    </row>
    <row r="621" spans="1:22" x14ac:dyDescent="0.25">
      <c r="A621" t="s">
        <v>276</v>
      </c>
      <c r="B621" t="s">
        <v>445</v>
      </c>
      <c r="C621">
        <v>36</v>
      </c>
      <c r="D621">
        <v>173</v>
      </c>
      <c r="E621">
        <v>1000</v>
      </c>
      <c r="F621">
        <v>1</v>
      </c>
      <c r="G621">
        <v>0.3</v>
      </c>
      <c r="H621">
        <v>62.89</v>
      </c>
      <c r="I621">
        <v>10.99</v>
      </c>
      <c r="J621">
        <v>1000</v>
      </c>
      <c r="K621">
        <v>1</v>
      </c>
      <c r="L621">
        <v>0.3</v>
      </c>
      <c r="M621">
        <v>62.89</v>
      </c>
      <c r="N621">
        <v>10.99</v>
      </c>
      <c r="O621">
        <v>50</v>
      </c>
      <c r="P621">
        <v>154.56049999999999</v>
      </c>
      <c r="Q621">
        <v>122.4293</v>
      </c>
      <c r="R621">
        <v>149.97470000000001</v>
      </c>
      <c r="S621">
        <v>120.10429999999999</v>
      </c>
      <c r="T621">
        <v>5.1414999999999997</v>
      </c>
      <c r="U621">
        <v>5.1847853999999999E-2</v>
      </c>
      <c r="V621">
        <v>5.1847853999999999E-2</v>
      </c>
    </row>
    <row r="622" spans="1:22" x14ac:dyDescent="0.25">
      <c r="A622" t="s">
        <v>445</v>
      </c>
      <c r="B622" t="s">
        <v>261</v>
      </c>
      <c r="C622">
        <v>173</v>
      </c>
      <c r="D622">
        <v>37</v>
      </c>
      <c r="E622">
        <v>1000</v>
      </c>
      <c r="F622">
        <v>1</v>
      </c>
      <c r="G622">
        <v>0.3</v>
      </c>
      <c r="H622">
        <v>62.89</v>
      </c>
      <c r="I622">
        <v>10.99</v>
      </c>
      <c r="J622">
        <v>1000</v>
      </c>
      <c r="K622">
        <v>1</v>
      </c>
      <c r="L622">
        <v>0.3</v>
      </c>
      <c r="M622">
        <v>62.89</v>
      </c>
      <c r="N622">
        <v>10.99</v>
      </c>
      <c r="O622">
        <v>50</v>
      </c>
      <c r="P622">
        <v>149.97470000000001</v>
      </c>
      <c r="Q622">
        <v>120.10429999999999</v>
      </c>
      <c r="R622">
        <v>157.1859</v>
      </c>
      <c r="S622">
        <v>119.8043</v>
      </c>
      <c r="T622">
        <v>7.2173999999999996</v>
      </c>
      <c r="U622">
        <v>5.1847853999999999E-2</v>
      </c>
      <c r="V622">
        <v>5.1847853999999999E-2</v>
      </c>
    </row>
    <row r="623" spans="1:22" x14ac:dyDescent="0.25">
      <c r="A623" t="s">
        <v>404</v>
      </c>
      <c r="B623" t="s">
        <v>441</v>
      </c>
      <c r="C623">
        <v>214</v>
      </c>
      <c r="D623">
        <v>177</v>
      </c>
      <c r="E623">
        <v>1000</v>
      </c>
      <c r="F623">
        <v>1</v>
      </c>
      <c r="G623">
        <v>0.3</v>
      </c>
      <c r="H623">
        <v>62.89</v>
      </c>
      <c r="I623">
        <v>10.99</v>
      </c>
      <c r="J623">
        <v>1000</v>
      </c>
      <c r="K623">
        <v>1</v>
      </c>
      <c r="L623">
        <v>0.3</v>
      </c>
      <c r="M623">
        <v>62.89</v>
      </c>
      <c r="N623">
        <v>10.99</v>
      </c>
      <c r="O623">
        <v>50</v>
      </c>
      <c r="P623">
        <v>168.23560000000001</v>
      </c>
      <c r="Q623">
        <v>53.733400000000003</v>
      </c>
      <c r="R623">
        <v>169.68379999999999</v>
      </c>
      <c r="S623">
        <v>48.167000000000002</v>
      </c>
      <c r="T623">
        <v>5.7516999999999996</v>
      </c>
      <c r="U623">
        <v>5.1847853999999999E-2</v>
      </c>
      <c r="V623">
        <v>5.1847853999999999E-2</v>
      </c>
    </row>
    <row r="624" spans="1:22" x14ac:dyDescent="0.25">
      <c r="A624" t="s">
        <v>441</v>
      </c>
      <c r="B624" t="s">
        <v>389</v>
      </c>
      <c r="C624">
        <v>177</v>
      </c>
      <c r="D624">
        <v>229</v>
      </c>
      <c r="E624">
        <v>1000</v>
      </c>
      <c r="F624">
        <v>1</v>
      </c>
      <c r="G624">
        <v>0.3</v>
      </c>
      <c r="H624">
        <v>62.89</v>
      </c>
      <c r="I624">
        <v>10.99</v>
      </c>
      <c r="J624">
        <v>1000</v>
      </c>
      <c r="K624">
        <v>1</v>
      </c>
      <c r="L624">
        <v>0.3</v>
      </c>
      <c r="M624">
        <v>62.89</v>
      </c>
      <c r="N624">
        <v>10.99</v>
      </c>
      <c r="O624">
        <v>50</v>
      </c>
      <c r="P624">
        <v>169.68379999999999</v>
      </c>
      <c r="Q624">
        <v>48.167000000000002</v>
      </c>
      <c r="R624">
        <v>172.55690000000001</v>
      </c>
      <c r="S624">
        <v>51.886099999999999</v>
      </c>
      <c r="T624">
        <v>4.6996000000000002</v>
      </c>
      <c r="U624">
        <v>5.1847853999999999E-2</v>
      </c>
      <c r="V624">
        <v>5.1847853999999999E-2</v>
      </c>
    </row>
    <row r="625" spans="1:22" x14ac:dyDescent="0.25">
      <c r="A625" t="s">
        <v>389</v>
      </c>
      <c r="B625" t="s">
        <v>404</v>
      </c>
      <c r="C625">
        <v>229</v>
      </c>
      <c r="D625">
        <v>214</v>
      </c>
      <c r="E625">
        <v>1000</v>
      </c>
      <c r="F625">
        <v>1</v>
      </c>
      <c r="G625">
        <v>0.3</v>
      </c>
      <c r="H625">
        <v>62.89</v>
      </c>
      <c r="I625">
        <v>10.99</v>
      </c>
      <c r="J625">
        <v>1000</v>
      </c>
      <c r="K625">
        <v>1</v>
      </c>
      <c r="L625">
        <v>0.3</v>
      </c>
      <c r="M625">
        <v>62.89</v>
      </c>
      <c r="N625">
        <v>10.99</v>
      </c>
      <c r="O625">
        <v>50</v>
      </c>
      <c r="P625">
        <v>172.55690000000001</v>
      </c>
      <c r="Q625">
        <v>51.886099999999999</v>
      </c>
      <c r="R625">
        <v>168.23560000000001</v>
      </c>
      <c r="S625">
        <v>53.733400000000003</v>
      </c>
      <c r="T625">
        <v>4.6996000000000002</v>
      </c>
      <c r="U625">
        <v>5.1847853999999999E-2</v>
      </c>
      <c r="V625">
        <v>5.1847853999999999E-2</v>
      </c>
    </row>
    <row r="626" spans="1:22" x14ac:dyDescent="0.25">
      <c r="A626" t="s">
        <v>459</v>
      </c>
      <c r="B626" t="s">
        <v>386</v>
      </c>
      <c r="C626">
        <v>159</v>
      </c>
      <c r="D626">
        <v>232</v>
      </c>
      <c r="E626">
        <v>1000</v>
      </c>
      <c r="F626">
        <v>1</v>
      </c>
      <c r="G626">
        <v>0.3</v>
      </c>
      <c r="H626">
        <v>62.89</v>
      </c>
      <c r="I626">
        <v>10.99</v>
      </c>
      <c r="J626">
        <v>1000</v>
      </c>
      <c r="K626">
        <v>1</v>
      </c>
      <c r="L626">
        <v>0.3</v>
      </c>
      <c r="M626">
        <v>62.89</v>
      </c>
      <c r="N626">
        <v>10.99</v>
      </c>
      <c r="O626">
        <v>50</v>
      </c>
      <c r="P626">
        <v>147.78</v>
      </c>
      <c r="Q626">
        <v>111.57429999999999</v>
      </c>
      <c r="R626">
        <v>151.59389999999999</v>
      </c>
      <c r="S626">
        <v>111.0564</v>
      </c>
      <c r="T626">
        <v>3.8489</v>
      </c>
      <c r="U626">
        <v>5.1847853999999999E-2</v>
      </c>
      <c r="V626">
        <v>5.1847853999999999E-2</v>
      </c>
    </row>
    <row r="627" spans="1:22" x14ac:dyDescent="0.25">
      <c r="A627" t="s">
        <v>386</v>
      </c>
      <c r="B627" t="s">
        <v>393</v>
      </c>
      <c r="C627">
        <v>232</v>
      </c>
      <c r="D627">
        <v>225</v>
      </c>
      <c r="E627">
        <v>1000</v>
      </c>
      <c r="F627">
        <v>1</v>
      </c>
      <c r="G627">
        <v>0.3</v>
      </c>
      <c r="H627">
        <v>62.89</v>
      </c>
      <c r="I627">
        <v>10.99</v>
      </c>
      <c r="J627">
        <v>1000</v>
      </c>
      <c r="K627">
        <v>1</v>
      </c>
      <c r="L627">
        <v>0.3</v>
      </c>
      <c r="M627">
        <v>62.89</v>
      </c>
      <c r="N627">
        <v>10.99</v>
      </c>
      <c r="O627">
        <v>50</v>
      </c>
      <c r="P627">
        <v>151.59389999999999</v>
      </c>
      <c r="Q627">
        <v>111.0564</v>
      </c>
      <c r="R627">
        <v>150.3014</v>
      </c>
      <c r="S627">
        <v>116.1746</v>
      </c>
      <c r="T627">
        <v>5.2789000000000001</v>
      </c>
      <c r="U627">
        <v>5.1847853999999999E-2</v>
      </c>
      <c r="V627">
        <v>5.1847853999999999E-2</v>
      </c>
    </row>
    <row r="628" spans="1:22" x14ac:dyDescent="0.25">
      <c r="A628" t="s">
        <v>393</v>
      </c>
      <c r="B628" t="s">
        <v>459</v>
      </c>
      <c r="C628">
        <v>225</v>
      </c>
      <c r="D628">
        <v>159</v>
      </c>
      <c r="E628">
        <v>1000</v>
      </c>
      <c r="F628">
        <v>1</v>
      </c>
      <c r="G628">
        <v>0.3</v>
      </c>
      <c r="H628">
        <v>62.89</v>
      </c>
      <c r="I628">
        <v>10.99</v>
      </c>
      <c r="J628">
        <v>1000</v>
      </c>
      <c r="K628">
        <v>1</v>
      </c>
      <c r="L628">
        <v>0.3</v>
      </c>
      <c r="M628">
        <v>62.89</v>
      </c>
      <c r="N628">
        <v>10.99</v>
      </c>
      <c r="O628">
        <v>50</v>
      </c>
      <c r="P628">
        <v>150.3014</v>
      </c>
      <c r="Q628">
        <v>116.1746</v>
      </c>
      <c r="R628">
        <v>147.78</v>
      </c>
      <c r="S628">
        <v>111.57429999999999</v>
      </c>
      <c r="T628">
        <v>5.2460000000000004</v>
      </c>
      <c r="U628">
        <v>5.1847853999999999E-2</v>
      </c>
      <c r="V628">
        <v>5.1847853999999999E-2</v>
      </c>
    </row>
    <row r="629" spans="1:22" x14ac:dyDescent="0.25">
      <c r="A629" t="s">
        <v>343</v>
      </c>
      <c r="B629" t="s">
        <v>424</v>
      </c>
      <c r="C629">
        <v>115</v>
      </c>
      <c r="D629">
        <v>194</v>
      </c>
      <c r="E629">
        <v>1000</v>
      </c>
      <c r="F629">
        <v>1</v>
      </c>
      <c r="G629">
        <v>0.3</v>
      </c>
      <c r="H629">
        <v>62.89</v>
      </c>
      <c r="I629">
        <v>10.99</v>
      </c>
      <c r="J629">
        <v>1000</v>
      </c>
      <c r="K629">
        <v>1</v>
      </c>
      <c r="L629">
        <v>0.3</v>
      </c>
      <c r="M629">
        <v>62.89</v>
      </c>
      <c r="N629">
        <v>10.99</v>
      </c>
      <c r="O629">
        <v>50</v>
      </c>
      <c r="P629">
        <v>124.01779999999999</v>
      </c>
      <c r="Q629">
        <v>58.974299999999999</v>
      </c>
      <c r="R629">
        <v>124.9806</v>
      </c>
      <c r="S629">
        <v>65.453800000000001</v>
      </c>
      <c r="T629">
        <v>6.5506000000000002</v>
      </c>
      <c r="U629">
        <v>5.1847853999999999E-2</v>
      </c>
      <c r="V629">
        <v>5.1847853999999999E-2</v>
      </c>
    </row>
    <row r="630" spans="1:22" x14ac:dyDescent="0.25">
      <c r="A630" t="s">
        <v>424</v>
      </c>
      <c r="B630" t="s">
        <v>342</v>
      </c>
      <c r="C630">
        <v>194</v>
      </c>
      <c r="D630">
        <v>116</v>
      </c>
      <c r="E630">
        <v>1000</v>
      </c>
      <c r="F630">
        <v>1</v>
      </c>
      <c r="G630">
        <v>0.3</v>
      </c>
      <c r="H630">
        <v>62.89</v>
      </c>
      <c r="I630">
        <v>10.99</v>
      </c>
      <c r="J630">
        <v>1000</v>
      </c>
      <c r="K630">
        <v>1</v>
      </c>
      <c r="L630">
        <v>0.3</v>
      </c>
      <c r="M630">
        <v>62.89</v>
      </c>
      <c r="N630">
        <v>10.99</v>
      </c>
      <c r="O630">
        <v>50</v>
      </c>
      <c r="P630">
        <v>124.9806</v>
      </c>
      <c r="Q630">
        <v>65.453800000000001</v>
      </c>
      <c r="R630">
        <v>120.95489999999999</v>
      </c>
      <c r="S630">
        <v>61.144300000000001</v>
      </c>
      <c r="T630">
        <v>5.8973000000000004</v>
      </c>
      <c r="U630">
        <v>5.1847853999999999E-2</v>
      </c>
      <c r="V630">
        <v>5.1847853999999999E-2</v>
      </c>
    </row>
    <row r="631" spans="1:22" x14ac:dyDescent="0.25">
      <c r="A631" t="s">
        <v>342</v>
      </c>
      <c r="B631" t="s">
        <v>343</v>
      </c>
      <c r="C631">
        <v>116</v>
      </c>
      <c r="D631">
        <v>115</v>
      </c>
      <c r="E631">
        <v>1000</v>
      </c>
      <c r="F631">
        <v>1</v>
      </c>
      <c r="G631">
        <v>0.3</v>
      </c>
      <c r="H631">
        <v>62.89</v>
      </c>
      <c r="I631">
        <v>10.99</v>
      </c>
      <c r="J631">
        <v>1000</v>
      </c>
      <c r="K631">
        <v>1</v>
      </c>
      <c r="L631">
        <v>0.3</v>
      </c>
      <c r="M631">
        <v>62.89</v>
      </c>
      <c r="N631">
        <v>10.99</v>
      </c>
      <c r="O631">
        <v>50</v>
      </c>
      <c r="P631">
        <v>120.95489999999999</v>
      </c>
      <c r="Q631">
        <v>61.144300000000001</v>
      </c>
      <c r="R631">
        <v>124.01779999999999</v>
      </c>
      <c r="S631">
        <v>58.974299999999999</v>
      </c>
      <c r="T631">
        <v>3.7536999999999998</v>
      </c>
      <c r="U631">
        <v>5.1847853999999999E-2</v>
      </c>
      <c r="V631">
        <v>5.1847853999999999E-2</v>
      </c>
    </row>
    <row r="632" spans="1:22" x14ac:dyDescent="0.25">
      <c r="A632" t="s">
        <v>447</v>
      </c>
      <c r="B632" t="s">
        <v>266</v>
      </c>
      <c r="C632">
        <v>171</v>
      </c>
      <c r="D632">
        <v>38</v>
      </c>
      <c r="E632">
        <v>1000</v>
      </c>
      <c r="F632">
        <v>1</v>
      </c>
      <c r="G632">
        <v>0.3</v>
      </c>
      <c r="H632">
        <v>62.89</v>
      </c>
      <c r="I632">
        <v>10.99</v>
      </c>
      <c r="J632">
        <v>1000</v>
      </c>
      <c r="K632">
        <v>1</v>
      </c>
      <c r="L632">
        <v>0.3</v>
      </c>
      <c r="M632">
        <v>62.89</v>
      </c>
      <c r="N632">
        <v>10.99</v>
      </c>
      <c r="O632">
        <v>50</v>
      </c>
      <c r="P632">
        <v>153.74279999999999</v>
      </c>
      <c r="Q632">
        <v>114.2495</v>
      </c>
      <c r="R632">
        <v>159.65280000000001</v>
      </c>
      <c r="S632">
        <v>117.0393</v>
      </c>
      <c r="T632">
        <v>6.5354000000000001</v>
      </c>
      <c r="U632">
        <v>5.1847853999999999E-2</v>
      </c>
      <c r="V632">
        <v>5.1847853999999999E-2</v>
      </c>
    </row>
    <row r="633" spans="1:22" x14ac:dyDescent="0.25">
      <c r="A633" t="s">
        <v>266</v>
      </c>
      <c r="B633" t="s">
        <v>261</v>
      </c>
      <c r="C633">
        <v>38</v>
      </c>
      <c r="D633">
        <v>37</v>
      </c>
      <c r="E633">
        <v>1000</v>
      </c>
      <c r="F633">
        <v>1</v>
      </c>
      <c r="G633">
        <v>0.3</v>
      </c>
      <c r="H633">
        <v>62.89</v>
      </c>
      <c r="I633">
        <v>10.99</v>
      </c>
      <c r="J633">
        <v>1000</v>
      </c>
      <c r="K633">
        <v>1</v>
      </c>
      <c r="L633">
        <v>0.3</v>
      </c>
      <c r="M633">
        <v>62.89</v>
      </c>
      <c r="N633">
        <v>10.99</v>
      </c>
      <c r="O633">
        <v>50</v>
      </c>
      <c r="P633">
        <v>159.65280000000001</v>
      </c>
      <c r="Q633">
        <v>117.0393</v>
      </c>
      <c r="R633">
        <v>157.1859</v>
      </c>
      <c r="S633">
        <v>119.8043</v>
      </c>
      <c r="T633">
        <v>3.7054999999999998</v>
      </c>
      <c r="U633">
        <v>5.1847853999999999E-2</v>
      </c>
      <c r="V633">
        <v>5.1847853999999999E-2</v>
      </c>
    </row>
    <row r="634" spans="1:22" x14ac:dyDescent="0.25">
      <c r="A634" t="s">
        <v>261</v>
      </c>
      <c r="B634" t="s">
        <v>447</v>
      </c>
      <c r="C634">
        <v>37</v>
      </c>
      <c r="D634">
        <v>171</v>
      </c>
      <c r="E634">
        <v>1000</v>
      </c>
      <c r="F634">
        <v>1</v>
      </c>
      <c r="G634">
        <v>0.3</v>
      </c>
      <c r="H634">
        <v>62.89</v>
      </c>
      <c r="I634">
        <v>10.99</v>
      </c>
      <c r="J634">
        <v>1000</v>
      </c>
      <c r="K634">
        <v>1</v>
      </c>
      <c r="L634">
        <v>0.3</v>
      </c>
      <c r="M634">
        <v>62.89</v>
      </c>
      <c r="N634">
        <v>10.99</v>
      </c>
      <c r="O634">
        <v>50</v>
      </c>
      <c r="P634">
        <v>157.1859</v>
      </c>
      <c r="Q634">
        <v>119.8043</v>
      </c>
      <c r="R634">
        <v>153.74279999999999</v>
      </c>
      <c r="S634">
        <v>114.2495</v>
      </c>
      <c r="T634">
        <v>6.5353000000000003</v>
      </c>
      <c r="U634">
        <v>5.1847853999999999E-2</v>
      </c>
      <c r="V634">
        <v>5.1847853999999999E-2</v>
      </c>
    </row>
    <row r="635" spans="1:22" x14ac:dyDescent="0.25">
      <c r="A635" t="s">
        <v>404</v>
      </c>
      <c r="B635" t="s">
        <v>449</v>
      </c>
      <c r="C635">
        <v>214</v>
      </c>
      <c r="D635">
        <v>169</v>
      </c>
      <c r="E635">
        <v>1000</v>
      </c>
      <c r="F635">
        <v>1</v>
      </c>
      <c r="G635">
        <v>0.3</v>
      </c>
      <c r="H635">
        <v>62.89</v>
      </c>
      <c r="I635">
        <v>10.99</v>
      </c>
      <c r="J635">
        <v>1000</v>
      </c>
      <c r="K635">
        <v>1</v>
      </c>
      <c r="L635">
        <v>0.3</v>
      </c>
      <c r="M635">
        <v>62.89</v>
      </c>
      <c r="N635">
        <v>10.99</v>
      </c>
      <c r="O635">
        <v>50</v>
      </c>
      <c r="P635">
        <v>168.23560000000001</v>
      </c>
      <c r="Q635">
        <v>53.733400000000003</v>
      </c>
      <c r="R635">
        <v>164.36189999999999</v>
      </c>
      <c r="S635">
        <v>49.4818</v>
      </c>
      <c r="T635">
        <v>5.7516999999999996</v>
      </c>
      <c r="U635">
        <v>5.1847853999999999E-2</v>
      </c>
      <c r="V635">
        <v>5.1847853999999999E-2</v>
      </c>
    </row>
    <row r="636" spans="1:22" x14ac:dyDescent="0.25">
      <c r="A636" t="s">
        <v>449</v>
      </c>
      <c r="B636" t="s">
        <v>441</v>
      </c>
      <c r="C636">
        <v>169</v>
      </c>
      <c r="D636">
        <v>177</v>
      </c>
      <c r="E636">
        <v>1000</v>
      </c>
      <c r="F636">
        <v>1</v>
      </c>
      <c r="G636">
        <v>0.3</v>
      </c>
      <c r="H636">
        <v>62.89</v>
      </c>
      <c r="I636">
        <v>10.99</v>
      </c>
      <c r="J636">
        <v>1000</v>
      </c>
      <c r="K636">
        <v>1</v>
      </c>
      <c r="L636">
        <v>0.3</v>
      </c>
      <c r="M636">
        <v>62.89</v>
      </c>
      <c r="N636">
        <v>10.99</v>
      </c>
      <c r="O636">
        <v>50</v>
      </c>
      <c r="P636">
        <v>164.36189999999999</v>
      </c>
      <c r="Q636">
        <v>49.4818</v>
      </c>
      <c r="R636">
        <v>169.68379999999999</v>
      </c>
      <c r="S636">
        <v>48.167000000000002</v>
      </c>
      <c r="T636">
        <v>5.4819000000000004</v>
      </c>
      <c r="U636">
        <v>5.1847853999999999E-2</v>
      </c>
      <c r="V636">
        <v>5.1847853999999999E-2</v>
      </c>
    </row>
    <row r="637" spans="1:22" x14ac:dyDescent="0.25">
      <c r="A637" t="s">
        <v>441</v>
      </c>
      <c r="B637" t="s">
        <v>404</v>
      </c>
      <c r="C637">
        <v>177</v>
      </c>
      <c r="D637">
        <v>214</v>
      </c>
      <c r="E637">
        <v>1000</v>
      </c>
      <c r="F637">
        <v>1</v>
      </c>
      <c r="G637">
        <v>0.3</v>
      </c>
      <c r="H637">
        <v>62.89</v>
      </c>
      <c r="I637">
        <v>10.99</v>
      </c>
      <c r="J637">
        <v>1000</v>
      </c>
      <c r="K637">
        <v>1</v>
      </c>
      <c r="L637">
        <v>0.3</v>
      </c>
      <c r="M637">
        <v>62.89</v>
      </c>
      <c r="N637">
        <v>10.99</v>
      </c>
      <c r="O637">
        <v>50</v>
      </c>
      <c r="P637">
        <v>169.68379999999999</v>
      </c>
      <c r="Q637">
        <v>48.167000000000002</v>
      </c>
      <c r="R637">
        <v>168.23560000000001</v>
      </c>
      <c r="S637">
        <v>53.733400000000003</v>
      </c>
      <c r="T637">
        <v>5.7516999999999996</v>
      </c>
      <c r="U637">
        <v>5.1847853999999999E-2</v>
      </c>
      <c r="V637">
        <v>5.1847853999999999E-2</v>
      </c>
    </row>
    <row r="638" spans="1:22" x14ac:dyDescent="0.25">
      <c r="A638" t="s">
        <v>403</v>
      </c>
      <c r="B638" t="s">
        <v>463</v>
      </c>
      <c r="C638">
        <v>215</v>
      </c>
      <c r="D638">
        <v>155</v>
      </c>
      <c r="E638">
        <v>1000</v>
      </c>
      <c r="F638">
        <v>1</v>
      </c>
      <c r="G638">
        <v>0.3</v>
      </c>
      <c r="H638">
        <v>62.89</v>
      </c>
      <c r="I638">
        <v>10.99</v>
      </c>
      <c r="J638">
        <v>1000</v>
      </c>
      <c r="K638">
        <v>1</v>
      </c>
      <c r="L638">
        <v>0.3</v>
      </c>
      <c r="M638">
        <v>62.89</v>
      </c>
      <c r="N638">
        <v>10.99</v>
      </c>
      <c r="O638">
        <v>50</v>
      </c>
      <c r="P638">
        <v>156.5625</v>
      </c>
      <c r="Q638">
        <v>99.751800000000003</v>
      </c>
      <c r="R638">
        <v>153.82380000000001</v>
      </c>
      <c r="S638">
        <v>96.599299999999999</v>
      </c>
      <c r="T638">
        <v>4.1760000000000002</v>
      </c>
      <c r="U638">
        <v>5.1847853999999999E-2</v>
      </c>
      <c r="V638">
        <v>5.1847853999999999E-2</v>
      </c>
    </row>
    <row r="639" spans="1:22" x14ac:dyDescent="0.25">
      <c r="A639" t="s">
        <v>463</v>
      </c>
      <c r="B639" t="s">
        <v>387</v>
      </c>
      <c r="C639">
        <v>155</v>
      </c>
      <c r="D639">
        <v>231</v>
      </c>
      <c r="E639">
        <v>1000</v>
      </c>
      <c r="F639">
        <v>1</v>
      </c>
      <c r="G639">
        <v>0.3</v>
      </c>
      <c r="H639">
        <v>62.89</v>
      </c>
      <c r="I639">
        <v>10.99</v>
      </c>
      <c r="J639">
        <v>1000</v>
      </c>
      <c r="K639">
        <v>1</v>
      </c>
      <c r="L639">
        <v>0.3</v>
      </c>
      <c r="M639">
        <v>62.89</v>
      </c>
      <c r="N639">
        <v>10.99</v>
      </c>
      <c r="O639">
        <v>50</v>
      </c>
      <c r="P639">
        <v>153.82380000000001</v>
      </c>
      <c r="Q639">
        <v>96.599299999999999</v>
      </c>
      <c r="R639">
        <v>158.50120000000001</v>
      </c>
      <c r="S639">
        <v>96.147300000000001</v>
      </c>
      <c r="T639">
        <v>4.6992000000000003</v>
      </c>
      <c r="U639">
        <v>5.1847853999999999E-2</v>
      </c>
      <c r="V639">
        <v>5.1847853999999999E-2</v>
      </c>
    </row>
    <row r="640" spans="1:22" x14ac:dyDescent="0.25">
      <c r="A640" t="s">
        <v>387</v>
      </c>
      <c r="B640" t="s">
        <v>403</v>
      </c>
      <c r="C640">
        <v>231</v>
      </c>
      <c r="D640">
        <v>215</v>
      </c>
      <c r="E640">
        <v>1000</v>
      </c>
      <c r="F640">
        <v>1</v>
      </c>
      <c r="G640">
        <v>0.3</v>
      </c>
      <c r="H640">
        <v>62.89</v>
      </c>
      <c r="I640">
        <v>10.99</v>
      </c>
      <c r="J640">
        <v>1000</v>
      </c>
      <c r="K640">
        <v>1</v>
      </c>
      <c r="L640">
        <v>0.3</v>
      </c>
      <c r="M640">
        <v>62.89</v>
      </c>
      <c r="N640">
        <v>10.99</v>
      </c>
      <c r="O640">
        <v>50</v>
      </c>
      <c r="P640">
        <v>158.50120000000001</v>
      </c>
      <c r="Q640">
        <v>96.147300000000001</v>
      </c>
      <c r="R640">
        <v>156.5625</v>
      </c>
      <c r="S640">
        <v>99.751800000000003</v>
      </c>
      <c r="T640">
        <v>4.0928000000000004</v>
      </c>
      <c r="U640">
        <v>5.1847853999999999E-2</v>
      </c>
      <c r="V640">
        <v>5.1847853999999999E-2</v>
      </c>
    </row>
    <row r="641" spans="1:22" x14ac:dyDescent="0.25">
      <c r="A641" t="s">
        <v>344</v>
      </c>
      <c r="B641" t="s">
        <v>345</v>
      </c>
      <c r="C641">
        <v>114</v>
      </c>
      <c r="D641">
        <v>113</v>
      </c>
      <c r="E641">
        <v>1000</v>
      </c>
      <c r="F641">
        <v>1</v>
      </c>
      <c r="G641">
        <v>0.3</v>
      </c>
      <c r="H641">
        <v>62.89</v>
      </c>
      <c r="I641">
        <v>10.99</v>
      </c>
      <c r="J641">
        <v>1000</v>
      </c>
      <c r="K641">
        <v>1</v>
      </c>
      <c r="L641">
        <v>0.3</v>
      </c>
      <c r="M641">
        <v>62.89</v>
      </c>
      <c r="N641">
        <v>10.99</v>
      </c>
      <c r="O641">
        <v>50</v>
      </c>
      <c r="P641">
        <v>127.3854</v>
      </c>
      <c r="Q641">
        <v>57.084299999999999</v>
      </c>
      <c r="R641">
        <v>130.94499999999999</v>
      </c>
      <c r="S641">
        <v>55.371099999999998</v>
      </c>
      <c r="T641">
        <v>3.9504000000000001</v>
      </c>
      <c r="U641">
        <v>5.1847853999999999E-2</v>
      </c>
      <c r="V641">
        <v>5.1847853999999999E-2</v>
      </c>
    </row>
    <row r="642" spans="1:22" x14ac:dyDescent="0.25">
      <c r="A642" t="s">
        <v>345</v>
      </c>
      <c r="B642" t="s">
        <v>374</v>
      </c>
      <c r="C642">
        <v>113</v>
      </c>
      <c r="D642">
        <v>244</v>
      </c>
      <c r="E642">
        <v>1000</v>
      </c>
      <c r="F642">
        <v>1</v>
      </c>
      <c r="G642">
        <v>0.3</v>
      </c>
      <c r="H642">
        <v>62.89</v>
      </c>
      <c r="I642">
        <v>10.99</v>
      </c>
      <c r="J642">
        <v>1000</v>
      </c>
      <c r="K642">
        <v>1</v>
      </c>
      <c r="L642">
        <v>0.3</v>
      </c>
      <c r="M642">
        <v>62.89</v>
      </c>
      <c r="N642">
        <v>10.99</v>
      </c>
      <c r="O642">
        <v>50</v>
      </c>
      <c r="P642">
        <v>130.94499999999999</v>
      </c>
      <c r="Q642">
        <v>55.371099999999998</v>
      </c>
      <c r="R642">
        <v>131.6678</v>
      </c>
      <c r="S642">
        <v>59.711500000000001</v>
      </c>
      <c r="T642">
        <v>4.4001999999999999</v>
      </c>
      <c r="U642">
        <v>5.1847853999999999E-2</v>
      </c>
      <c r="V642">
        <v>5.1847853999999999E-2</v>
      </c>
    </row>
    <row r="643" spans="1:22" x14ac:dyDescent="0.25">
      <c r="A643" t="s">
        <v>374</v>
      </c>
      <c r="B643" t="s">
        <v>344</v>
      </c>
      <c r="C643">
        <v>244</v>
      </c>
      <c r="D643">
        <v>114</v>
      </c>
      <c r="E643">
        <v>1000</v>
      </c>
      <c r="F643">
        <v>1</v>
      </c>
      <c r="G643">
        <v>0.3</v>
      </c>
      <c r="H643">
        <v>62.89</v>
      </c>
      <c r="I643">
        <v>10.99</v>
      </c>
      <c r="J643">
        <v>1000</v>
      </c>
      <c r="K643">
        <v>1</v>
      </c>
      <c r="L643">
        <v>0.3</v>
      </c>
      <c r="M643">
        <v>62.89</v>
      </c>
      <c r="N643">
        <v>10.99</v>
      </c>
      <c r="O643">
        <v>50</v>
      </c>
      <c r="P643">
        <v>131.6678</v>
      </c>
      <c r="Q643">
        <v>59.711500000000001</v>
      </c>
      <c r="R643">
        <v>127.3854</v>
      </c>
      <c r="S643">
        <v>57.084299999999999</v>
      </c>
      <c r="T643">
        <v>5.0240999999999998</v>
      </c>
      <c r="U643">
        <v>5.1847853999999999E-2</v>
      </c>
      <c r="V643">
        <v>5.1847853999999999E-2</v>
      </c>
    </row>
    <row r="644" spans="1:22" x14ac:dyDescent="0.25">
      <c r="A644" t="s">
        <v>463</v>
      </c>
      <c r="B644" t="s">
        <v>403</v>
      </c>
      <c r="C644">
        <v>155</v>
      </c>
      <c r="D644">
        <v>215</v>
      </c>
      <c r="E644">
        <v>1000</v>
      </c>
      <c r="F644">
        <v>1</v>
      </c>
      <c r="G644">
        <v>0.3</v>
      </c>
      <c r="H644">
        <v>62.89</v>
      </c>
      <c r="I644">
        <v>10.99</v>
      </c>
      <c r="J644">
        <v>1000</v>
      </c>
      <c r="K644">
        <v>1</v>
      </c>
      <c r="L644">
        <v>0.3</v>
      </c>
      <c r="M644">
        <v>62.89</v>
      </c>
      <c r="N644">
        <v>10.99</v>
      </c>
      <c r="O644">
        <v>50</v>
      </c>
      <c r="P644">
        <v>153.82380000000001</v>
      </c>
      <c r="Q644">
        <v>96.599299999999999</v>
      </c>
      <c r="R644">
        <v>156.5625</v>
      </c>
      <c r="S644">
        <v>99.751800000000003</v>
      </c>
      <c r="T644">
        <v>4.1760000000000002</v>
      </c>
      <c r="U644">
        <v>5.1847853999999999E-2</v>
      </c>
      <c r="V644">
        <v>5.1847853999999999E-2</v>
      </c>
    </row>
    <row r="645" spans="1:22" x14ac:dyDescent="0.25">
      <c r="A645" t="s">
        <v>403</v>
      </c>
      <c r="B645" t="s">
        <v>462</v>
      </c>
      <c r="C645">
        <v>215</v>
      </c>
      <c r="D645">
        <v>156</v>
      </c>
      <c r="E645">
        <v>1000</v>
      </c>
      <c r="F645">
        <v>1</v>
      </c>
      <c r="G645">
        <v>0.3</v>
      </c>
      <c r="H645">
        <v>62.89</v>
      </c>
      <c r="I645">
        <v>10.99</v>
      </c>
      <c r="J645">
        <v>1000</v>
      </c>
      <c r="K645">
        <v>1</v>
      </c>
      <c r="L645">
        <v>0.3</v>
      </c>
      <c r="M645">
        <v>62.89</v>
      </c>
      <c r="N645">
        <v>10.99</v>
      </c>
      <c r="O645">
        <v>50</v>
      </c>
      <c r="P645">
        <v>156.5625</v>
      </c>
      <c r="Q645">
        <v>99.751800000000003</v>
      </c>
      <c r="R645">
        <v>152.11539999999999</v>
      </c>
      <c r="S645">
        <v>100.1343</v>
      </c>
      <c r="T645">
        <v>4.4634999999999998</v>
      </c>
      <c r="U645">
        <v>5.1847853999999999E-2</v>
      </c>
      <c r="V645">
        <v>5.1847853999999999E-2</v>
      </c>
    </row>
    <row r="646" spans="1:22" x14ac:dyDescent="0.25">
      <c r="A646" t="s">
        <v>462</v>
      </c>
      <c r="B646" t="s">
        <v>463</v>
      </c>
      <c r="C646">
        <v>156</v>
      </c>
      <c r="D646">
        <v>155</v>
      </c>
      <c r="E646">
        <v>1000</v>
      </c>
      <c r="F646">
        <v>1</v>
      </c>
      <c r="G646">
        <v>0.3</v>
      </c>
      <c r="H646">
        <v>62.89</v>
      </c>
      <c r="I646">
        <v>10.99</v>
      </c>
      <c r="J646">
        <v>1000</v>
      </c>
      <c r="K646">
        <v>1</v>
      </c>
      <c r="L646">
        <v>0.3</v>
      </c>
      <c r="M646">
        <v>62.89</v>
      </c>
      <c r="N646">
        <v>10.99</v>
      </c>
      <c r="O646">
        <v>50</v>
      </c>
      <c r="P646">
        <v>152.11539999999999</v>
      </c>
      <c r="Q646">
        <v>100.1343</v>
      </c>
      <c r="R646">
        <v>153.82380000000001</v>
      </c>
      <c r="S646">
        <v>96.599299999999999</v>
      </c>
      <c r="T646">
        <v>3.9262000000000001</v>
      </c>
      <c r="U646">
        <v>5.1847853999999999E-2</v>
      </c>
      <c r="V646">
        <v>5.1847853999999999E-2</v>
      </c>
    </row>
    <row r="647" spans="1:22" x14ac:dyDescent="0.25">
      <c r="A647" t="s">
        <v>363</v>
      </c>
      <c r="B647" t="s">
        <v>433</v>
      </c>
      <c r="C647">
        <v>95</v>
      </c>
      <c r="D647">
        <v>185</v>
      </c>
      <c r="E647">
        <v>1000</v>
      </c>
      <c r="F647">
        <v>1</v>
      </c>
      <c r="G647">
        <v>0.3</v>
      </c>
      <c r="H647">
        <v>62.89</v>
      </c>
      <c r="I647">
        <v>10.99</v>
      </c>
      <c r="J647">
        <v>1000</v>
      </c>
      <c r="K647">
        <v>1</v>
      </c>
      <c r="L647">
        <v>0.3</v>
      </c>
      <c r="M647">
        <v>62.89</v>
      </c>
      <c r="N647">
        <v>10.99</v>
      </c>
      <c r="O647">
        <v>50</v>
      </c>
      <c r="P647">
        <v>100.985</v>
      </c>
      <c r="Q647">
        <v>42.270899999999997</v>
      </c>
      <c r="R647">
        <v>103.4652</v>
      </c>
      <c r="S647">
        <v>38.326099999999997</v>
      </c>
      <c r="T647">
        <v>4.6597</v>
      </c>
      <c r="U647">
        <v>5.1847853999999999E-2</v>
      </c>
      <c r="V647">
        <v>5.1847853999999999E-2</v>
      </c>
    </row>
    <row r="648" spans="1:22" x14ac:dyDescent="0.25">
      <c r="A648" t="s">
        <v>433</v>
      </c>
      <c r="B648" t="s">
        <v>362</v>
      </c>
      <c r="C648">
        <v>185</v>
      </c>
      <c r="D648">
        <v>96</v>
      </c>
      <c r="E648">
        <v>1000</v>
      </c>
      <c r="F648">
        <v>1</v>
      </c>
      <c r="G648">
        <v>0.3</v>
      </c>
      <c r="H648">
        <v>62.89</v>
      </c>
      <c r="I648">
        <v>10.99</v>
      </c>
      <c r="J648">
        <v>1000</v>
      </c>
      <c r="K648">
        <v>1</v>
      </c>
      <c r="L648">
        <v>0.3</v>
      </c>
      <c r="M648">
        <v>62.89</v>
      </c>
      <c r="N648">
        <v>10.99</v>
      </c>
      <c r="O648">
        <v>50</v>
      </c>
      <c r="P648">
        <v>103.4652</v>
      </c>
      <c r="Q648">
        <v>38.326099999999997</v>
      </c>
      <c r="R648">
        <v>105.949</v>
      </c>
      <c r="S648">
        <v>41.964300000000001</v>
      </c>
      <c r="T648">
        <v>4.4051999999999998</v>
      </c>
      <c r="U648">
        <v>5.1847853999999999E-2</v>
      </c>
      <c r="V648">
        <v>5.1847853999999999E-2</v>
      </c>
    </row>
    <row r="649" spans="1:22" x14ac:dyDescent="0.25">
      <c r="A649" t="s">
        <v>362</v>
      </c>
      <c r="B649" t="s">
        <v>363</v>
      </c>
      <c r="C649">
        <v>96</v>
      </c>
      <c r="D649">
        <v>95</v>
      </c>
      <c r="E649">
        <v>1000</v>
      </c>
      <c r="F649">
        <v>1</v>
      </c>
      <c r="G649">
        <v>0.3</v>
      </c>
      <c r="H649">
        <v>62.89</v>
      </c>
      <c r="I649">
        <v>10.99</v>
      </c>
      <c r="J649">
        <v>1000</v>
      </c>
      <c r="K649">
        <v>1</v>
      </c>
      <c r="L649">
        <v>0.3</v>
      </c>
      <c r="M649">
        <v>62.89</v>
      </c>
      <c r="N649">
        <v>10.99</v>
      </c>
      <c r="O649">
        <v>50</v>
      </c>
      <c r="P649">
        <v>105.949</v>
      </c>
      <c r="Q649">
        <v>41.964300000000001</v>
      </c>
      <c r="R649">
        <v>100.985</v>
      </c>
      <c r="S649">
        <v>42.270899999999997</v>
      </c>
      <c r="T649">
        <v>4.9734999999999996</v>
      </c>
      <c r="U649">
        <v>5.1847853999999999E-2</v>
      </c>
      <c r="V649">
        <v>5.1847853999999999E-2</v>
      </c>
    </row>
    <row r="650" spans="1:22" x14ac:dyDescent="0.25">
      <c r="A650" t="s">
        <v>425</v>
      </c>
      <c r="B650" t="s">
        <v>461</v>
      </c>
      <c r="C650">
        <v>193</v>
      </c>
      <c r="D650">
        <v>157</v>
      </c>
      <c r="E650">
        <v>1000</v>
      </c>
      <c r="F650">
        <v>1</v>
      </c>
      <c r="G650">
        <v>0.3</v>
      </c>
      <c r="H650">
        <v>62.89</v>
      </c>
      <c r="I650">
        <v>10.99</v>
      </c>
      <c r="J650">
        <v>1000</v>
      </c>
      <c r="K650">
        <v>1</v>
      </c>
      <c r="L650">
        <v>0.3</v>
      </c>
      <c r="M650">
        <v>62.89</v>
      </c>
      <c r="N650">
        <v>10.99</v>
      </c>
      <c r="O650">
        <v>50</v>
      </c>
      <c r="P650">
        <v>155.54669999999999</v>
      </c>
      <c r="Q650">
        <v>103.8023</v>
      </c>
      <c r="R650">
        <v>150.524</v>
      </c>
      <c r="S650">
        <v>103.80929999999999</v>
      </c>
      <c r="T650">
        <v>5.0227000000000004</v>
      </c>
      <c r="U650">
        <v>5.1847853999999999E-2</v>
      </c>
      <c r="V650">
        <v>5.1847853999999999E-2</v>
      </c>
    </row>
    <row r="651" spans="1:22" x14ac:dyDescent="0.25">
      <c r="A651" t="s">
        <v>461</v>
      </c>
      <c r="B651" t="s">
        <v>462</v>
      </c>
      <c r="C651">
        <v>157</v>
      </c>
      <c r="D651">
        <v>156</v>
      </c>
      <c r="E651">
        <v>1000</v>
      </c>
      <c r="F651">
        <v>1</v>
      </c>
      <c r="G651">
        <v>0.3</v>
      </c>
      <c r="H651">
        <v>62.89</v>
      </c>
      <c r="I651">
        <v>10.99</v>
      </c>
      <c r="J651">
        <v>1000</v>
      </c>
      <c r="K651">
        <v>1</v>
      </c>
      <c r="L651">
        <v>0.3</v>
      </c>
      <c r="M651">
        <v>62.89</v>
      </c>
      <c r="N651">
        <v>10.99</v>
      </c>
      <c r="O651">
        <v>50</v>
      </c>
      <c r="P651">
        <v>150.524</v>
      </c>
      <c r="Q651">
        <v>103.80929999999999</v>
      </c>
      <c r="R651">
        <v>152.11539999999999</v>
      </c>
      <c r="S651">
        <v>100.1343</v>
      </c>
      <c r="T651">
        <v>4.0048000000000004</v>
      </c>
      <c r="U651">
        <v>5.1847853999999999E-2</v>
      </c>
      <c r="V651">
        <v>5.1847853999999999E-2</v>
      </c>
    </row>
    <row r="652" spans="1:22" x14ac:dyDescent="0.25">
      <c r="A652" t="s">
        <v>462</v>
      </c>
      <c r="B652" t="s">
        <v>425</v>
      </c>
      <c r="C652">
        <v>156</v>
      </c>
      <c r="D652">
        <v>193</v>
      </c>
      <c r="E652">
        <v>1000</v>
      </c>
      <c r="F652">
        <v>1</v>
      </c>
      <c r="G652">
        <v>0.3</v>
      </c>
      <c r="H652">
        <v>62.89</v>
      </c>
      <c r="I652">
        <v>10.99</v>
      </c>
      <c r="J652">
        <v>1000</v>
      </c>
      <c r="K652">
        <v>1</v>
      </c>
      <c r="L652">
        <v>0.3</v>
      </c>
      <c r="M652">
        <v>62.89</v>
      </c>
      <c r="N652">
        <v>10.99</v>
      </c>
      <c r="O652">
        <v>50</v>
      </c>
      <c r="P652">
        <v>152.11539999999999</v>
      </c>
      <c r="Q652">
        <v>100.1343</v>
      </c>
      <c r="R652">
        <v>155.54669999999999</v>
      </c>
      <c r="S652">
        <v>103.8023</v>
      </c>
      <c r="T652">
        <v>5.0228000000000002</v>
      </c>
      <c r="U652">
        <v>5.1847853999999999E-2</v>
      </c>
      <c r="V652">
        <v>5.1847853999999999E-2</v>
      </c>
    </row>
    <row r="653" spans="1:22" x14ac:dyDescent="0.25">
      <c r="A653" t="s">
        <v>283</v>
      </c>
      <c r="B653" t="s">
        <v>313</v>
      </c>
      <c r="C653">
        <v>72</v>
      </c>
      <c r="D653">
        <v>71</v>
      </c>
      <c r="E653">
        <v>1000</v>
      </c>
      <c r="F653">
        <v>1</v>
      </c>
      <c r="G653">
        <v>0.3</v>
      </c>
      <c r="H653">
        <v>62.89</v>
      </c>
      <c r="I653">
        <v>10.99</v>
      </c>
      <c r="J653">
        <v>1000</v>
      </c>
      <c r="K653">
        <v>1</v>
      </c>
      <c r="L653">
        <v>0.3</v>
      </c>
      <c r="M653">
        <v>62.89</v>
      </c>
      <c r="N653">
        <v>10.99</v>
      </c>
      <c r="O653">
        <v>50</v>
      </c>
      <c r="P653">
        <v>108.125</v>
      </c>
      <c r="Q653">
        <v>32.831800000000001</v>
      </c>
      <c r="R653">
        <v>112.5</v>
      </c>
      <c r="S653">
        <v>31.963000000000001</v>
      </c>
      <c r="T653">
        <v>4.4603999999999999</v>
      </c>
      <c r="U653">
        <v>5.1847853999999999E-2</v>
      </c>
      <c r="V653">
        <v>5.1847853999999999E-2</v>
      </c>
    </row>
    <row r="654" spans="1:22" x14ac:dyDescent="0.25">
      <c r="A654" t="s">
        <v>313</v>
      </c>
      <c r="B654" t="s">
        <v>436</v>
      </c>
      <c r="C654">
        <v>71</v>
      </c>
      <c r="D654">
        <v>182</v>
      </c>
      <c r="E654">
        <v>1000</v>
      </c>
      <c r="F654">
        <v>1</v>
      </c>
      <c r="G654">
        <v>0.3</v>
      </c>
      <c r="H654">
        <v>62.89</v>
      </c>
      <c r="I654">
        <v>10.99</v>
      </c>
      <c r="J654">
        <v>1000</v>
      </c>
      <c r="K654">
        <v>1</v>
      </c>
      <c r="L654">
        <v>0.3</v>
      </c>
      <c r="M654">
        <v>62.89</v>
      </c>
      <c r="N654">
        <v>10.99</v>
      </c>
      <c r="O654">
        <v>50</v>
      </c>
      <c r="P654">
        <v>112.5</v>
      </c>
      <c r="Q654">
        <v>31.963000000000001</v>
      </c>
      <c r="R654">
        <v>111.19029999999999</v>
      </c>
      <c r="S654">
        <v>36.817999999999998</v>
      </c>
      <c r="T654">
        <v>5.0286</v>
      </c>
      <c r="U654">
        <v>5.1847853999999999E-2</v>
      </c>
      <c r="V654">
        <v>5.1847853999999999E-2</v>
      </c>
    </row>
    <row r="655" spans="1:22" x14ac:dyDescent="0.25">
      <c r="A655" t="s">
        <v>436</v>
      </c>
      <c r="B655" t="s">
        <v>283</v>
      </c>
      <c r="C655">
        <v>182</v>
      </c>
      <c r="D655">
        <v>72</v>
      </c>
      <c r="E655">
        <v>1000</v>
      </c>
      <c r="F655">
        <v>1</v>
      </c>
      <c r="G655">
        <v>0.3</v>
      </c>
      <c r="H655">
        <v>62.89</v>
      </c>
      <c r="I655">
        <v>10.99</v>
      </c>
      <c r="J655">
        <v>1000</v>
      </c>
      <c r="K655">
        <v>1</v>
      </c>
      <c r="L655">
        <v>0.3</v>
      </c>
      <c r="M655">
        <v>62.89</v>
      </c>
      <c r="N655">
        <v>10.99</v>
      </c>
      <c r="O655">
        <v>50</v>
      </c>
      <c r="P655">
        <v>111.19029999999999</v>
      </c>
      <c r="Q655">
        <v>36.817999999999998</v>
      </c>
      <c r="R655">
        <v>108.125</v>
      </c>
      <c r="S655">
        <v>32.831800000000001</v>
      </c>
      <c r="T655">
        <v>5.0285000000000002</v>
      </c>
      <c r="U655">
        <v>5.1847853999999999E-2</v>
      </c>
      <c r="V655">
        <v>5.1847853999999999E-2</v>
      </c>
    </row>
    <row r="656" spans="1:22" x14ac:dyDescent="0.25">
      <c r="A656" t="s">
        <v>391</v>
      </c>
      <c r="B656" t="s">
        <v>431</v>
      </c>
      <c r="C656">
        <v>227</v>
      </c>
      <c r="D656">
        <v>187</v>
      </c>
      <c r="E656">
        <v>1000</v>
      </c>
      <c r="F656">
        <v>1</v>
      </c>
      <c r="G656">
        <v>0.3</v>
      </c>
      <c r="H656">
        <v>62.89</v>
      </c>
      <c r="I656">
        <v>10.99</v>
      </c>
      <c r="J656">
        <v>1000</v>
      </c>
      <c r="K656">
        <v>1</v>
      </c>
      <c r="L656">
        <v>0.3</v>
      </c>
      <c r="M656">
        <v>62.89</v>
      </c>
      <c r="N656">
        <v>10.99</v>
      </c>
      <c r="O656">
        <v>50</v>
      </c>
      <c r="P656">
        <v>155.01820000000001</v>
      </c>
      <c r="Q656">
        <v>38.613500000000002</v>
      </c>
      <c r="R656">
        <v>151.24889999999999</v>
      </c>
      <c r="S656">
        <v>39.400799999999997</v>
      </c>
      <c r="T656">
        <v>3.8506</v>
      </c>
      <c r="U656">
        <v>5.1847853999999999E-2</v>
      </c>
      <c r="V656">
        <v>5.1847853999999999E-2</v>
      </c>
    </row>
    <row r="657" spans="1:22" x14ac:dyDescent="0.25">
      <c r="A657" t="s">
        <v>431</v>
      </c>
      <c r="B657" t="s">
        <v>258</v>
      </c>
      <c r="C657">
        <v>187</v>
      </c>
      <c r="D657">
        <v>62</v>
      </c>
      <c r="E657">
        <v>1000</v>
      </c>
      <c r="F657">
        <v>1</v>
      </c>
      <c r="G657">
        <v>0.3</v>
      </c>
      <c r="H657">
        <v>62.89</v>
      </c>
      <c r="I657">
        <v>10.99</v>
      </c>
      <c r="J657">
        <v>1000</v>
      </c>
      <c r="K657">
        <v>1</v>
      </c>
      <c r="L657">
        <v>0.3</v>
      </c>
      <c r="M657">
        <v>62.89</v>
      </c>
      <c r="N657">
        <v>10.99</v>
      </c>
      <c r="O657">
        <v>50</v>
      </c>
      <c r="P657">
        <v>151.24889999999999</v>
      </c>
      <c r="Q657">
        <v>39.400799999999997</v>
      </c>
      <c r="R657">
        <v>154.99</v>
      </c>
      <c r="S657">
        <v>34.762900000000002</v>
      </c>
      <c r="T657">
        <v>5.9587000000000003</v>
      </c>
      <c r="U657">
        <v>5.1847853999999999E-2</v>
      </c>
      <c r="V657">
        <v>5.1847853999999999E-2</v>
      </c>
    </row>
    <row r="658" spans="1:22" x14ac:dyDescent="0.25">
      <c r="A658" t="s">
        <v>258</v>
      </c>
      <c r="B658" t="s">
        <v>391</v>
      </c>
      <c r="C658">
        <v>62</v>
      </c>
      <c r="D658">
        <v>227</v>
      </c>
      <c r="E658">
        <v>1000</v>
      </c>
      <c r="F658">
        <v>1</v>
      </c>
      <c r="G658">
        <v>0.3</v>
      </c>
      <c r="H658">
        <v>62.89</v>
      </c>
      <c r="I658">
        <v>10.99</v>
      </c>
      <c r="J658">
        <v>1000</v>
      </c>
      <c r="K658">
        <v>1</v>
      </c>
      <c r="L658">
        <v>0.3</v>
      </c>
      <c r="M658">
        <v>62.89</v>
      </c>
      <c r="N658">
        <v>10.99</v>
      </c>
      <c r="O658">
        <v>50</v>
      </c>
      <c r="P658">
        <v>154.99</v>
      </c>
      <c r="Q658">
        <v>34.762900000000002</v>
      </c>
      <c r="R658">
        <v>155.01820000000001</v>
      </c>
      <c r="S658">
        <v>38.613500000000002</v>
      </c>
      <c r="T658">
        <v>3.8506999999999998</v>
      </c>
      <c r="U658">
        <v>5.1847853999999999E-2</v>
      </c>
      <c r="V658">
        <v>5.1847853999999999E-2</v>
      </c>
    </row>
    <row r="659" spans="1:22" x14ac:dyDescent="0.25">
      <c r="A659" t="s">
        <v>465</v>
      </c>
      <c r="B659" t="s">
        <v>410</v>
      </c>
      <c r="C659">
        <v>153</v>
      </c>
      <c r="D659">
        <v>208</v>
      </c>
      <c r="E659">
        <v>1000</v>
      </c>
      <c r="F659">
        <v>1</v>
      </c>
      <c r="G659">
        <v>0.3</v>
      </c>
      <c r="H659">
        <v>62.89</v>
      </c>
      <c r="I659">
        <v>10.99</v>
      </c>
      <c r="J659">
        <v>1000</v>
      </c>
      <c r="K659">
        <v>1</v>
      </c>
      <c r="L659">
        <v>0.3</v>
      </c>
      <c r="M659">
        <v>62.89</v>
      </c>
      <c r="N659">
        <v>10.99</v>
      </c>
      <c r="O659">
        <v>50</v>
      </c>
      <c r="P659">
        <v>157.65530000000001</v>
      </c>
      <c r="Q659">
        <v>89.949299999999994</v>
      </c>
      <c r="R659">
        <v>162.28980000000001</v>
      </c>
      <c r="S659">
        <v>90.430999999999997</v>
      </c>
      <c r="T659">
        <v>4.6595000000000004</v>
      </c>
      <c r="U659">
        <v>5.1847853999999999E-2</v>
      </c>
      <c r="V659">
        <v>5.1847853999999999E-2</v>
      </c>
    </row>
    <row r="660" spans="1:22" x14ac:dyDescent="0.25">
      <c r="A660" t="s">
        <v>410</v>
      </c>
      <c r="B660" t="s">
        <v>387</v>
      </c>
      <c r="C660">
        <v>208</v>
      </c>
      <c r="D660">
        <v>231</v>
      </c>
      <c r="E660">
        <v>1000</v>
      </c>
      <c r="F660">
        <v>1</v>
      </c>
      <c r="G660">
        <v>0.3</v>
      </c>
      <c r="H660">
        <v>62.89</v>
      </c>
      <c r="I660">
        <v>10.99</v>
      </c>
      <c r="J660">
        <v>1000</v>
      </c>
      <c r="K660">
        <v>1</v>
      </c>
      <c r="L660">
        <v>0.3</v>
      </c>
      <c r="M660">
        <v>62.89</v>
      </c>
      <c r="N660">
        <v>10.99</v>
      </c>
      <c r="O660">
        <v>50</v>
      </c>
      <c r="P660">
        <v>162.28980000000001</v>
      </c>
      <c r="Q660">
        <v>90.430999999999997</v>
      </c>
      <c r="R660">
        <v>158.50120000000001</v>
      </c>
      <c r="S660">
        <v>96.147300000000001</v>
      </c>
      <c r="T660">
        <v>6.8578000000000001</v>
      </c>
      <c r="U660">
        <v>5.1847853999999999E-2</v>
      </c>
      <c r="V660">
        <v>5.1847853999999999E-2</v>
      </c>
    </row>
    <row r="661" spans="1:22" x14ac:dyDescent="0.25">
      <c r="A661" t="s">
        <v>387</v>
      </c>
      <c r="B661" t="s">
        <v>465</v>
      </c>
      <c r="C661">
        <v>231</v>
      </c>
      <c r="D661">
        <v>153</v>
      </c>
      <c r="E661">
        <v>1000</v>
      </c>
      <c r="F661">
        <v>1</v>
      </c>
      <c r="G661">
        <v>0.3</v>
      </c>
      <c r="H661">
        <v>62.89</v>
      </c>
      <c r="I661">
        <v>10.99</v>
      </c>
      <c r="J661">
        <v>1000</v>
      </c>
      <c r="K661">
        <v>1</v>
      </c>
      <c r="L661">
        <v>0.3</v>
      </c>
      <c r="M661">
        <v>62.89</v>
      </c>
      <c r="N661">
        <v>10.99</v>
      </c>
      <c r="O661">
        <v>50</v>
      </c>
      <c r="P661">
        <v>158.50120000000001</v>
      </c>
      <c r="Q661">
        <v>96.147300000000001</v>
      </c>
      <c r="R661">
        <v>157.65530000000001</v>
      </c>
      <c r="S661">
        <v>89.949299999999994</v>
      </c>
      <c r="T661">
        <v>6.2554999999999996</v>
      </c>
      <c r="U661">
        <v>5.1847853999999999E-2</v>
      </c>
      <c r="V661">
        <v>5.1847853999999999E-2</v>
      </c>
    </row>
    <row r="662" spans="1:22" x14ac:dyDescent="0.25">
      <c r="A662" t="s">
        <v>380</v>
      </c>
      <c r="B662" t="s">
        <v>296</v>
      </c>
      <c r="C662">
        <v>238</v>
      </c>
      <c r="D662">
        <v>33</v>
      </c>
      <c r="E662">
        <v>1000</v>
      </c>
      <c r="F662">
        <v>1</v>
      </c>
      <c r="G662">
        <v>0.3</v>
      </c>
      <c r="H662">
        <v>62.89</v>
      </c>
      <c r="I662">
        <v>10.99</v>
      </c>
      <c r="J662">
        <v>1000</v>
      </c>
      <c r="K662">
        <v>1</v>
      </c>
      <c r="L662">
        <v>0.3</v>
      </c>
      <c r="M662">
        <v>62.89</v>
      </c>
      <c r="N662">
        <v>10.99</v>
      </c>
      <c r="O662">
        <v>50</v>
      </c>
      <c r="P662">
        <v>147.53739999999999</v>
      </c>
      <c r="Q662">
        <v>123.4716</v>
      </c>
      <c r="R662">
        <v>144.97880000000001</v>
      </c>
      <c r="S662">
        <v>128.55430000000001</v>
      </c>
      <c r="T662">
        <v>5.6904000000000003</v>
      </c>
      <c r="U662">
        <v>5.1847853999999999E-2</v>
      </c>
      <c r="V662">
        <v>5.1847853999999999E-2</v>
      </c>
    </row>
    <row r="663" spans="1:22" x14ac:dyDescent="0.25">
      <c r="A663" t="s">
        <v>296</v>
      </c>
      <c r="B663" t="s">
        <v>455</v>
      </c>
      <c r="C663">
        <v>33</v>
      </c>
      <c r="D663">
        <v>163</v>
      </c>
      <c r="E663">
        <v>1000</v>
      </c>
      <c r="F663">
        <v>1</v>
      </c>
      <c r="G663">
        <v>0.3</v>
      </c>
      <c r="H663">
        <v>62.89</v>
      </c>
      <c r="I663">
        <v>10.99</v>
      </c>
      <c r="J663">
        <v>1000</v>
      </c>
      <c r="K663">
        <v>1</v>
      </c>
      <c r="L663">
        <v>0.3</v>
      </c>
      <c r="M663">
        <v>62.89</v>
      </c>
      <c r="N663">
        <v>10.99</v>
      </c>
      <c r="O663">
        <v>50</v>
      </c>
      <c r="P663">
        <v>144.97880000000001</v>
      </c>
      <c r="Q663">
        <v>128.55430000000001</v>
      </c>
      <c r="R663">
        <v>142.7373</v>
      </c>
      <c r="S663">
        <v>127.2243</v>
      </c>
      <c r="T663">
        <v>2.6063999999999998</v>
      </c>
      <c r="U663">
        <v>5.1847853999999999E-2</v>
      </c>
      <c r="V663">
        <v>5.1847853999999999E-2</v>
      </c>
    </row>
    <row r="664" spans="1:22" x14ac:dyDescent="0.25">
      <c r="A664" t="s">
        <v>455</v>
      </c>
      <c r="B664" t="s">
        <v>380</v>
      </c>
      <c r="C664">
        <v>163</v>
      </c>
      <c r="D664">
        <v>238</v>
      </c>
      <c r="E664">
        <v>1000</v>
      </c>
      <c r="F664">
        <v>1</v>
      </c>
      <c r="G664">
        <v>0.3</v>
      </c>
      <c r="H664">
        <v>62.89</v>
      </c>
      <c r="I664">
        <v>10.99</v>
      </c>
      <c r="J664">
        <v>1000</v>
      </c>
      <c r="K664">
        <v>1</v>
      </c>
      <c r="L664">
        <v>0.3</v>
      </c>
      <c r="M664">
        <v>62.89</v>
      </c>
      <c r="N664">
        <v>10.99</v>
      </c>
      <c r="O664">
        <v>50</v>
      </c>
      <c r="P664">
        <v>142.7373</v>
      </c>
      <c r="Q664">
        <v>127.2243</v>
      </c>
      <c r="R664">
        <v>147.53739999999999</v>
      </c>
      <c r="S664">
        <v>123.4716</v>
      </c>
      <c r="T664">
        <v>6.0929000000000002</v>
      </c>
      <c r="U664">
        <v>5.1847853999999999E-2</v>
      </c>
      <c r="V664">
        <v>5.1847853999999999E-2</v>
      </c>
    </row>
    <row r="665" spans="1:22" x14ac:dyDescent="0.25">
      <c r="A665" t="s">
        <v>427</v>
      </c>
      <c r="B665" t="s">
        <v>416</v>
      </c>
      <c r="C665">
        <v>191</v>
      </c>
      <c r="D665">
        <v>202</v>
      </c>
      <c r="E665">
        <v>1000</v>
      </c>
      <c r="F665">
        <v>1</v>
      </c>
      <c r="G665">
        <v>0.3</v>
      </c>
      <c r="H665">
        <v>62.89</v>
      </c>
      <c r="I665">
        <v>10.99</v>
      </c>
      <c r="J665">
        <v>1000</v>
      </c>
      <c r="K665">
        <v>1</v>
      </c>
      <c r="L665">
        <v>0.3</v>
      </c>
      <c r="M665">
        <v>62.89</v>
      </c>
      <c r="N665">
        <v>10.99</v>
      </c>
      <c r="O665">
        <v>50</v>
      </c>
      <c r="P665">
        <v>170.10130000000001</v>
      </c>
      <c r="Q665">
        <v>68.222800000000007</v>
      </c>
      <c r="R665">
        <v>174.98920000000001</v>
      </c>
      <c r="S665">
        <v>65.717100000000002</v>
      </c>
      <c r="T665">
        <v>5.4927000000000001</v>
      </c>
      <c r="U665">
        <v>5.1847853999999999E-2</v>
      </c>
      <c r="V665">
        <v>5.1847853999999999E-2</v>
      </c>
    </row>
    <row r="666" spans="1:22" x14ac:dyDescent="0.25">
      <c r="A666" t="s">
        <v>416</v>
      </c>
      <c r="B666" t="s">
        <v>398</v>
      </c>
      <c r="C666">
        <v>202</v>
      </c>
      <c r="D666">
        <v>220</v>
      </c>
      <c r="E666">
        <v>1000</v>
      </c>
      <c r="F666">
        <v>1</v>
      </c>
      <c r="G666">
        <v>0.3</v>
      </c>
      <c r="H666">
        <v>62.89</v>
      </c>
      <c r="I666">
        <v>10.99</v>
      </c>
      <c r="J666">
        <v>1000</v>
      </c>
      <c r="K666">
        <v>1</v>
      </c>
      <c r="L666">
        <v>0.3</v>
      </c>
      <c r="M666">
        <v>62.89</v>
      </c>
      <c r="N666">
        <v>10.99</v>
      </c>
      <c r="O666">
        <v>50</v>
      </c>
      <c r="P666">
        <v>174.98920000000001</v>
      </c>
      <c r="Q666">
        <v>65.717100000000002</v>
      </c>
      <c r="R666">
        <v>174.92869999999999</v>
      </c>
      <c r="S666">
        <v>70.503900000000002</v>
      </c>
      <c r="T666">
        <v>4.7872000000000003</v>
      </c>
      <c r="U666">
        <v>5.1847853999999999E-2</v>
      </c>
      <c r="V666">
        <v>5.1847853999999999E-2</v>
      </c>
    </row>
    <row r="667" spans="1:22" x14ac:dyDescent="0.25">
      <c r="A667" t="s">
        <v>398</v>
      </c>
      <c r="B667" t="s">
        <v>427</v>
      </c>
      <c r="C667">
        <v>220</v>
      </c>
      <c r="D667">
        <v>191</v>
      </c>
      <c r="E667">
        <v>1000</v>
      </c>
      <c r="F667">
        <v>1</v>
      </c>
      <c r="G667">
        <v>0.3</v>
      </c>
      <c r="H667">
        <v>62.89</v>
      </c>
      <c r="I667">
        <v>10.99</v>
      </c>
      <c r="J667">
        <v>1000</v>
      </c>
      <c r="K667">
        <v>1</v>
      </c>
      <c r="L667">
        <v>0.3</v>
      </c>
      <c r="M667">
        <v>62.89</v>
      </c>
      <c r="N667">
        <v>10.99</v>
      </c>
      <c r="O667">
        <v>50</v>
      </c>
      <c r="P667">
        <v>174.92869999999999</v>
      </c>
      <c r="Q667">
        <v>70.503900000000002</v>
      </c>
      <c r="R667">
        <v>170.10130000000001</v>
      </c>
      <c r="S667">
        <v>68.222800000000007</v>
      </c>
      <c r="T667">
        <v>5.3391999999999999</v>
      </c>
      <c r="U667">
        <v>5.1847853999999999E-2</v>
      </c>
      <c r="V667">
        <v>5.1847853999999999E-2</v>
      </c>
    </row>
    <row r="668" spans="1:22" x14ac:dyDescent="0.25">
      <c r="A668" t="s">
        <v>426</v>
      </c>
      <c r="B668" t="s">
        <v>415</v>
      </c>
      <c r="C668">
        <v>192</v>
      </c>
      <c r="D668">
        <v>203</v>
      </c>
      <c r="E668">
        <v>1000</v>
      </c>
      <c r="F668">
        <v>1</v>
      </c>
      <c r="G668">
        <v>0.3</v>
      </c>
      <c r="H668">
        <v>62.89</v>
      </c>
      <c r="I668">
        <v>10.99</v>
      </c>
      <c r="J668">
        <v>1000</v>
      </c>
      <c r="K668">
        <v>1</v>
      </c>
      <c r="L668">
        <v>0.3</v>
      </c>
      <c r="M668">
        <v>62.89</v>
      </c>
      <c r="N668">
        <v>10.99</v>
      </c>
      <c r="O668">
        <v>50</v>
      </c>
      <c r="P668">
        <v>173.06960000000001</v>
      </c>
      <c r="Q668">
        <v>56.850099999999998</v>
      </c>
      <c r="R668">
        <v>175.36959999999999</v>
      </c>
      <c r="S668">
        <v>60.880800000000001</v>
      </c>
      <c r="T668">
        <v>4.6406999999999998</v>
      </c>
      <c r="U668">
        <v>5.1847853999999999E-2</v>
      </c>
      <c r="V668">
        <v>5.1847853999999999E-2</v>
      </c>
    </row>
    <row r="669" spans="1:22" x14ac:dyDescent="0.25">
      <c r="A669" t="s">
        <v>415</v>
      </c>
      <c r="B669" t="s">
        <v>448</v>
      </c>
      <c r="C669">
        <v>203</v>
      </c>
      <c r="D669">
        <v>170</v>
      </c>
      <c r="E669">
        <v>1000</v>
      </c>
      <c r="F669">
        <v>1</v>
      </c>
      <c r="G669">
        <v>0.3</v>
      </c>
      <c r="H669">
        <v>62.89</v>
      </c>
      <c r="I669">
        <v>10.99</v>
      </c>
      <c r="J669">
        <v>1000</v>
      </c>
      <c r="K669">
        <v>1</v>
      </c>
      <c r="L669">
        <v>0.3</v>
      </c>
      <c r="M669">
        <v>62.89</v>
      </c>
      <c r="N669">
        <v>10.99</v>
      </c>
      <c r="O669">
        <v>50</v>
      </c>
      <c r="P669">
        <v>175.36959999999999</v>
      </c>
      <c r="Q669">
        <v>60.880800000000001</v>
      </c>
      <c r="R669">
        <v>171.29599999999999</v>
      </c>
      <c r="S669">
        <v>62.487299999999998</v>
      </c>
      <c r="T669">
        <v>4.3788999999999998</v>
      </c>
      <c r="U669">
        <v>5.1847853999999999E-2</v>
      </c>
      <c r="V669">
        <v>5.1847853999999999E-2</v>
      </c>
    </row>
    <row r="670" spans="1:22" x14ac:dyDescent="0.25">
      <c r="A670" t="s">
        <v>448</v>
      </c>
      <c r="B670" t="s">
        <v>426</v>
      </c>
      <c r="C670">
        <v>170</v>
      </c>
      <c r="D670">
        <v>192</v>
      </c>
      <c r="E670">
        <v>1000</v>
      </c>
      <c r="F670">
        <v>1</v>
      </c>
      <c r="G670">
        <v>0.3</v>
      </c>
      <c r="H670">
        <v>62.89</v>
      </c>
      <c r="I670">
        <v>10.99</v>
      </c>
      <c r="J670">
        <v>1000</v>
      </c>
      <c r="K670">
        <v>1</v>
      </c>
      <c r="L670">
        <v>0.3</v>
      </c>
      <c r="M670">
        <v>62.89</v>
      </c>
      <c r="N670">
        <v>10.99</v>
      </c>
      <c r="O670">
        <v>50</v>
      </c>
      <c r="P670">
        <v>171.29599999999999</v>
      </c>
      <c r="Q670">
        <v>62.487299999999998</v>
      </c>
      <c r="R670">
        <v>173.06960000000001</v>
      </c>
      <c r="S670">
        <v>56.850099999999998</v>
      </c>
      <c r="T670">
        <v>5.9096000000000002</v>
      </c>
      <c r="U670">
        <v>5.1847853999999999E-2</v>
      </c>
      <c r="V670">
        <v>5.1847853999999999E-2</v>
      </c>
    </row>
    <row r="671" spans="1:22" x14ac:dyDescent="0.25">
      <c r="A671" t="s">
        <v>455</v>
      </c>
      <c r="B671" t="s">
        <v>456</v>
      </c>
      <c r="C671">
        <v>163</v>
      </c>
      <c r="D671">
        <v>162</v>
      </c>
      <c r="E671">
        <v>1000</v>
      </c>
      <c r="F671">
        <v>1</v>
      </c>
      <c r="G671">
        <v>0.3</v>
      </c>
      <c r="H671">
        <v>62.89</v>
      </c>
      <c r="I671">
        <v>10.99</v>
      </c>
      <c r="J671">
        <v>1000</v>
      </c>
      <c r="K671">
        <v>1</v>
      </c>
      <c r="L671">
        <v>0.3</v>
      </c>
      <c r="M671">
        <v>62.89</v>
      </c>
      <c r="N671">
        <v>10.99</v>
      </c>
      <c r="O671">
        <v>50</v>
      </c>
      <c r="P671">
        <v>142.7373</v>
      </c>
      <c r="Q671">
        <v>127.2243</v>
      </c>
      <c r="R671">
        <v>143.41290000000001</v>
      </c>
      <c r="S671">
        <v>122.9543</v>
      </c>
      <c r="T671">
        <v>4.3231000000000002</v>
      </c>
      <c r="U671">
        <v>5.1847853999999999E-2</v>
      </c>
      <c r="V671">
        <v>5.1847853999999999E-2</v>
      </c>
    </row>
    <row r="672" spans="1:22" x14ac:dyDescent="0.25">
      <c r="A672" t="s">
        <v>456</v>
      </c>
      <c r="B672" t="s">
        <v>380</v>
      </c>
      <c r="C672">
        <v>162</v>
      </c>
      <c r="D672">
        <v>238</v>
      </c>
      <c r="E672">
        <v>1000</v>
      </c>
      <c r="F672">
        <v>1</v>
      </c>
      <c r="G672">
        <v>0.3</v>
      </c>
      <c r="H672">
        <v>62.89</v>
      </c>
      <c r="I672">
        <v>10.99</v>
      </c>
      <c r="J672">
        <v>1000</v>
      </c>
      <c r="K672">
        <v>1</v>
      </c>
      <c r="L672">
        <v>0.3</v>
      </c>
      <c r="M672">
        <v>62.89</v>
      </c>
      <c r="N672">
        <v>10.99</v>
      </c>
      <c r="O672">
        <v>50</v>
      </c>
      <c r="P672">
        <v>143.41290000000001</v>
      </c>
      <c r="Q672">
        <v>122.9543</v>
      </c>
      <c r="R672">
        <v>147.53739999999999</v>
      </c>
      <c r="S672">
        <v>123.4716</v>
      </c>
      <c r="T672">
        <v>4.1567999999999996</v>
      </c>
      <c r="U672">
        <v>5.1847853999999999E-2</v>
      </c>
      <c r="V672">
        <v>5.1847853999999999E-2</v>
      </c>
    </row>
    <row r="673" spans="1:22" x14ac:dyDescent="0.25">
      <c r="A673" t="s">
        <v>380</v>
      </c>
      <c r="B673" t="s">
        <v>455</v>
      </c>
      <c r="C673">
        <v>238</v>
      </c>
      <c r="D673">
        <v>163</v>
      </c>
      <c r="E673">
        <v>1000</v>
      </c>
      <c r="F673">
        <v>1</v>
      </c>
      <c r="G673">
        <v>0.3</v>
      </c>
      <c r="H673">
        <v>62.89</v>
      </c>
      <c r="I673">
        <v>10.99</v>
      </c>
      <c r="J673">
        <v>1000</v>
      </c>
      <c r="K673">
        <v>1</v>
      </c>
      <c r="L673">
        <v>0.3</v>
      </c>
      <c r="M673">
        <v>62.89</v>
      </c>
      <c r="N673">
        <v>10.99</v>
      </c>
      <c r="O673">
        <v>50</v>
      </c>
      <c r="P673">
        <v>147.53739999999999</v>
      </c>
      <c r="Q673">
        <v>123.4716</v>
      </c>
      <c r="R673">
        <v>142.7373</v>
      </c>
      <c r="S673">
        <v>127.2243</v>
      </c>
      <c r="T673">
        <v>6.0929000000000002</v>
      </c>
      <c r="U673">
        <v>5.1847853999999999E-2</v>
      </c>
      <c r="V673">
        <v>5.1847853999999999E-2</v>
      </c>
    </row>
    <row r="674" spans="1:22" x14ac:dyDescent="0.25">
      <c r="A674" t="s">
        <v>445</v>
      </c>
      <c r="B674" t="s">
        <v>380</v>
      </c>
      <c r="C674">
        <v>173</v>
      </c>
      <c r="D674">
        <v>238</v>
      </c>
      <c r="E674">
        <v>1000</v>
      </c>
      <c r="F674">
        <v>1</v>
      </c>
      <c r="G674">
        <v>0.3</v>
      </c>
      <c r="H674">
        <v>62.89</v>
      </c>
      <c r="I674">
        <v>10.99</v>
      </c>
      <c r="J674">
        <v>1000</v>
      </c>
      <c r="K674">
        <v>1</v>
      </c>
      <c r="L674">
        <v>0.3</v>
      </c>
      <c r="M674">
        <v>62.89</v>
      </c>
      <c r="N674">
        <v>10.99</v>
      </c>
      <c r="O674">
        <v>50</v>
      </c>
      <c r="P674">
        <v>149.97470000000001</v>
      </c>
      <c r="Q674">
        <v>120.10429999999999</v>
      </c>
      <c r="R674">
        <v>147.53739999999999</v>
      </c>
      <c r="S674">
        <v>123.4716</v>
      </c>
      <c r="T674">
        <v>4.1567999999999996</v>
      </c>
      <c r="U674">
        <v>5.1847853999999999E-2</v>
      </c>
      <c r="V674">
        <v>5.1847853999999999E-2</v>
      </c>
    </row>
    <row r="675" spans="1:22" x14ac:dyDescent="0.25">
      <c r="A675" t="s">
        <v>380</v>
      </c>
      <c r="B675" t="s">
        <v>457</v>
      </c>
      <c r="C675">
        <v>238</v>
      </c>
      <c r="D675">
        <v>161</v>
      </c>
      <c r="E675">
        <v>1000</v>
      </c>
      <c r="F675">
        <v>1</v>
      </c>
      <c r="G675">
        <v>0.3</v>
      </c>
      <c r="H675">
        <v>62.89</v>
      </c>
      <c r="I675">
        <v>10.99</v>
      </c>
      <c r="J675">
        <v>1000</v>
      </c>
      <c r="K675">
        <v>1</v>
      </c>
      <c r="L675">
        <v>0.3</v>
      </c>
      <c r="M675">
        <v>62.89</v>
      </c>
      <c r="N675">
        <v>10.99</v>
      </c>
      <c r="O675">
        <v>50</v>
      </c>
      <c r="P675">
        <v>147.53739999999999</v>
      </c>
      <c r="Q675">
        <v>123.4716</v>
      </c>
      <c r="R675">
        <v>144.91159999999999</v>
      </c>
      <c r="S675">
        <v>119.2093</v>
      </c>
      <c r="T675">
        <v>5.0061999999999998</v>
      </c>
      <c r="U675">
        <v>5.1847853999999999E-2</v>
      </c>
      <c r="V675">
        <v>5.1847853999999999E-2</v>
      </c>
    </row>
    <row r="676" spans="1:22" x14ac:dyDescent="0.25">
      <c r="A676" t="s">
        <v>457</v>
      </c>
      <c r="B676" t="s">
        <v>445</v>
      </c>
      <c r="C676">
        <v>161</v>
      </c>
      <c r="D676">
        <v>173</v>
      </c>
      <c r="E676">
        <v>1000</v>
      </c>
      <c r="F676">
        <v>1</v>
      </c>
      <c r="G676">
        <v>0.3</v>
      </c>
      <c r="H676">
        <v>62.89</v>
      </c>
      <c r="I676">
        <v>10.99</v>
      </c>
      <c r="J676">
        <v>1000</v>
      </c>
      <c r="K676">
        <v>1</v>
      </c>
      <c r="L676">
        <v>0.3</v>
      </c>
      <c r="M676">
        <v>62.89</v>
      </c>
      <c r="N676">
        <v>10.99</v>
      </c>
      <c r="O676">
        <v>50</v>
      </c>
      <c r="P676">
        <v>144.91159999999999</v>
      </c>
      <c r="Q676">
        <v>119.2093</v>
      </c>
      <c r="R676">
        <v>149.97470000000001</v>
      </c>
      <c r="S676">
        <v>120.10429999999999</v>
      </c>
      <c r="T676">
        <v>5.1416000000000004</v>
      </c>
      <c r="U676">
        <v>5.1847853999999999E-2</v>
      </c>
      <c r="V676">
        <v>5.1847853999999999E-2</v>
      </c>
    </row>
    <row r="677" spans="1:22" x14ac:dyDescent="0.25">
      <c r="A677" t="s">
        <v>428</v>
      </c>
      <c r="B677" t="s">
        <v>418</v>
      </c>
      <c r="C677">
        <v>190</v>
      </c>
      <c r="D677">
        <v>200</v>
      </c>
      <c r="E677">
        <v>0</v>
      </c>
      <c r="F677">
        <v>1</v>
      </c>
      <c r="G677">
        <v>0.3</v>
      </c>
      <c r="H677">
        <v>62.89</v>
      </c>
      <c r="I677">
        <v>10.99</v>
      </c>
      <c r="J677">
        <v>0</v>
      </c>
      <c r="K677">
        <v>1</v>
      </c>
      <c r="L677">
        <v>0.3</v>
      </c>
      <c r="M677">
        <v>62.89</v>
      </c>
      <c r="N677">
        <v>10.99</v>
      </c>
      <c r="O677">
        <v>50</v>
      </c>
      <c r="P677">
        <v>170.36189999999999</v>
      </c>
      <c r="Q677">
        <v>79.955100000000002</v>
      </c>
      <c r="R677">
        <v>168.76169999999999</v>
      </c>
      <c r="S677">
        <v>73.989999999999995</v>
      </c>
      <c r="T677">
        <v>6.1760000000000002</v>
      </c>
      <c r="U677">
        <v>5.1847853999999999E-2</v>
      </c>
      <c r="V677">
        <v>5.1847853999999999E-2</v>
      </c>
    </row>
    <row r="678" spans="1:22" x14ac:dyDescent="0.25">
      <c r="A678" t="s">
        <v>418</v>
      </c>
      <c r="B678" t="s">
        <v>421</v>
      </c>
      <c r="C678">
        <v>200</v>
      </c>
      <c r="D678">
        <v>197</v>
      </c>
      <c r="E678">
        <v>0</v>
      </c>
      <c r="F678">
        <v>1</v>
      </c>
      <c r="G678">
        <v>0.3</v>
      </c>
      <c r="H678">
        <v>62.89</v>
      </c>
      <c r="I678">
        <v>10.99</v>
      </c>
      <c r="J678">
        <v>0</v>
      </c>
      <c r="K678">
        <v>1</v>
      </c>
      <c r="L678">
        <v>0.3</v>
      </c>
      <c r="M678">
        <v>62.89</v>
      </c>
      <c r="N678">
        <v>10.99</v>
      </c>
      <c r="O678">
        <v>50</v>
      </c>
      <c r="P678">
        <v>168.76169999999999</v>
      </c>
      <c r="Q678">
        <v>73.989999999999995</v>
      </c>
      <c r="R678">
        <v>173.4058</v>
      </c>
      <c r="S678">
        <v>75.042299999999997</v>
      </c>
      <c r="T678">
        <v>4.7618</v>
      </c>
      <c r="U678">
        <v>5.1847853999999999E-2</v>
      </c>
      <c r="V678">
        <v>5.1847853999999999E-2</v>
      </c>
    </row>
    <row r="679" spans="1:22" x14ac:dyDescent="0.25">
      <c r="A679" t="s">
        <v>421</v>
      </c>
      <c r="B679" t="s">
        <v>428</v>
      </c>
      <c r="C679">
        <v>197</v>
      </c>
      <c r="D679">
        <v>190</v>
      </c>
      <c r="E679">
        <v>0</v>
      </c>
      <c r="F679">
        <v>1</v>
      </c>
      <c r="G679">
        <v>0.3</v>
      </c>
      <c r="H679">
        <v>62.89</v>
      </c>
      <c r="I679">
        <v>10.99</v>
      </c>
      <c r="J679">
        <v>0</v>
      </c>
      <c r="K679">
        <v>1</v>
      </c>
      <c r="L679">
        <v>0.3</v>
      </c>
      <c r="M679">
        <v>62.89</v>
      </c>
      <c r="N679">
        <v>10.99</v>
      </c>
      <c r="O679">
        <v>50</v>
      </c>
      <c r="P679">
        <v>173.4058</v>
      </c>
      <c r="Q679">
        <v>75.042299999999997</v>
      </c>
      <c r="R679">
        <v>170.36189999999999</v>
      </c>
      <c r="S679">
        <v>79.955100000000002</v>
      </c>
      <c r="T679">
        <v>5.7793999999999999</v>
      </c>
      <c r="U679">
        <v>5.1847853999999999E-2</v>
      </c>
      <c r="V679">
        <v>5.1847853999999999E-2</v>
      </c>
    </row>
    <row r="680" spans="1:22" x14ac:dyDescent="0.25">
      <c r="A680" t="s">
        <v>441</v>
      </c>
      <c r="B680" t="s">
        <v>442</v>
      </c>
      <c r="C680">
        <v>177</v>
      </c>
      <c r="D680">
        <v>176</v>
      </c>
      <c r="E680">
        <v>1000</v>
      </c>
      <c r="F680">
        <v>1</v>
      </c>
      <c r="G680">
        <v>0.3</v>
      </c>
      <c r="H680">
        <v>62.89</v>
      </c>
      <c r="I680">
        <v>10.99</v>
      </c>
      <c r="J680">
        <v>1000</v>
      </c>
      <c r="K680">
        <v>1</v>
      </c>
      <c r="L680">
        <v>0.3</v>
      </c>
      <c r="M680">
        <v>62.89</v>
      </c>
      <c r="N680">
        <v>10.99</v>
      </c>
      <c r="O680">
        <v>50</v>
      </c>
      <c r="P680">
        <v>169.68379999999999</v>
      </c>
      <c r="Q680">
        <v>48.167000000000002</v>
      </c>
      <c r="R680">
        <v>165.28960000000001</v>
      </c>
      <c r="S680">
        <v>44.0595</v>
      </c>
      <c r="T680">
        <v>6.0149999999999997</v>
      </c>
      <c r="U680">
        <v>5.1847853999999999E-2</v>
      </c>
      <c r="V680">
        <v>5.1847853999999999E-2</v>
      </c>
    </row>
    <row r="681" spans="1:22" x14ac:dyDescent="0.25">
      <c r="A681" t="s">
        <v>442</v>
      </c>
      <c r="B681" t="s">
        <v>413</v>
      </c>
      <c r="C681">
        <v>176</v>
      </c>
      <c r="D681">
        <v>205</v>
      </c>
      <c r="E681">
        <v>1000</v>
      </c>
      <c r="F681">
        <v>1</v>
      </c>
      <c r="G681">
        <v>0.3</v>
      </c>
      <c r="H681">
        <v>62.89</v>
      </c>
      <c r="I681">
        <v>10.99</v>
      </c>
      <c r="J681">
        <v>1000</v>
      </c>
      <c r="K681">
        <v>1</v>
      </c>
      <c r="L681">
        <v>0.3</v>
      </c>
      <c r="M681">
        <v>62.89</v>
      </c>
      <c r="N681">
        <v>10.99</v>
      </c>
      <c r="O681">
        <v>50</v>
      </c>
      <c r="P681">
        <v>165.28960000000001</v>
      </c>
      <c r="Q681">
        <v>44.0595</v>
      </c>
      <c r="R681">
        <v>168.95519999999999</v>
      </c>
      <c r="S681">
        <v>44.542299999999997</v>
      </c>
      <c r="T681">
        <v>3.6972999999999998</v>
      </c>
      <c r="U681">
        <v>5.1847853999999999E-2</v>
      </c>
      <c r="V681">
        <v>5.1847853999999999E-2</v>
      </c>
    </row>
    <row r="682" spans="1:22" x14ac:dyDescent="0.25">
      <c r="A682" t="s">
        <v>413</v>
      </c>
      <c r="B682" t="s">
        <v>441</v>
      </c>
      <c r="C682">
        <v>205</v>
      </c>
      <c r="D682">
        <v>177</v>
      </c>
      <c r="E682">
        <v>1000</v>
      </c>
      <c r="F682">
        <v>1</v>
      </c>
      <c r="G682">
        <v>0.3</v>
      </c>
      <c r="H682">
        <v>62.89</v>
      </c>
      <c r="I682">
        <v>10.99</v>
      </c>
      <c r="J682">
        <v>1000</v>
      </c>
      <c r="K682">
        <v>1</v>
      </c>
      <c r="L682">
        <v>0.3</v>
      </c>
      <c r="M682">
        <v>62.89</v>
      </c>
      <c r="N682">
        <v>10.99</v>
      </c>
      <c r="O682">
        <v>50</v>
      </c>
      <c r="P682">
        <v>168.95519999999999</v>
      </c>
      <c r="Q682">
        <v>44.542299999999997</v>
      </c>
      <c r="R682">
        <v>169.68379999999999</v>
      </c>
      <c r="S682">
        <v>48.167000000000002</v>
      </c>
      <c r="T682">
        <v>3.6972</v>
      </c>
      <c r="U682">
        <v>5.1847853999999999E-2</v>
      </c>
      <c r="V682">
        <v>5.1847853999999999E-2</v>
      </c>
    </row>
    <row r="683" spans="1:22" x14ac:dyDescent="0.25">
      <c r="A683" t="s">
        <v>294</v>
      </c>
      <c r="B683" t="s">
        <v>297</v>
      </c>
      <c r="C683">
        <v>35</v>
      </c>
      <c r="D683">
        <v>34</v>
      </c>
      <c r="E683">
        <v>1000</v>
      </c>
      <c r="F683">
        <v>1</v>
      </c>
      <c r="G683">
        <v>0.3</v>
      </c>
      <c r="H683">
        <v>62.89</v>
      </c>
      <c r="I683">
        <v>10.99</v>
      </c>
      <c r="J683">
        <v>1000</v>
      </c>
      <c r="K683">
        <v>1</v>
      </c>
      <c r="L683">
        <v>0.3</v>
      </c>
      <c r="M683">
        <v>62.89</v>
      </c>
      <c r="N683">
        <v>10.99</v>
      </c>
      <c r="O683">
        <v>50</v>
      </c>
      <c r="P683">
        <v>151.79089999999999</v>
      </c>
      <c r="Q683">
        <v>124.9143</v>
      </c>
      <c r="R683">
        <v>148.99549999999999</v>
      </c>
      <c r="S683">
        <v>127.3643</v>
      </c>
      <c r="T683">
        <v>3.7170999999999998</v>
      </c>
      <c r="U683">
        <v>5.1847853999999999E-2</v>
      </c>
      <c r="V683">
        <v>5.1847853999999999E-2</v>
      </c>
    </row>
    <row r="684" spans="1:22" x14ac:dyDescent="0.25">
      <c r="A684" t="s">
        <v>297</v>
      </c>
      <c r="B684" t="s">
        <v>380</v>
      </c>
      <c r="C684">
        <v>34</v>
      </c>
      <c r="D684">
        <v>238</v>
      </c>
      <c r="E684">
        <v>1000</v>
      </c>
      <c r="F684">
        <v>1</v>
      </c>
      <c r="G684">
        <v>0.3</v>
      </c>
      <c r="H684">
        <v>62.89</v>
      </c>
      <c r="I684">
        <v>10.99</v>
      </c>
      <c r="J684">
        <v>1000</v>
      </c>
      <c r="K684">
        <v>1</v>
      </c>
      <c r="L684">
        <v>0.3</v>
      </c>
      <c r="M684">
        <v>62.89</v>
      </c>
      <c r="N684">
        <v>10.99</v>
      </c>
      <c r="O684">
        <v>50</v>
      </c>
      <c r="P684">
        <v>148.99549999999999</v>
      </c>
      <c r="Q684">
        <v>127.3643</v>
      </c>
      <c r="R684">
        <v>147.53739999999999</v>
      </c>
      <c r="S684">
        <v>123.4716</v>
      </c>
      <c r="T684">
        <v>4.1567999999999996</v>
      </c>
      <c r="U684">
        <v>5.1847853999999999E-2</v>
      </c>
      <c r="V684">
        <v>5.1847853999999999E-2</v>
      </c>
    </row>
    <row r="685" spans="1:22" x14ac:dyDescent="0.25">
      <c r="A685" t="s">
        <v>380</v>
      </c>
      <c r="B685" t="s">
        <v>294</v>
      </c>
      <c r="C685">
        <v>238</v>
      </c>
      <c r="D685">
        <v>35</v>
      </c>
      <c r="E685">
        <v>1000</v>
      </c>
      <c r="F685">
        <v>1</v>
      </c>
      <c r="G685">
        <v>0.3</v>
      </c>
      <c r="H685">
        <v>62.89</v>
      </c>
      <c r="I685">
        <v>10.99</v>
      </c>
      <c r="J685">
        <v>1000</v>
      </c>
      <c r="K685">
        <v>1</v>
      </c>
      <c r="L685">
        <v>0.3</v>
      </c>
      <c r="M685">
        <v>62.89</v>
      </c>
      <c r="N685">
        <v>10.99</v>
      </c>
      <c r="O685">
        <v>50</v>
      </c>
      <c r="P685">
        <v>147.53739999999999</v>
      </c>
      <c r="Q685">
        <v>123.4716</v>
      </c>
      <c r="R685">
        <v>151.79089999999999</v>
      </c>
      <c r="S685">
        <v>124.9143</v>
      </c>
      <c r="T685">
        <v>4.4915000000000003</v>
      </c>
      <c r="U685">
        <v>5.1847853999999999E-2</v>
      </c>
      <c r="V685">
        <v>5.1847853999999999E-2</v>
      </c>
    </row>
    <row r="686" spans="1:22" x14ac:dyDescent="0.25">
      <c r="A686" t="s">
        <v>351</v>
      </c>
      <c r="B686" t="s">
        <v>450</v>
      </c>
      <c r="C686">
        <v>107</v>
      </c>
      <c r="D686">
        <v>168</v>
      </c>
      <c r="E686">
        <v>1000</v>
      </c>
      <c r="F686">
        <v>1</v>
      </c>
      <c r="G686">
        <v>0.3</v>
      </c>
      <c r="H686">
        <v>62.89</v>
      </c>
      <c r="I686">
        <v>10.99</v>
      </c>
      <c r="J686">
        <v>1000</v>
      </c>
      <c r="K686">
        <v>1</v>
      </c>
      <c r="L686">
        <v>0.3</v>
      </c>
      <c r="M686">
        <v>62.89</v>
      </c>
      <c r="N686">
        <v>10.99</v>
      </c>
      <c r="O686">
        <v>50</v>
      </c>
      <c r="P686">
        <v>154.36000000000001</v>
      </c>
      <c r="Q686">
        <v>47.285400000000003</v>
      </c>
      <c r="R686">
        <v>157.35390000000001</v>
      </c>
      <c r="S686">
        <v>41.674900000000001</v>
      </c>
      <c r="T686">
        <v>6.3593000000000002</v>
      </c>
      <c r="U686">
        <v>5.1847853999999999E-2</v>
      </c>
      <c r="V686">
        <v>5.1847853999999999E-2</v>
      </c>
    </row>
    <row r="687" spans="1:22" x14ac:dyDescent="0.25">
      <c r="A687" t="s">
        <v>450</v>
      </c>
      <c r="B687" t="s">
        <v>414</v>
      </c>
      <c r="C687">
        <v>168</v>
      </c>
      <c r="D687">
        <v>204</v>
      </c>
      <c r="E687">
        <v>1000</v>
      </c>
      <c r="F687">
        <v>1</v>
      </c>
      <c r="G687">
        <v>0.3</v>
      </c>
      <c r="H687">
        <v>62.89</v>
      </c>
      <c r="I687">
        <v>10.99</v>
      </c>
      <c r="J687">
        <v>1000</v>
      </c>
      <c r="K687">
        <v>1</v>
      </c>
      <c r="L687">
        <v>0.3</v>
      </c>
      <c r="M687">
        <v>62.89</v>
      </c>
      <c r="N687">
        <v>10.99</v>
      </c>
      <c r="O687">
        <v>50</v>
      </c>
      <c r="P687">
        <v>157.35390000000001</v>
      </c>
      <c r="Q687">
        <v>41.674900000000001</v>
      </c>
      <c r="R687">
        <v>160.3775</v>
      </c>
      <c r="S687">
        <v>46.009599999999999</v>
      </c>
      <c r="T687">
        <v>5.2850999999999999</v>
      </c>
      <c r="U687">
        <v>5.1847853999999999E-2</v>
      </c>
      <c r="V687">
        <v>5.1847853999999999E-2</v>
      </c>
    </row>
    <row r="688" spans="1:22" x14ac:dyDescent="0.25">
      <c r="A688" t="s">
        <v>414</v>
      </c>
      <c r="B688" t="s">
        <v>351</v>
      </c>
      <c r="C688">
        <v>204</v>
      </c>
      <c r="D688">
        <v>107</v>
      </c>
      <c r="E688">
        <v>1000</v>
      </c>
      <c r="F688">
        <v>1</v>
      </c>
      <c r="G688">
        <v>0.3</v>
      </c>
      <c r="H688">
        <v>62.89</v>
      </c>
      <c r="I688">
        <v>10.99</v>
      </c>
      <c r="J688">
        <v>1000</v>
      </c>
      <c r="K688">
        <v>1</v>
      </c>
      <c r="L688">
        <v>0.3</v>
      </c>
      <c r="M688">
        <v>62.89</v>
      </c>
      <c r="N688">
        <v>10.99</v>
      </c>
      <c r="O688">
        <v>50</v>
      </c>
      <c r="P688">
        <v>160.3775</v>
      </c>
      <c r="Q688">
        <v>46.009599999999999</v>
      </c>
      <c r="R688">
        <v>154.36000000000001</v>
      </c>
      <c r="S688">
        <v>47.285400000000003</v>
      </c>
      <c r="T688">
        <v>6.1513</v>
      </c>
      <c r="U688">
        <v>5.1847853999999999E-2</v>
      </c>
      <c r="V688">
        <v>5.1847853999999999E-2</v>
      </c>
    </row>
    <row r="689" spans="1:22" x14ac:dyDescent="0.25">
      <c r="A689" t="s">
        <v>380</v>
      </c>
      <c r="B689" t="s">
        <v>297</v>
      </c>
      <c r="C689">
        <v>238</v>
      </c>
      <c r="D689">
        <v>34</v>
      </c>
      <c r="E689">
        <v>1000</v>
      </c>
      <c r="F689">
        <v>1</v>
      </c>
      <c r="G689">
        <v>0.3</v>
      </c>
      <c r="H689">
        <v>62.89</v>
      </c>
      <c r="I689">
        <v>10.99</v>
      </c>
      <c r="J689">
        <v>1000</v>
      </c>
      <c r="K689">
        <v>1</v>
      </c>
      <c r="L689">
        <v>0.3</v>
      </c>
      <c r="M689">
        <v>62.89</v>
      </c>
      <c r="N689">
        <v>10.99</v>
      </c>
      <c r="O689">
        <v>50</v>
      </c>
      <c r="P689">
        <v>147.53739999999999</v>
      </c>
      <c r="Q689">
        <v>123.4716</v>
      </c>
      <c r="R689">
        <v>148.99549999999999</v>
      </c>
      <c r="S689">
        <v>127.3643</v>
      </c>
      <c r="T689">
        <v>4.1567999999999996</v>
      </c>
      <c r="U689">
        <v>5.1847853999999999E-2</v>
      </c>
      <c r="V689">
        <v>5.1847853999999999E-2</v>
      </c>
    </row>
    <row r="690" spans="1:22" x14ac:dyDescent="0.25">
      <c r="A690" t="s">
        <v>297</v>
      </c>
      <c r="B690" t="s">
        <v>296</v>
      </c>
      <c r="C690">
        <v>34</v>
      </c>
      <c r="D690">
        <v>33</v>
      </c>
      <c r="E690">
        <v>1000</v>
      </c>
      <c r="F690">
        <v>1</v>
      </c>
      <c r="G690">
        <v>0.3</v>
      </c>
      <c r="H690">
        <v>62.89</v>
      </c>
      <c r="I690">
        <v>10.99</v>
      </c>
      <c r="J690">
        <v>1000</v>
      </c>
      <c r="K690">
        <v>1</v>
      </c>
      <c r="L690">
        <v>0.3</v>
      </c>
      <c r="M690">
        <v>62.89</v>
      </c>
      <c r="N690">
        <v>10.99</v>
      </c>
      <c r="O690">
        <v>50</v>
      </c>
      <c r="P690">
        <v>148.99549999999999</v>
      </c>
      <c r="Q690">
        <v>127.3643</v>
      </c>
      <c r="R690">
        <v>144.97880000000001</v>
      </c>
      <c r="S690">
        <v>128.55430000000001</v>
      </c>
      <c r="T690">
        <v>4.1893000000000002</v>
      </c>
      <c r="U690">
        <v>5.1847853999999999E-2</v>
      </c>
      <c r="V690">
        <v>5.1847853999999999E-2</v>
      </c>
    </row>
    <row r="691" spans="1:22" x14ac:dyDescent="0.25">
      <c r="A691" t="s">
        <v>296</v>
      </c>
      <c r="B691" t="s">
        <v>380</v>
      </c>
      <c r="C691">
        <v>33</v>
      </c>
      <c r="D691">
        <v>238</v>
      </c>
      <c r="E691">
        <v>1000</v>
      </c>
      <c r="F691">
        <v>1</v>
      </c>
      <c r="G691">
        <v>0.3</v>
      </c>
      <c r="H691">
        <v>62.89</v>
      </c>
      <c r="I691">
        <v>10.99</v>
      </c>
      <c r="J691">
        <v>1000</v>
      </c>
      <c r="K691">
        <v>1</v>
      </c>
      <c r="L691">
        <v>0.3</v>
      </c>
      <c r="M691">
        <v>62.89</v>
      </c>
      <c r="N691">
        <v>10.99</v>
      </c>
      <c r="O691">
        <v>50</v>
      </c>
      <c r="P691">
        <v>144.97880000000001</v>
      </c>
      <c r="Q691">
        <v>128.55430000000001</v>
      </c>
      <c r="R691">
        <v>147.53739999999999</v>
      </c>
      <c r="S691">
        <v>123.4716</v>
      </c>
      <c r="T691">
        <v>5.6904000000000003</v>
      </c>
      <c r="U691">
        <v>5.1847853999999999E-2</v>
      </c>
      <c r="V691">
        <v>5.1847853999999999E-2</v>
      </c>
    </row>
    <row r="692" spans="1:22" x14ac:dyDescent="0.25">
      <c r="A692" t="s">
        <v>306</v>
      </c>
      <c r="B692" t="s">
        <v>413</v>
      </c>
      <c r="C692">
        <v>57</v>
      </c>
      <c r="D692">
        <v>205</v>
      </c>
      <c r="E692">
        <v>1000</v>
      </c>
      <c r="F692">
        <v>1</v>
      </c>
      <c r="G692">
        <v>0.3</v>
      </c>
      <c r="H692">
        <v>62.89</v>
      </c>
      <c r="I692">
        <v>10.99</v>
      </c>
      <c r="J692">
        <v>1000</v>
      </c>
      <c r="K692">
        <v>1</v>
      </c>
      <c r="L692">
        <v>0.3</v>
      </c>
      <c r="M692">
        <v>62.89</v>
      </c>
      <c r="N692">
        <v>10.99</v>
      </c>
      <c r="O692">
        <v>50</v>
      </c>
      <c r="P692">
        <v>172.52500000000001</v>
      </c>
      <c r="Q692">
        <v>43.478900000000003</v>
      </c>
      <c r="R692">
        <v>168.95519999999999</v>
      </c>
      <c r="S692">
        <v>44.542299999999997</v>
      </c>
      <c r="T692">
        <v>3.7248000000000001</v>
      </c>
      <c r="U692">
        <v>5.1847853999999999E-2</v>
      </c>
      <c r="V692">
        <v>5.1847853999999999E-2</v>
      </c>
    </row>
    <row r="693" spans="1:22" x14ac:dyDescent="0.25">
      <c r="A693" t="s">
        <v>413</v>
      </c>
      <c r="B693" t="s">
        <v>287</v>
      </c>
      <c r="C693">
        <v>205</v>
      </c>
      <c r="D693">
        <v>58</v>
      </c>
      <c r="E693">
        <v>1000</v>
      </c>
      <c r="F693">
        <v>1</v>
      </c>
      <c r="G693">
        <v>0.3</v>
      </c>
      <c r="H693">
        <v>62.89</v>
      </c>
      <c r="I693">
        <v>10.99</v>
      </c>
      <c r="J693">
        <v>1000</v>
      </c>
      <c r="K693">
        <v>1</v>
      </c>
      <c r="L693">
        <v>0.3</v>
      </c>
      <c r="M693">
        <v>62.89</v>
      </c>
      <c r="N693">
        <v>10.99</v>
      </c>
      <c r="O693">
        <v>50</v>
      </c>
      <c r="P693">
        <v>168.95519999999999</v>
      </c>
      <c r="Q693">
        <v>44.542299999999997</v>
      </c>
      <c r="R693">
        <v>169.8271</v>
      </c>
      <c r="S693">
        <v>40.949300000000001</v>
      </c>
      <c r="T693">
        <v>3.6972999999999998</v>
      </c>
      <c r="U693">
        <v>5.1847853999999999E-2</v>
      </c>
      <c r="V693">
        <v>5.1847853999999999E-2</v>
      </c>
    </row>
    <row r="694" spans="1:22" x14ac:dyDescent="0.25">
      <c r="A694" t="s">
        <v>287</v>
      </c>
      <c r="B694" t="s">
        <v>306</v>
      </c>
      <c r="C694">
        <v>58</v>
      </c>
      <c r="D694">
        <v>57</v>
      </c>
      <c r="E694">
        <v>1000</v>
      </c>
      <c r="F694">
        <v>1</v>
      </c>
      <c r="G694">
        <v>0.3</v>
      </c>
      <c r="H694">
        <v>62.89</v>
      </c>
      <c r="I694">
        <v>10.99</v>
      </c>
      <c r="J694">
        <v>1000</v>
      </c>
      <c r="K694">
        <v>1</v>
      </c>
      <c r="L694">
        <v>0.3</v>
      </c>
      <c r="M694">
        <v>62.89</v>
      </c>
      <c r="N694">
        <v>10.99</v>
      </c>
      <c r="O694">
        <v>50</v>
      </c>
      <c r="P694">
        <v>169.8271</v>
      </c>
      <c r="Q694">
        <v>40.949300000000001</v>
      </c>
      <c r="R694">
        <v>172.52500000000001</v>
      </c>
      <c r="S694">
        <v>43.478900000000003</v>
      </c>
      <c r="T694">
        <v>3.6983000000000001</v>
      </c>
      <c r="U694">
        <v>5.1847853999999999E-2</v>
      </c>
      <c r="V694">
        <v>5.1847853999999999E-2</v>
      </c>
    </row>
    <row r="695" spans="1:22" x14ac:dyDescent="0.25">
      <c r="A695" t="s">
        <v>276</v>
      </c>
      <c r="B695" t="s">
        <v>294</v>
      </c>
      <c r="C695">
        <v>36</v>
      </c>
      <c r="D695">
        <v>35</v>
      </c>
      <c r="E695">
        <v>1000</v>
      </c>
      <c r="F695">
        <v>1</v>
      </c>
      <c r="G695">
        <v>0.3</v>
      </c>
      <c r="H695">
        <v>62.89</v>
      </c>
      <c r="I695">
        <v>10.99</v>
      </c>
      <c r="J695">
        <v>1000</v>
      </c>
      <c r="K695">
        <v>1</v>
      </c>
      <c r="L695">
        <v>0.3</v>
      </c>
      <c r="M695">
        <v>62.89</v>
      </c>
      <c r="N695">
        <v>10.99</v>
      </c>
      <c r="O695">
        <v>50</v>
      </c>
      <c r="P695">
        <v>154.56049999999999</v>
      </c>
      <c r="Q695">
        <v>122.4293</v>
      </c>
      <c r="R695">
        <v>151.79089999999999</v>
      </c>
      <c r="S695">
        <v>124.9143</v>
      </c>
      <c r="T695">
        <v>3.7210000000000001</v>
      </c>
      <c r="U695">
        <v>5.1847853999999999E-2</v>
      </c>
      <c r="V695">
        <v>5.1847853999999999E-2</v>
      </c>
    </row>
    <row r="696" spans="1:22" x14ac:dyDescent="0.25">
      <c r="A696" t="s">
        <v>294</v>
      </c>
      <c r="B696" t="s">
        <v>445</v>
      </c>
      <c r="C696">
        <v>35</v>
      </c>
      <c r="D696">
        <v>173</v>
      </c>
      <c r="E696">
        <v>1000</v>
      </c>
      <c r="F696">
        <v>1</v>
      </c>
      <c r="G696">
        <v>0.3</v>
      </c>
      <c r="H696">
        <v>62.89</v>
      </c>
      <c r="I696">
        <v>10.99</v>
      </c>
      <c r="J696">
        <v>1000</v>
      </c>
      <c r="K696">
        <v>1</v>
      </c>
      <c r="L696">
        <v>0.3</v>
      </c>
      <c r="M696">
        <v>62.89</v>
      </c>
      <c r="N696">
        <v>10.99</v>
      </c>
      <c r="O696">
        <v>50</v>
      </c>
      <c r="P696">
        <v>151.79089999999999</v>
      </c>
      <c r="Q696">
        <v>124.9143</v>
      </c>
      <c r="R696">
        <v>149.97470000000001</v>
      </c>
      <c r="S696">
        <v>120.10429999999999</v>
      </c>
      <c r="T696">
        <v>5.1414999999999997</v>
      </c>
      <c r="U696">
        <v>5.1847853999999999E-2</v>
      </c>
      <c r="V696">
        <v>5.1847853999999999E-2</v>
      </c>
    </row>
    <row r="697" spans="1:22" x14ac:dyDescent="0.25">
      <c r="A697" t="s">
        <v>445</v>
      </c>
      <c r="B697" t="s">
        <v>276</v>
      </c>
      <c r="C697">
        <v>173</v>
      </c>
      <c r="D697">
        <v>36</v>
      </c>
      <c r="E697">
        <v>1000</v>
      </c>
      <c r="F697">
        <v>1</v>
      </c>
      <c r="G697">
        <v>0.3</v>
      </c>
      <c r="H697">
        <v>62.89</v>
      </c>
      <c r="I697">
        <v>10.99</v>
      </c>
      <c r="J697">
        <v>1000</v>
      </c>
      <c r="K697">
        <v>1</v>
      </c>
      <c r="L697">
        <v>0.3</v>
      </c>
      <c r="M697">
        <v>62.89</v>
      </c>
      <c r="N697">
        <v>10.99</v>
      </c>
      <c r="O697">
        <v>50</v>
      </c>
      <c r="P697">
        <v>149.97470000000001</v>
      </c>
      <c r="Q697">
        <v>120.10429999999999</v>
      </c>
      <c r="R697">
        <v>154.56049999999999</v>
      </c>
      <c r="S697">
        <v>122.4293</v>
      </c>
      <c r="T697">
        <v>5.1414999999999997</v>
      </c>
      <c r="U697">
        <v>5.1847853999999999E-2</v>
      </c>
      <c r="V697">
        <v>5.1847853999999999E-2</v>
      </c>
    </row>
    <row r="698" spans="1:22" x14ac:dyDescent="0.25">
      <c r="A698" t="s">
        <v>393</v>
      </c>
      <c r="B698" t="s">
        <v>261</v>
      </c>
      <c r="C698">
        <v>225</v>
      </c>
      <c r="D698">
        <v>37</v>
      </c>
      <c r="E698">
        <v>1000</v>
      </c>
      <c r="F698">
        <v>1</v>
      </c>
      <c r="G698">
        <v>0.3</v>
      </c>
      <c r="H698">
        <v>62.89</v>
      </c>
      <c r="I698">
        <v>10.99</v>
      </c>
      <c r="J698">
        <v>1000</v>
      </c>
      <c r="K698">
        <v>1</v>
      </c>
      <c r="L698">
        <v>0.3</v>
      </c>
      <c r="M698">
        <v>62.89</v>
      </c>
      <c r="N698">
        <v>10.99</v>
      </c>
      <c r="O698">
        <v>50</v>
      </c>
      <c r="P698">
        <v>150.3014</v>
      </c>
      <c r="Q698">
        <v>116.1746</v>
      </c>
      <c r="R698">
        <v>157.1859</v>
      </c>
      <c r="S698">
        <v>119.8043</v>
      </c>
      <c r="T698">
        <v>7.7827000000000002</v>
      </c>
      <c r="U698">
        <v>5.1847853999999999E-2</v>
      </c>
      <c r="V698">
        <v>5.1847853999999999E-2</v>
      </c>
    </row>
    <row r="699" spans="1:22" x14ac:dyDescent="0.25">
      <c r="A699" t="s">
        <v>261</v>
      </c>
      <c r="B699" t="s">
        <v>445</v>
      </c>
      <c r="C699">
        <v>37</v>
      </c>
      <c r="D699">
        <v>173</v>
      </c>
      <c r="E699">
        <v>1000</v>
      </c>
      <c r="F699">
        <v>1</v>
      </c>
      <c r="G699">
        <v>0.3</v>
      </c>
      <c r="H699">
        <v>62.89</v>
      </c>
      <c r="I699">
        <v>10.99</v>
      </c>
      <c r="J699">
        <v>1000</v>
      </c>
      <c r="K699">
        <v>1</v>
      </c>
      <c r="L699">
        <v>0.3</v>
      </c>
      <c r="M699">
        <v>62.89</v>
      </c>
      <c r="N699">
        <v>10.99</v>
      </c>
      <c r="O699">
        <v>50</v>
      </c>
      <c r="P699">
        <v>157.1859</v>
      </c>
      <c r="Q699">
        <v>119.8043</v>
      </c>
      <c r="R699">
        <v>149.97470000000001</v>
      </c>
      <c r="S699">
        <v>120.10429999999999</v>
      </c>
      <c r="T699">
        <v>7.2173999999999996</v>
      </c>
      <c r="U699">
        <v>5.1847853999999999E-2</v>
      </c>
      <c r="V699">
        <v>5.1847853999999999E-2</v>
      </c>
    </row>
    <row r="700" spans="1:22" x14ac:dyDescent="0.25">
      <c r="A700" t="s">
        <v>445</v>
      </c>
      <c r="B700" t="s">
        <v>393</v>
      </c>
      <c r="C700">
        <v>173</v>
      </c>
      <c r="D700">
        <v>225</v>
      </c>
      <c r="E700">
        <v>1000</v>
      </c>
      <c r="F700">
        <v>1</v>
      </c>
      <c r="G700">
        <v>0.3</v>
      </c>
      <c r="H700">
        <v>62.89</v>
      </c>
      <c r="I700">
        <v>10.99</v>
      </c>
      <c r="J700">
        <v>1000</v>
      </c>
      <c r="K700">
        <v>1</v>
      </c>
      <c r="L700">
        <v>0.3</v>
      </c>
      <c r="M700">
        <v>62.89</v>
      </c>
      <c r="N700">
        <v>10.99</v>
      </c>
      <c r="O700">
        <v>50</v>
      </c>
      <c r="P700">
        <v>149.97470000000001</v>
      </c>
      <c r="Q700">
        <v>120.10429999999999</v>
      </c>
      <c r="R700">
        <v>150.3014</v>
      </c>
      <c r="S700">
        <v>116.1746</v>
      </c>
      <c r="T700">
        <v>3.9432999999999998</v>
      </c>
      <c r="U700">
        <v>5.1847853999999999E-2</v>
      </c>
      <c r="V700">
        <v>5.1847853999999999E-2</v>
      </c>
    </row>
    <row r="701" spans="1:22" x14ac:dyDescent="0.25">
      <c r="A701" t="s">
        <v>397</v>
      </c>
      <c r="B701" t="s">
        <v>414</v>
      </c>
      <c r="C701">
        <v>221</v>
      </c>
      <c r="D701">
        <v>204</v>
      </c>
      <c r="E701">
        <v>1000</v>
      </c>
      <c r="F701">
        <v>1</v>
      </c>
      <c r="G701">
        <v>0.3</v>
      </c>
      <c r="H701">
        <v>62.89</v>
      </c>
      <c r="I701">
        <v>10.99</v>
      </c>
      <c r="J701">
        <v>1000</v>
      </c>
      <c r="K701">
        <v>1</v>
      </c>
      <c r="L701">
        <v>0.3</v>
      </c>
      <c r="M701">
        <v>62.89</v>
      </c>
      <c r="N701">
        <v>10.99</v>
      </c>
      <c r="O701">
        <v>50</v>
      </c>
      <c r="P701">
        <v>159.26560000000001</v>
      </c>
      <c r="Q701">
        <v>51.307699999999997</v>
      </c>
      <c r="R701">
        <v>160.3775</v>
      </c>
      <c r="S701">
        <v>46.009599999999999</v>
      </c>
      <c r="T701">
        <v>5.4135</v>
      </c>
      <c r="U701">
        <v>5.1847853999999999E-2</v>
      </c>
      <c r="V701">
        <v>5.1847853999999999E-2</v>
      </c>
    </row>
    <row r="702" spans="1:22" x14ac:dyDescent="0.25">
      <c r="A702" t="s">
        <v>414</v>
      </c>
      <c r="B702" t="s">
        <v>449</v>
      </c>
      <c r="C702">
        <v>204</v>
      </c>
      <c r="D702">
        <v>169</v>
      </c>
      <c r="E702">
        <v>1000</v>
      </c>
      <c r="F702">
        <v>1</v>
      </c>
      <c r="G702">
        <v>0.3</v>
      </c>
      <c r="H702">
        <v>62.89</v>
      </c>
      <c r="I702">
        <v>10.99</v>
      </c>
      <c r="J702">
        <v>1000</v>
      </c>
      <c r="K702">
        <v>1</v>
      </c>
      <c r="L702">
        <v>0.3</v>
      </c>
      <c r="M702">
        <v>62.89</v>
      </c>
      <c r="N702">
        <v>10.99</v>
      </c>
      <c r="O702">
        <v>50</v>
      </c>
      <c r="P702">
        <v>160.3775</v>
      </c>
      <c r="Q702">
        <v>46.009599999999999</v>
      </c>
      <c r="R702">
        <v>164.36189999999999</v>
      </c>
      <c r="S702">
        <v>49.4818</v>
      </c>
      <c r="T702">
        <v>5.2850000000000001</v>
      </c>
      <c r="U702">
        <v>5.1847853999999999E-2</v>
      </c>
      <c r="V702">
        <v>5.1847853999999999E-2</v>
      </c>
    </row>
    <row r="703" spans="1:22" x14ac:dyDescent="0.25">
      <c r="A703" t="s">
        <v>449</v>
      </c>
      <c r="B703" t="s">
        <v>397</v>
      </c>
      <c r="C703">
        <v>169</v>
      </c>
      <c r="D703">
        <v>221</v>
      </c>
      <c r="E703">
        <v>1000</v>
      </c>
      <c r="F703">
        <v>1</v>
      </c>
      <c r="G703">
        <v>0.3</v>
      </c>
      <c r="H703">
        <v>62.89</v>
      </c>
      <c r="I703">
        <v>10.99</v>
      </c>
      <c r="J703">
        <v>1000</v>
      </c>
      <c r="K703">
        <v>1</v>
      </c>
      <c r="L703">
        <v>0.3</v>
      </c>
      <c r="M703">
        <v>62.89</v>
      </c>
      <c r="N703">
        <v>10.99</v>
      </c>
      <c r="O703">
        <v>50</v>
      </c>
      <c r="P703">
        <v>164.36189999999999</v>
      </c>
      <c r="Q703">
        <v>49.4818</v>
      </c>
      <c r="R703">
        <v>159.26560000000001</v>
      </c>
      <c r="S703">
        <v>51.307699999999997</v>
      </c>
      <c r="T703">
        <v>5.4135</v>
      </c>
      <c r="U703">
        <v>5.1847853999999999E-2</v>
      </c>
      <c r="V703">
        <v>5.1847853999999999E-2</v>
      </c>
    </row>
    <row r="704" spans="1:22" x14ac:dyDescent="0.25">
      <c r="A704" t="s">
        <v>412</v>
      </c>
      <c r="B704" t="s">
        <v>446</v>
      </c>
      <c r="C704">
        <v>206</v>
      </c>
      <c r="D704">
        <v>172</v>
      </c>
      <c r="E704">
        <v>1000</v>
      </c>
      <c r="F704">
        <v>1</v>
      </c>
      <c r="G704">
        <v>0.3</v>
      </c>
      <c r="H704">
        <v>62.89</v>
      </c>
      <c r="I704">
        <v>10.99</v>
      </c>
      <c r="J704">
        <v>1000</v>
      </c>
      <c r="K704">
        <v>1</v>
      </c>
      <c r="L704">
        <v>0.3</v>
      </c>
      <c r="M704">
        <v>62.89</v>
      </c>
      <c r="N704">
        <v>10.99</v>
      </c>
      <c r="O704">
        <v>50</v>
      </c>
      <c r="P704">
        <v>163.17599999999999</v>
      </c>
      <c r="Q704">
        <v>99.1327</v>
      </c>
      <c r="R704">
        <v>160.1738</v>
      </c>
      <c r="S704">
        <v>101.8486</v>
      </c>
      <c r="T704">
        <v>4.0484</v>
      </c>
      <c r="U704">
        <v>5.1847853999999999E-2</v>
      </c>
      <c r="V704">
        <v>5.1847853999999999E-2</v>
      </c>
    </row>
    <row r="705" spans="1:22" x14ac:dyDescent="0.25">
      <c r="A705" t="s">
        <v>446</v>
      </c>
      <c r="B705" t="s">
        <v>387</v>
      </c>
      <c r="C705">
        <v>172</v>
      </c>
      <c r="D705">
        <v>231</v>
      </c>
      <c r="E705">
        <v>1000</v>
      </c>
      <c r="F705">
        <v>1</v>
      </c>
      <c r="G705">
        <v>0.3</v>
      </c>
      <c r="H705">
        <v>62.89</v>
      </c>
      <c r="I705">
        <v>10.99</v>
      </c>
      <c r="J705">
        <v>1000</v>
      </c>
      <c r="K705">
        <v>1</v>
      </c>
      <c r="L705">
        <v>0.3</v>
      </c>
      <c r="M705">
        <v>62.89</v>
      </c>
      <c r="N705">
        <v>10.99</v>
      </c>
      <c r="O705">
        <v>50</v>
      </c>
      <c r="P705">
        <v>160.1738</v>
      </c>
      <c r="Q705">
        <v>101.8486</v>
      </c>
      <c r="R705">
        <v>158.50120000000001</v>
      </c>
      <c r="S705">
        <v>96.147300000000001</v>
      </c>
      <c r="T705">
        <v>5.9416000000000002</v>
      </c>
      <c r="U705">
        <v>5.1847853999999999E-2</v>
      </c>
      <c r="V705">
        <v>5.1847853999999999E-2</v>
      </c>
    </row>
    <row r="706" spans="1:22" x14ac:dyDescent="0.25">
      <c r="A706" t="s">
        <v>387</v>
      </c>
      <c r="B706" t="s">
        <v>412</v>
      </c>
      <c r="C706">
        <v>231</v>
      </c>
      <c r="D706">
        <v>206</v>
      </c>
      <c r="E706">
        <v>1000</v>
      </c>
      <c r="F706">
        <v>1</v>
      </c>
      <c r="G706">
        <v>0.3</v>
      </c>
      <c r="H706">
        <v>62.89</v>
      </c>
      <c r="I706">
        <v>10.99</v>
      </c>
      <c r="J706">
        <v>1000</v>
      </c>
      <c r="K706">
        <v>1</v>
      </c>
      <c r="L706">
        <v>0.3</v>
      </c>
      <c r="M706">
        <v>62.89</v>
      </c>
      <c r="N706">
        <v>10.99</v>
      </c>
      <c r="O706">
        <v>50</v>
      </c>
      <c r="P706">
        <v>158.50120000000001</v>
      </c>
      <c r="Q706">
        <v>96.147300000000001</v>
      </c>
      <c r="R706">
        <v>163.17599999999999</v>
      </c>
      <c r="S706">
        <v>99.1327</v>
      </c>
      <c r="T706">
        <v>5.5467000000000004</v>
      </c>
      <c r="U706">
        <v>5.1847853999999999E-2</v>
      </c>
      <c r="V706">
        <v>5.1847853999999999E-2</v>
      </c>
    </row>
    <row r="707" spans="1:22" x14ac:dyDescent="0.25">
      <c r="A707" t="s">
        <v>365</v>
      </c>
      <c r="B707" t="s">
        <v>420</v>
      </c>
      <c r="C707">
        <v>253</v>
      </c>
      <c r="D707">
        <v>198</v>
      </c>
      <c r="E707">
        <v>0</v>
      </c>
      <c r="F707">
        <v>1</v>
      </c>
      <c r="G707">
        <v>0.3</v>
      </c>
      <c r="H707">
        <v>62.89</v>
      </c>
      <c r="I707">
        <v>10.99</v>
      </c>
      <c r="J707">
        <v>500</v>
      </c>
      <c r="K707">
        <v>1</v>
      </c>
      <c r="L707">
        <v>0.3</v>
      </c>
      <c r="M707">
        <v>62.89</v>
      </c>
      <c r="N707">
        <v>10.99</v>
      </c>
      <c r="O707">
        <v>50</v>
      </c>
      <c r="P707">
        <v>171.3467</v>
      </c>
      <c r="Q707">
        <v>84.995699999999999</v>
      </c>
      <c r="R707">
        <v>174.48830000000001</v>
      </c>
      <c r="S707">
        <v>79.479799999999997</v>
      </c>
      <c r="T707">
        <v>6.3478000000000003</v>
      </c>
      <c r="U707">
        <v>5.1847853999999999E-2</v>
      </c>
      <c r="V707">
        <v>5.1847853999999999E-2</v>
      </c>
    </row>
    <row r="708" spans="1:22" x14ac:dyDescent="0.25">
      <c r="A708" t="s">
        <v>420</v>
      </c>
      <c r="B708" t="s">
        <v>314</v>
      </c>
      <c r="C708">
        <v>198</v>
      </c>
      <c r="D708">
        <v>48</v>
      </c>
      <c r="E708">
        <v>0</v>
      </c>
      <c r="F708">
        <v>1</v>
      </c>
      <c r="G708">
        <v>0.3</v>
      </c>
      <c r="H708">
        <v>62.89</v>
      </c>
      <c r="I708">
        <v>10.99</v>
      </c>
      <c r="J708">
        <v>0</v>
      </c>
      <c r="K708">
        <v>1</v>
      </c>
      <c r="L708">
        <v>0.3</v>
      </c>
      <c r="M708">
        <v>62.89</v>
      </c>
      <c r="N708">
        <v>10.99</v>
      </c>
      <c r="O708">
        <v>50</v>
      </c>
      <c r="P708">
        <v>174.48830000000001</v>
      </c>
      <c r="Q708">
        <v>79.479799999999997</v>
      </c>
      <c r="R708">
        <v>177.48650000000001</v>
      </c>
      <c r="S708">
        <v>82.354299999999995</v>
      </c>
      <c r="T708">
        <v>4.1535000000000002</v>
      </c>
      <c r="U708">
        <v>5.1847853999999999E-2</v>
      </c>
      <c r="V708">
        <v>5.1847853999999999E-2</v>
      </c>
    </row>
    <row r="709" spans="1:22" x14ac:dyDescent="0.25">
      <c r="A709" t="s">
        <v>314</v>
      </c>
      <c r="B709" t="s">
        <v>365</v>
      </c>
      <c r="C709">
        <v>48</v>
      </c>
      <c r="D709">
        <v>253</v>
      </c>
      <c r="E709">
        <v>0</v>
      </c>
      <c r="F709">
        <v>1</v>
      </c>
      <c r="G709">
        <v>0.3</v>
      </c>
      <c r="H709">
        <v>62.89</v>
      </c>
      <c r="I709">
        <v>10.99</v>
      </c>
      <c r="J709">
        <v>0</v>
      </c>
      <c r="K709">
        <v>1</v>
      </c>
      <c r="L709">
        <v>0.3</v>
      </c>
      <c r="M709">
        <v>62.89</v>
      </c>
      <c r="N709">
        <v>10.99</v>
      </c>
      <c r="O709">
        <v>50</v>
      </c>
      <c r="P709">
        <v>177.48650000000001</v>
      </c>
      <c r="Q709">
        <v>82.354299999999995</v>
      </c>
      <c r="R709">
        <v>171.3467</v>
      </c>
      <c r="S709">
        <v>84.995699999999999</v>
      </c>
      <c r="T709">
        <v>6.6839000000000004</v>
      </c>
      <c r="U709">
        <v>5.1847853999999999E-2</v>
      </c>
      <c r="V709">
        <v>5.1847853999999999E-2</v>
      </c>
    </row>
    <row r="710" spans="1:22" x14ac:dyDescent="0.25">
      <c r="A710" t="s">
        <v>468</v>
      </c>
      <c r="B710" t="s">
        <v>469</v>
      </c>
      <c r="C710">
        <v>150</v>
      </c>
      <c r="D710">
        <v>149</v>
      </c>
      <c r="E710">
        <v>1000</v>
      </c>
      <c r="F710">
        <v>1</v>
      </c>
      <c r="G710">
        <v>0.3</v>
      </c>
      <c r="H710">
        <v>62.89</v>
      </c>
      <c r="I710">
        <v>10.99</v>
      </c>
      <c r="J710">
        <v>1000</v>
      </c>
      <c r="K710">
        <v>1</v>
      </c>
      <c r="L710">
        <v>0.3</v>
      </c>
      <c r="M710">
        <v>62.89</v>
      </c>
      <c r="N710">
        <v>10.99</v>
      </c>
      <c r="O710">
        <v>50</v>
      </c>
      <c r="P710">
        <v>162.86500000000001</v>
      </c>
      <c r="Q710">
        <v>79.395700000000005</v>
      </c>
      <c r="R710">
        <v>164.26499999999999</v>
      </c>
      <c r="S710">
        <v>75.556899999999999</v>
      </c>
      <c r="T710">
        <v>4.0861000000000001</v>
      </c>
      <c r="U710">
        <v>5.1847853999999999E-2</v>
      </c>
      <c r="V710">
        <v>5.1847853999999999E-2</v>
      </c>
    </row>
    <row r="711" spans="1:22" x14ac:dyDescent="0.25">
      <c r="A711" t="s">
        <v>469</v>
      </c>
      <c r="B711" t="s">
        <v>428</v>
      </c>
      <c r="C711">
        <v>149</v>
      </c>
      <c r="D711">
        <v>190</v>
      </c>
      <c r="E711">
        <v>0</v>
      </c>
      <c r="F711">
        <v>1</v>
      </c>
      <c r="G711">
        <v>0.3</v>
      </c>
      <c r="H711">
        <v>62.89</v>
      </c>
      <c r="I711">
        <v>10.99</v>
      </c>
      <c r="J711">
        <v>0</v>
      </c>
      <c r="K711">
        <v>1</v>
      </c>
      <c r="L711">
        <v>0.3</v>
      </c>
      <c r="M711">
        <v>62.89</v>
      </c>
      <c r="N711">
        <v>10.99</v>
      </c>
      <c r="O711">
        <v>50</v>
      </c>
      <c r="P711">
        <v>164.26499999999999</v>
      </c>
      <c r="Q711">
        <v>75.556899999999999</v>
      </c>
      <c r="R711">
        <v>170.36189999999999</v>
      </c>
      <c r="S711">
        <v>79.955100000000002</v>
      </c>
      <c r="T711">
        <v>7.5176999999999996</v>
      </c>
      <c r="U711">
        <v>5.1847853999999999E-2</v>
      </c>
      <c r="V711">
        <v>5.1847853999999999E-2</v>
      </c>
    </row>
    <row r="712" spans="1:22" x14ac:dyDescent="0.25">
      <c r="A712" t="s">
        <v>428</v>
      </c>
      <c r="B712" t="s">
        <v>468</v>
      </c>
      <c r="C712">
        <v>190</v>
      </c>
      <c r="D712">
        <v>150</v>
      </c>
      <c r="E712">
        <v>0</v>
      </c>
      <c r="F712">
        <v>1</v>
      </c>
      <c r="G712">
        <v>0.3</v>
      </c>
      <c r="H712">
        <v>62.89</v>
      </c>
      <c r="I712">
        <v>10.99</v>
      </c>
      <c r="J712">
        <v>0</v>
      </c>
      <c r="K712">
        <v>1</v>
      </c>
      <c r="L712">
        <v>0.3</v>
      </c>
      <c r="M712">
        <v>62.89</v>
      </c>
      <c r="N712">
        <v>10.99</v>
      </c>
      <c r="O712">
        <v>50</v>
      </c>
      <c r="P712">
        <v>170.36189999999999</v>
      </c>
      <c r="Q712">
        <v>79.955100000000002</v>
      </c>
      <c r="R712">
        <v>162.86500000000001</v>
      </c>
      <c r="S712">
        <v>79.395700000000005</v>
      </c>
      <c r="T712">
        <v>7.5176999999999996</v>
      </c>
      <c r="U712">
        <v>5.1847853999999999E-2</v>
      </c>
      <c r="V712">
        <v>5.1847853999999999E-2</v>
      </c>
    </row>
    <row r="713" spans="1:22" x14ac:dyDescent="0.25">
      <c r="A713" t="s">
        <v>414</v>
      </c>
      <c r="B713" t="s">
        <v>442</v>
      </c>
      <c r="C713">
        <v>204</v>
      </c>
      <c r="D713">
        <v>176</v>
      </c>
      <c r="E713">
        <v>1000</v>
      </c>
      <c r="F713">
        <v>1</v>
      </c>
      <c r="G713">
        <v>0.3</v>
      </c>
      <c r="H713">
        <v>62.89</v>
      </c>
      <c r="I713">
        <v>10.99</v>
      </c>
      <c r="J713">
        <v>1000</v>
      </c>
      <c r="K713">
        <v>1</v>
      </c>
      <c r="L713">
        <v>0.3</v>
      </c>
      <c r="M713">
        <v>62.89</v>
      </c>
      <c r="N713">
        <v>10.99</v>
      </c>
      <c r="O713">
        <v>50</v>
      </c>
      <c r="P713">
        <v>160.3775</v>
      </c>
      <c r="Q713">
        <v>46.009599999999999</v>
      </c>
      <c r="R713">
        <v>165.28960000000001</v>
      </c>
      <c r="S713">
        <v>44.0595</v>
      </c>
      <c r="T713">
        <v>5.2850000000000001</v>
      </c>
      <c r="U713">
        <v>5.1847853999999999E-2</v>
      </c>
      <c r="V713">
        <v>5.1847853999999999E-2</v>
      </c>
    </row>
    <row r="714" spans="1:22" x14ac:dyDescent="0.25">
      <c r="A714" t="s">
        <v>442</v>
      </c>
      <c r="B714" t="s">
        <v>449</v>
      </c>
      <c r="C714">
        <v>176</v>
      </c>
      <c r="D714">
        <v>169</v>
      </c>
      <c r="E714">
        <v>1000</v>
      </c>
      <c r="F714">
        <v>1</v>
      </c>
      <c r="G714">
        <v>0.3</v>
      </c>
      <c r="H714">
        <v>62.89</v>
      </c>
      <c r="I714">
        <v>10.99</v>
      </c>
      <c r="J714">
        <v>1000</v>
      </c>
      <c r="K714">
        <v>1</v>
      </c>
      <c r="L714">
        <v>0.3</v>
      </c>
      <c r="M714">
        <v>62.89</v>
      </c>
      <c r="N714">
        <v>10.99</v>
      </c>
      <c r="O714">
        <v>50</v>
      </c>
      <c r="P714">
        <v>165.28960000000001</v>
      </c>
      <c r="Q714">
        <v>44.0595</v>
      </c>
      <c r="R714">
        <v>164.36189999999999</v>
      </c>
      <c r="S714">
        <v>49.4818</v>
      </c>
      <c r="T714">
        <v>5.5011000000000001</v>
      </c>
      <c r="U714">
        <v>5.1847853999999999E-2</v>
      </c>
      <c r="V714">
        <v>5.1847853999999999E-2</v>
      </c>
    </row>
    <row r="715" spans="1:22" x14ac:dyDescent="0.25">
      <c r="A715" t="s">
        <v>449</v>
      </c>
      <c r="B715" t="s">
        <v>414</v>
      </c>
      <c r="C715">
        <v>169</v>
      </c>
      <c r="D715">
        <v>204</v>
      </c>
      <c r="E715">
        <v>1000</v>
      </c>
      <c r="F715">
        <v>1</v>
      </c>
      <c r="G715">
        <v>0.3</v>
      </c>
      <c r="H715">
        <v>62.89</v>
      </c>
      <c r="I715">
        <v>10.99</v>
      </c>
      <c r="J715">
        <v>1000</v>
      </c>
      <c r="K715">
        <v>1</v>
      </c>
      <c r="L715">
        <v>0.3</v>
      </c>
      <c r="M715">
        <v>62.89</v>
      </c>
      <c r="N715">
        <v>10.99</v>
      </c>
      <c r="O715">
        <v>50</v>
      </c>
      <c r="P715">
        <v>164.36189999999999</v>
      </c>
      <c r="Q715">
        <v>49.4818</v>
      </c>
      <c r="R715">
        <v>160.3775</v>
      </c>
      <c r="S715">
        <v>46.009599999999999</v>
      </c>
      <c r="T715">
        <v>5.2850000000000001</v>
      </c>
      <c r="U715">
        <v>5.1847853999999999E-2</v>
      </c>
      <c r="V715">
        <v>5.1847853999999999E-2</v>
      </c>
    </row>
    <row r="716" spans="1:22" x14ac:dyDescent="0.25">
      <c r="A716" t="s">
        <v>428</v>
      </c>
      <c r="B716" t="s">
        <v>373</v>
      </c>
      <c r="C716">
        <v>190</v>
      </c>
      <c r="D716">
        <v>245</v>
      </c>
      <c r="E716">
        <v>0</v>
      </c>
      <c r="F716">
        <v>1</v>
      </c>
      <c r="G716">
        <v>0.3</v>
      </c>
      <c r="H716">
        <v>62.89</v>
      </c>
      <c r="I716">
        <v>10.99</v>
      </c>
      <c r="J716">
        <v>0</v>
      </c>
      <c r="K716">
        <v>1</v>
      </c>
      <c r="L716">
        <v>0.3</v>
      </c>
      <c r="M716">
        <v>62.89</v>
      </c>
      <c r="N716">
        <v>10.99</v>
      </c>
      <c r="O716">
        <v>50</v>
      </c>
      <c r="P716">
        <v>170.36189999999999</v>
      </c>
      <c r="Q716">
        <v>79.955100000000002</v>
      </c>
      <c r="R716">
        <v>166.38919999999999</v>
      </c>
      <c r="S716">
        <v>83.133600000000001</v>
      </c>
      <c r="T716">
        <v>5.0877999999999997</v>
      </c>
      <c r="U716">
        <v>5.1847853999999999E-2</v>
      </c>
      <c r="V716">
        <v>5.1847853999999999E-2</v>
      </c>
    </row>
    <row r="717" spans="1:22" x14ac:dyDescent="0.25">
      <c r="A717" t="s">
        <v>373</v>
      </c>
      <c r="B717" t="s">
        <v>468</v>
      </c>
      <c r="C717">
        <v>245</v>
      </c>
      <c r="D717">
        <v>150</v>
      </c>
      <c r="E717">
        <v>0</v>
      </c>
      <c r="F717">
        <v>1</v>
      </c>
      <c r="G717">
        <v>0.3</v>
      </c>
      <c r="H717">
        <v>62.89</v>
      </c>
      <c r="I717">
        <v>10.99</v>
      </c>
      <c r="J717">
        <v>0</v>
      </c>
      <c r="K717">
        <v>1</v>
      </c>
      <c r="L717">
        <v>0.3</v>
      </c>
      <c r="M717">
        <v>62.89</v>
      </c>
      <c r="N717">
        <v>10.99</v>
      </c>
      <c r="O717">
        <v>50</v>
      </c>
      <c r="P717">
        <v>166.38919999999999</v>
      </c>
      <c r="Q717">
        <v>83.133600000000001</v>
      </c>
      <c r="R717">
        <v>162.86500000000001</v>
      </c>
      <c r="S717">
        <v>79.395700000000005</v>
      </c>
      <c r="T717">
        <v>5.1372999999999998</v>
      </c>
      <c r="U717">
        <v>5.1847853999999999E-2</v>
      </c>
      <c r="V717">
        <v>5.1847853999999999E-2</v>
      </c>
    </row>
    <row r="718" spans="1:22" x14ac:dyDescent="0.25">
      <c r="A718" t="s">
        <v>468</v>
      </c>
      <c r="B718" t="s">
        <v>428</v>
      </c>
      <c r="C718">
        <v>150</v>
      </c>
      <c r="D718">
        <v>190</v>
      </c>
      <c r="E718">
        <v>0</v>
      </c>
      <c r="F718">
        <v>1</v>
      </c>
      <c r="G718">
        <v>0.3</v>
      </c>
      <c r="H718">
        <v>62.89</v>
      </c>
      <c r="I718">
        <v>10.99</v>
      </c>
      <c r="J718">
        <v>0</v>
      </c>
      <c r="K718">
        <v>1</v>
      </c>
      <c r="L718">
        <v>0.3</v>
      </c>
      <c r="M718">
        <v>62.89</v>
      </c>
      <c r="N718">
        <v>10.99</v>
      </c>
      <c r="O718">
        <v>50</v>
      </c>
      <c r="P718">
        <v>162.86500000000001</v>
      </c>
      <c r="Q718">
        <v>79.395700000000005</v>
      </c>
      <c r="R718">
        <v>170.36189999999999</v>
      </c>
      <c r="S718">
        <v>79.955100000000002</v>
      </c>
      <c r="T718">
        <v>7.5176999999999996</v>
      </c>
      <c r="U718">
        <v>5.1847853999999999E-2</v>
      </c>
      <c r="V718">
        <v>5.1847853999999999E-2</v>
      </c>
    </row>
    <row r="719" spans="1:22" x14ac:dyDescent="0.25">
      <c r="A719" t="s">
        <v>312</v>
      </c>
      <c r="B719" t="s">
        <v>389</v>
      </c>
      <c r="C719">
        <v>55</v>
      </c>
      <c r="D719">
        <v>229</v>
      </c>
      <c r="E719">
        <v>1000</v>
      </c>
      <c r="F719">
        <v>1</v>
      </c>
      <c r="G719">
        <v>0.3</v>
      </c>
      <c r="H719">
        <v>62.89</v>
      </c>
      <c r="I719">
        <v>10.99</v>
      </c>
      <c r="J719">
        <v>1000</v>
      </c>
      <c r="K719">
        <v>1</v>
      </c>
      <c r="L719">
        <v>0.3</v>
      </c>
      <c r="M719">
        <v>62.89</v>
      </c>
      <c r="N719">
        <v>10.99</v>
      </c>
      <c r="O719">
        <v>50</v>
      </c>
      <c r="P719">
        <v>176.75280000000001</v>
      </c>
      <c r="Q719">
        <v>49.769300000000001</v>
      </c>
      <c r="R719">
        <v>172.55690000000001</v>
      </c>
      <c r="S719">
        <v>51.886099999999999</v>
      </c>
      <c r="T719">
        <v>4.6996000000000002</v>
      </c>
      <c r="U719">
        <v>5.1847853999999999E-2</v>
      </c>
      <c r="V719">
        <v>5.1847853999999999E-2</v>
      </c>
    </row>
    <row r="720" spans="1:22" x14ac:dyDescent="0.25">
      <c r="A720" t="s">
        <v>389</v>
      </c>
      <c r="B720" t="s">
        <v>308</v>
      </c>
      <c r="C720">
        <v>229</v>
      </c>
      <c r="D720">
        <v>56</v>
      </c>
      <c r="E720">
        <v>1000</v>
      </c>
      <c r="F720">
        <v>1</v>
      </c>
      <c r="G720">
        <v>0.3</v>
      </c>
      <c r="H720">
        <v>62.89</v>
      </c>
      <c r="I720">
        <v>10.99</v>
      </c>
      <c r="J720">
        <v>1000</v>
      </c>
      <c r="K720">
        <v>1</v>
      </c>
      <c r="L720">
        <v>0.3</v>
      </c>
      <c r="M720">
        <v>62.89</v>
      </c>
      <c r="N720">
        <v>10.99</v>
      </c>
      <c r="O720">
        <v>50</v>
      </c>
      <c r="P720">
        <v>172.55690000000001</v>
      </c>
      <c r="Q720">
        <v>51.886099999999999</v>
      </c>
      <c r="R720">
        <v>174.87</v>
      </c>
      <c r="S720">
        <v>46.390999999999998</v>
      </c>
      <c r="T720">
        <v>5.9621000000000004</v>
      </c>
      <c r="U720">
        <v>5.1847853999999999E-2</v>
      </c>
      <c r="V720">
        <v>5.1847853999999999E-2</v>
      </c>
    </row>
    <row r="721" spans="1:22" x14ac:dyDescent="0.25">
      <c r="A721" t="s">
        <v>308</v>
      </c>
      <c r="B721" t="s">
        <v>312</v>
      </c>
      <c r="C721">
        <v>56</v>
      </c>
      <c r="D721">
        <v>55</v>
      </c>
      <c r="E721">
        <v>1000</v>
      </c>
      <c r="F721">
        <v>1</v>
      </c>
      <c r="G721">
        <v>0.3</v>
      </c>
      <c r="H721">
        <v>62.89</v>
      </c>
      <c r="I721">
        <v>10.99</v>
      </c>
      <c r="J721">
        <v>1000</v>
      </c>
      <c r="K721">
        <v>1</v>
      </c>
      <c r="L721">
        <v>0.3</v>
      </c>
      <c r="M721">
        <v>62.89</v>
      </c>
      <c r="N721">
        <v>10.99</v>
      </c>
      <c r="O721">
        <v>50</v>
      </c>
      <c r="P721">
        <v>174.87</v>
      </c>
      <c r="Q721">
        <v>46.390999999999998</v>
      </c>
      <c r="R721">
        <v>176.75280000000001</v>
      </c>
      <c r="S721">
        <v>49.769300000000001</v>
      </c>
      <c r="T721">
        <v>3.8675000000000002</v>
      </c>
      <c r="U721">
        <v>5.1847853999999999E-2</v>
      </c>
      <c r="V721">
        <v>5.1847853999999999E-2</v>
      </c>
    </row>
    <row r="722" spans="1:22" x14ac:dyDescent="0.25">
      <c r="A722" t="s">
        <v>373</v>
      </c>
      <c r="B722" t="s">
        <v>444</v>
      </c>
      <c r="C722">
        <v>245</v>
      </c>
      <c r="D722">
        <v>174</v>
      </c>
      <c r="E722">
        <v>0</v>
      </c>
      <c r="F722">
        <v>1</v>
      </c>
      <c r="G722">
        <v>0.3</v>
      </c>
      <c r="H722">
        <v>62.89</v>
      </c>
      <c r="I722">
        <v>10.99</v>
      </c>
      <c r="J722">
        <v>0</v>
      </c>
      <c r="K722">
        <v>1</v>
      </c>
      <c r="L722">
        <v>0.3</v>
      </c>
      <c r="M722">
        <v>62.89</v>
      </c>
      <c r="N722">
        <v>10.99</v>
      </c>
      <c r="O722">
        <v>50</v>
      </c>
      <c r="P722">
        <v>166.38919999999999</v>
      </c>
      <c r="Q722">
        <v>83.133600000000001</v>
      </c>
      <c r="R722">
        <v>167.28700000000001</v>
      </c>
      <c r="S722">
        <v>88.141499999999994</v>
      </c>
      <c r="T722">
        <v>5.0876999999999999</v>
      </c>
      <c r="U722">
        <v>5.1847853999999999E-2</v>
      </c>
      <c r="V722">
        <v>5.1847853999999999E-2</v>
      </c>
    </row>
    <row r="723" spans="1:22" x14ac:dyDescent="0.25">
      <c r="A723" t="s">
        <v>444</v>
      </c>
      <c r="B723" t="s">
        <v>467</v>
      </c>
      <c r="C723">
        <v>174</v>
      </c>
      <c r="D723">
        <v>151</v>
      </c>
      <c r="E723">
        <v>0</v>
      </c>
      <c r="F723">
        <v>1</v>
      </c>
      <c r="G723">
        <v>0.3</v>
      </c>
      <c r="H723">
        <v>62.89</v>
      </c>
      <c r="I723">
        <v>10.99</v>
      </c>
      <c r="J723">
        <v>0</v>
      </c>
      <c r="K723">
        <v>1</v>
      </c>
      <c r="L723">
        <v>0.3</v>
      </c>
      <c r="M723">
        <v>62.89</v>
      </c>
      <c r="N723">
        <v>10.99</v>
      </c>
      <c r="O723">
        <v>50</v>
      </c>
      <c r="P723">
        <v>167.28700000000001</v>
      </c>
      <c r="Q723">
        <v>88.141499999999994</v>
      </c>
      <c r="R723">
        <v>161.30160000000001</v>
      </c>
      <c r="S723">
        <v>83.089299999999994</v>
      </c>
      <c r="T723">
        <v>7.8326000000000002</v>
      </c>
      <c r="U723">
        <v>5.1847853999999999E-2</v>
      </c>
      <c r="V723">
        <v>5.1847853999999999E-2</v>
      </c>
    </row>
    <row r="724" spans="1:22" x14ac:dyDescent="0.25">
      <c r="A724" t="s">
        <v>467</v>
      </c>
      <c r="B724" t="s">
        <v>373</v>
      </c>
      <c r="C724">
        <v>151</v>
      </c>
      <c r="D724">
        <v>245</v>
      </c>
      <c r="E724">
        <v>0</v>
      </c>
      <c r="F724">
        <v>1</v>
      </c>
      <c r="G724">
        <v>0.3</v>
      </c>
      <c r="H724">
        <v>62.89</v>
      </c>
      <c r="I724">
        <v>10.99</v>
      </c>
      <c r="J724">
        <v>0</v>
      </c>
      <c r="K724">
        <v>1</v>
      </c>
      <c r="L724">
        <v>0.3</v>
      </c>
      <c r="M724">
        <v>62.89</v>
      </c>
      <c r="N724">
        <v>10.99</v>
      </c>
      <c r="O724">
        <v>50</v>
      </c>
      <c r="P724">
        <v>161.30160000000001</v>
      </c>
      <c r="Q724">
        <v>83.089299999999994</v>
      </c>
      <c r="R724">
        <v>166.38919999999999</v>
      </c>
      <c r="S724">
        <v>83.133600000000001</v>
      </c>
      <c r="T724">
        <v>5.0877999999999997</v>
      </c>
      <c r="U724">
        <v>5.1847853999999999E-2</v>
      </c>
      <c r="V724">
        <v>5.1847853999999999E-2</v>
      </c>
    </row>
    <row r="725" spans="1:22" x14ac:dyDescent="0.25">
      <c r="A725" t="s">
        <v>409</v>
      </c>
      <c r="B725" t="s">
        <v>318</v>
      </c>
      <c r="C725">
        <v>209</v>
      </c>
      <c r="D725">
        <v>46</v>
      </c>
      <c r="E725">
        <v>0</v>
      </c>
      <c r="F725">
        <v>1</v>
      </c>
      <c r="G725">
        <v>0.3</v>
      </c>
      <c r="H725">
        <v>62.89</v>
      </c>
      <c r="I725">
        <v>10.99</v>
      </c>
      <c r="J725">
        <v>0</v>
      </c>
      <c r="K725">
        <v>1</v>
      </c>
      <c r="L725">
        <v>0.3</v>
      </c>
      <c r="M725">
        <v>62.89</v>
      </c>
      <c r="N725">
        <v>10.99</v>
      </c>
      <c r="O725">
        <v>50</v>
      </c>
      <c r="P725">
        <v>170.19479999999999</v>
      </c>
      <c r="Q725">
        <v>91.084599999999995</v>
      </c>
      <c r="R725">
        <v>174.83609999999999</v>
      </c>
      <c r="S725">
        <v>90.229299999999995</v>
      </c>
      <c r="T725">
        <v>4.7194000000000003</v>
      </c>
      <c r="U725">
        <v>5.1847853999999999E-2</v>
      </c>
      <c r="V725">
        <v>5.1847853999999999E-2</v>
      </c>
    </row>
    <row r="726" spans="1:22" x14ac:dyDescent="0.25">
      <c r="A726" t="s">
        <v>318</v>
      </c>
      <c r="B726" t="s">
        <v>317</v>
      </c>
      <c r="C726">
        <v>46</v>
      </c>
      <c r="D726">
        <v>45</v>
      </c>
      <c r="E726">
        <v>0</v>
      </c>
      <c r="F726">
        <v>1</v>
      </c>
      <c r="G726">
        <v>0.3</v>
      </c>
      <c r="H726">
        <v>62.89</v>
      </c>
      <c r="I726">
        <v>10.99</v>
      </c>
      <c r="J726">
        <v>0</v>
      </c>
      <c r="K726">
        <v>1</v>
      </c>
      <c r="L726">
        <v>0.3</v>
      </c>
      <c r="M726">
        <v>62.89</v>
      </c>
      <c r="N726">
        <v>10.99</v>
      </c>
      <c r="O726">
        <v>50</v>
      </c>
      <c r="P726">
        <v>174.83609999999999</v>
      </c>
      <c r="Q726">
        <v>90.229299999999995</v>
      </c>
      <c r="R726">
        <v>173.25460000000001</v>
      </c>
      <c r="S726">
        <v>93.869299999999996</v>
      </c>
      <c r="T726">
        <v>3.9687000000000001</v>
      </c>
      <c r="U726">
        <v>5.1847853999999999E-2</v>
      </c>
      <c r="V726">
        <v>5.1847853999999999E-2</v>
      </c>
    </row>
    <row r="727" spans="1:22" x14ac:dyDescent="0.25">
      <c r="A727" t="s">
        <v>317</v>
      </c>
      <c r="B727" t="s">
        <v>409</v>
      </c>
      <c r="C727">
        <v>45</v>
      </c>
      <c r="D727">
        <v>209</v>
      </c>
      <c r="E727">
        <v>0</v>
      </c>
      <c r="F727">
        <v>1</v>
      </c>
      <c r="G727">
        <v>0.3</v>
      </c>
      <c r="H727">
        <v>62.89</v>
      </c>
      <c r="I727">
        <v>10.99</v>
      </c>
      <c r="J727">
        <v>0</v>
      </c>
      <c r="K727">
        <v>1</v>
      </c>
      <c r="L727">
        <v>0.3</v>
      </c>
      <c r="M727">
        <v>62.89</v>
      </c>
      <c r="N727">
        <v>10.99</v>
      </c>
      <c r="O727">
        <v>50</v>
      </c>
      <c r="P727">
        <v>173.25460000000001</v>
      </c>
      <c r="Q727">
        <v>93.869299999999996</v>
      </c>
      <c r="R727">
        <v>170.19479999999999</v>
      </c>
      <c r="S727">
        <v>91.084599999999995</v>
      </c>
      <c r="T727">
        <v>4.1372999999999998</v>
      </c>
      <c r="U727">
        <v>5.1847853999999999E-2</v>
      </c>
      <c r="V727">
        <v>5.1847853999999999E-2</v>
      </c>
    </row>
    <row r="728" spans="1:22" x14ac:dyDescent="0.25">
      <c r="A728" t="s">
        <v>354</v>
      </c>
      <c r="B728" t="s">
        <v>406</v>
      </c>
      <c r="C728">
        <v>104</v>
      </c>
      <c r="D728">
        <v>212</v>
      </c>
      <c r="E728">
        <v>1000</v>
      </c>
      <c r="F728">
        <v>1</v>
      </c>
      <c r="G728">
        <v>0.3</v>
      </c>
      <c r="H728">
        <v>62.89</v>
      </c>
      <c r="I728">
        <v>10.99</v>
      </c>
      <c r="J728">
        <v>1000</v>
      </c>
      <c r="K728">
        <v>1</v>
      </c>
      <c r="L728">
        <v>0.3</v>
      </c>
      <c r="M728">
        <v>62.89</v>
      </c>
      <c r="N728">
        <v>10.99</v>
      </c>
      <c r="O728">
        <v>50</v>
      </c>
      <c r="P728">
        <v>143.58000000000001</v>
      </c>
      <c r="Q728">
        <v>42.582599999999999</v>
      </c>
      <c r="R728">
        <v>146.92080000000001</v>
      </c>
      <c r="S728">
        <v>39.381799999999998</v>
      </c>
      <c r="T728">
        <v>4.6266999999999996</v>
      </c>
      <c r="U728">
        <v>5.1847853999999999E-2</v>
      </c>
      <c r="V728">
        <v>5.1847853999999999E-2</v>
      </c>
    </row>
    <row r="729" spans="1:22" x14ac:dyDescent="0.25">
      <c r="A729" t="s">
        <v>406</v>
      </c>
      <c r="B729" t="s">
        <v>353</v>
      </c>
      <c r="C729">
        <v>212</v>
      </c>
      <c r="D729">
        <v>105</v>
      </c>
      <c r="E729">
        <v>1000</v>
      </c>
      <c r="F729">
        <v>1</v>
      </c>
      <c r="G729">
        <v>0.3</v>
      </c>
      <c r="H729">
        <v>62.89</v>
      </c>
      <c r="I729">
        <v>10.99</v>
      </c>
      <c r="J729">
        <v>1000</v>
      </c>
      <c r="K729">
        <v>1</v>
      </c>
      <c r="L729">
        <v>0.3</v>
      </c>
      <c r="M729">
        <v>62.89</v>
      </c>
      <c r="N729">
        <v>10.99</v>
      </c>
      <c r="O729">
        <v>50</v>
      </c>
      <c r="P729">
        <v>146.92080000000001</v>
      </c>
      <c r="Q729">
        <v>39.381799999999998</v>
      </c>
      <c r="R729">
        <v>147.78</v>
      </c>
      <c r="S729">
        <v>43.623800000000003</v>
      </c>
      <c r="T729">
        <v>4.3281000000000001</v>
      </c>
      <c r="U729">
        <v>5.1847853999999999E-2</v>
      </c>
      <c r="V729">
        <v>5.1847853999999999E-2</v>
      </c>
    </row>
    <row r="730" spans="1:22" x14ac:dyDescent="0.25">
      <c r="A730" t="s">
        <v>353</v>
      </c>
      <c r="B730" t="s">
        <v>354</v>
      </c>
      <c r="C730">
        <v>105</v>
      </c>
      <c r="D730">
        <v>104</v>
      </c>
      <c r="E730">
        <v>1000</v>
      </c>
      <c r="F730">
        <v>1</v>
      </c>
      <c r="G730">
        <v>0.3</v>
      </c>
      <c r="H730">
        <v>62.89</v>
      </c>
      <c r="I730">
        <v>10.99</v>
      </c>
      <c r="J730">
        <v>1000</v>
      </c>
      <c r="K730">
        <v>1</v>
      </c>
      <c r="L730">
        <v>0.3</v>
      </c>
      <c r="M730">
        <v>62.89</v>
      </c>
      <c r="N730">
        <v>10.99</v>
      </c>
      <c r="O730">
        <v>50</v>
      </c>
      <c r="P730">
        <v>147.78</v>
      </c>
      <c r="Q730">
        <v>43.623800000000003</v>
      </c>
      <c r="R730">
        <v>143.58000000000001</v>
      </c>
      <c r="S730">
        <v>42.582599999999999</v>
      </c>
      <c r="T730">
        <v>4.3270999999999997</v>
      </c>
      <c r="U730">
        <v>5.1847853999999999E-2</v>
      </c>
      <c r="V730">
        <v>5.1847853999999999E-2</v>
      </c>
    </row>
    <row r="731" spans="1:22" x14ac:dyDescent="0.25">
      <c r="A731" t="s">
        <v>420</v>
      </c>
      <c r="B731" t="s">
        <v>303</v>
      </c>
      <c r="C731">
        <v>198</v>
      </c>
      <c r="D731">
        <v>49</v>
      </c>
      <c r="E731">
        <v>500</v>
      </c>
      <c r="F731">
        <v>1</v>
      </c>
      <c r="G731">
        <v>0.3</v>
      </c>
      <c r="H731">
        <v>62.89</v>
      </c>
      <c r="I731">
        <v>10.99</v>
      </c>
      <c r="J731">
        <v>0</v>
      </c>
      <c r="K731">
        <v>1</v>
      </c>
      <c r="L731">
        <v>0.3</v>
      </c>
      <c r="M731">
        <v>62.89</v>
      </c>
      <c r="N731">
        <v>10.99</v>
      </c>
      <c r="O731">
        <v>50</v>
      </c>
      <c r="P731">
        <v>174.48830000000001</v>
      </c>
      <c r="Q731">
        <v>79.479799999999997</v>
      </c>
      <c r="R731">
        <v>178.37</v>
      </c>
      <c r="S731">
        <v>78.0017</v>
      </c>
      <c r="T731">
        <v>4.1536</v>
      </c>
      <c r="U731">
        <v>5.1847853999999999E-2</v>
      </c>
      <c r="V731">
        <v>5.1847853999999999E-2</v>
      </c>
    </row>
    <row r="732" spans="1:22" x14ac:dyDescent="0.25">
      <c r="A732" t="s">
        <v>303</v>
      </c>
      <c r="B732" t="s">
        <v>314</v>
      </c>
      <c r="C732">
        <v>49</v>
      </c>
      <c r="D732">
        <v>48</v>
      </c>
      <c r="E732">
        <v>0</v>
      </c>
      <c r="F732">
        <v>1</v>
      </c>
      <c r="G732">
        <v>0.3</v>
      </c>
      <c r="H732">
        <v>62.89</v>
      </c>
      <c r="I732">
        <v>10.99</v>
      </c>
      <c r="J732">
        <v>0</v>
      </c>
      <c r="K732">
        <v>1</v>
      </c>
      <c r="L732">
        <v>0.3</v>
      </c>
      <c r="M732">
        <v>62.89</v>
      </c>
      <c r="N732">
        <v>10.99</v>
      </c>
      <c r="O732">
        <v>50</v>
      </c>
      <c r="P732">
        <v>178.37</v>
      </c>
      <c r="Q732">
        <v>78.0017</v>
      </c>
      <c r="R732">
        <v>177.48650000000001</v>
      </c>
      <c r="S732">
        <v>82.354299999999995</v>
      </c>
      <c r="T732">
        <v>4.4413999999999998</v>
      </c>
      <c r="U732">
        <v>5.1847853999999999E-2</v>
      </c>
      <c r="V732">
        <v>5.1847853999999999E-2</v>
      </c>
    </row>
    <row r="733" spans="1:22" x14ac:dyDescent="0.25">
      <c r="A733" t="s">
        <v>314</v>
      </c>
      <c r="B733" t="s">
        <v>420</v>
      </c>
      <c r="C733">
        <v>48</v>
      </c>
      <c r="D733">
        <v>198</v>
      </c>
      <c r="E733">
        <v>0</v>
      </c>
      <c r="F733">
        <v>1</v>
      </c>
      <c r="G733">
        <v>0.3</v>
      </c>
      <c r="H733">
        <v>62.89</v>
      </c>
      <c r="I733">
        <v>10.99</v>
      </c>
      <c r="J733">
        <v>0</v>
      </c>
      <c r="K733">
        <v>1</v>
      </c>
      <c r="L733">
        <v>0.3</v>
      </c>
      <c r="M733">
        <v>62.89</v>
      </c>
      <c r="N733">
        <v>10.99</v>
      </c>
      <c r="O733">
        <v>50</v>
      </c>
      <c r="P733">
        <v>177.48650000000001</v>
      </c>
      <c r="Q733">
        <v>82.354299999999995</v>
      </c>
      <c r="R733">
        <v>174.48830000000001</v>
      </c>
      <c r="S733">
        <v>79.479799999999997</v>
      </c>
      <c r="T733">
        <v>4.1535000000000002</v>
      </c>
      <c r="U733">
        <v>5.1847853999999999E-2</v>
      </c>
      <c r="V733">
        <v>5.1847853999999999E-2</v>
      </c>
    </row>
    <row r="734" spans="1:22" x14ac:dyDescent="0.25">
      <c r="A734" t="s">
        <v>434</v>
      </c>
      <c r="B734" t="s">
        <v>307</v>
      </c>
      <c r="C734">
        <v>184</v>
      </c>
      <c r="D734">
        <v>66</v>
      </c>
      <c r="E734">
        <v>1000</v>
      </c>
      <c r="F734">
        <v>1</v>
      </c>
      <c r="G734">
        <v>0.3</v>
      </c>
      <c r="H734">
        <v>62.89</v>
      </c>
      <c r="I734">
        <v>10.99</v>
      </c>
      <c r="J734">
        <v>1000</v>
      </c>
      <c r="K734">
        <v>1</v>
      </c>
      <c r="L734">
        <v>0.3</v>
      </c>
      <c r="M734">
        <v>62.89</v>
      </c>
      <c r="N734">
        <v>10.99</v>
      </c>
      <c r="O734">
        <v>50</v>
      </c>
      <c r="P734">
        <v>133.09479999999999</v>
      </c>
      <c r="Q734">
        <v>36.127299999999998</v>
      </c>
      <c r="R734">
        <v>137.035</v>
      </c>
      <c r="S734">
        <v>31.743099999999998</v>
      </c>
      <c r="T734">
        <v>5.8945999999999996</v>
      </c>
      <c r="U734">
        <v>5.1847853999999999E-2</v>
      </c>
      <c r="V734">
        <v>5.1847853999999999E-2</v>
      </c>
    </row>
    <row r="735" spans="1:22" x14ac:dyDescent="0.25">
      <c r="A735" t="s">
        <v>307</v>
      </c>
      <c r="B735" t="s">
        <v>407</v>
      </c>
      <c r="C735">
        <v>66</v>
      </c>
      <c r="D735">
        <v>211</v>
      </c>
      <c r="E735">
        <v>1000</v>
      </c>
      <c r="F735">
        <v>1</v>
      </c>
      <c r="G735">
        <v>0.3</v>
      </c>
      <c r="H735">
        <v>62.89</v>
      </c>
      <c r="I735">
        <v>10.99</v>
      </c>
      <c r="J735">
        <v>1000</v>
      </c>
      <c r="K735">
        <v>1</v>
      </c>
      <c r="L735">
        <v>0.3</v>
      </c>
      <c r="M735">
        <v>62.89</v>
      </c>
      <c r="N735">
        <v>10.99</v>
      </c>
      <c r="O735">
        <v>50</v>
      </c>
      <c r="P735">
        <v>137.035</v>
      </c>
      <c r="Q735">
        <v>31.743099999999998</v>
      </c>
      <c r="R735">
        <v>138.09059999999999</v>
      </c>
      <c r="S735">
        <v>36.708199999999998</v>
      </c>
      <c r="T735">
        <v>5.0761000000000003</v>
      </c>
      <c r="U735">
        <v>5.1847853999999999E-2</v>
      </c>
      <c r="V735">
        <v>5.1847853999999999E-2</v>
      </c>
    </row>
    <row r="736" spans="1:22" x14ac:dyDescent="0.25">
      <c r="A736" t="s">
        <v>407</v>
      </c>
      <c r="B736" t="s">
        <v>434</v>
      </c>
      <c r="C736">
        <v>211</v>
      </c>
      <c r="D736">
        <v>184</v>
      </c>
      <c r="E736">
        <v>1000</v>
      </c>
      <c r="F736">
        <v>1</v>
      </c>
      <c r="G736">
        <v>0.3</v>
      </c>
      <c r="H736">
        <v>62.89</v>
      </c>
      <c r="I736">
        <v>10.99</v>
      </c>
      <c r="J736">
        <v>1000</v>
      </c>
      <c r="K736">
        <v>1</v>
      </c>
      <c r="L736">
        <v>0.3</v>
      </c>
      <c r="M736">
        <v>62.89</v>
      </c>
      <c r="N736">
        <v>10.99</v>
      </c>
      <c r="O736">
        <v>50</v>
      </c>
      <c r="P736">
        <v>138.09059999999999</v>
      </c>
      <c r="Q736">
        <v>36.708199999999998</v>
      </c>
      <c r="R736">
        <v>133.09479999999999</v>
      </c>
      <c r="S736">
        <v>36.127299999999998</v>
      </c>
      <c r="T736">
        <v>5.0294999999999996</v>
      </c>
      <c r="U736">
        <v>5.1847853999999999E-2</v>
      </c>
      <c r="V736">
        <v>5.1847853999999999E-2</v>
      </c>
    </row>
    <row r="737" spans="1:22" x14ac:dyDescent="0.25">
      <c r="A737" t="s">
        <v>420</v>
      </c>
      <c r="B737" t="s">
        <v>365</v>
      </c>
      <c r="C737">
        <v>198</v>
      </c>
      <c r="D737">
        <v>253</v>
      </c>
      <c r="E737">
        <v>0</v>
      </c>
      <c r="F737">
        <v>1</v>
      </c>
      <c r="G737">
        <v>0.3</v>
      </c>
      <c r="H737">
        <v>62.89</v>
      </c>
      <c r="I737">
        <v>10.99</v>
      </c>
      <c r="J737">
        <v>500</v>
      </c>
      <c r="K737">
        <v>1</v>
      </c>
      <c r="L737">
        <v>0.3</v>
      </c>
      <c r="M737">
        <v>62.89</v>
      </c>
      <c r="N737">
        <v>10.99</v>
      </c>
      <c r="O737">
        <v>50</v>
      </c>
      <c r="P737">
        <v>174.48830000000001</v>
      </c>
      <c r="Q737">
        <v>79.479799999999997</v>
      </c>
      <c r="R737">
        <v>171.3467</v>
      </c>
      <c r="S737">
        <v>84.995699999999999</v>
      </c>
      <c r="T737">
        <v>6.3478000000000003</v>
      </c>
      <c r="U737">
        <v>5.1847853999999999E-2</v>
      </c>
      <c r="V737">
        <v>5.1847853999999999E-2</v>
      </c>
    </row>
    <row r="738" spans="1:22" x14ac:dyDescent="0.25">
      <c r="A738" t="s">
        <v>365</v>
      </c>
      <c r="B738" t="s">
        <v>428</v>
      </c>
      <c r="C738">
        <v>253</v>
      </c>
      <c r="D738">
        <v>190</v>
      </c>
      <c r="E738">
        <v>0</v>
      </c>
      <c r="F738">
        <v>1</v>
      </c>
      <c r="G738">
        <v>0.3</v>
      </c>
      <c r="H738">
        <v>62.89</v>
      </c>
      <c r="I738">
        <v>10.99</v>
      </c>
      <c r="J738">
        <v>0</v>
      </c>
      <c r="K738">
        <v>1</v>
      </c>
      <c r="L738">
        <v>0.3</v>
      </c>
      <c r="M738">
        <v>62.89</v>
      </c>
      <c r="N738">
        <v>10.99</v>
      </c>
      <c r="O738">
        <v>50</v>
      </c>
      <c r="P738">
        <v>171.3467</v>
      </c>
      <c r="Q738">
        <v>84.995699999999999</v>
      </c>
      <c r="R738">
        <v>170.36189999999999</v>
      </c>
      <c r="S738">
        <v>79.955100000000002</v>
      </c>
      <c r="T738">
        <v>5.1359000000000004</v>
      </c>
      <c r="U738">
        <v>5.1847853999999999E-2</v>
      </c>
      <c r="V738">
        <v>5.1847853999999999E-2</v>
      </c>
    </row>
    <row r="739" spans="1:22" x14ac:dyDescent="0.25">
      <c r="A739" t="s">
        <v>428</v>
      </c>
      <c r="B739" t="s">
        <v>420</v>
      </c>
      <c r="C739">
        <v>190</v>
      </c>
      <c r="D739">
        <v>198</v>
      </c>
      <c r="E739">
        <v>0</v>
      </c>
      <c r="F739">
        <v>1</v>
      </c>
      <c r="G739">
        <v>0.3</v>
      </c>
      <c r="H739">
        <v>62.89</v>
      </c>
      <c r="I739">
        <v>10.99</v>
      </c>
      <c r="J739">
        <v>0</v>
      </c>
      <c r="K739">
        <v>1</v>
      </c>
      <c r="L739">
        <v>0.3</v>
      </c>
      <c r="M739">
        <v>62.89</v>
      </c>
      <c r="N739">
        <v>10.99</v>
      </c>
      <c r="O739">
        <v>50</v>
      </c>
      <c r="P739">
        <v>170.36189999999999</v>
      </c>
      <c r="Q739">
        <v>79.955100000000002</v>
      </c>
      <c r="R739">
        <v>174.48830000000001</v>
      </c>
      <c r="S739">
        <v>79.479799999999997</v>
      </c>
      <c r="T739">
        <v>4.1536999999999997</v>
      </c>
      <c r="U739">
        <v>5.1847853999999999E-2</v>
      </c>
      <c r="V739">
        <v>5.1847853999999999E-2</v>
      </c>
    </row>
    <row r="740" spans="1:22" x14ac:dyDescent="0.25">
      <c r="A740" t="s">
        <v>298</v>
      </c>
      <c r="B740" t="s">
        <v>407</v>
      </c>
      <c r="C740">
        <v>65</v>
      </c>
      <c r="D740">
        <v>211</v>
      </c>
      <c r="E740">
        <v>1000</v>
      </c>
      <c r="F740">
        <v>1</v>
      </c>
      <c r="G740">
        <v>0.3</v>
      </c>
      <c r="H740">
        <v>62.89</v>
      </c>
      <c r="I740">
        <v>10.99</v>
      </c>
      <c r="J740">
        <v>1000</v>
      </c>
      <c r="K740">
        <v>1</v>
      </c>
      <c r="L740">
        <v>0.3</v>
      </c>
      <c r="M740">
        <v>62.89</v>
      </c>
      <c r="N740">
        <v>10.99</v>
      </c>
      <c r="O740">
        <v>50</v>
      </c>
      <c r="P740">
        <v>141.59819999999999</v>
      </c>
      <c r="Q740">
        <v>32.409300000000002</v>
      </c>
      <c r="R740">
        <v>138.09059999999999</v>
      </c>
      <c r="S740">
        <v>36.708199999999998</v>
      </c>
      <c r="T740">
        <v>5.5483000000000002</v>
      </c>
      <c r="U740">
        <v>5.1847853999999999E-2</v>
      </c>
      <c r="V740">
        <v>5.1847853999999999E-2</v>
      </c>
    </row>
    <row r="741" spans="1:22" x14ac:dyDescent="0.25">
      <c r="A741" t="s">
        <v>407</v>
      </c>
      <c r="B741" t="s">
        <v>307</v>
      </c>
      <c r="C741">
        <v>211</v>
      </c>
      <c r="D741">
        <v>66</v>
      </c>
      <c r="E741">
        <v>1000</v>
      </c>
      <c r="F741">
        <v>1</v>
      </c>
      <c r="G741">
        <v>0.3</v>
      </c>
      <c r="H741">
        <v>62.89</v>
      </c>
      <c r="I741">
        <v>10.99</v>
      </c>
      <c r="J741">
        <v>1000</v>
      </c>
      <c r="K741">
        <v>1</v>
      </c>
      <c r="L741">
        <v>0.3</v>
      </c>
      <c r="M741">
        <v>62.89</v>
      </c>
      <c r="N741">
        <v>10.99</v>
      </c>
      <c r="O741">
        <v>50</v>
      </c>
      <c r="P741">
        <v>138.09059999999999</v>
      </c>
      <c r="Q741">
        <v>36.708199999999998</v>
      </c>
      <c r="R741">
        <v>137.035</v>
      </c>
      <c r="S741">
        <v>31.743099999999998</v>
      </c>
      <c r="T741">
        <v>5.0761000000000003</v>
      </c>
      <c r="U741">
        <v>5.1847853999999999E-2</v>
      </c>
      <c r="V741">
        <v>5.1847853999999999E-2</v>
      </c>
    </row>
    <row r="742" spans="1:22" x14ac:dyDescent="0.25">
      <c r="A742" t="s">
        <v>307</v>
      </c>
      <c r="B742" t="s">
        <v>298</v>
      </c>
      <c r="C742">
        <v>66</v>
      </c>
      <c r="D742">
        <v>65</v>
      </c>
      <c r="E742">
        <v>1000</v>
      </c>
      <c r="F742">
        <v>1</v>
      </c>
      <c r="G742">
        <v>0.3</v>
      </c>
      <c r="H742">
        <v>62.89</v>
      </c>
      <c r="I742">
        <v>10.99</v>
      </c>
      <c r="J742">
        <v>1000</v>
      </c>
      <c r="K742">
        <v>1</v>
      </c>
      <c r="L742">
        <v>0.3</v>
      </c>
      <c r="M742">
        <v>62.89</v>
      </c>
      <c r="N742">
        <v>10.99</v>
      </c>
      <c r="O742">
        <v>50</v>
      </c>
      <c r="P742">
        <v>137.035</v>
      </c>
      <c r="Q742">
        <v>31.743099999999998</v>
      </c>
      <c r="R742">
        <v>141.59819999999999</v>
      </c>
      <c r="S742">
        <v>32.409300000000002</v>
      </c>
      <c r="T742">
        <v>4.6116000000000001</v>
      </c>
      <c r="U742">
        <v>5.1847853999999999E-2</v>
      </c>
      <c r="V742">
        <v>5.1847853999999999E-2</v>
      </c>
    </row>
    <row r="743" spans="1:22" x14ac:dyDescent="0.25">
      <c r="A743" t="s">
        <v>303</v>
      </c>
      <c r="B743" t="s">
        <v>420</v>
      </c>
      <c r="C743">
        <v>49</v>
      </c>
      <c r="D743">
        <v>198</v>
      </c>
      <c r="E743">
        <v>0</v>
      </c>
      <c r="F743">
        <v>1</v>
      </c>
      <c r="G743">
        <v>0.3</v>
      </c>
      <c r="H743">
        <v>62.89</v>
      </c>
      <c r="I743">
        <v>10.99</v>
      </c>
      <c r="J743">
        <v>500</v>
      </c>
      <c r="K743">
        <v>1</v>
      </c>
      <c r="L743">
        <v>0.3</v>
      </c>
      <c r="M743">
        <v>62.89</v>
      </c>
      <c r="N743">
        <v>10.99</v>
      </c>
      <c r="O743">
        <v>50</v>
      </c>
      <c r="P743">
        <v>178.37</v>
      </c>
      <c r="Q743">
        <v>78.0017</v>
      </c>
      <c r="R743">
        <v>174.48830000000001</v>
      </c>
      <c r="S743">
        <v>79.479799999999997</v>
      </c>
      <c r="T743">
        <v>4.1536</v>
      </c>
      <c r="U743">
        <v>5.1847853999999999E-2</v>
      </c>
      <c r="V743">
        <v>5.1847853999999999E-2</v>
      </c>
    </row>
    <row r="744" spans="1:22" x14ac:dyDescent="0.25">
      <c r="A744" t="s">
        <v>420</v>
      </c>
      <c r="B744" t="s">
        <v>421</v>
      </c>
      <c r="C744">
        <v>198</v>
      </c>
      <c r="D744">
        <v>197</v>
      </c>
      <c r="E744">
        <v>0</v>
      </c>
      <c r="F744">
        <v>1</v>
      </c>
      <c r="G744">
        <v>0.3</v>
      </c>
      <c r="H744">
        <v>62.89</v>
      </c>
      <c r="I744">
        <v>10.99</v>
      </c>
      <c r="J744">
        <v>0</v>
      </c>
      <c r="K744">
        <v>1</v>
      </c>
      <c r="L744">
        <v>0.3</v>
      </c>
      <c r="M744">
        <v>62.89</v>
      </c>
      <c r="N744">
        <v>10.99</v>
      </c>
      <c r="O744">
        <v>50</v>
      </c>
      <c r="P744">
        <v>174.48830000000001</v>
      </c>
      <c r="Q744">
        <v>79.479799999999997</v>
      </c>
      <c r="R744">
        <v>173.4058</v>
      </c>
      <c r="S744">
        <v>75.042299999999997</v>
      </c>
      <c r="T744">
        <v>4.5675999999999997</v>
      </c>
      <c r="U744">
        <v>5.1847853999999999E-2</v>
      </c>
      <c r="V744">
        <v>5.1847853999999999E-2</v>
      </c>
    </row>
    <row r="745" spans="1:22" x14ac:dyDescent="0.25">
      <c r="A745" t="s">
        <v>421</v>
      </c>
      <c r="B745" t="s">
        <v>303</v>
      </c>
      <c r="C745">
        <v>197</v>
      </c>
      <c r="D745">
        <v>49</v>
      </c>
      <c r="E745">
        <v>0</v>
      </c>
      <c r="F745">
        <v>1</v>
      </c>
      <c r="G745">
        <v>0.3</v>
      </c>
      <c r="H745">
        <v>62.89</v>
      </c>
      <c r="I745">
        <v>10.99</v>
      </c>
      <c r="J745">
        <v>0</v>
      </c>
      <c r="K745">
        <v>1</v>
      </c>
      <c r="L745">
        <v>0.3</v>
      </c>
      <c r="M745">
        <v>62.89</v>
      </c>
      <c r="N745">
        <v>10.99</v>
      </c>
      <c r="O745">
        <v>50</v>
      </c>
      <c r="P745">
        <v>173.4058</v>
      </c>
      <c r="Q745">
        <v>75.042299999999997</v>
      </c>
      <c r="R745">
        <v>178.37</v>
      </c>
      <c r="S745">
        <v>78.0017</v>
      </c>
      <c r="T745">
        <v>5.7793999999999999</v>
      </c>
      <c r="U745">
        <v>5.1847853999999999E-2</v>
      </c>
      <c r="V745">
        <v>5.1847853999999999E-2</v>
      </c>
    </row>
    <row r="746" spans="1:22" x14ac:dyDescent="0.25">
      <c r="A746" t="s">
        <v>427</v>
      </c>
      <c r="B746" t="s">
        <v>398</v>
      </c>
      <c r="C746">
        <v>191</v>
      </c>
      <c r="D746">
        <v>220</v>
      </c>
      <c r="E746">
        <v>1000</v>
      </c>
      <c r="F746">
        <v>1</v>
      </c>
      <c r="G746">
        <v>0.3</v>
      </c>
      <c r="H746">
        <v>62.89</v>
      </c>
      <c r="I746">
        <v>10.99</v>
      </c>
      <c r="J746">
        <v>1000</v>
      </c>
      <c r="K746">
        <v>1</v>
      </c>
      <c r="L746">
        <v>0.3</v>
      </c>
      <c r="M746">
        <v>62.89</v>
      </c>
      <c r="N746">
        <v>10.99</v>
      </c>
      <c r="O746">
        <v>50</v>
      </c>
      <c r="P746">
        <v>170.10130000000001</v>
      </c>
      <c r="Q746">
        <v>68.222800000000007</v>
      </c>
      <c r="R746">
        <v>174.92869999999999</v>
      </c>
      <c r="S746">
        <v>70.503900000000002</v>
      </c>
      <c r="T746">
        <v>5.3391999999999999</v>
      </c>
      <c r="U746">
        <v>5.1847853999999999E-2</v>
      </c>
      <c r="V746">
        <v>5.1847853999999999E-2</v>
      </c>
    </row>
    <row r="747" spans="1:22" x14ac:dyDescent="0.25">
      <c r="A747" t="s">
        <v>398</v>
      </c>
      <c r="B747" t="s">
        <v>418</v>
      </c>
      <c r="C747">
        <v>220</v>
      </c>
      <c r="D747">
        <v>200</v>
      </c>
      <c r="E747">
        <v>0</v>
      </c>
      <c r="F747">
        <v>1</v>
      </c>
      <c r="G747">
        <v>0.3</v>
      </c>
      <c r="H747">
        <v>62.89</v>
      </c>
      <c r="I747">
        <v>10.99</v>
      </c>
      <c r="J747">
        <v>0</v>
      </c>
      <c r="K747">
        <v>1</v>
      </c>
      <c r="L747">
        <v>0.3</v>
      </c>
      <c r="M747">
        <v>62.89</v>
      </c>
      <c r="N747">
        <v>10.99</v>
      </c>
      <c r="O747">
        <v>50</v>
      </c>
      <c r="P747">
        <v>174.92869999999999</v>
      </c>
      <c r="Q747">
        <v>70.503900000000002</v>
      </c>
      <c r="R747">
        <v>168.76169999999999</v>
      </c>
      <c r="S747">
        <v>73.989999999999995</v>
      </c>
      <c r="T747">
        <v>7.0841000000000003</v>
      </c>
      <c r="U747">
        <v>5.1847853999999999E-2</v>
      </c>
      <c r="V747">
        <v>5.1847853999999999E-2</v>
      </c>
    </row>
    <row r="748" spans="1:22" x14ac:dyDescent="0.25">
      <c r="A748" t="s">
        <v>418</v>
      </c>
      <c r="B748" t="s">
        <v>427</v>
      </c>
      <c r="C748">
        <v>200</v>
      </c>
      <c r="D748">
        <v>191</v>
      </c>
      <c r="E748">
        <v>0</v>
      </c>
      <c r="F748">
        <v>1</v>
      </c>
      <c r="G748">
        <v>0.3</v>
      </c>
      <c r="H748">
        <v>62.89</v>
      </c>
      <c r="I748">
        <v>10.99</v>
      </c>
      <c r="J748">
        <v>0</v>
      </c>
      <c r="K748">
        <v>1</v>
      </c>
      <c r="L748">
        <v>0.3</v>
      </c>
      <c r="M748">
        <v>62.89</v>
      </c>
      <c r="N748">
        <v>10.99</v>
      </c>
      <c r="O748">
        <v>50</v>
      </c>
      <c r="P748">
        <v>168.76169999999999</v>
      </c>
      <c r="Q748">
        <v>73.989999999999995</v>
      </c>
      <c r="R748">
        <v>170.10130000000001</v>
      </c>
      <c r="S748">
        <v>68.222800000000007</v>
      </c>
      <c r="T748">
        <v>5.9207000000000001</v>
      </c>
      <c r="U748">
        <v>5.1847853999999999E-2</v>
      </c>
      <c r="V748">
        <v>5.1847853999999999E-2</v>
      </c>
    </row>
    <row r="749" spans="1:22" x14ac:dyDescent="0.25">
      <c r="A749" t="s">
        <v>318</v>
      </c>
      <c r="B749" t="s">
        <v>409</v>
      </c>
      <c r="C749">
        <v>46</v>
      </c>
      <c r="D749">
        <v>209</v>
      </c>
      <c r="E749">
        <v>0</v>
      </c>
      <c r="F749">
        <v>1</v>
      </c>
      <c r="G749">
        <v>0.3</v>
      </c>
      <c r="H749">
        <v>62.89</v>
      </c>
      <c r="I749">
        <v>10.99</v>
      </c>
      <c r="J749">
        <v>0</v>
      </c>
      <c r="K749">
        <v>1</v>
      </c>
      <c r="L749">
        <v>0.3</v>
      </c>
      <c r="M749">
        <v>62.89</v>
      </c>
      <c r="N749">
        <v>10.99</v>
      </c>
      <c r="O749">
        <v>50</v>
      </c>
      <c r="P749">
        <v>174.83609999999999</v>
      </c>
      <c r="Q749">
        <v>90.229299999999995</v>
      </c>
      <c r="R749">
        <v>170.19479999999999</v>
      </c>
      <c r="S749">
        <v>91.084599999999995</v>
      </c>
      <c r="T749">
        <v>4.7194000000000003</v>
      </c>
      <c r="U749">
        <v>5.1847853999999999E-2</v>
      </c>
      <c r="V749">
        <v>5.1847853999999999E-2</v>
      </c>
    </row>
    <row r="750" spans="1:22" x14ac:dyDescent="0.25">
      <c r="A750" t="s">
        <v>409</v>
      </c>
      <c r="B750" t="s">
        <v>365</v>
      </c>
      <c r="C750">
        <v>209</v>
      </c>
      <c r="D750">
        <v>253</v>
      </c>
      <c r="E750">
        <v>0</v>
      </c>
      <c r="F750">
        <v>1</v>
      </c>
      <c r="G750">
        <v>0.3</v>
      </c>
      <c r="H750">
        <v>62.89</v>
      </c>
      <c r="I750">
        <v>10.99</v>
      </c>
      <c r="J750">
        <v>500</v>
      </c>
      <c r="K750">
        <v>1</v>
      </c>
      <c r="L750">
        <v>0.3</v>
      </c>
      <c r="M750">
        <v>62.89</v>
      </c>
      <c r="N750">
        <v>10.99</v>
      </c>
      <c r="O750">
        <v>50</v>
      </c>
      <c r="P750">
        <v>170.19479999999999</v>
      </c>
      <c r="Q750">
        <v>91.084599999999995</v>
      </c>
      <c r="R750">
        <v>171.3467</v>
      </c>
      <c r="S750">
        <v>84.995699999999999</v>
      </c>
      <c r="T750">
        <v>6.1969000000000003</v>
      </c>
      <c r="U750">
        <v>5.1847853999999999E-2</v>
      </c>
      <c r="V750">
        <v>5.1847853999999999E-2</v>
      </c>
    </row>
    <row r="751" spans="1:22" x14ac:dyDescent="0.25">
      <c r="A751" t="s">
        <v>365</v>
      </c>
      <c r="B751" t="s">
        <v>318</v>
      </c>
      <c r="C751">
        <v>253</v>
      </c>
      <c r="D751">
        <v>46</v>
      </c>
      <c r="E751">
        <v>0</v>
      </c>
      <c r="F751">
        <v>1</v>
      </c>
      <c r="G751">
        <v>0.3</v>
      </c>
      <c r="H751">
        <v>62.89</v>
      </c>
      <c r="I751">
        <v>10.99</v>
      </c>
      <c r="J751">
        <v>0</v>
      </c>
      <c r="K751">
        <v>1</v>
      </c>
      <c r="L751">
        <v>0.3</v>
      </c>
      <c r="M751">
        <v>62.89</v>
      </c>
      <c r="N751">
        <v>10.99</v>
      </c>
      <c r="O751">
        <v>50</v>
      </c>
      <c r="P751">
        <v>171.3467</v>
      </c>
      <c r="Q751">
        <v>84.995699999999999</v>
      </c>
      <c r="R751">
        <v>174.83609999999999</v>
      </c>
      <c r="S751">
        <v>90.229299999999995</v>
      </c>
      <c r="T751">
        <v>6.2901999999999996</v>
      </c>
      <c r="U751">
        <v>5.1847853999999999E-2</v>
      </c>
      <c r="V751">
        <v>5.1847853999999999E-2</v>
      </c>
    </row>
    <row r="752" spans="1:22" x14ac:dyDescent="0.25">
      <c r="A752" t="s">
        <v>409</v>
      </c>
      <c r="B752" t="s">
        <v>411</v>
      </c>
      <c r="C752">
        <v>209</v>
      </c>
      <c r="D752">
        <v>207</v>
      </c>
      <c r="E752">
        <v>0</v>
      </c>
      <c r="F752">
        <v>1</v>
      </c>
      <c r="G752">
        <v>0.3</v>
      </c>
      <c r="H752">
        <v>62.89</v>
      </c>
      <c r="I752">
        <v>10.99</v>
      </c>
      <c r="J752">
        <v>500</v>
      </c>
      <c r="K752">
        <v>1</v>
      </c>
      <c r="L752">
        <v>0.3</v>
      </c>
      <c r="M752">
        <v>62.89</v>
      </c>
      <c r="N752">
        <v>10.99</v>
      </c>
      <c r="O752">
        <v>50</v>
      </c>
      <c r="P752">
        <v>170.19479999999999</v>
      </c>
      <c r="Q752">
        <v>91.084599999999995</v>
      </c>
      <c r="R752">
        <v>166.37450000000001</v>
      </c>
      <c r="S752">
        <v>92.672799999999995</v>
      </c>
      <c r="T752">
        <v>4.1372999999999998</v>
      </c>
      <c r="U752">
        <v>5.1847853999999999E-2</v>
      </c>
      <c r="V752">
        <v>5.1847853999999999E-2</v>
      </c>
    </row>
    <row r="753" spans="1:22" x14ac:dyDescent="0.25">
      <c r="A753" t="s">
        <v>411</v>
      </c>
      <c r="B753" t="s">
        <v>444</v>
      </c>
      <c r="C753">
        <v>207</v>
      </c>
      <c r="D753">
        <v>174</v>
      </c>
      <c r="E753">
        <v>0</v>
      </c>
      <c r="F753">
        <v>1</v>
      </c>
      <c r="G753">
        <v>0.3</v>
      </c>
      <c r="H753">
        <v>62.89</v>
      </c>
      <c r="I753">
        <v>10.99</v>
      </c>
      <c r="J753">
        <v>0</v>
      </c>
      <c r="K753">
        <v>1</v>
      </c>
      <c r="L753">
        <v>0.3</v>
      </c>
      <c r="M753">
        <v>62.89</v>
      </c>
      <c r="N753">
        <v>10.99</v>
      </c>
      <c r="O753">
        <v>50</v>
      </c>
      <c r="P753">
        <v>166.37450000000001</v>
      </c>
      <c r="Q753">
        <v>92.672799999999995</v>
      </c>
      <c r="R753">
        <v>167.28700000000001</v>
      </c>
      <c r="S753">
        <v>88.141499999999994</v>
      </c>
      <c r="T753">
        <v>4.6223000000000001</v>
      </c>
      <c r="U753">
        <v>5.1847853999999999E-2</v>
      </c>
      <c r="V753">
        <v>5.1847853999999999E-2</v>
      </c>
    </row>
    <row r="754" spans="1:22" x14ac:dyDescent="0.25">
      <c r="A754" t="s">
        <v>444</v>
      </c>
      <c r="B754" t="s">
        <v>409</v>
      </c>
      <c r="C754">
        <v>174</v>
      </c>
      <c r="D754">
        <v>209</v>
      </c>
      <c r="E754">
        <v>0</v>
      </c>
      <c r="F754">
        <v>1</v>
      </c>
      <c r="G754">
        <v>0.3</v>
      </c>
      <c r="H754">
        <v>62.89</v>
      </c>
      <c r="I754">
        <v>10.99</v>
      </c>
      <c r="J754">
        <v>0</v>
      </c>
      <c r="K754">
        <v>1</v>
      </c>
      <c r="L754">
        <v>0.3</v>
      </c>
      <c r="M754">
        <v>62.89</v>
      </c>
      <c r="N754">
        <v>10.99</v>
      </c>
      <c r="O754">
        <v>50</v>
      </c>
      <c r="P754">
        <v>167.28700000000001</v>
      </c>
      <c r="Q754">
        <v>88.141499999999994</v>
      </c>
      <c r="R754">
        <v>170.19479999999999</v>
      </c>
      <c r="S754">
        <v>91.084599999999995</v>
      </c>
      <c r="T754">
        <v>4.1372999999999998</v>
      </c>
      <c r="U754">
        <v>5.1847853999999999E-2</v>
      </c>
      <c r="V754">
        <v>5.1847853999999999E-2</v>
      </c>
    </row>
    <row r="755" spans="1:22" x14ac:dyDescent="0.25">
      <c r="A755" t="s">
        <v>302</v>
      </c>
      <c r="B755" t="s">
        <v>392</v>
      </c>
      <c r="C755">
        <v>39</v>
      </c>
      <c r="D755">
        <v>226</v>
      </c>
      <c r="E755">
        <v>1000</v>
      </c>
      <c r="F755">
        <v>1</v>
      </c>
      <c r="G755">
        <v>0.3</v>
      </c>
      <c r="H755">
        <v>62.89</v>
      </c>
      <c r="I755">
        <v>10.99</v>
      </c>
      <c r="J755">
        <v>1000</v>
      </c>
      <c r="K755">
        <v>1</v>
      </c>
      <c r="L755">
        <v>0.3</v>
      </c>
      <c r="M755">
        <v>62.89</v>
      </c>
      <c r="N755">
        <v>10.99</v>
      </c>
      <c r="O755">
        <v>50</v>
      </c>
      <c r="P755">
        <v>161.95930000000001</v>
      </c>
      <c r="Q755">
        <v>114.0993</v>
      </c>
      <c r="R755">
        <v>157.83330000000001</v>
      </c>
      <c r="S755">
        <v>113.20489999999999</v>
      </c>
      <c r="T755">
        <v>4.2218</v>
      </c>
      <c r="U755">
        <v>5.1847853999999999E-2</v>
      </c>
      <c r="V755">
        <v>5.1847853999999999E-2</v>
      </c>
    </row>
    <row r="756" spans="1:22" x14ac:dyDescent="0.25">
      <c r="A756" t="s">
        <v>392</v>
      </c>
      <c r="B756" t="s">
        <v>440</v>
      </c>
      <c r="C756">
        <v>226</v>
      </c>
      <c r="D756">
        <v>178</v>
      </c>
      <c r="E756">
        <v>1000</v>
      </c>
      <c r="F756">
        <v>1</v>
      </c>
      <c r="G756">
        <v>0.3</v>
      </c>
      <c r="H756">
        <v>62.89</v>
      </c>
      <c r="I756">
        <v>10.99</v>
      </c>
      <c r="J756">
        <v>1000</v>
      </c>
      <c r="K756">
        <v>1</v>
      </c>
      <c r="L756">
        <v>0.3</v>
      </c>
      <c r="M756">
        <v>62.89</v>
      </c>
      <c r="N756">
        <v>10.99</v>
      </c>
      <c r="O756">
        <v>50</v>
      </c>
      <c r="P756">
        <v>157.83330000000001</v>
      </c>
      <c r="Q756">
        <v>113.20489999999999</v>
      </c>
      <c r="R756">
        <v>157.75620000000001</v>
      </c>
      <c r="S756">
        <v>108.9838</v>
      </c>
      <c r="T756">
        <v>4.2218</v>
      </c>
      <c r="U756">
        <v>5.1847853999999999E-2</v>
      </c>
      <c r="V756">
        <v>5.1847853999999999E-2</v>
      </c>
    </row>
    <row r="757" spans="1:22" x14ac:dyDescent="0.25">
      <c r="A757" t="s">
        <v>440</v>
      </c>
      <c r="B757" t="s">
        <v>302</v>
      </c>
      <c r="C757">
        <v>178</v>
      </c>
      <c r="D757">
        <v>39</v>
      </c>
      <c r="E757">
        <v>1000</v>
      </c>
      <c r="F757">
        <v>1</v>
      </c>
      <c r="G757">
        <v>0.3</v>
      </c>
      <c r="H757">
        <v>62.89</v>
      </c>
      <c r="I757">
        <v>10.99</v>
      </c>
      <c r="J757">
        <v>1000</v>
      </c>
      <c r="K757">
        <v>1</v>
      </c>
      <c r="L757">
        <v>0.3</v>
      </c>
      <c r="M757">
        <v>62.89</v>
      </c>
      <c r="N757">
        <v>10.99</v>
      </c>
      <c r="O757">
        <v>50</v>
      </c>
      <c r="P757">
        <v>157.75620000000001</v>
      </c>
      <c r="Q757">
        <v>108.9838</v>
      </c>
      <c r="R757">
        <v>161.95930000000001</v>
      </c>
      <c r="S757">
        <v>114.0993</v>
      </c>
      <c r="T757">
        <v>6.6208</v>
      </c>
      <c r="U757">
        <v>5.1847853999999999E-2</v>
      </c>
      <c r="V757">
        <v>5.1847853999999999E-2</v>
      </c>
    </row>
    <row r="758" spans="1:22" x14ac:dyDescent="0.25">
      <c r="A758" t="s">
        <v>437</v>
      </c>
      <c r="B758" t="s">
        <v>305</v>
      </c>
      <c r="C758">
        <v>181</v>
      </c>
      <c r="D758">
        <v>43</v>
      </c>
      <c r="E758">
        <v>1000</v>
      </c>
      <c r="F758">
        <v>1</v>
      </c>
      <c r="G758">
        <v>0.3</v>
      </c>
      <c r="H758">
        <v>62.89</v>
      </c>
      <c r="I758">
        <v>10.99</v>
      </c>
      <c r="J758">
        <v>1000</v>
      </c>
      <c r="K758">
        <v>1</v>
      </c>
      <c r="L758">
        <v>0.3</v>
      </c>
      <c r="M758">
        <v>62.89</v>
      </c>
      <c r="N758">
        <v>10.99</v>
      </c>
      <c r="O758">
        <v>50</v>
      </c>
      <c r="P758">
        <v>166.77430000000001</v>
      </c>
      <c r="Q758">
        <v>97.277699999999996</v>
      </c>
      <c r="R758">
        <v>169.84119999999999</v>
      </c>
      <c r="S758">
        <v>100.9743</v>
      </c>
      <c r="T758">
        <v>4.8032000000000004</v>
      </c>
      <c r="U758">
        <v>5.1847853999999999E-2</v>
      </c>
      <c r="V758">
        <v>5.1847853999999999E-2</v>
      </c>
    </row>
    <row r="759" spans="1:22" x14ac:dyDescent="0.25">
      <c r="A759" t="s">
        <v>305</v>
      </c>
      <c r="B759" t="s">
        <v>375</v>
      </c>
      <c r="C759">
        <v>43</v>
      </c>
      <c r="D759">
        <v>243</v>
      </c>
      <c r="E759">
        <v>1000</v>
      </c>
      <c r="F759">
        <v>1</v>
      </c>
      <c r="G759">
        <v>0.3</v>
      </c>
      <c r="H759">
        <v>62.89</v>
      </c>
      <c r="I759">
        <v>10.99</v>
      </c>
      <c r="J759">
        <v>1000</v>
      </c>
      <c r="K759">
        <v>1</v>
      </c>
      <c r="L759">
        <v>0.3</v>
      </c>
      <c r="M759">
        <v>62.89</v>
      </c>
      <c r="N759">
        <v>10.99</v>
      </c>
      <c r="O759">
        <v>50</v>
      </c>
      <c r="P759">
        <v>169.84119999999999</v>
      </c>
      <c r="Q759">
        <v>100.9743</v>
      </c>
      <c r="R759">
        <v>164.13509999999999</v>
      </c>
      <c r="S759">
        <v>103.10250000000001</v>
      </c>
      <c r="T759">
        <v>6.0900999999999996</v>
      </c>
      <c r="U759">
        <v>5.1847853999999999E-2</v>
      </c>
      <c r="V759">
        <v>5.1847853999999999E-2</v>
      </c>
    </row>
    <row r="760" spans="1:22" x14ac:dyDescent="0.25">
      <c r="A760" t="s">
        <v>375</v>
      </c>
      <c r="B760" t="s">
        <v>437</v>
      </c>
      <c r="C760">
        <v>243</v>
      </c>
      <c r="D760">
        <v>181</v>
      </c>
      <c r="E760">
        <v>1000</v>
      </c>
      <c r="F760">
        <v>1</v>
      </c>
      <c r="G760">
        <v>0.3</v>
      </c>
      <c r="H760">
        <v>62.89</v>
      </c>
      <c r="I760">
        <v>10.99</v>
      </c>
      <c r="J760">
        <v>1000</v>
      </c>
      <c r="K760">
        <v>1</v>
      </c>
      <c r="L760">
        <v>0.3</v>
      </c>
      <c r="M760">
        <v>62.89</v>
      </c>
      <c r="N760">
        <v>10.99</v>
      </c>
      <c r="O760">
        <v>50</v>
      </c>
      <c r="P760">
        <v>164.13509999999999</v>
      </c>
      <c r="Q760">
        <v>103.10250000000001</v>
      </c>
      <c r="R760">
        <v>166.77430000000001</v>
      </c>
      <c r="S760">
        <v>97.277699999999996</v>
      </c>
      <c r="T760">
        <v>6.3948</v>
      </c>
      <c r="U760">
        <v>5.1847853999999999E-2</v>
      </c>
      <c r="V760">
        <v>5.1847853999999999E-2</v>
      </c>
    </row>
    <row r="761" spans="1:22" x14ac:dyDescent="0.25">
      <c r="A761" t="s">
        <v>266</v>
      </c>
      <c r="B761" t="s">
        <v>447</v>
      </c>
      <c r="C761">
        <v>38</v>
      </c>
      <c r="D761">
        <v>171</v>
      </c>
      <c r="E761">
        <v>1000</v>
      </c>
      <c r="F761">
        <v>1</v>
      </c>
      <c r="G761">
        <v>0.3</v>
      </c>
      <c r="H761">
        <v>62.89</v>
      </c>
      <c r="I761">
        <v>10.99</v>
      </c>
      <c r="J761">
        <v>1000</v>
      </c>
      <c r="K761">
        <v>1</v>
      </c>
      <c r="L761">
        <v>0.3</v>
      </c>
      <c r="M761">
        <v>62.89</v>
      </c>
      <c r="N761">
        <v>10.99</v>
      </c>
      <c r="O761">
        <v>50</v>
      </c>
      <c r="P761">
        <v>159.65280000000001</v>
      </c>
      <c r="Q761">
        <v>117.0393</v>
      </c>
      <c r="R761">
        <v>153.74279999999999</v>
      </c>
      <c r="S761">
        <v>114.2495</v>
      </c>
      <c r="T761">
        <v>6.5354000000000001</v>
      </c>
      <c r="U761">
        <v>5.1847853999999999E-2</v>
      </c>
      <c r="V761">
        <v>5.1847853999999999E-2</v>
      </c>
    </row>
    <row r="762" spans="1:22" x14ac:dyDescent="0.25">
      <c r="A762" t="s">
        <v>447</v>
      </c>
      <c r="B762" t="s">
        <v>392</v>
      </c>
      <c r="C762">
        <v>171</v>
      </c>
      <c r="D762">
        <v>226</v>
      </c>
      <c r="E762">
        <v>1000</v>
      </c>
      <c r="F762">
        <v>1</v>
      </c>
      <c r="G762">
        <v>0.3</v>
      </c>
      <c r="H762">
        <v>62.89</v>
      </c>
      <c r="I762">
        <v>10.99</v>
      </c>
      <c r="J762">
        <v>1000</v>
      </c>
      <c r="K762">
        <v>1</v>
      </c>
      <c r="L762">
        <v>0.3</v>
      </c>
      <c r="M762">
        <v>62.89</v>
      </c>
      <c r="N762">
        <v>10.99</v>
      </c>
      <c r="O762">
        <v>50</v>
      </c>
      <c r="P762">
        <v>153.74279999999999</v>
      </c>
      <c r="Q762">
        <v>114.2495</v>
      </c>
      <c r="R762">
        <v>157.83330000000001</v>
      </c>
      <c r="S762">
        <v>113.20489999999999</v>
      </c>
      <c r="T762">
        <v>4.2218</v>
      </c>
      <c r="U762">
        <v>5.1847853999999999E-2</v>
      </c>
      <c r="V762">
        <v>5.1847853999999999E-2</v>
      </c>
    </row>
    <row r="763" spans="1:22" x14ac:dyDescent="0.25">
      <c r="A763" t="s">
        <v>392</v>
      </c>
      <c r="B763" t="s">
        <v>266</v>
      </c>
      <c r="C763">
        <v>226</v>
      </c>
      <c r="D763">
        <v>38</v>
      </c>
      <c r="E763">
        <v>1000</v>
      </c>
      <c r="F763">
        <v>1</v>
      </c>
      <c r="G763">
        <v>0.3</v>
      </c>
      <c r="H763">
        <v>62.89</v>
      </c>
      <c r="I763">
        <v>10.99</v>
      </c>
      <c r="J763">
        <v>1000</v>
      </c>
      <c r="K763">
        <v>1</v>
      </c>
      <c r="L763">
        <v>0.3</v>
      </c>
      <c r="M763">
        <v>62.89</v>
      </c>
      <c r="N763">
        <v>10.99</v>
      </c>
      <c r="O763">
        <v>50</v>
      </c>
      <c r="P763">
        <v>157.83330000000001</v>
      </c>
      <c r="Q763">
        <v>113.20489999999999</v>
      </c>
      <c r="R763">
        <v>159.65280000000001</v>
      </c>
      <c r="S763">
        <v>117.0393</v>
      </c>
      <c r="T763">
        <v>4.2442000000000002</v>
      </c>
      <c r="U763">
        <v>5.1847853999999999E-2</v>
      </c>
      <c r="V763">
        <v>5.1847853999999999E-2</v>
      </c>
    </row>
    <row r="764" spans="1:22" x14ac:dyDescent="0.25">
      <c r="A764" t="s">
        <v>387</v>
      </c>
      <c r="B764" t="s">
        <v>410</v>
      </c>
      <c r="C764">
        <v>231</v>
      </c>
      <c r="D764">
        <v>208</v>
      </c>
      <c r="E764">
        <v>1000</v>
      </c>
      <c r="F764">
        <v>1</v>
      </c>
      <c r="G764">
        <v>0.3</v>
      </c>
      <c r="H764">
        <v>62.89</v>
      </c>
      <c r="I764">
        <v>10.99</v>
      </c>
      <c r="J764">
        <v>1000</v>
      </c>
      <c r="K764">
        <v>1</v>
      </c>
      <c r="L764">
        <v>0.3</v>
      </c>
      <c r="M764">
        <v>62.89</v>
      </c>
      <c r="N764">
        <v>10.99</v>
      </c>
      <c r="O764">
        <v>50</v>
      </c>
      <c r="P764">
        <v>158.50120000000001</v>
      </c>
      <c r="Q764">
        <v>96.147300000000001</v>
      </c>
      <c r="R764">
        <v>162.28980000000001</v>
      </c>
      <c r="S764">
        <v>90.430999999999997</v>
      </c>
      <c r="T764">
        <v>6.8578000000000001</v>
      </c>
      <c r="U764">
        <v>5.1847853999999999E-2</v>
      </c>
      <c r="V764">
        <v>5.1847853999999999E-2</v>
      </c>
    </row>
    <row r="765" spans="1:22" x14ac:dyDescent="0.25">
      <c r="A765" t="s">
        <v>410</v>
      </c>
      <c r="B765" t="s">
        <v>439</v>
      </c>
      <c r="C765">
        <v>208</v>
      </c>
      <c r="D765">
        <v>179</v>
      </c>
      <c r="E765">
        <v>1000</v>
      </c>
      <c r="F765">
        <v>1</v>
      </c>
      <c r="G765">
        <v>0.3</v>
      </c>
      <c r="H765">
        <v>62.89</v>
      </c>
      <c r="I765">
        <v>10.99</v>
      </c>
      <c r="J765">
        <v>1000</v>
      </c>
      <c r="K765">
        <v>1</v>
      </c>
      <c r="L765">
        <v>0.3</v>
      </c>
      <c r="M765">
        <v>62.89</v>
      </c>
      <c r="N765">
        <v>10.99</v>
      </c>
      <c r="O765">
        <v>50</v>
      </c>
      <c r="P765">
        <v>162.28980000000001</v>
      </c>
      <c r="Q765">
        <v>90.430999999999997</v>
      </c>
      <c r="R765">
        <v>162.46979999999999</v>
      </c>
      <c r="S765">
        <v>95.146500000000003</v>
      </c>
      <c r="T765">
        <v>4.7188999999999997</v>
      </c>
      <c r="U765">
        <v>5.1847853999999999E-2</v>
      </c>
      <c r="V765">
        <v>5.1847853999999999E-2</v>
      </c>
    </row>
    <row r="766" spans="1:22" x14ac:dyDescent="0.25">
      <c r="A766" t="s">
        <v>439</v>
      </c>
      <c r="B766" t="s">
        <v>387</v>
      </c>
      <c r="C766">
        <v>179</v>
      </c>
      <c r="D766">
        <v>231</v>
      </c>
      <c r="E766">
        <v>1000</v>
      </c>
      <c r="F766">
        <v>1</v>
      </c>
      <c r="G766">
        <v>0.3</v>
      </c>
      <c r="H766">
        <v>62.89</v>
      </c>
      <c r="I766">
        <v>10.99</v>
      </c>
      <c r="J766">
        <v>1000</v>
      </c>
      <c r="K766">
        <v>1</v>
      </c>
      <c r="L766">
        <v>0.3</v>
      </c>
      <c r="M766">
        <v>62.89</v>
      </c>
      <c r="N766">
        <v>10.99</v>
      </c>
      <c r="O766">
        <v>50</v>
      </c>
      <c r="P766">
        <v>162.46979999999999</v>
      </c>
      <c r="Q766">
        <v>95.146500000000003</v>
      </c>
      <c r="R766">
        <v>158.50120000000001</v>
      </c>
      <c r="S766">
        <v>96.147300000000001</v>
      </c>
      <c r="T766">
        <v>4.0928000000000004</v>
      </c>
      <c r="U766">
        <v>5.1847853999999999E-2</v>
      </c>
      <c r="V766">
        <v>5.1847853999999999E-2</v>
      </c>
    </row>
    <row r="767" spans="1:22" x14ac:dyDescent="0.25">
      <c r="A767" t="s">
        <v>440</v>
      </c>
      <c r="B767" t="s">
        <v>300</v>
      </c>
      <c r="C767">
        <v>178</v>
      </c>
      <c r="D767">
        <v>40</v>
      </c>
      <c r="E767">
        <v>1000</v>
      </c>
      <c r="F767">
        <v>1</v>
      </c>
      <c r="G767">
        <v>0.3</v>
      </c>
      <c r="H767">
        <v>62.89</v>
      </c>
      <c r="I767">
        <v>10.99</v>
      </c>
      <c r="J767">
        <v>1000</v>
      </c>
      <c r="K767">
        <v>1</v>
      </c>
      <c r="L767">
        <v>0.3</v>
      </c>
      <c r="M767">
        <v>62.89</v>
      </c>
      <c r="N767">
        <v>10.99</v>
      </c>
      <c r="O767">
        <v>50</v>
      </c>
      <c r="P767">
        <v>157.75620000000001</v>
      </c>
      <c r="Q767">
        <v>108.9838</v>
      </c>
      <c r="R767">
        <v>164.07849999999999</v>
      </c>
      <c r="S767">
        <v>110.94929999999999</v>
      </c>
      <c r="T767">
        <v>6.6208</v>
      </c>
      <c r="U767">
        <v>5.1847853999999999E-2</v>
      </c>
      <c r="V767">
        <v>5.1847853999999999E-2</v>
      </c>
    </row>
    <row r="768" spans="1:22" x14ac:dyDescent="0.25">
      <c r="A768" t="s">
        <v>300</v>
      </c>
      <c r="B768" t="s">
        <v>302</v>
      </c>
      <c r="C768">
        <v>40</v>
      </c>
      <c r="D768">
        <v>39</v>
      </c>
      <c r="E768">
        <v>1000</v>
      </c>
      <c r="F768">
        <v>1</v>
      </c>
      <c r="G768">
        <v>0.3</v>
      </c>
      <c r="H768">
        <v>62.89</v>
      </c>
      <c r="I768">
        <v>10.99</v>
      </c>
      <c r="J768">
        <v>1000</v>
      </c>
      <c r="K768">
        <v>1</v>
      </c>
      <c r="L768">
        <v>0.3</v>
      </c>
      <c r="M768">
        <v>62.89</v>
      </c>
      <c r="N768">
        <v>10.99</v>
      </c>
      <c r="O768">
        <v>50</v>
      </c>
      <c r="P768">
        <v>164.07849999999999</v>
      </c>
      <c r="Q768">
        <v>110.94929999999999</v>
      </c>
      <c r="R768">
        <v>161.95930000000001</v>
      </c>
      <c r="S768">
        <v>114.0993</v>
      </c>
      <c r="T768">
        <v>3.7965</v>
      </c>
      <c r="U768">
        <v>5.1847853999999999E-2</v>
      </c>
      <c r="V768">
        <v>5.1847853999999999E-2</v>
      </c>
    </row>
    <row r="769" spans="1:22" x14ac:dyDescent="0.25">
      <c r="A769" t="s">
        <v>302</v>
      </c>
      <c r="B769" t="s">
        <v>440</v>
      </c>
      <c r="C769">
        <v>39</v>
      </c>
      <c r="D769">
        <v>178</v>
      </c>
      <c r="E769">
        <v>1000</v>
      </c>
      <c r="F769">
        <v>1</v>
      </c>
      <c r="G769">
        <v>0.3</v>
      </c>
      <c r="H769">
        <v>62.89</v>
      </c>
      <c r="I769">
        <v>10.99</v>
      </c>
      <c r="J769">
        <v>1000</v>
      </c>
      <c r="K769">
        <v>1</v>
      </c>
      <c r="L769">
        <v>0.3</v>
      </c>
      <c r="M769">
        <v>62.89</v>
      </c>
      <c r="N769">
        <v>10.99</v>
      </c>
      <c r="O769">
        <v>50</v>
      </c>
      <c r="P769">
        <v>161.95930000000001</v>
      </c>
      <c r="Q769">
        <v>114.0993</v>
      </c>
      <c r="R769">
        <v>157.75620000000001</v>
      </c>
      <c r="S769">
        <v>108.9838</v>
      </c>
      <c r="T769">
        <v>6.6208</v>
      </c>
      <c r="U769">
        <v>5.1847853999999999E-2</v>
      </c>
      <c r="V769">
        <v>5.1847853999999999E-2</v>
      </c>
    </row>
    <row r="770" spans="1:22" x14ac:dyDescent="0.25">
      <c r="A770" t="s">
        <v>408</v>
      </c>
      <c r="B770" t="s">
        <v>436</v>
      </c>
      <c r="C770">
        <v>210</v>
      </c>
      <c r="D770">
        <v>182</v>
      </c>
      <c r="E770">
        <v>1000</v>
      </c>
      <c r="F770">
        <v>1</v>
      </c>
      <c r="G770">
        <v>0.3</v>
      </c>
      <c r="H770">
        <v>62.89</v>
      </c>
      <c r="I770">
        <v>10.99</v>
      </c>
      <c r="J770">
        <v>1000</v>
      </c>
      <c r="K770">
        <v>1</v>
      </c>
      <c r="L770">
        <v>0.3</v>
      </c>
      <c r="M770">
        <v>62.89</v>
      </c>
      <c r="N770">
        <v>10.99</v>
      </c>
      <c r="O770">
        <v>50</v>
      </c>
      <c r="P770">
        <v>107.1656</v>
      </c>
      <c r="Q770">
        <v>36.741199999999999</v>
      </c>
      <c r="R770">
        <v>111.19029999999999</v>
      </c>
      <c r="S770">
        <v>36.817999999999998</v>
      </c>
      <c r="T770">
        <v>4.0254000000000003</v>
      </c>
      <c r="U770">
        <v>5.1847853999999999E-2</v>
      </c>
      <c r="V770">
        <v>5.1847853999999999E-2</v>
      </c>
    </row>
    <row r="771" spans="1:22" x14ac:dyDescent="0.25">
      <c r="A771" t="s">
        <v>436</v>
      </c>
      <c r="B771" t="s">
        <v>361</v>
      </c>
      <c r="C771">
        <v>182</v>
      </c>
      <c r="D771">
        <v>97</v>
      </c>
      <c r="E771">
        <v>1000</v>
      </c>
      <c r="F771">
        <v>1</v>
      </c>
      <c r="G771">
        <v>0.3</v>
      </c>
      <c r="H771">
        <v>62.89</v>
      </c>
      <c r="I771">
        <v>10.99</v>
      </c>
      <c r="J771">
        <v>1000</v>
      </c>
      <c r="K771">
        <v>1</v>
      </c>
      <c r="L771">
        <v>0.3</v>
      </c>
      <c r="M771">
        <v>62.89</v>
      </c>
      <c r="N771">
        <v>10.99</v>
      </c>
      <c r="O771">
        <v>50</v>
      </c>
      <c r="P771">
        <v>111.19029999999999</v>
      </c>
      <c r="Q771">
        <v>36.817999999999998</v>
      </c>
      <c r="R771">
        <v>111.065</v>
      </c>
      <c r="S771">
        <v>41.844900000000003</v>
      </c>
      <c r="T771">
        <v>5.0285000000000002</v>
      </c>
      <c r="U771">
        <v>5.1847853999999999E-2</v>
      </c>
      <c r="V771">
        <v>5.1847853999999999E-2</v>
      </c>
    </row>
    <row r="772" spans="1:22" x14ac:dyDescent="0.25">
      <c r="A772" t="s">
        <v>361</v>
      </c>
      <c r="B772" t="s">
        <v>408</v>
      </c>
      <c r="C772">
        <v>97</v>
      </c>
      <c r="D772">
        <v>210</v>
      </c>
      <c r="E772">
        <v>1000</v>
      </c>
      <c r="F772">
        <v>1</v>
      </c>
      <c r="G772">
        <v>0.3</v>
      </c>
      <c r="H772">
        <v>62.89</v>
      </c>
      <c r="I772">
        <v>10.99</v>
      </c>
      <c r="J772">
        <v>1000</v>
      </c>
      <c r="K772">
        <v>1</v>
      </c>
      <c r="L772">
        <v>0.3</v>
      </c>
      <c r="M772">
        <v>62.89</v>
      </c>
      <c r="N772">
        <v>10.99</v>
      </c>
      <c r="O772">
        <v>50</v>
      </c>
      <c r="P772">
        <v>111.065</v>
      </c>
      <c r="Q772">
        <v>41.844900000000003</v>
      </c>
      <c r="R772">
        <v>107.1656</v>
      </c>
      <c r="S772">
        <v>36.741199999999999</v>
      </c>
      <c r="T772">
        <v>6.4229000000000003</v>
      </c>
      <c r="U772">
        <v>5.1847853999999999E-2</v>
      </c>
      <c r="V772">
        <v>5.1847853999999999E-2</v>
      </c>
    </row>
    <row r="773" spans="1:22" x14ac:dyDescent="0.25">
      <c r="A773" t="s">
        <v>387</v>
      </c>
      <c r="B773" t="s">
        <v>446</v>
      </c>
      <c r="C773">
        <v>231</v>
      </c>
      <c r="D773">
        <v>172</v>
      </c>
      <c r="E773">
        <v>1000</v>
      </c>
      <c r="F773">
        <v>1</v>
      </c>
      <c r="G773">
        <v>0.3</v>
      </c>
      <c r="H773">
        <v>62.89</v>
      </c>
      <c r="I773">
        <v>10.99</v>
      </c>
      <c r="J773">
        <v>1000</v>
      </c>
      <c r="K773">
        <v>1</v>
      </c>
      <c r="L773">
        <v>0.3</v>
      </c>
      <c r="M773">
        <v>62.89</v>
      </c>
      <c r="N773">
        <v>10.99</v>
      </c>
      <c r="O773">
        <v>50</v>
      </c>
      <c r="P773">
        <v>158.50120000000001</v>
      </c>
      <c r="Q773">
        <v>96.147300000000001</v>
      </c>
      <c r="R773">
        <v>160.1738</v>
      </c>
      <c r="S773">
        <v>101.8486</v>
      </c>
      <c r="T773">
        <v>5.9416000000000002</v>
      </c>
      <c r="U773">
        <v>5.1847853999999999E-2</v>
      </c>
      <c r="V773">
        <v>5.1847853999999999E-2</v>
      </c>
    </row>
    <row r="774" spans="1:22" x14ac:dyDescent="0.25">
      <c r="A774" t="s">
        <v>446</v>
      </c>
      <c r="B774" t="s">
        <v>403</v>
      </c>
      <c r="C774">
        <v>172</v>
      </c>
      <c r="D774">
        <v>215</v>
      </c>
      <c r="E774">
        <v>1000</v>
      </c>
      <c r="F774">
        <v>1</v>
      </c>
      <c r="G774">
        <v>0.3</v>
      </c>
      <c r="H774">
        <v>62.89</v>
      </c>
      <c r="I774">
        <v>10.99</v>
      </c>
      <c r="J774">
        <v>1000</v>
      </c>
      <c r="K774">
        <v>1</v>
      </c>
      <c r="L774">
        <v>0.3</v>
      </c>
      <c r="M774">
        <v>62.89</v>
      </c>
      <c r="N774">
        <v>10.99</v>
      </c>
      <c r="O774">
        <v>50</v>
      </c>
      <c r="P774">
        <v>160.1738</v>
      </c>
      <c r="Q774">
        <v>101.8486</v>
      </c>
      <c r="R774">
        <v>156.5625</v>
      </c>
      <c r="S774">
        <v>99.751800000000003</v>
      </c>
      <c r="T774">
        <v>4.1759000000000004</v>
      </c>
      <c r="U774">
        <v>5.1847853999999999E-2</v>
      </c>
      <c r="V774">
        <v>5.1847853999999999E-2</v>
      </c>
    </row>
    <row r="775" spans="1:22" x14ac:dyDescent="0.25">
      <c r="A775" t="s">
        <v>403</v>
      </c>
      <c r="B775" t="s">
        <v>387</v>
      </c>
      <c r="C775">
        <v>215</v>
      </c>
      <c r="D775">
        <v>231</v>
      </c>
      <c r="E775">
        <v>1000</v>
      </c>
      <c r="F775">
        <v>1</v>
      </c>
      <c r="G775">
        <v>0.3</v>
      </c>
      <c r="H775">
        <v>62.89</v>
      </c>
      <c r="I775">
        <v>10.99</v>
      </c>
      <c r="J775">
        <v>1000</v>
      </c>
      <c r="K775">
        <v>1</v>
      </c>
      <c r="L775">
        <v>0.3</v>
      </c>
      <c r="M775">
        <v>62.89</v>
      </c>
      <c r="N775">
        <v>10.99</v>
      </c>
      <c r="O775">
        <v>50</v>
      </c>
      <c r="P775">
        <v>156.5625</v>
      </c>
      <c r="Q775">
        <v>99.751800000000003</v>
      </c>
      <c r="R775">
        <v>158.50120000000001</v>
      </c>
      <c r="S775">
        <v>96.147300000000001</v>
      </c>
      <c r="T775">
        <v>4.0928000000000004</v>
      </c>
      <c r="U775">
        <v>5.1847853999999999E-2</v>
      </c>
      <c r="V775">
        <v>5.1847853999999999E-2</v>
      </c>
    </row>
    <row r="776" spans="1:22" x14ac:dyDescent="0.25">
      <c r="A776" t="s">
        <v>440</v>
      </c>
      <c r="B776" t="s">
        <v>376</v>
      </c>
      <c r="C776">
        <v>178</v>
      </c>
      <c r="D776">
        <v>242</v>
      </c>
      <c r="E776">
        <v>1000</v>
      </c>
      <c r="F776">
        <v>1</v>
      </c>
      <c r="G776">
        <v>0.3</v>
      </c>
      <c r="H776">
        <v>62.89</v>
      </c>
      <c r="I776">
        <v>10.99</v>
      </c>
      <c r="J776">
        <v>1000</v>
      </c>
      <c r="K776">
        <v>1</v>
      </c>
      <c r="L776">
        <v>0.3</v>
      </c>
      <c r="M776">
        <v>62.89</v>
      </c>
      <c r="N776">
        <v>10.99</v>
      </c>
      <c r="O776">
        <v>50</v>
      </c>
      <c r="P776">
        <v>157.75620000000001</v>
      </c>
      <c r="Q776">
        <v>108.9838</v>
      </c>
      <c r="R776">
        <v>161.60990000000001</v>
      </c>
      <c r="S776">
        <v>106.3124</v>
      </c>
      <c r="T776">
        <v>4.6890999999999998</v>
      </c>
      <c r="U776">
        <v>5.1847853999999999E-2</v>
      </c>
      <c r="V776">
        <v>5.1847853999999999E-2</v>
      </c>
    </row>
    <row r="777" spans="1:22" x14ac:dyDescent="0.25">
      <c r="A777" t="s">
        <v>376</v>
      </c>
      <c r="B777" t="s">
        <v>300</v>
      </c>
      <c r="C777">
        <v>242</v>
      </c>
      <c r="D777">
        <v>40</v>
      </c>
      <c r="E777">
        <v>1000</v>
      </c>
      <c r="F777">
        <v>1</v>
      </c>
      <c r="G777">
        <v>0.3</v>
      </c>
      <c r="H777">
        <v>62.89</v>
      </c>
      <c r="I777">
        <v>10.99</v>
      </c>
      <c r="J777">
        <v>1000</v>
      </c>
      <c r="K777">
        <v>1</v>
      </c>
      <c r="L777">
        <v>0.3</v>
      </c>
      <c r="M777">
        <v>62.89</v>
      </c>
      <c r="N777">
        <v>10.99</v>
      </c>
      <c r="O777">
        <v>50</v>
      </c>
      <c r="P777">
        <v>161.60990000000001</v>
      </c>
      <c r="Q777">
        <v>106.3124</v>
      </c>
      <c r="R777">
        <v>164.07849999999999</v>
      </c>
      <c r="S777">
        <v>110.94929999999999</v>
      </c>
      <c r="T777">
        <v>5.2530999999999999</v>
      </c>
      <c r="U777">
        <v>5.1847853999999999E-2</v>
      </c>
      <c r="V777">
        <v>5.1847853999999999E-2</v>
      </c>
    </row>
    <row r="778" spans="1:22" x14ac:dyDescent="0.25">
      <c r="A778" t="s">
        <v>300</v>
      </c>
      <c r="B778" t="s">
        <v>440</v>
      </c>
      <c r="C778">
        <v>40</v>
      </c>
      <c r="D778">
        <v>178</v>
      </c>
      <c r="E778">
        <v>1000</v>
      </c>
      <c r="F778">
        <v>1</v>
      </c>
      <c r="G778">
        <v>0.3</v>
      </c>
      <c r="H778">
        <v>62.89</v>
      </c>
      <c r="I778">
        <v>10.99</v>
      </c>
      <c r="J778">
        <v>1000</v>
      </c>
      <c r="K778">
        <v>1</v>
      </c>
      <c r="L778">
        <v>0.3</v>
      </c>
      <c r="M778">
        <v>62.89</v>
      </c>
      <c r="N778">
        <v>10.99</v>
      </c>
      <c r="O778">
        <v>50</v>
      </c>
      <c r="P778">
        <v>164.07849999999999</v>
      </c>
      <c r="Q778">
        <v>110.94929999999999</v>
      </c>
      <c r="R778">
        <v>157.75620000000001</v>
      </c>
      <c r="S778">
        <v>108.9838</v>
      </c>
      <c r="T778">
        <v>6.6208</v>
      </c>
      <c r="U778">
        <v>5.1847853999999999E-2</v>
      </c>
      <c r="V778">
        <v>5.1847853999999999E-2</v>
      </c>
    </row>
    <row r="779" spans="1:22" x14ac:dyDescent="0.25">
      <c r="A779" t="s">
        <v>437</v>
      </c>
      <c r="B779" t="s">
        <v>375</v>
      </c>
      <c r="C779">
        <v>181</v>
      </c>
      <c r="D779">
        <v>243</v>
      </c>
      <c r="E779">
        <v>1000</v>
      </c>
      <c r="F779">
        <v>1</v>
      </c>
      <c r="G779">
        <v>0.3</v>
      </c>
      <c r="H779">
        <v>62.89</v>
      </c>
      <c r="I779">
        <v>10.99</v>
      </c>
      <c r="J779">
        <v>1000</v>
      </c>
      <c r="K779">
        <v>1</v>
      </c>
      <c r="L779">
        <v>0.3</v>
      </c>
      <c r="M779">
        <v>62.89</v>
      </c>
      <c r="N779">
        <v>10.99</v>
      </c>
      <c r="O779">
        <v>50</v>
      </c>
      <c r="P779">
        <v>166.77430000000001</v>
      </c>
      <c r="Q779">
        <v>97.277699999999996</v>
      </c>
      <c r="R779">
        <v>164.13509999999999</v>
      </c>
      <c r="S779">
        <v>103.10250000000001</v>
      </c>
      <c r="T779">
        <v>6.3948</v>
      </c>
      <c r="U779">
        <v>5.1847853999999999E-2</v>
      </c>
      <c r="V779">
        <v>5.1847853999999999E-2</v>
      </c>
    </row>
    <row r="780" spans="1:22" x14ac:dyDescent="0.25">
      <c r="A780" t="s">
        <v>375</v>
      </c>
      <c r="B780" t="s">
        <v>412</v>
      </c>
      <c r="C780">
        <v>243</v>
      </c>
      <c r="D780">
        <v>206</v>
      </c>
      <c r="E780">
        <v>1000</v>
      </c>
      <c r="F780">
        <v>1</v>
      </c>
      <c r="G780">
        <v>0.3</v>
      </c>
      <c r="H780">
        <v>62.89</v>
      </c>
      <c r="I780">
        <v>10.99</v>
      </c>
      <c r="J780">
        <v>1000</v>
      </c>
      <c r="K780">
        <v>1</v>
      </c>
      <c r="L780">
        <v>0.3</v>
      </c>
      <c r="M780">
        <v>62.89</v>
      </c>
      <c r="N780">
        <v>10.99</v>
      </c>
      <c r="O780">
        <v>50</v>
      </c>
      <c r="P780">
        <v>164.13509999999999</v>
      </c>
      <c r="Q780">
        <v>103.10250000000001</v>
      </c>
      <c r="R780">
        <v>163.17599999999999</v>
      </c>
      <c r="S780">
        <v>99.1327</v>
      </c>
      <c r="T780">
        <v>4.0839999999999996</v>
      </c>
      <c r="U780">
        <v>5.1847853999999999E-2</v>
      </c>
      <c r="V780">
        <v>5.1847853999999999E-2</v>
      </c>
    </row>
    <row r="781" spans="1:22" x14ac:dyDescent="0.25">
      <c r="A781" t="s">
        <v>412</v>
      </c>
      <c r="B781" t="s">
        <v>437</v>
      </c>
      <c r="C781">
        <v>206</v>
      </c>
      <c r="D781">
        <v>181</v>
      </c>
      <c r="E781">
        <v>1000</v>
      </c>
      <c r="F781">
        <v>1</v>
      </c>
      <c r="G781">
        <v>0.3</v>
      </c>
      <c r="H781">
        <v>62.89</v>
      </c>
      <c r="I781">
        <v>10.99</v>
      </c>
      <c r="J781">
        <v>1000</v>
      </c>
      <c r="K781">
        <v>1</v>
      </c>
      <c r="L781">
        <v>0.3</v>
      </c>
      <c r="M781">
        <v>62.89</v>
      </c>
      <c r="N781">
        <v>10.99</v>
      </c>
      <c r="O781">
        <v>50</v>
      </c>
      <c r="P781">
        <v>163.17599999999999</v>
      </c>
      <c r="Q781">
        <v>99.1327</v>
      </c>
      <c r="R781">
        <v>166.77430000000001</v>
      </c>
      <c r="S781">
        <v>97.277699999999996</v>
      </c>
      <c r="T781">
        <v>4.0483000000000002</v>
      </c>
      <c r="U781">
        <v>5.1847853999999999E-2</v>
      </c>
      <c r="V781">
        <v>5.1847853999999999E-2</v>
      </c>
    </row>
    <row r="782" spans="1:22" x14ac:dyDescent="0.25">
      <c r="A782" t="s">
        <v>444</v>
      </c>
      <c r="B782" t="s">
        <v>365</v>
      </c>
      <c r="C782">
        <v>174</v>
      </c>
      <c r="D782">
        <v>253</v>
      </c>
      <c r="E782">
        <v>0</v>
      </c>
      <c r="F782">
        <v>1</v>
      </c>
      <c r="G782">
        <v>0.3</v>
      </c>
      <c r="H782">
        <v>62.89</v>
      </c>
      <c r="I782">
        <v>10.99</v>
      </c>
      <c r="J782">
        <v>0</v>
      </c>
      <c r="K782">
        <v>1</v>
      </c>
      <c r="L782">
        <v>0.3</v>
      </c>
      <c r="M782">
        <v>62.89</v>
      </c>
      <c r="N782">
        <v>10.99</v>
      </c>
      <c r="O782">
        <v>50</v>
      </c>
      <c r="P782">
        <v>167.28700000000001</v>
      </c>
      <c r="Q782">
        <v>88.141499999999994</v>
      </c>
      <c r="R782">
        <v>171.3467</v>
      </c>
      <c r="S782">
        <v>84.995699999999999</v>
      </c>
      <c r="T782">
        <v>5.1359000000000004</v>
      </c>
      <c r="U782">
        <v>5.1847853999999999E-2</v>
      </c>
      <c r="V782">
        <v>5.1847853999999999E-2</v>
      </c>
    </row>
    <row r="783" spans="1:22" x14ac:dyDescent="0.25">
      <c r="A783" t="s">
        <v>365</v>
      </c>
      <c r="B783" t="s">
        <v>409</v>
      </c>
      <c r="C783">
        <v>253</v>
      </c>
      <c r="D783">
        <v>209</v>
      </c>
      <c r="E783">
        <v>0</v>
      </c>
      <c r="F783">
        <v>1</v>
      </c>
      <c r="G783">
        <v>0.3</v>
      </c>
      <c r="H783">
        <v>62.89</v>
      </c>
      <c r="I783">
        <v>10.99</v>
      </c>
      <c r="J783">
        <v>500</v>
      </c>
      <c r="K783">
        <v>1</v>
      </c>
      <c r="L783">
        <v>0.3</v>
      </c>
      <c r="M783">
        <v>62.89</v>
      </c>
      <c r="N783">
        <v>10.99</v>
      </c>
      <c r="O783">
        <v>50</v>
      </c>
      <c r="P783">
        <v>171.3467</v>
      </c>
      <c r="Q783">
        <v>84.995699999999999</v>
      </c>
      <c r="R783">
        <v>170.19479999999999</v>
      </c>
      <c r="S783">
        <v>91.084599999999995</v>
      </c>
      <c r="T783">
        <v>6.1969000000000003</v>
      </c>
      <c r="U783">
        <v>5.1847853999999999E-2</v>
      </c>
      <c r="V783">
        <v>5.1847853999999999E-2</v>
      </c>
    </row>
    <row r="784" spans="1:22" x14ac:dyDescent="0.25">
      <c r="A784" t="s">
        <v>409</v>
      </c>
      <c r="B784" t="s">
        <v>444</v>
      </c>
      <c r="C784">
        <v>209</v>
      </c>
      <c r="D784">
        <v>174</v>
      </c>
      <c r="E784">
        <v>0</v>
      </c>
      <c r="F784">
        <v>1</v>
      </c>
      <c r="G784">
        <v>0.3</v>
      </c>
      <c r="H784">
        <v>62.89</v>
      </c>
      <c r="I784">
        <v>10.99</v>
      </c>
      <c r="J784">
        <v>0</v>
      </c>
      <c r="K784">
        <v>1</v>
      </c>
      <c r="L784">
        <v>0.3</v>
      </c>
      <c r="M784">
        <v>62.89</v>
      </c>
      <c r="N784">
        <v>10.99</v>
      </c>
      <c r="O784">
        <v>50</v>
      </c>
      <c r="P784">
        <v>170.19479999999999</v>
      </c>
      <c r="Q784">
        <v>91.084599999999995</v>
      </c>
      <c r="R784">
        <v>167.28700000000001</v>
      </c>
      <c r="S784">
        <v>88.141499999999994</v>
      </c>
      <c r="T784">
        <v>4.1372999999999998</v>
      </c>
      <c r="U784">
        <v>5.1847853999999999E-2</v>
      </c>
      <c r="V784">
        <v>5.1847853999999999E-2</v>
      </c>
    </row>
    <row r="785" spans="1:22" x14ac:dyDescent="0.25">
      <c r="A785" t="s">
        <v>439</v>
      </c>
      <c r="B785" t="s">
        <v>410</v>
      </c>
      <c r="C785">
        <v>179</v>
      </c>
      <c r="D785">
        <v>208</v>
      </c>
      <c r="E785">
        <v>1000</v>
      </c>
      <c r="F785">
        <v>1</v>
      </c>
      <c r="G785">
        <v>0.3</v>
      </c>
      <c r="H785">
        <v>62.89</v>
      </c>
      <c r="I785">
        <v>10.99</v>
      </c>
      <c r="J785">
        <v>1000</v>
      </c>
      <c r="K785">
        <v>1</v>
      </c>
      <c r="L785">
        <v>0.3</v>
      </c>
      <c r="M785">
        <v>62.89</v>
      </c>
      <c r="N785">
        <v>10.99</v>
      </c>
      <c r="O785">
        <v>50</v>
      </c>
      <c r="P785">
        <v>162.46979999999999</v>
      </c>
      <c r="Q785">
        <v>95.146500000000003</v>
      </c>
      <c r="R785">
        <v>162.28980000000001</v>
      </c>
      <c r="S785">
        <v>90.430999999999997</v>
      </c>
      <c r="T785">
        <v>4.7188999999999997</v>
      </c>
      <c r="U785">
        <v>5.1847853999999999E-2</v>
      </c>
      <c r="V785">
        <v>5.1847853999999999E-2</v>
      </c>
    </row>
    <row r="786" spans="1:22" x14ac:dyDescent="0.25">
      <c r="A786" t="s">
        <v>410</v>
      </c>
      <c r="B786" t="s">
        <v>411</v>
      </c>
      <c r="C786">
        <v>208</v>
      </c>
      <c r="D786">
        <v>207</v>
      </c>
      <c r="E786">
        <v>1000</v>
      </c>
      <c r="F786">
        <v>1</v>
      </c>
      <c r="G786">
        <v>0.3</v>
      </c>
      <c r="H786">
        <v>62.89</v>
      </c>
      <c r="I786">
        <v>10.99</v>
      </c>
      <c r="J786">
        <v>1000</v>
      </c>
      <c r="K786">
        <v>1</v>
      </c>
      <c r="L786">
        <v>0.3</v>
      </c>
      <c r="M786">
        <v>62.89</v>
      </c>
      <c r="N786">
        <v>10.99</v>
      </c>
      <c r="O786">
        <v>50</v>
      </c>
      <c r="P786">
        <v>162.28980000000001</v>
      </c>
      <c r="Q786">
        <v>90.430999999999997</v>
      </c>
      <c r="R786">
        <v>166.37450000000001</v>
      </c>
      <c r="S786">
        <v>92.672799999999995</v>
      </c>
      <c r="T786">
        <v>4.6593999999999998</v>
      </c>
      <c r="U786">
        <v>5.1847853999999999E-2</v>
      </c>
      <c r="V786">
        <v>5.1847853999999999E-2</v>
      </c>
    </row>
    <row r="787" spans="1:22" x14ac:dyDescent="0.25">
      <c r="A787" t="s">
        <v>411</v>
      </c>
      <c r="B787" t="s">
        <v>439</v>
      </c>
      <c r="C787">
        <v>207</v>
      </c>
      <c r="D787">
        <v>179</v>
      </c>
      <c r="E787">
        <v>1000</v>
      </c>
      <c r="F787">
        <v>1</v>
      </c>
      <c r="G787">
        <v>0.3</v>
      </c>
      <c r="H787">
        <v>62.89</v>
      </c>
      <c r="I787">
        <v>10.99</v>
      </c>
      <c r="J787">
        <v>1000</v>
      </c>
      <c r="K787">
        <v>1</v>
      </c>
      <c r="L787">
        <v>0.3</v>
      </c>
      <c r="M787">
        <v>62.89</v>
      </c>
      <c r="N787">
        <v>10.99</v>
      </c>
      <c r="O787">
        <v>50</v>
      </c>
      <c r="P787">
        <v>166.37450000000001</v>
      </c>
      <c r="Q787">
        <v>92.672799999999995</v>
      </c>
      <c r="R787">
        <v>162.46979999999999</v>
      </c>
      <c r="S787">
        <v>95.146500000000003</v>
      </c>
      <c r="T787">
        <v>4.6223000000000001</v>
      </c>
      <c r="U787">
        <v>5.1847853999999999E-2</v>
      </c>
      <c r="V787">
        <v>5.1847853999999999E-2</v>
      </c>
    </row>
    <row r="788" spans="1:22" x14ac:dyDescent="0.25">
      <c r="A788" t="s">
        <v>316</v>
      </c>
      <c r="B788" t="s">
        <v>409</v>
      </c>
      <c r="C788">
        <v>44</v>
      </c>
      <c r="D788">
        <v>209</v>
      </c>
      <c r="E788">
        <v>0</v>
      </c>
      <c r="F788">
        <v>1</v>
      </c>
      <c r="G788">
        <v>0.3</v>
      </c>
      <c r="H788">
        <v>62.89</v>
      </c>
      <c r="I788">
        <v>10.99</v>
      </c>
      <c r="J788">
        <v>0</v>
      </c>
      <c r="K788">
        <v>1</v>
      </c>
      <c r="L788">
        <v>0.3</v>
      </c>
      <c r="M788">
        <v>62.89</v>
      </c>
      <c r="N788">
        <v>10.99</v>
      </c>
      <c r="O788">
        <v>50</v>
      </c>
      <c r="P788">
        <v>171.57480000000001</v>
      </c>
      <c r="Q788">
        <v>97.439300000000003</v>
      </c>
      <c r="R788">
        <v>170.19479999999999</v>
      </c>
      <c r="S788">
        <v>91.084599999999995</v>
      </c>
      <c r="T788">
        <v>6.5027999999999997</v>
      </c>
      <c r="U788">
        <v>5.1847853999999999E-2</v>
      </c>
      <c r="V788">
        <v>5.1847853999999999E-2</v>
      </c>
    </row>
    <row r="789" spans="1:22" x14ac:dyDescent="0.25">
      <c r="A789" t="s">
        <v>409</v>
      </c>
      <c r="B789" t="s">
        <v>317</v>
      </c>
      <c r="C789">
        <v>209</v>
      </c>
      <c r="D789">
        <v>45</v>
      </c>
      <c r="E789">
        <v>0</v>
      </c>
      <c r="F789">
        <v>1</v>
      </c>
      <c r="G789">
        <v>0.3</v>
      </c>
      <c r="H789">
        <v>62.89</v>
      </c>
      <c r="I789">
        <v>10.99</v>
      </c>
      <c r="J789">
        <v>0</v>
      </c>
      <c r="K789">
        <v>1</v>
      </c>
      <c r="L789">
        <v>0.3</v>
      </c>
      <c r="M789">
        <v>62.89</v>
      </c>
      <c r="N789">
        <v>10.99</v>
      </c>
      <c r="O789">
        <v>50</v>
      </c>
      <c r="P789">
        <v>170.19479999999999</v>
      </c>
      <c r="Q789">
        <v>91.084599999999995</v>
      </c>
      <c r="R789">
        <v>173.25460000000001</v>
      </c>
      <c r="S789">
        <v>93.869299999999996</v>
      </c>
      <c r="T789">
        <v>4.1372999999999998</v>
      </c>
      <c r="U789">
        <v>5.1847853999999999E-2</v>
      </c>
      <c r="V789">
        <v>5.1847853999999999E-2</v>
      </c>
    </row>
    <row r="790" spans="1:22" x14ac:dyDescent="0.25">
      <c r="A790" t="s">
        <v>317</v>
      </c>
      <c r="B790" t="s">
        <v>316</v>
      </c>
      <c r="C790">
        <v>45</v>
      </c>
      <c r="D790">
        <v>44</v>
      </c>
      <c r="E790">
        <v>0</v>
      </c>
      <c r="F790">
        <v>1</v>
      </c>
      <c r="G790">
        <v>0.3</v>
      </c>
      <c r="H790">
        <v>62.89</v>
      </c>
      <c r="I790">
        <v>10.99</v>
      </c>
      <c r="J790">
        <v>0</v>
      </c>
      <c r="K790">
        <v>1</v>
      </c>
      <c r="L790">
        <v>0.3</v>
      </c>
      <c r="M790">
        <v>62.89</v>
      </c>
      <c r="N790">
        <v>10.99</v>
      </c>
      <c r="O790">
        <v>50</v>
      </c>
      <c r="P790">
        <v>173.25460000000001</v>
      </c>
      <c r="Q790">
        <v>93.869299999999996</v>
      </c>
      <c r="R790">
        <v>171.57480000000001</v>
      </c>
      <c r="S790">
        <v>97.439300000000003</v>
      </c>
      <c r="T790">
        <v>3.9455</v>
      </c>
      <c r="U790">
        <v>5.1847853999999999E-2</v>
      </c>
      <c r="V790">
        <v>5.1847853999999999E-2</v>
      </c>
    </row>
    <row r="791" spans="1:22" x14ac:dyDescent="0.25">
      <c r="A791" t="s">
        <v>305</v>
      </c>
      <c r="B791" t="s">
        <v>437</v>
      </c>
      <c r="C791">
        <v>43</v>
      </c>
      <c r="D791">
        <v>181</v>
      </c>
      <c r="E791">
        <v>1000</v>
      </c>
      <c r="F791">
        <v>1</v>
      </c>
      <c r="G791">
        <v>0.3</v>
      </c>
      <c r="H791">
        <v>62.89</v>
      </c>
      <c r="I791">
        <v>10.99</v>
      </c>
      <c r="J791">
        <v>1000</v>
      </c>
      <c r="K791">
        <v>1</v>
      </c>
      <c r="L791">
        <v>0.3</v>
      </c>
      <c r="M791">
        <v>62.89</v>
      </c>
      <c r="N791">
        <v>10.99</v>
      </c>
      <c r="O791">
        <v>50</v>
      </c>
      <c r="P791">
        <v>169.84119999999999</v>
      </c>
      <c r="Q791">
        <v>100.9743</v>
      </c>
      <c r="R791">
        <v>166.77430000000001</v>
      </c>
      <c r="S791">
        <v>97.277699999999996</v>
      </c>
      <c r="T791">
        <v>4.8032000000000004</v>
      </c>
      <c r="U791">
        <v>5.1847853999999999E-2</v>
      </c>
      <c r="V791">
        <v>5.1847853999999999E-2</v>
      </c>
    </row>
    <row r="792" spans="1:22" x14ac:dyDescent="0.25">
      <c r="A792" t="s">
        <v>437</v>
      </c>
      <c r="B792" t="s">
        <v>316</v>
      </c>
      <c r="C792">
        <v>181</v>
      </c>
      <c r="D792">
        <v>44</v>
      </c>
      <c r="E792">
        <v>0</v>
      </c>
      <c r="F792">
        <v>1</v>
      </c>
      <c r="G792">
        <v>0.3</v>
      </c>
      <c r="H792">
        <v>62.89</v>
      </c>
      <c r="I792">
        <v>10.99</v>
      </c>
      <c r="J792">
        <v>0</v>
      </c>
      <c r="K792">
        <v>1</v>
      </c>
      <c r="L792">
        <v>0.3</v>
      </c>
      <c r="M792">
        <v>62.89</v>
      </c>
      <c r="N792">
        <v>10.99</v>
      </c>
      <c r="O792">
        <v>50</v>
      </c>
      <c r="P792">
        <v>166.77430000000001</v>
      </c>
      <c r="Q792">
        <v>97.277699999999996</v>
      </c>
      <c r="R792">
        <v>171.57480000000001</v>
      </c>
      <c r="S792">
        <v>97.439300000000003</v>
      </c>
      <c r="T792">
        <v>4.8032000000000004</v>
      </c>
      <c r="U792">
        <v>5.1847853999999999E-2</v>
      </c>
      <c r="V792">
        <v>5.1847853999999999E-2</v>
      </c>
    </row>
    <row r="793" spans="1:22" x14ac:dyDescent="0.25">
      <c r="A793" t="s">
        <v>316</v>
      </c>
      <c r="B793" t="s">
        <v>305</v>
      </c>
      <c r="C793">
        <v>44</v>
      </c>
      <c r="D793">
        <v>43</v>
      </c>
      <c r="E793">
        <v>0</v>
      </c>
      <c r="F793">
        <v>1</v>
      </c>
      <c r="G793">
        <v>0.3</v>
      </c>
      <c r="H793">
        <v>62.89</v>
      </c>
      <c r="I793">
        <v>10.99</v>
      </c>
      <c r="J793">
        <v>0</v>
      </c>
      <c r="K793">
        <v>1</v>
      </c>
      <c r="L793">
        <v>0.3</v>
      </c>
      <c r="M793">
        <v>62.89</v>
      </c>
      <c r="N793">
        <v>10.99</v>
      </c>
      <c r="O793">
        <v>50</v>
      </c>
      <c r="P793">
        <v>171.57480000000001</v>
      </c>
      <c r="Q793">
        <v>97.439300000000003</v>
      </c>
      <c r="R793">
        <v>169.84119999999999</v>
      </c>
      <c r="S793">
        <v>100.9743</v>
      </c>
      <c r="T793">
        <v>3.9371999999999998</v>
      </c>
      <c r="U793">
        <v>5.1847853999999999E-2</v>
      </c>
      <c r="V793">
        <v>5.1847853999999999E-2</v>
      </c>
    </row>
    <row r="794" spans="1:22" x14ac:dyDescent="0.25">
      <c r="A794" t="s">
        <v>411</v>
      </c>
      <c r="B794" t="s">
        <v>316</v>
      </c>
      <c r="C794">
        <v>207</v>
      </c>
      <c r="D794">
        <v>44</v>
      </c>
      <c r="E794">
        <v>0</v>
      </c>
      <c r="F794">
        <v>1</v>
      </c>
      <c r="G794">
        <v>0.3</v>
      </c>
      <c r="H794">
        <v>62.89</v>
      </c>
      <c r="I794">
        <v>10.99</v>
      </c>
      <c r="J794">
        <v>0</v>
      </c>
      <c r="K794">
        <v>1</v>
      </c>
      <c r="L794">
        <v>0.3</v>
      </c>
      <c r="M794">
        <v>62.89</v>
      </c>
      <c r="N794">
        <v>10.99</v>
      </c>
      <c r="O794">
        <v>50</v>
      </c>
      <c r="P794">
        <v>166.37450000000001</v>
      </c>
      <c r="Q794">
        <v>92.672799999999995</v>
      </c>
      <c r="R794">
        <v>171.57480000000001</v>
      </c>
      <c r="S794">
        <v>97.439300000000003</v>
      </c>
      <c r="T794">
        <v>7.0542999999999996</v>
      </c>
      <c r="U794">
        <v>5.1847853999999999E-2</v>
      </c>
      <c r="V794">
        <v>5.1847853999999999E-2</v>
      </c>
    </row>
    <row r="795" spans="1:22" x14ac:dyDescent="0.25">
      <c r="A795" t="s">
        <v>316</v>
      </c>
      <c r="B795" t="s">
        <v>437</v>
      </c>
      <c r="C795">
        <v>44</v>
      </c>
      <c r="D795">
        <v>181</v>
      </c>
      <c r="E795">
        <v>0</v>
      </c>
      <c r="F795">
        <v>1</v>
      </c>
      <c r="G795">
        <v>0.3</v>
      </c>
      <c r="H795">
        <v>62.89</v>
      </c>
      <c r="I795">
        <v>10.99</v>
      </c>
      <c r="J795">
        <v>0</v>
      </c>
      <c r="K795">
        <v>1</v>
      </c>
      <c r="L795">
        <v>0.3</v>
      </c>
      <c r="M795">
        <v>62.89</v>
      </c>
      <c r="N795">
        <v>10.99</v>
      </c>
      <c r="O795">
        <v>50</v>
      </c>
      <c r="P795">
        <v>171.57480000000001</v>
      </c>
      <c r="Q795">
        <v>97.439300000000003</v>
      </c>
      <c r="R795">
        <v>166.77430000000001</v>
      </c>
      <c r="S795">
        <v>97.277699999999996</v>
      </c>
      <c r="T795">
        <v>4.8032000000000004</v>
      </c>
      <c r="U795">
        <v>5.1847853999999999E-2</v>
      </c>
      <c r="V795">
        <v>5.1847853999999999E-2</v>
      </c>
    </row>
    <row r="796" spans="1:22" x14ac:dyDescent="0.25">
      <c r="A796" t="s">
        <v>437</v>
      </c>
      <c r="B796" t="s">
        <v>411</v>
      </c>
      <c r="C796">
        <v>181</v>
      </c>
      <c r="D796">
        <v>207</v>
      </c>
      <c r="E796">
        <v>1000</v>
      </c>
      <c r="F796">
        <v>1</v>
      </c>
      <c r="G796">
        <v>0.3</v>
      </c>
      <c r="H796">
        <v>62.89</v>
      </c>
      <c r="I796">
        <v>10.99</v>
      </c>
      <c r="J796">
        <v>1000</v>
      </c>
      <c r="K796">
        <v>1</v>
      </c>
      <c r="L796">
        <v>0.3</v>
      </c>
      <c r="M796">
        <v>62.89</v>
      </c>
      <c r="N796">
        <v>10.99</v>
      </c>
      <c r="O796">
        <v>50</v>
      </c>
      <c r="P796">
        <v>166.77430000000001</v>
      </c>
      <c r="Q796">
        <v>97.277699999999996</v>
      </c>
      <c r="R796">
        <v>166.37450000000001</v>
      </c>
      <c r="S796">
        <v>92.672799999999995</v>
      </c>
      <c r="T796">
        <v>4.6222000000000003</v>
      </c>
      <c r="U796">
        <v>5.1847853999999999E-2</v>
      </c>
      <c r="V796">
        <v>5.1847853999999999E-2</v>
      </c>
    </row>
    <row r="797" spans="1:22" x14ac:dyDescent="0.25">
      <c r="A797" t="s">
        <v>444</v>
      </c>
      <c r="B797" t="s">
        <v>410</v>
      </c>
      <c r="C797">
        <v>174</v>
      </c>
      <c r="D797">
        <v>208</v>
      </c>
      <c r="E797">
        <v>0</v>
      </c>
      <c r="F797">
        <v>1</v>
      </c>
      <c r="G797">
        <v>0.3</v>
      </c>
      <c r="H797">
        <v>62.89</v>
      </c>
      <c r="I797">
        <v>10.99</v>
      </c>
      <c r="J797">
        <v>0</v>
      </c>
      <c r="K797">
        <v>1</v>
      </c>
      <c r="L797">
        <v>0.3</v>
      </c>
      <c r="M797">
        <v>62.89</v>
      </c>
      <c r="N797">
        <v>10.99</v>
      </c>
      <c r="O797">
        <v>50</v>
      </c>
      <c r="P797">
        <v>167.28700000000001</v>
      </c>
      <c r="Q797">
        <v>88.141499999999994</v>
      </c>
      <c r="R797">
        <v>162.28980000000001</v>
      </c>
      <c r="S797">
        <v>90.430999999999997</v>
      </c>
      <c r="T797">
        <v>5.4966999999999997</v>
      </c>
      <c r="U797">
        <v>5.1847853999999999E-2</v>
      </c>
      <c r="V797">
        <v>5.1847853999999999E-2</v>
      </c>
    </row>
    <row r="798" spans="1:22" x14ac:dyDescent="0.25">
      <c r="A798" t="s">
        <v>410</v>
      </c>
      <c r="B798" t="s">
        <v>466</v>
      </c>
      <c r="C798">
        <v>208</v>
      </c>
      <c r="D798">
        <v>152</v>
      </c>
      <c r="E798">
        <v>1000</v>
      </c>
      <c r="F798">
        <v>1</v>
      </c>
      <c r="G798">
        <v>0.3</v>
      </c>
      <c r="H798">
        <v>62.89</v>
      </c>
      <c r="I798">
        <v>10.99</v>
      </c>
      <c r="J798">
        <v>1000</v>
      </c>
      <c r="K798">
        <v>1</v>
      </c>
      <c r="L798">
        <v>0.3</v>
      </c>
      <c r="M798">
        <v>62.89</v>
      </c>
      <c r="N798">
        <v>10.99</v>
      </c>
      <c r="O798">
        <v>50</v>
      </c>
      <c r="P798">
        <v>162.28980000000001</v>
      </c>
      <c r="Q798">
        <v>90.430999999999997</v>
      </c>
      <c r="R798">
        <v>159.6028</v>
      </c>
      <c r="S798">
        <v>86.624300000000005</v>
      </c>
      <c r="T798">
        <v>4.6595000000000004</v>
      </c>
      <c r="U798">
        <v>5.1847853999999999E-2</v>
      </c>
      <c r="V798">
        <v>5.1847853999999999E-2</v>
      </c>
    </row>
    <row r="799" spans="1:22" x14ac:dyDescent="0.25">
      <c r="A799" t="s">
        <v>466</v>
      </c>
      <c r="B799" t="s">
        <v>444</v>
      </c>
      <c r="C799">
        <v>152</v>
      </c>
      <c r="D799">
        <v>174</v>
      </c>
      <c r="E799">
        <v>0</v>
      </c>
      <c r="F799">
        <v>1</v>
      </c>
      <c r="G799">
        <v>0.3</v>
      </c>
      <c r="H799">
        <v>62.89</v>
      </c>
      <c r="I799">
        <v>10.99</v>
      </c>
      <c r="J799">
        <v>0</v>
      </c>
      <c r="K799">
        <v>1</v>
      </c>
      <c r="L799">
        <v>0.3</v>
      </c>
      <c r="M799">
        <v>62.89</v>
      </c>
      <c r="N799">
        <v>10.99</v>
      </c>
      <c r="O799">
        <v>50</v>
      </c>
      <c r="P799">
        <v>159.6028</v>
      </c>
      <c r="Q799">
        <v>86.624300000000005</v>
      </c>
      <c r="R799">
        <v>167.28700000000001</v>
      </c>
      <c r="S799">
        <v>88.141499999999994</v>
      </c>
      <c r="T799">
        <v>7.8324999999999996</v>
      </c>
      <c r="U799">
        <v>5.1847853999999999E-2</v>
      </c>
      <c r="V799">
        <v>5.1847853999999999E-2</v>
      </c>
    </row>
    <row r="800" spans="1:22" x14ac:dyDescent="0.25">
      <c r="A800" t="s">
        <v>295</v>
      </c>
      <c r="B800" t="s">
        <v>408</v>
      </c>
      <c r="C800">
        <v>73</v>
      </c>
      <c r="D800">
        <v>210</v>
      </c>
      <c r="E800">
        <v>1000</v>
      </c>
      <c r="F800">
        <v>1</v>
      </c>
      <c r="G800">
        <v>0.3</v>
      </c>
      <c r="H800">
        <v>62.89</v>
      </c>
      <c r="I800">
        <v>10.99</v>
      </c>
      <c r="J800">
        <v>1000</v>
      </c>
      <c r="K800">
        <v>1</v>
      </c>
      <c r="L800">
        <v>0.3</v>
      </c>
      <c r="M800">
        <v>62.89</v>
      </c>
      <c r="N800">
        <v>10.99</v>
      </c>
      <c r="O800">
        <v>50</v>
      </c>
      <c r="P800">
        <v>103.965</v>
      </c>
      <c r="Q800">
        <v>33.949300000000001</v>
      </c>
      <c r="R800">
        <v>107.1656</v>
      </c>
      <c r="S800">
        <v>36.741199999999999</v>
      </c>
      <c r="T800">
        <v>4.2472000000000003</v>
      </c>
      <c r="U800">
        <v>5.1847853999999999E-2</v>
      </c>
      <c r="V800">
        <v>5.1847853999999999E-2</v>
      </c>
    </row>
    <row r="801" spans="1:22" x14ac:dyDescent="0.25">
      <c r="A801" t="s">
        <v>408</v>
      </c>
      <c r="B801" t="s">
        <v>433</v>
      </c>
      <c r="C801">
        <v>210</v>
      </c>
      <c r="D801">
        <v>185</v>
      </c>
      <c r="E801">
        <v>1000</v>
      </c>
      <c r="F801">
        <v>1</v>
      </c>
      <c r="G801">
        <v>0.3</v>
      </c>
      <c r="H801">
        <v>62.89</v>
      </c>
      <c r="I801">
        <v>10.99</v>
      </c>
      <c r="J801">
        <v>1000</v>
      </c>
      <c r="K801">
        <v>1</v>
      </c>
      <c r="L801">
        <v>0.3</v>
      </c>
      <c r="M801">
        <v>62.89</v>
      </c>
      <c r="N801">
        <v>10.99</v>
      </c>
      <c r="O801">
        <v>50</v>
      </c>
      <c r="P801">
        <v>107.1656</v>
      </c>
      <c r="Q801">
        <v>36.741199999999999</v>
      </c>
      <c r="R801">
        <v>103.4652</v>
      </c>
      <c r="S801">
        <v>38.326099999999997</v>
      </c>
      <c r="T801">
        <v>4.0255000000000001</v>
      </c>
      <c r="U801">
        <v>5.1847853999999999E-2</v>
      </c>
      <c r="V801">
        <v>5.1847853999999999E-2</v>
      </c>
    </row>
    <row r="802" spans="1:22" x14ac:dyDescent="0.25">
      <c r="A802" t="s">
        <v>433</v>
      </c>
      <c r="B802" t="s">
        <v>295</v>
      </c>
      <c r="C802">
        <v>185</v>
      </c>
      <c r="D802">
        <v>73</v>
      </c>
      <c r="E802">
        <v>1000</v>
      </c>
      <c r="F802">
        <v>1</v>
      </c>
      <c r="G802">
        <v>0.3</v>
      </c>
      <c r="H802">
        <v>62.89</v>
      </c>
      <c r="I802">
        <v>10.99</v>
      </c>
      <c r="J802">
        <v>1000</v>
      </c>
      <c r="K802">
        <v>1</v>
      </c>
      <c r="L802">
        <v>0.3</v>
      </c>
      <c r="M802">
        <v>62.89</v>
      </c>
      <c r="N802">
        <v>10.99</v>
      </c>
      <c r="O802">
        <v>50</v>
      </c>
      <c r="P802">
        <v>103.4652</v>
      </c>
      <c r="Q802">
        <v>38.326099999999997</v>
      </c>
      <c r="R802">
        <v>103.965</v>
      </c>
      <c r="S802">
        <v>33.949300000000001</v>
      </c>
      <c r="T802">
        <v>4.4051999999999998</v>
      </c>
      <c r="U802">
        <v>5.1847853999999999E-2</v>
      </c>
      <c r="V802">
        <v>5.1847853999999999E-2</v>
      </c>
    </row>
    <row r="803" spans="1:22" x14ac:dyDescent="0.25">
      <c r="A803" t="s">
        <v>411</v>
      </c>
      <c r="B803" t="s">
        <v>410</v>
      </c>
      <c r="C803">
        <v>207</v>
      </c>
      <c r="D803">
        <v>208</v>
      </c>
      <c r="E803">
        <v>1000</v>
      </c>
      <c r="F803">
        <v>1</v>
      </c>
      <c r="G803">
        <v>0.3</v>
      </c>
      <c r="H803">
        <v>62.89</v>
      </c>
      <c r="I803">
        <v>10.99</v>
      </c>
      <c r="J803">
        <v>1000</v>
      </c>
      <c r="K803">
        <v>1</v>
      </c>
      <c r="L803">
        <v>0.3</v>
      </c>
      <c r="M803">
        <v>62.89</v>
      </c>
      <c r="N803">
        <v>10.99</v>
      </c>
      <c r="O803">
        <v>50</v>
      </c>
      <c r="P803">
        <v>166.37450000000001</v>
      </c>
      <c r="Q803">
        <v>92.672799999999995</v>
      </c>
      <c r="R803">
        <v>162.28980000000001</v>
      </c>
      <c r="S803">
        <v>90.430999999999997</v>
      </c>
      <c r="T803">
        <v>4.6593999999999998</v>
      </c>
      <c r="U803">
        <v>5.1847853999999999E-2</v>
      </c>
      <c r="V803">
        <v>5.1847853999999999E-2</v>
      </c>
    </row>
    <row r="804" spans="1:22" x14ac:dyDescent="0.25">
      <c r="A804" t="s">
        <v>410</v>
      </c>
      <c r="B804" t="s">
        <v>444</v>
      </c>
      <c r="C804">
        <v>208</v>
      </c>
      <c r="D804">
        <v>174</v>
      </c>
      <c r="E804">
        <v>0</v>
      </c>
      <c r="F804">
        <v>1</v>
      </c>
      <c r="G804">
        <v>0.3</v>
      </c>
      <c r="H804">
        <v>62.89</v>
      </c>
      <c r="I804">
        <v>10.99</v>
      </c>
      <c r="J804">
        <v>0</v>
      </c>
      <c r="K804">
        <v>1</v>
      </c>
      <c r="L804">
        <v>0.3</v>
      </c>
      <c r="M804">
        <v>62.89</v>
      </c>
      <c r="N804">
        <v>10.99</v>
      </c>
      <c r="O804">
        <v>50</v>
      </c>
      <c r="P804">
        <v>162.28980000000001</v>
      </c>
      <c r="Q804">
        <v>90.430999999999997</v>
      </c>
      <c r="R804">
        <v>167.28700000000001</v>
      </c>
      <c r="S804">
        <v>88.141499999999994</v>
      </c>
      <c r="T804">
        <v>5.4966999999999997</v>
      </c>
      <c r="U804">
        <v>5.1847853999999999E-2</v>
      </c>
      <c r="V804">
        <v>5.1847853999999999E-2</v>
      </c>
    </row>
    <row r="805" spans="1:22" x14ac:dyDescent="0.25">
      <c r="A805" t="s">
        <v>444</v>
      </c>
      <c r="B805" t="s">
        <v>411</v>
      </c>
      <c r="C805">
        <v>174</v>
      </c>
      <c r="D805">
        <v>207</v>
      </c>
      <c r="E805">
        <v>0</v>
      </c>
      <c r="F805">
        <v>1</v>
      </c>
      <c r="G805">
        <v>0.3</v>
      </c>
      <c r="H805">
        <v>62.89</v>
      </c>
      <c r="I805">
        <v>10.99</v>
      </c>
      <c r="J805">
        <v>0</v>
      </c>
      <c r="K805">
        <v>1</v>
      </c>
      <c r="L805">
        <v>0.3</v>
      </c>
      <c r="M805">
        <v>62.89</v>
      </c>
      <c r="N805">
        <v>10.99</v>
      </c>
      <c r="O805">
        <v>50</v>
      </c>
      <c r="P805">
        <v>167.28700000000001</v>
      </c>
      <c r="Q805">
        <v>88.141499999999994</v>
      </c>
      <c r="R805">
        <v>166.37450000000001</v>
      </c>
      <c r="S805">
        <v>92.672799999999995</v>
      </c>
      <c r="T805">
        <v>4.6223000000000001</v>
      </c>
      <c r="U805">
        <v>5.1847853999999999E-2</v>
      </c>
      <c r="V805">
        <v>5.1847853999999999E-2</v>
      </c>
    </row>
    <row r="806" spans="1:22" x14ac:dyDescent="0.25">
      <c r="A806" t="s">
        <v>375</v>
      </c>
      <c r="B806" t="s">
        <v>288</v>
      </c>
      <c r="C806">
        <v>243</v>
      </c>
      <c r="D806">
        <v>41</v>
      </c>
      <c r="E806">
        <v>1000</v>
      </c>
      <c r="F806">
        <v>1</v>
      </c>
      <c r="G806">
        <v>0.3</v>
      </c>
      <c r="H806">
        <v>62.89</v>
      </c>
      <c r="I806">
        <v>10.99</v>
      </c>
      <c r="J806">
        <v>1000</v>
      </c>
      <c r="K806">
        <v>1</v>
      </c>
      <c r="L806">
        <v>0.3</v>
      </c>
      <c r="M806">
        <v>62.89</v>
      </c>
      <c r="N806">
        <v>10.99</v>
      </c>
      <c r="O806">
        <v>50</v>
      </c>
      <c r="P806">
        <v>164.13509999999999</v>
      </c>
      <c r="Q806">
        <v>103.10250000000001</v>
      </c>
      <c r="R806">
        <v>166.08500000000001</v>
      </c>
      <c r="S806">
        <v>107.71299999999999</v>
      </c>
      <c r="T806">
        <v>5.0058999999999996</v>
      </c>
      <c r="U806">
        <v>5.1847853999999999E-2</v>
      </c>
      <c r="V806">
        <v>5.1847853999999999E-2</v>
      </c>
    </row>
    <row r="807" spans="1:22" x14ac:dyDescent="0.25">
      <c r="A807" t="s">
        <v>288</v>
      </c>
      <c r="B807" t="s">
        <v>376</v>
      </c>
      <c r="C807">
        <v>41</v>
      </c>
      <c r="D807">
        <v>242</v>
      </c>
      <c r="E807">
        <v>1000</v>
      </c>
      <c r="F807">
        <v>1</v>
      </c>
      <c r="G807">
        <v>0.3</v>
      </c>
      <c r="H807">
        <v>62.89</v>
      </c>
      <c r="I807">
        <v>10.99</v>
      </c>
      <c r="J807">
        <v>1000</v>
      </c>
      <c r="K807">
        <v>1</v>
      </c>
      <c r="L807">
        <v>0.3</v>
      </c>
      <c r="M807">
        <v>62.89</v>
      </c>
      <c r="N807">
        <v>10.99</v>
      </c>
      <c r="O807">
        <v>50</v>
      </c>
      <c r="P807">
        <v>166.08500000000001</v>
      </c>
      <c r="Q807">
        <v>107.71299999999999</v>
      </c>
      <c r="R807">
        <v>161.60990000000001</v>
      </c>
      <c r="S807">
        <v>106.3124</v>
      </c>
      <c r="T807">
        <v>4.6891999999999996</v>
      </c>
      <c r="U807">
        <v>5.1847853999999999E-2</v>
      </c>
      <c r="V807">
        <v>5.1847853999999999E-2</v>
      </c>
    </row>
    <row r="808" spans="1:22" x14ac:dyDescent="0.25">
      <c r="A808" t="s">
        <v>376</v>
      </c>
      <c r="B808" t="s">
        <v>375</v>
      </c>
      <c r="C808">
        <v>242</v>
      </c>
      <c r="D808">
        <v>243</v>
      </c>
      <c r="E808">
        <v>1000</v>
      </c>
      <c r="F808">
        <v>1</v>
      </c>
      <c r="G808">
        <v>0.3</v>
      </c>
      <c r="H808">
        <v>62.89</v>
      </c>
      <c r="I808">
        <v>10.99</v>
      </c>
      <c r="J808">
        <v>1000</v>
      </c>
      <c r="K808">
        <v>1</v>
      </c>
      <c r="L808">
        <v>0.3</v>
      </c>
      <c r="M808">
        <v>62.89</v>
      </c>
      <c r="N808">
        <v>10.99</v>
      </c>
      <c r="O808">
        <v>50</v>
      </c>
      <c r="P808">
        <v>161.60990000000001</v>
      </c>
      <c r="Q808">
        <v>106.3124</v>
      </c>
      <c r="R808">
        <v>164.13509999999999</v>
      </c>
      <c r="S808">
        <v>103.10250000000001</v>
      </c>
      <c r="T808">
        <v>4.0841000000000003</v>
      </c>
      <c r="U808">
        <v>5.1847853999999999E-2</v>
      </c>
      <c r="V808">
        <v>5.1847853999999999E-2</v>
      </c>
    </row>
    <row r="809" spans="1:22" x14ac:dyDescent="0.25">
      <c r="A809" t="s">
        <v>439</v>
      </c>
      <c r="B809" t="s">
        <v>437</v>
      </c>
      <c r="C809">
        <v>179</v>
      </c>
      <c r="D809">
        <v>181</v>
      </c>
      <c r="E809">
        <v>1000</v>
      </c>
      <c r="F809">
        <v>1</v>
      </c>
      <c r="G809">
        <v>0.3</v>
      </c>
      <c r="H809">
        <v>62.89</v>
      </c>
      <c r="I809">
        <v>10.99</v>
      </c>
      <c r="J809">
        <v>1000</v>
      </c>
      <c r="K809">
        <v>1</v>
      </c>
      <c r="L809">
        <v>0.3</v>
      </c>
      <c r="M809">
        <v>62.89</v>
      </c>
      <c r="N809">
        <v>10.99</v>
      </c>
      <c r="O809">
        <v>50</v>
      </c>
      <c r="P809">
        <v>162.46979999999999</v>
      </c>
      <c r="Q809">
        <v>95.146500000000003</v>
      </c>
      <c r="R809">
        <v>166.77430000000001</v>
      </c>
      <c r="S809">
        <v>97.277699999999996</v>
      </c>
      <c r="T809">
        <v>4.8032000000000004</v>
      </c>
      <c r="U809">
        <v>5.1847853999999999E-2</v>
      </c>
      <c r="V809">
        <v>5.1847853999999999E-2</v>
      </c>
    </row>
    <row r="810" spans="1:22" x14ac:dyDescent="0.25">
      <c r="A810" t="s">
        <v>437</v>
      </c>
      <c r="B810" t="s">
        <v>412</v>
      </c>
      <c r="C810">
        <v>181</v>
      </c>
      <c r="D810">
        <v>206</v>
      </c>
      <c r="E810">
        <v>1000</v>
      </c>
      <c r="F810">
        <v>1</v>
      </c>
      <c r="G810">
        <v>0.3</v>
      </c>
      <c r="H810">
        <v>62.89</v>
      </c>
      <c r="I810">
        <v>10.99</v>
      </c>
      <c r="J810">
        <v>1000</v>
      </c>
      <c r="K810">
        <v>1</v>
      </c>
      <c r="L810">
        <v>0.3</v>
      </c>
      <c r="M810">
        <v>62.89</v>
      </c>
      <c r="N810">
        <v>10.99</v>
      </c>
      <c r="O810">
        <v>50</v>
      </c>
      <c r="P810">
        <v>166.77430000000001</v>
      </c>
      <c r="Q810">
        <v>97.277699999999996</v>
      </c>
      <c r="R810">
        <v>163.17599999999999</v>
      </c>
      <c r="S810">
        <v>99.1327</v>
      </c>
      <c r="T810">
        <v>4.0483000000000002</v>
      </c>
      <c r="U810">
        <v>5.1847853999999999E-2</v>
      </c>
      <c r="V810">
        <v>5.1847853999999999E-2</v>
      </c>
    </row>
    <row r="811" spans="1:22" x14ac:dyDescent="0.25">
      <c r="A811" t="s">
        <v>412</v>
      </c>
      <c r="B811" t="s">
        <v>439</v>
      </c>
      <c r="C811">
        <v>206</v>
      </c>
      <c r="D811">
        <v>179</v>
      </c>
      <c r="E811">
        <v>1000</v>
      </c>
      <c r="F811">
        <v>1</v>
      </c>
      <c r="G811">
        <v>0.3</v>
      </c>
      <c r="H811">
        <v>62.89</v>
      </c>
      <c r="I811">
        <v>10.99</v>
      </c>
      <c r="J811">
        <v>1000</v>
      </c>
      <c r="K811">
        <v>1</v>
      </c>
      <c r="L811">
        <v>0.3</v>
      </c>
      <c r="M811">
        <v>62.89</v>
      </c>
      <c r="N811">
        <v>10.99</v>
      </c>
      <c r="O811">
        <v>50</v>
      </c>
      <c r="P811">
        <v>163.17599999999999</v>
      </c>
      <c r="Q811">
        <v>99.1327</v>
      </c>
      <c r="R811">
        <v>162.46979999999999</v>
      </c>
      <c r="S811">
        <v>95.146500000000003</v>
      </c>
      <c r="T811">
        <v>4.0483000000000002</v>
      </c>
      <c r="U811">
        <v>5.1847853999999999E-2</v>
      </c>
      <c r="V811">
        <v>5.1847853999999999E-2</v>
      </c>
    </row>
    <row r="812" spans="1:22" x14ac:dyDescent="0.25">
      <c r="A812" t="s">
        <v>292</v>
      </c>
      <c r="B812" t="s">
        <v>406</v>
      </c>
      <c r="C812">
        <v>64</v>
      </c>
      <c r="D812">
        <v>212</v>
      </c>
      <c r="E812">
        <v>1000</v>
      </c>
      <c r="F812">
        <v>1</v>
      </c>
      <c r="G812">
        <v>0.3</v>
      </c>
      <c r="H812">
        <v>62.89</v>
      </c>
      <c r="I812">
        <v>10.99</v>
      </c>
      <c r="J812">
        <v>1000</v>
      </c>
      <c r="K812">
        <v>1</v>
      </c>
      <c r="L812">
        <v>0.3</v>
      </c>
      <c r="M812">
        <v>62.89</v>
      </c>
      <c r="N812">
        <v>10.99</v>
      </c>
      <c r="O812">
        <v>50</v>
      </c>
      <c r="P812">
        <v>146.1</v>
      </c>
      <c r="Q812">
        <v>33.167700000000004</v>
      </c>
      <c r="R812">
        <v>146.92080000000001</v>
      </c>
      <c r="S812">
        <v>39.381799999999998</v>
      </c>
      <c r="T812">
        <v>6.2680999999999996</v>
      </c>
      <c r="U812">
        <v>5.1847853999999999E-2</v>
      </c>
      <c r="V812">
        <v>5.1847853999999999E-2</v>
      </c>
    </row>
    <row r="813" spans="1:22" x14ac:dyDescent="0.25">
      <c r="A813" t="s">
        <v>406</v>
      </c>
      <c r="B813" t="s">
        <v>432</v>
      </c>
      <c r="C813">
        <v>212</v>
      </c>
      <c r="D813">
        <v>186</v>
      </c>
      <c r="E813">
        <v>1000</v>
      </c>
      <c r="F813">
        <v>1</v>
      </c>
      <c r="G813">
        <v>0.3</v>
      </c>
      <c r="H813">
        <v>62.89</v>
      </c>
      <c r="I813">
        <v>10.99</v>
      </c>
      <c r="J813">
        <v>1000</v>
      </c>
      <c r="K813">
        <v>1</v>
      </c>
      <c r="L813">
        <v>0.3</v>
      </c>
      <c r="M813">
        <v>62.89</v>
      </c>
      <c r="N813">
        <v>10.99</v>
      </c>
      <c r="O813">
        <v>50</v>
      </c>
      <c r="P813">
        <v>146.92080000000001</v>
      </c>
      <c r="Q813">
        <v>39.381799999999998</v>
      </c>
      <c r="R813">
        <v>143.0719</v>
      </c>
      <c r="S813">
        <v>37.401899999999998</v>
      </c>
      <c r="T813">
        <v>4.3282999999999996</v>
      </c>
      <c r="U813">
        <v>5.1847853999999999E-2</v>
      </c>
      <c r="V813">
        <v>5.1847853999999999E-2</v>
      </c>
    </row>
    <row r="814" spans="1:22" x14ac:dyDescent="0.25">
      <c r="A814" t="s">
        <v>432</v>
      </c>
      <c r="B814" t="s">
        <v>292</v>
      </c>
      <c r="C814">
        <v>186</v>
      </c>
      <c r="D814">
        <v>64</v>
      </c>
      <c r="E814">
        <v>1000</v>
      </c>
      <c r="F814">
        <v>1</v>
      </c>
      <c r="G814">
        <v>0.3</v>
      </c>
      <c r="H814">
        <v>62.89</v>
      </c>
      <c r="I814">
        <v>10.99</v>
      </c>
      <c r="J814">
        <v>1000</v>
      </c>
      <c r="K814">
        <v>1</v>
      </c>
      <c r="L814">
        <v>0.3</v>
      </c>
      <c r="M814">
        <v>62.89</v>
      </c>
      <c r="N814">
        <v>10.99</v>
      </c>
      <c r="O814">
        <v>50</v>
      </c>
      <c r="P814">
        <v>143.0719</v>
      </c>
      <c r="Q814">
        <v>37.401899999999998</v>
      </c>
      <c r="R814">
        <v>146.1</v>
      </c>
      <c r="S814">
        <v>33.167700000000004</v>
      </c>
      <c r="T814">
        <v>5.2055999999999996</v>
      </c>
      <c r="U814">
        <v>5.1847853999999999E-2</v>
      </c>
      <c r="V814">
        <v>5.1847853999999999E-2</v>
      </c>
    </row>
    <row r="815" spans="1:22" x14ac:dyDescent="0.25">
      <c r="A815" t="s">
        <v>410</v>
      </c>
      <c r="B815" t="s">
        <v>465</v>
      </c>
      <c r="C815">
        <v>208</v>
      </c>
      <c r="D815">
        <v>153</v>
      </c>
      <c r="E815">
        <v>1000</v>
      </c>
      <c r="F815">
        <v>1</v>
      </c>
      <c r="G815">
        <v>0.3</v>
      </c>
      <c r="H815">
        <v>62.89</v>
      </c>
      <c r="I815">
        <v>10.99</v>
      </c>
      <c r="J815">
        <v>1000</v>
      </c>
      <c r="K815">
        <v>1</v>
      </c>
      <c r="L815">
        <v>0.3</v>
      </c>
      <c r="M815">
        <v>62.89</v>
      </c>
      <c r="N815">
        <v>10.99</v>
      </c>
      <c r="O815">
        <v>50</v>
      </c>
      <c r="P815">
        <v>162.28980000000001</v>
      </c>
      <c r="Q815">
        <v>90.430999999999997</v>
      </c>
      <c r="R815">
        <v>157.65530000000001</v>
      </c>
      <c r="S815">
        <v>89.949299999999994</v>
      </c>
      <c r="T815">
        <v>4.6595000000000004</v>
      </c>
      <c r="U815">
        <v>5.1847853999999999E-2</v>
      </c>
      <c r="V815">
        <v>5.1847853999999999E-2</v>
      </c>
    </row>
    <row r="816" spans="1:22" x14ac:dyDescent="0.25">
      <c r="A816" t="s">
        <v>465</v>
      </c>
      <c r="B816" t="s">
        <v>466</v>
      </c>
      <c r="C816">
        <v>153</v>
      </c>
      <c r="D816">
        <v>152</v>
      </c>
      <c r="E816">
        <v>1000</v>
      </c>
      <c r="F816">
        <v>1</v>
      </c>
      <c r="G816">
        <v>0.3</v>
      </c>
      <c r="H816">
        <v>62.89</v>
      </c>
      <c r="I816">
        <v>10.99</v>
      </c>
      <c r="J816">
        <v>1000</v>
      </c>
      <c r="K816">
        <v>1</v>
      </c>
      <c r="L816">
        <v>0.3</v>
      </c>
      <c r="M816">
        <v>62.89</v>
      </c>
      <c r="N816">
        <v>10.99</v>
      </c>
      <c r="O816">
        <v>50</v>
      </c>
      <c r="P816">
        <v>157.65530000000001</v>
      </c>
      <c r="Q816">
        <v>89.949299999999994</v>
      </c>
      <c r="R816">
        <v>159.6028</v>
      </c>
      <c r="S816">
        <v>86.624300000000005</v>
      </c>
      <c r="T816">
        <v>3.8534000000000002</v>
      </c>
      <c r="U816">
        <v>5.1847853999999999E-2</v>
      </c>
      <c r="V816">
        <v>5.1847853999999999E-2</v>
      </c>
    </row>
    <row r="817" spans="1:22" x14ac:dyDescent="0.25">
      <c r="A817" t="s">
        <v>466</v>
      </c>
      <c r="B817" t="s">
        <v>410</v>
      </c>
      <c r="C817">
        <v>152</v>
      </c>
      <c r="D817">
        <v>208</v>
      </c>
      <c r="E817">
        <v>1000</v>
      </c>
      <c r="F817">
        <v>1</v>
      </c>
      <c r="G817">
        <v>0.3</v>
      </c>
      <c r="H817">
        <v>62.89</v>
      </c>
      <c r="I817">
        <v>10.99</v>
      </c>
      <c r="J817">
        <v>1000</v>
      </c>
      <c r="K817">
        <v>1</v>
      </c>
      <c r="L817">
        <v>0.3</v>
      </c>
      <c r="M817">
        <v>62.89</v>
      </c>
      <c r="N817">
        <v>10.99</v>
      </c>
      <c r="O817">
        <v>50</v>
      </c>
      <c r="P817">
        <v>159.6028</v>
      </c>
      <c r="Q817">
        <v>86.624300000000005</v>
      </c>
      <c r="R817">
        <v>162.28980000000001</v>
      </c>
      <c r="S817">
        <v>90.430999999999997</v>
      </c>
      <c r="T817">
        <v>4.6595000000000004</v>
      </c>
      <c r="U817">
        <v>5.1847853999999999E-2</v>
      </c>
      <c r="V817">
        <v>5.1847853999999999E-2</v>
      </c>
    </row>
    <row r="818" spans="1:22" x14ac:dyDescent="0.25">
      <c r="A818" t="s">
        <v>358</v>
      </c>
      <c r="B818" t="s">
        <v>399</v>
      </c>
      <c r="C818">
        <v>100</v>
      </c>
      <c r="D818">
        <v>219</v>
      </c>
      <c r="E818">
        <v>1000</v>
      </c>
      <c r="F818">
        <v>1</v>
      </c>
      <c r="G818">
        <v>0.3</v>
      </c>
      <c r="H818">
        <v>62.89</v>
      </c>
      <c r="I818">
        <v>10.99</v>
      </c>
      <c r="J818">
        <v>1000</v>
      </c>
      <c r="K818">
        <v>1</v>
      </c>
      <c r="L818">
        <v>0.3</v>
      </c>
      <c r="M818">
        <v>62.89</v>
      </c>
      <c r="N818">
        <v>10.99</v>
      </c>
      <c r="O818">
        <v>50</v>
      </c>
      <c r="P818">
        <v>125.2534</v>
      </c>
      <c r="Q818">
        <v>40.284300000000002</v>
      </c>
      <c r="R818">
        <v>121.41759999999999</v>
      </c>
      <c r="S818">
        <v>37.175600000000003</v>
      </c>
      <c r="T818">
        <v>4.9372999999999996</v>
      </c>
      <c r="U818">
        <v>5.1847853999999999E-2</v>
      </c>
      <c r="V818">
        <v>5.1847853999999999E-2</v>
      </c>
    </row>
    <row r="819" spans="1:22" x14ac:dyDescent="0.25">
      <c r="A819" t="s">
        <v>399</v>
      </c>
      <c r="B819" t="s">
        <v>417</v>
      </c>
      <c r="C819">
        <v>219</v>
      </c>
      <c r="D819">
        <v>201</v>
      </c>
      <c r="E819">
        <v>1000</v>
      </c>
      <c r="F819">
        <v>1</v>
      </c>
      <c r="G819">
        <v>0.3</v>
      </c>
      <c r="H819">
        <v>62.89</v>
      </c>
      <c r="I819">
        <v>10.99</v>
      </c>
      <c r="J819">
        <v>1000</v>
      </c>
      <c r="K819">
        <v>1</v>
      </c>
      <c r="L819">
        <v>0.3</v>
      </c>
      <c r="M819">
        <v>62.89</v>
      </c>
      <c r="N819">
        <v>10.99</v>
      </c>
      <c r="O819">
        <v>50</v>
      </c>
      <c r="P819">
        <v>121.41759999999999</v>
      </c>
      <c r="Q819">
        <v>37.175600000000003</v>
      </c>
      <c r="R819">
        <v>124.7221</v>
      </c>
      <c r="S819">
        <v>35.3078</v>
      </c>
      <c r="T819">
        <v>3.7957999999999998</v>
      </c>
      <c r="U819">
        <v>5.1847853999999999E-2</v>
      </c>
      <c r="V819">
        <v>5.1847853999999999E-2</v>
      </c>
    </row>
    <row r="820" spans="1:22" x14ac:dyDescent="0.25">
      <c r="A820" t="s">
        <v>417</v>
      </c>
      <c r="B820" t="s">
        <v>358</v>
      </c>
      <c r="C820">
        <v>201</v>
      </c>
      <c r="D820">
        <v>100</v>
      </c>
      <c r="E820">
        <v>1000</v>
      </c>
      <c r="F820">
        <v>1</v>
      </c>
      <c r="G820">
        <v>0.3</v>
      </c>
      <c r="H820">
        <v>62.89</v>
      </c>
      <c r="I820">
        <v>10.99</v>
      </c>
      <c r="J820">
        <v>1000</v>
      </c>
      <c r="K820">
        <v>1</v>
      </c>
      <c r="L820">
        <v>0.3</v>
      </c>
      <c r="M820">
        <v>62.89</v>
      </c>
      <c r="N820">
        <v>10.99</v>
      </c>
      <c r="O820">
        <v>50</v>
      </c>
      <c r="P820">
        <v>124.7221</v>
      </c>
      <c r="Q820">
        <v>35.3078</v>
      </c>
      <c r="R820">
        <v>125.2534</v>
      </c>
      <c r="S820">
        <v>40.284300000000002</v>
      </c>
      <c r="T820">
        <v>5.0048000000000004</v>
      </c>
      <c r="U820">
        <v>5.1847853999999999E-2</v>
      </c>
      <c r="V820">
        <v>5.1847853999999999E-2</v>
      </c>
    </row>
    <row r="821" spans="1:22" x14ac:dyDescent="0.25">
      <c r="A821" t="s">
        <v>416</v>
      </c>
      <c r="B821" t="s">
        <v>415</v>
      </c>
      <c r="C821">
        <v>202</v>
      </c>
      <c r="D821">
        <v>203</v>
      </c>
      <c r="E821">
        <v>1000</v>
      </c>
      <c r="F821">
        <v>1</v>
      </c>
      <c r="G821">
        <v>0.3</v>
      </c>
      <c r="H821">
        <v>62.89</v>
      </c>
      <c r="I821">
        <v>10.99</v>
      </c>
      <c r="J821">
        <v>1000</v>
      </c>
      <c r="K821">
        <v>1</v>
      </c>
      <c r="L821">
        <v>0.3</v>
      </c>
      <c r="M821">
        <v>62.89</v>
      </c>
      <c r="N821">
        <v>10.99</v>
      </c>
      <c r="O821">
        <v>50</v>
      </c>
      <c r="P821">
        <v>174.98920000000001</v>
      </c>
      <c r="Q821">
        <v>65.717100000000002</v>
      </c>
      <c r="R821">
        <v>175.36959999999999</v>
      </c>
      <c r="S821">
        <v>60.880800000000001</v>
      </c>
      <c r="T821">
        <v>4.8512000000000004</v>
      </c>
      <c r="U821">
        <v>5.1847853999999999E-2</v>
      </c>
      <c r="V821">
        <v>5.1847853999999999E-2</v>
      </c>
    </row>
    <row r="822" spans="1:22" x14ac:dyDescent="0.25">
      <c r="A822" t="s">
        <v>415</v>
      </c>
      <c r="B822" t="s">
        <v>267</v>
      </c>
      <c r="C822">
        <v>203</v>
      </c>
      <c r="D822">
        <v>52</v>
      </c>
      <c r="E822">
        <v>1000</v>
      </c>
      <c r="F822">
        <v>1</v>
      </c>
      <c r="G822">
        <v>0.3</v>
      </c>
      <c r="H822">
        <v>62.89</v>
      </c>
      <c r="I822">
        <v>10.99</v>
      </c>
      <c r="J822">
        <v>1000</v>
      </c>
      <c r="K822">
        <v>1</v>
      </c>
      <c r="L822">
        <v>0.3</v>
      </c>
      <c r="M822">
        <v>62.89</v>
      </c>
      <c r="N822">
        <v>10.99</v>
      </c>
      <c r="O822">
        <v>50</v>
      </c>
      <c r="P822">
        <v>175.36959999999999</v>
      </c>
      <c r="Q822">
        <v>60.880800000000001</v>
      </c>
      <c r="R822">
        <v>179.14189999999999</v>
      </c>
      <c r="S822">
        <v>63.104300000000002</v>
      </c>
      <c r="T822">
        <v>4.3788</v>
      </c>
      <c r="U822">
        <v>5.1847853999999999E-2</v>
      </c>
      <c r="V822">
        <v>5.1847853999999999E-2</v>
      </c>
    </row>
    <row r="823" spans="1:22" x14ac:dyDescent="0.25">
      <c r="A823" t="s">
        <v>267</v>
      </c>
      <c r="B823" t="s">
        <v>416</v>
      </c>
      <c r="C823">
        <v>52</v>
      </c>
      <c r="D823">
        <v>202</v>
      </c>
      <c r="E823">
        <v>1000</v>
      </c>
      <c r="F823">
        <v>1</v>
      </c>
      <c r="G823">
        <v>0.3</v>
      </c>
      <c r="H823">
        <v>62.89</v>
      </c>
      <c r="I823">
        <v>10.99</v>
      </c>
      <c r="J823">
        <v>1000</v>
      </c>
      <c r="K823">
        <v>1</v>
      </c>
      <c r="L823">
        <v>0.3</v>
      </c>
      <c r="M823">
        <v>62.89</v>
      </c>
      <c r="N823">
        <v>10.99</v>
      </c>
      <c r="O823">
        <v>50</v>
      </c>
      <c r="P823">
        <v>179.14189999999999</v>
      </c>
      <c r="Q823">
        <v>63.104300000000002</v>
      </c>
      <c r="R823">
        <v>174.98920000000001</v>
      </c>
      <c r="S823">
        <v>65.717100000000002</v>
      </c>
      <c r="T823">
        <v>4.9062999999999999</v>
      </c>
      <c r="U823">
        <v>5.1847853999999999E-2</v>
      </c>
      <c r="V823">
        <v>5.1847853999999999E-2</v>
      </c>
    </row>
    <row r="824" spans="1:22" x14ac:dyDescent="0.25">
      <c r="A824" t="s">
        <v>426</v>
      </c>
      <c r="B824" t="s">
        <v>404</v>
      </c>
      <c r="C824">
        <v>192</v>
      </c>
      <c r="D824">
        <v>214</v>
      </c>
      <c r="E824">
        <v>1000</v>
      </c>
      <c r="F824">
        <v>1</v>
      </c>
      <c r="G824">
        <v>0.3</v>
      </c>
      <c r="H824">
        <v>62.89</v>
      </c>
      <c r="I824">
        <v>10.99</v>
      </c>
      <c r="J824">
        <v>1000</v>
      </c>
      <c r="K824">
        <v>1</v>
      </c>
      <c r="L824">
        <v>0.3</v>
      </c>
      <c r="M824">
        <v>62.89</v>
      </c>
      <c r="N824">
        <v>10.99</v>
      </c>
      <c r="O824">
        <v>50</v>
      </c>
      <c r="P824">
        <v>173.06960000000001</v>
      </c>
      <c r="Q824">
        <v>56.850099999999998</v>
      </c>
      <c r="R824">
        <v>168.23560000000001</v>
      </c>
      <c r="S824">
        <v>53.733400000000003</v>
      </c>
      <c r="T824">
        <v>5.7515999999999998</v>
      </c>
      <c r="U824">
        <v>5.1847853999999999E-2</v>
      </c>
      <c r="V824">
        <v>5.1847853999999999E-2</v>
      </c>
    </row>
    <row r="825" spans="1:22" x14ac:dyDescent="0.25">
      <c r="A825" t="s">
        <v>404</v>
      </c>
      <c r="B825" t="s">
        <v>389</v>
      </c>
      <c r="C825">
        <v>214</v>
      </c>
      <c r="D825">
        <v>229</v>
      </c>
      <c r="E825">
        <v>1000</v>
      </c>
      <c r="F825">
        <v>1</v>
      </c>
      <c r="G825">
        <v>0.3</v>
      </c>
      <c r="H825">
        <v>62.89</v>
      </c>
      <c r="I825">
        <v>10.99</v>
      </c>
      <c r="J825">
        <v>1000</v>
      </c>
      <c r="K825">
        <v>1</v>
      </c>
      <c r="L825">
        <v>0.3</v>
      </c>
      <c r="M825">
        <v>62.89</v>
      </c>
      <c r="N825">
        <v>10.99</v>
      </c>
      <c r="O825">
        <v>50</v>
      </c>
      <c r="P825">
        <v>168.23560000000001</v>
      </c>
      <c r="Q825">
        <v>53.733400000000003</v>
      </c>
      <c r="R825">
        <v>172.55690000000001</v>
      </c>
      <c r="S825">
        <v>51.886099999999999</v>
      </c>
      <c r="T825">
        <v>4.6996000000000002</v>
      </c>
      <c r="U825">
        <v>5.1847853999999999E-2</v>
      </c>
      <c r="V825">
        <v>5.1847853999999999E-2</v>
      </c>
    </row>
    <row r="826" spans="1:22" x14ac:dyDescent="0.25">
      <c r="A826" t="s">
        <v>389</v>
      </c>
      <c r="B826" t="s">
        <v>426</v>
      </c>
      <c r="C826">
        <v>229</v>
      </c>
      <c r="D826">
        <v>192</v>
      </c>
      <c r="E826">
        <v>1000</v>
      </c>
      <c r="F826">
        <v>1</v>
      </c>
      <c r="G826">
        <v>0.3</v>
      </c>
      <c r="H826">
        <v>62.89</v>
      </c>
      <c r="I826">
        <v>10.99</v>
      </c>
      <c r="J826">
        <v>1000</v>
      </c>
      <c r="K826">
        <v>1</v>
      </c>
      <c r="L826">
        <v>0.3</v>
      </c>
      <c r="M826">
        <v>62.89</v>
      </c>
      <c r="N826">
        <v>10.99</v>
      </c>
      <c r="O826">
        <v>50</v>
      </c>
      <c r="P826">
        <v>172.55690000000001</v>
      </c>
      <c r="Q826">
        <v>51.886099999999999</v>
      </c>
      <c r="R826">
        <v>173.06960000000001</v>
      </c>
      <c r="S826">
        <v>56.850099999999998</v>
      </c>
      <c r="T826">
        <v>4.9904000000000002</v>
      </c>
      <c r="U826">
        <v>5.1847853999999999E-2</v>
      </c>
      <c r="V826">
        <v>5.1847853999999999E-2</v>
      </c>
    </row>
    <row r="827" spans="1:22" x14ac:dyDescent="0.25">
      <c r="A827" t="s">
        <v>390</v>
      </c>
      <c r="B827" t="s">
        <v>388</v>
      </c>
      <c r="C827">
        <v>228</v>
      </c>
      <c r="D827">
        <v>230</v>
      </c>
      <c r="E827">
        <v>1000</v>
      </c>
      <c r="F827">
        <v>1</v>
      </c>
      <c r="G827">
        <v>0.3</v>
      </c>
      <c r="H827">
        <v>62.89</v>
      </c>
      <c r="I827">
        <v>10.99</v>
      </c>
      <c r="J827">
        <v>1000</v>
      </c>
      <c r="K827">
        <v>1</v>
      </c>
      <c r="L827">
        <v>0.3</v>
      </c>
      <c r="M827">
        <v>62.89</v>
      </c>
      <c r="N827">
        <v>10.99</v>
      </c>
      <c r="O827">
        <v>50</v>
      </c>
      <c r="P827">
        <v>168.09870000000001</v>
      </c>
      <c r="Q827">
        <v>64.813500000000005</v>
      </c>
      <c r="R827">
        <v>168.56450000000001</v>
      </c>
      <c r="S827">
        <v>58.530299999999997</v>
      </c>
      <c r="T827">
        <v>6.3003999999999998</v>
      </c>
      <c r="U827">
        <v>5.1847853999999999E-2</v>
      </c>
      <c r="V827">
        <v>5.1847853999999999E-2</v>
      </c>
    </row>
    <row r="828" spans="1:22" x14ac:dyDescent="0.25">
      <c r="A828" t="s">
        <v>388</v>
      </c>
      <c r="B828" t="s">
        <v>448</v>
      </c>
      <c r="C828">
        <v>230</v>
      </c>
      <c r="D828">
        <v>170</v>
      </c>
      <c r="E828">
        <v>1000</v>
      </c>
      <c r="F828">
        <v>1</v>
      </c>
      <c r="G828">
        <v>0.3</v>
      </c>
      <c r="H828">
        <v>62.89</v>
      </c>
      <c r="I828">
        <v>10.99</v>
      </c>
      <c r="J828">
        <v>1000</v>
      </c>
      <c r="K828">
        <v>1</v>
      </c>
      <c r="L828">
        <v>0.3</v>
      </c>
      <c r="M828">
        <v>62.89</v>
      </c>
      <c r="N828">
        <v>10.99</v>
      </c>
      <c r="O828">
        <v>50</v>
      </c>
      <c r="P828">
        <v>168.56450000000001</v>
      </c>
      <c r="Q828">
        <v>58.530299999999997</v>
      </c>
      <c r="R828">
        <v>171.29599999999999</v>
      </c>
      <c r="S828">
        <v>62.487299999999998</v>
      </c>
      <c r="T828">
        <v>4.8082000000000003</v>
      </c>
      <c r="U828">
        <v>5.1847853999999999E-2</v>
      </c>
      <c r="V828">
        <v>5.1847853999999999E-2</v>
      </c>
    </row>
    <row r="829" spans="1:22" x14ac:dyDescent="0.25">
      <c r="A829" t="s">
        <v>448</v>
      </c>
      <c r="B829" t="s">
        <v>390</v>
      </c>
      <c r="C829">
        <v>170</v>
      </c>
      <c r="D829">
        <v>228</v>
      </c>
      <c r="E829">
        <v>1000</v>
      </c>
      <c r="F829">
        <v>1</v>
      </c>
      <c r="G829">
        <v>0.3</v>
      </c>
      <c r="H829">
        <v>62.89</v>
      </c>
      <c r="I829">
        <v>10.99</v>
      </c>
      <c r="J829">
        <v>1000</v>
      </c>
      <c r="K829">
        <v>1</v>
      </c>
      <c r="L829">
        <v>0.3</v>
      </c>
      <c r="M829">
        <v>62.89</v>
      </c>
      <c r="N829">
        <v>10.99</v>
      </c>
      <c r="O829">
        <v>50</v>
      </c>
      <c r="P829">
        <v>171.29599999999999</v>
      </c>
      <c r="Q829">
        <v>62.487299999999998</v>
      </c>
      <c r="R829">
        <v>168.09870000000001</v>
      </c>
      <c r="S829">
        <v>64.813500000000005</v>
      </c>
      <c r="T829">
        <v>3.9540000000000002</v>
      </c>
      <c r="U829">
        <v>5.1847853999999999E-2</v>
      </c>
      <c r="V829">
        <v>5.1847853999999999E-2</v>
      </c>
    </row>
    <row r="830" spans="1:22" x14ac:dyDescent="0.25">
      <c r="A830" t="s">
        <v>385</v>
      </c>
      <c r="B830" t="s">
        <v>472</v>
      </c>
      <c r="C830">
        <v>233</v>
      </c>
      <c r="D830">
        <v>146</v>
      </c>
      <c r="E830">
        <v>1000</v>
      </c>
      <c r="F830">
        <v>1</v>
      </c>
      <c r="G830">
        <v>0.3</v>
      </c>
      <c r="H830">
        <v>62.89</v>
      </c>
      <c r="I830">
        <v>10.99</v>
      </c>
      <c r="J830">
        <v>1000</v>
      </c>
      <c r="K830">
        <v>1</v>
      </c>
      <c r="L830">
        <v>0.3</v>
      </c>
      <c r="M830">
        <v>62.89</v>
      </c>
      <c r="N830">
        <v>10.99</v>
      </c>
      <c r="O830">
        <v>50</v>
      </c>
      <c r="P830">
        <v>164.7295</v>
      </c>
      <c r="Q830">
        <v>59.332799999999999</v>
      </c>
      <c r="R830">
        <v>163.44499999999999</v>
      </c>
      <c r="S830">
        <v>63.034300000000002</v>
      </c>
      <c r="T830">
        <v>3.9180000000000001</v>
      </c>
      <c r="U830">
        <v>5.1847853999999999E-2</v>
      </c>
      <c r="V830">
        <v>5.1847853999999999E-2</v>
      </c>
    </row>
    <row r="831" spans="1:22" x14ac:dyDescent="0.25">
      <c r="A831" t="s">
        <v>472</v>
      </c>
      <c r="B831" t="s">
        <v>473</v>
      </c>
      <c r="C831">
        <v>146</v>
      </c>
      <c r="D831">
        <v>145</v>
      </c>
      <c r="E831">
        <v>1000</v>
      </c>
      <c r="F831">
        <v>1</v>
      </c>
      <c r="G831">
        <v>0.3</v>
      </c>
      <c r="H831">
        <v>62.89</v>
      </c>
      <c r="I831">
        <v>10.99</v>
      </c>
      <c r="J831">
        <v>1000</v>
      </c>
      <c r="K831">
        <v>1</v>
      </c>
      <c r="L831">
        <v>0.3</v>
      </c>
      <c r="M831">
        <v>62.89</v>
      </c>
      <c r="N831">
        <v>10.99</v>
      </c>
      <c r="O831">
        <v>50</v>
      </c>
      <c r="P831">
        <v>163.44499999999999</v>
      </c>
      <c r="Q831">
        <v>63.034300000000002</v>
      </c>
      <c r="R831">
        <v>158.73500000000001</v>
      </c>
      <c r="S831">
        <v>62.482399999999998</v>
      </c>
      <c r="T831">
        <v>4.7422000000000004</v>
      </c>
      <c r="U831">
        <v>5.1847853999999999E-2</v>
      </c>
      <c r="V831">
        <v>5.1847853999999999E-2</v>
      </c>
    </row>
    <row r="832" spans="1:22" x14ac:dyDescent="0.25">
      <c r="A832" t="s">
        <v>473</v>
      </c>
      <c r="B832" t="s">
        <v>385</v>
      </c>
      <c r="C832">
        <v>145</v>
      </c>
      <c r="D832">
        <v>233</v>
      </c>
      <c r="E832">
        <v>1000</v>
      </c>
      <c r="F832">
        <v>1</v>
      </c>
      <c r="G832">
        <v>0.3</v>
      </c>
      <c r="H832">
        <v>62.89</v>
      </c>
      <c r="I832">
        <v>10.99</v>
      </c>
      <c r="J832">
        <v>1000</v>
      </c>
      <c r="K832">
        <v>1</v>
      </c>
      <c r="L832">
        <v>0.3</v>
      </c>
      <c r="M832">
        <v>62.89</v>
      </c>
      <c r="N832">
        <v>10.99</v>
      </c>
      <c r="O832">
        <v>50</v>
      </c>
      <c r="P832">
        <v>158.73500000000001</v>
      </c>
      <c r="Q832">
        <v>62.482399999999998</v>
      </c>
      <c r="R832">
        <v>164.7295</v>
      </c>
      <c r="S832">
        <v>59.332799999999999</v>
      </c>
      <c r="T832">
        <v>6.7716000000000003</v>
      </c>
      <c r="U832">
        <v>5.1847853999999999E-2</v>
      </c>
      <c r="V832">
        <v>5.1847853999999999E-2</v>
      </c>
    </row>
    <row r="833" spans="1:22" x14ac:dyDescent="0.25">
      <c r="A833" t="s">
        <v>465</v>
      </c>
      <c r="B833" t="s">
        <v>387</v>
      </c>
      <c r="C833">
        <v>153</v>
      </c>
      <c r="D833">
        <v>231</v>
      </c>
      <c r="E833">
        <v>1000</v>
      </c>
      <c r="F833">
        <v>1</v>
      </c>
      <c r="G833">
        <v>0.3</v>
      </c>
      <c r="H833">
        <v>62.89</v>
      </c>
      <c r="I833">
        <v>10.99</v>
      </c>
      <c r="J833">
        <v>1000</v>
      </c>
      <c r="K833">
        <v>1</v>
      </c>
      <c r="L833">
        <v>0.3</v>
      </c>
      <c r="M833">
        <v>62.89</v>
      </c>
      <c r="N833">
        <v>10.99</v>
      </c>
      <c r="O833">
        <v>50</v>
      </c>
      <c r="P833">
        <v>157.65530000000001</v>
      </c>
      <c r="Q833">
        <v>89.949299999999994</v>
      </c>
      <c r="R833">
        <v>158.50120000000001</v>
      </c>
      <c r="S833">
        <v>96.147300000000001</v>
      </c>
      <c r="T833">
        <v>6.2554999999999996</v>
      </c>
      <c r="U833">
        <v>5.1847853999999999E-2</v>
      </c>
      <c r="V833">
        <v>5.1847853999999999E-2</v>
      </c>
    </row>
    <row r="834" spans="1:22" x14ac:dyDescent="0.25">
      <c r="A834" t="s">
        <v>387</v>
      </c>
      <c r="B834" t="s">
        <v>464</v>
      </c>
      <c r="C834">
        <v>231</v>
      </c>
      <c r="D834">
        <v>154</v>
      </c>
      <c r="E834">
        <v>1000</v>
      </c>
      <c r="F834">
        <v>1</v>
      </c>
      <c r="G834">
        <v>0.3</v>
      </c>
      <c r="H834">
        <v>62.89</v>
      </c>
      <c r="I834">
        <v>10.99</v>
      </c>
      <c r="J834">
        <v>1000</v>
      </c>
      <c r="K834">
        <v>1</v>
      </c>
      <c r="L834">
        <v>0.3</v>
      </c>
      <c r="M834">
        <v>62.89</v>
      </c>
      <c r="N834">
        <v>10.99</v>
      </c>
      <c r="O834">
        <v>50</v>
      </c>
      <c r="P834">
        <v>158.50120000000001</v>
      </c>
      <c r="Q834">
        <v>96.147300000000001</v>
      </c>
      <c r="R834">
        <v>155.6568</v>
      </c>
      <c r="S834">
        <v>93.204300000000003</v>
      </c>
      <c r="T834">
        <v>4.0929000000000002</v>
      </c>
      <c r="U834">
        <v>5.1847853999999999E-2</v>
      </c>
      <c r="V834">
        <v>5.1847853999999999E-2</v>
      </c>
    </row>
    <row r="835" spans="1:22" x14ac:dyDescent="0.25">
      <c r="A835" t="s">
        <v>464</v>
      </c>
      <c r="B835" t="s">
        <v>465</v>
      </c>
      <c r="C835">
        <v>154</v>
      </c>
      <c r="D835">
        <v>153</v>
      </c>
      <c r="E835">
        <v>1000</v>
      </c>
      <c r="F835">
        <v>1</v>
      </c>
      <c r="G835">
        <v>0.3</v>
      </c>
      <c r="H835">
        <v>62.89</v>
      </c>
      <c r="I835">
        <v>10.99</v>
      </c>
      <c r="J835">
        <v>1000</v>
      </c>
      <c r="K835">
        <v>1</v>
      </c>
      <c r="L835">
        <v>0.3</v>
      </c>
      <c r="M835">
        <v>62.89</v>
      </c>
      <c r="N835">
        <v>10.99</v>
      </c>
      <c r="O835">
        <v>50</v>
      </c>
      <c r="P835">
        <v>155.6568</v>
      </c>
      <c r="Q835">
        <v>93.204300000000003</v>
      </c>
      <c r="R835">
        <v>157.65530000000001</v>
      </c>
      <c r="S835">
        <v>89.949299999999994</v>
      </c>
      <c r="T835">
        <v>3.8195999999999999</v>
      </c>
      <c r="U835">
        <v>5.1847853999999999E-2</v>
      </c>
      <c r="V835">
        <v>5.1847853999999999E-2</v>
      </c>
    </row>
    <row r="836" spans="1:22" x14ac:dyDescent="0.25">
      <c r="A836" t="s">
        <v>412</v>
      </c>
      <c r="B836" t="s">
        <v>387</v>
      </c>
      <c r="C836">
        <v>206</v>
      </c>
      <c r="D836">
        <v>231</v>
      </c>
      <c r="E836">
        <v>1000</v>
      </c>
      <c r="F836">
        <v>1</v>
      </c>
      <c r="G836">
        <v>0.3</v>
      </c>
      <c r="H836">
        <v>62.89</v>
      </c>
      <c r="I836">
        <v>10.99</v>
      </c>
      <c r="J836">
        <v>1000</v>
      </c>
      <c r="K836">
        <v>1</v>
      </c>
      <c r="L836">
        <v>0.3</v>
      </c>
      <c r="M836">
        <v>62.89</v>
      </c>
      <c r="N836">
        <v>10.99</v>
      </c>
      <c r="O836">
        <v>50</v>
      </c>
      <c r="P836">
        <v>163.17599999999999</v>
      </c>
      <c r="Q836">
        <v>99.1327</v>
      </c>
      <c r="R836">
        <v>158.50120000000001</v>
      </c>
      <c r="S836">
        <v>96.147300000000001</v>
      </c>
      <c r="T836">
        <v>5.5467000000000004</v>
      </c>
      <c r="U836">
        <v>5.1847853999999999E-2</v>
      </c>
      <c r="V836">
        <v>5.1847853999999999E-2</v>
      </c>
    </row>
    <row r="837" spans="1:22" x14ac:dyDescent="0.25">
      <c r="A837" t="s">
        <v>387</v>
      </c>
      <c r="B837" t="s">
        <v>439</v>
      </c>
      <c r="C837">
        <v>231</v>
      </c>
      <c r="D837">
        <v>179</v>
      </c>
      <c r="E837">
        <v>1000</v>
      </c>
      <c r="F837">
        <v>1</v>
      </c>
      <c r="G837">
        <v>0.3</v>
      </c>
      <c r="H837">
        <v>62.89</v>
      </c>
      <c r="I837">
        <v>10.99</v>
      </c>
      <c r="J837">
        <v>1000</v>
      </c>
      <c r="K837">
        <v>1</v>
      </c>
      <c r="L837">
        <v>0.3</v>
      </c>
      <c r="M837">
        <v>62.89</v>
      </c>
      <c r="N837">
        <v>10.99</v>
      </c>
      <c r="O837">
        <v>50</v>
      </c>
      <c r="P837">
        <v>158.50120000000001</v>
      </c>
      <c r="Q837">
        <v>96.147300000000001</v>
      </c>
      <c r="R837">
        <v>162.46979999999999</v>
      </c>
      <c r="S837">
        <v>95.146500000000003</v>
      </c>
      <c r="T837">
        <v>4.0928000000000004</v>
      </c>
      <c r="U837">
        <v>5.1847853999999999E-2</v>
      </c>
      <c r="V837">
        <v>5.1847853999999999E-2</v>
      </c>
    </row>
    <row r="838" spans="1:22" x14ac:dyDescent="0.25">
      <c r="A838" t="s">
        <v>439</v>
      </c>
      <c r="B838" t="s">
        <v>412</v>
      </c>
      <c r="C838">
        <v>179</v>
      </c>
      <c r="D838">
        <v>206</v>
      </c>
      <c r="E838">
        <v>1000</v>
      </c>
      <c r="F838">
        <v>1</v>
      </c>
      <c r="G838">
        <v>0.3</v>
      </c>
      <c r="H838">
        <v>62.89</v>
      </c>
      <c r="I838">
        <v>10.99</v>
      </c>
      <c r="J838">
        <v>1000</v>
      </c>
      <c r="K838">
        <v>1</v>
      </c>
      <c r="L838">
        <v>0.3</v>
      </c>
      <c r="M838">
        <v>62.89</v>
      </c>
      <c r="N838">
        <v>10.99</v>
      </c>
      <c r="O838">
        <v>50</v>
      </c>
      <c r="P838">
        <v>162.46979999999999</v>
      </c>
      <c r="Q838">
        <v>95.146500000000003</v>
      </c>
      <c r="R838">
        <v>163.17599999999999</v>
      </c>
      <c r="S838">
        <v>99.1327</v>
      </c>
      <c r="T838">
        <v>4.0483000000000002</v>
      </c>
      <c r="U838">
        <v>5.1847853999999999E-2</v>
      </c>
      <c r="V838">
        <v>5.1847853999999999E-2</v>
      </c>
    </row>
    <row r="839" spans="1:22" x14ac:dyDescent="0.25">
      <c r="A839" t="s">
        <v>393</v>
      </c>
      <c r="B839" t="s">
        <v>386</v>
      </c>
      <c r="C839">
        <v>225</v>
      </c>
      <c r="D839">
        <v>232</v>
      </c>
      <c r="E839">
        <v>1000</v>
      </c>
      <c r="F839">
        <v>1</v>
      </c>
      <c r="G839">
        <v>0.3</v>
      </c>
      <c r="H839">
        <v>62.89</v>
      </c>
      <c r="I839">
        <v>10.99</v>
      </c>
      <c r="J839">
        <v>1000</v>
      </c>
      <c r="K839">
        <v>1</v>
      </c>
      <c r="L839">
        <v>0.3</v>
      </c>
      <c r="M839">
        <v>62.89</v>
      </c>
      <c r="N839">
        <v>10.99</v>
      </c>
      <c r="O839">
        <v>50</v>
      </c>
      <c r="P839">
        <v>150.3014</v>
      </c>
      <c r="Q839">
        <v>116.1746</v>
      </c>
      <c r="R839">
        <v>151.59389999999999</v>
      </c>
      <c r="S839">
        <v>111.0564</v>
      </c>
      <c r="T839">
        <v>5.2789000000000001</v>
      </c>
      <c r="U839">
        <v>5.1847853999999999E-2</v>
      </c>
      <c r="V839">
        <v>5.1847853999999999E-2</v>
      </c>
    </row>
    <row r="840" spans="1:22" x14ac:dyDescent="0.25">
      <c r="A840" t="s">
        <v>386</v>
      </c>
      <c r="B840" t="s">
        <v>447</v>
      </c>
      <c r="C840">
        <v>232</v>
      </c>
      <c r="D840">
        <v>171</v>
      </c>
      <c r="E840">
        <v>1000</v>
      </c>
      <c r="F840">
        <v>1</v>
      </c>
      <c r="G840">
        <v>0.3</v>
      </c>
      <c r="H840">
        <v>62.89</v>
      </c>
      <c r="I840">
        <v>10.99</v>
      </c>
      <c r="J840">
        <v>1000</v>
      </c>
      <c r="K840">
        <v>1</v>
      </c>
      <c r="L840">
        <v>0.3</v>
      </c>
      <c r="M840">
        <v>62.89</v>
      </c>
      <c r="N840">
        <v>10.99</v>
      </c>
      <c r="O840">
        <v>50</v>
      </c>
      <c r="P840">
        <v>151.59389999999999</v>
      </c>
      <c r="Q840">
        <v>111.0564</v>
      </c>
      <c r="R840">
        <v>153.74279999999999</v>
      </c>
      <c r="S840">
        <v>114.2495</v>
      </c>
      <c r="T840">
        <v>3.8489</v>
      </c>
      <c r="U840">
        <v>5.1847853999999999E-2</v>
      </c>
      <c r="V840">
        <v>5.1847853999999999E-2</v>
      </c>
    </row>
    <row r="841" spans="1:22" x14ac:dyDescent="0.25">
      <c r="A841" t="s">
        <v>447</v>
      </c>
      <c r="B841" t="s">
        <v>393</v>
      </c>
      <c r="C841">
        <v>171</v>
      </c>
      <c r="D841">
        <v>225</v>
      </c>
      <c r="E841">
        <v>1000</v>
      </c>
      <c r="F841">
        <v>1</v>
      </c>
      <c r="G841">
        <v>0.3</v>
      </c>
      <c r="H841">
        <v>62.89</v>
      </c>
      <c r="I841">
        <v>10.99</v>
      </c>
      <c r="J841">
        <v>1000</v>
      </c>
      <c r="K841">
        <v>1</v>
      </c>
      <c r="L841">
        <v>0.3</v>
      </c>
      <c r="M841">
        <v>62.89</v>
      </c>
      <c r="N841">
        <v>10.99</v>
      </c>
      <c r="O841">
        <v>50</v>
      </c>
      <c r="P841">
        <v>153.74279999999999</v>
      </c>
      <c r="Q841">
        <v>114.2495</v>
      </c>
      <c r="R841">
        <v>150.3014</v>
      </c>
      <c r="S841">
        <v>116.1746</v>
      </c>
      <c r="T841">
        <v>3.9432999999999998</v>
      </c>
      <c r="U841">
        <v>5.1847853999999999E-2</v>
      </c>
      <c r="V841">
        <v>5.1847853999999999E-2</v>
      </c>
    </row>
    <row r="842" spans="1:22" x14ac:dyDescent="0.25">
      <c r="A842" t="s">
        <v>460</v>
      </c>
      <c r="B842" t="s">
        <v>386</v>
      </c>
      <c r="C842">
        <v>158</v>
      </c>
      <c r="D842">
        <v>232</v>
      </c>
      <c r="E842">
        <v>1000</v>
      </c>
      <c r="F842">
        <v>1</v>
      </c>
      <c r="G842">
        <v>0.3</v>
      </c>
      <c r="H842">
        <v>62.89</v>
      </c>
      <c r="I842">
        <v>10.99</v>
      </c>
      <c r="J842">
        <v>1000</v>
      </c>
      <c r="K842">
        <v>1</v>
      </c>
      <c r="L842">
        <v>0.3</v>
      </c>
      <c r="M842">
        <v>62.89</v>
      </c>
      <c r="N842">
        <v>10.99</v>
      </c>
      <c r="O842">
        <v>50</v>
      </c>
      <c r="P842">
        <v>149.11000000000001</v>
      </c>
      <c r="Q842">
        <v>107.65430000000001</v>
      </c>
      <c r="R842">
        <v>151.59389999999999</v>
      </c>
      <c r="S842">
        <v>111.0564</v>
      </c>
      <c r="T842">
        <v>4.2123999999999997</v>
      </c>
      <c r="U842">
        <v>5.1847853999999999E-2</v>
      </c>
      <c r="V842">
        <v>5.1847853999999999E-2</v>
      </c>
    </row>
    <row r="843" spans="1:22" x14ac:dyDescent="0.25">
      <c r="A843" t="s">
        <v>386</v>
      </c>
      <c r="B843" t="s">
        <v>459</v>
      </c>
      <c r="C843">
        <v>232</v>
      </c>
      <c r="D843">
        <v>159</v>
      </c>
      <c r="E843">
        <v>1000</v>
      </c>
      <c r="F843">
        <v>1</v>
      </c>
      <c r="G843">
        <v>0.3</v>
      </c>
      <c r="H843">
        <v>62.89</v>
      </c>
      <c r="I843">
        <v>10.99</v>
      </c>
      <c r="J843">
        <v>1000</v>
      </c>
      <c r="K843">
        <v>1</v>
      </c>
      <c r="L843">
        <v>0.3</v>
      </c>
      <c r="M843">
        <v>62.89</v>
      </c>
      <c r="N843">
        <v>10.99</v>
      </c>
      <c r="O843">
        <v>50</v>
      </c>
      <c r="P843">
        <v>151.59389999999999</v>
      </c>
      <c r="Q843">
        <v>111.0564</v>
      </c>
      <c r="R843">
        <v>147.78</v>
      </c>
      <c r="S843">
        <v>111.57429999999999</v>
      </c>
      <c r="T843">
        <v>3.8489</v>
      </c>
      <c r="U843">
        <v>5.1847853999999999E-2</v>
      </c>
      <c r="V843">
        <v>5.1847853999999999E-2</v>
      </c>
    </row>
    <row r="844" spans="1:22" x14ac:dyDescent="0.25">
      <c r="A844" t="s">
        <v>459</v>
      </c>
      <c r="B844" t="s">
        <v>460</v>
      </c>
      <c r="C844">
        <v>159</v>
      </c>
      <c r="D844">
        <v>158</v>
      </c>
      <c r="E844">
        <v>1000</v>
      </c>
      <c r="F844">
        <v>1</v>
      </c>
      <c r="G844">
        <v>0.3</v>
      </c>
      <c r="H844">
        <v>62.89</v>
      </c>
      <c r="I844">
        <v>10.99</v>
      </c>
      <c r="J844">
        <v>1000</v>
      </c>
      <c r="K844">
        <v>1</v>
      </c>
      <c r="L844">
        <v>0.3</v>
      </c>
      <c r="M844">
        <v>62.89</v>
      </c>
      <c r="N844">
        <v>10.99</v>
      </c>
      <c r="O844">
        <v>50</v>
      </c>
      <c r="P844">
        <v>147.78</v>
      </c>
      <c r="Q844">
        <v>111.57429999999999</v>
      </c>
      <c r="R844">
        <v>149.11000000000001</v>
      </c>
      <c r="S844">
        <v>107.65430000000001</v>
      </c>
      <c r="T844">
        <v>4.1395</v>
      </c>
      <c r="U844">
        <v>5.1847853999999999E-2</v>
      </c>
      <c r="V844">
        <v>5.1847853999999999E-2</v>
      </c>
    </row>
    <row r="845" spans="1:22" x14ac:dyDescent="0.25">
      <c r="A845" t="s">
        <v>404</v>
      </c>
      <c r="B845" t="s">
        <v>385</v>
      </c>
      <c r="C845">
        <v>214</v>
      </c>
      <c r="D845">
        <v>233</v>
      </c>
      <c r="E845">
        <v>1000</v>
      </c>
      <c r="F845">
        <v>1</v>
      </c>
      <c r="G845">
        <v>0.3</v>
      </c>
      <c r="H845">
        <v>62.89</v>
      </c>
      <c r="I845">
        <v>10.99</v>
      </c>
      <c r="J845">
        <v>1000</v>
      </c>
      <c r="K845">
        <v>1</v>
      </c>
      <c r="L845">
        <v>0.3</v>
      </c>
      <c r="M845">
        <v>62.89</v>
      </c>
      <c r="N845">
        <v>10.99</v>
      </c>
      <c r="O845">
        <v>50</v>
      </c>
      <c r="P845">
        <v>168.23560000000001</v>
      </c>
      <c r="Q845">
        <v>53.733400000000003</v>
      </c>
      <c r="R845">
        <v>164.7295</v>
      </c>
      <c r="S845">
        <v>59.332799999999999</v>
      </c>
      <c r="T845">
        <v>6.6064999999999996</v>
      </c>
      <c r="U845">
        <v>5.1847853999999999E-2</v>
      </c>
      <c r="V845">
        <v>5.1847853999999999E-2</v>
      </c>
    </row>
    <row r="846" spans="1:22" x14ac:dyDescent="0.25">
      <c r="A846" t="s">
        <v>385</v>
      </c>
      <c r="B846" t="s">
        <v>423</v>
      </c>
      <c r="C846">
        <v>233</v>
      </c>
      <c r="D846">
        <v>195</v>
      </c>
      <c r="E846">
        <v>1000</v>
      </c>
      <c r="F846">
        <v>1</v>
      </c>
      <c r="G846">
        <v>0.3</v>
      </c>
      <c r="H846">
        <v>62.89</v>
      </c>
      <c r="I846">
        <v>10.99</v>
      </c>
      <c r="J846">
        <v>1000</v>
      </c>
      <c r="K846">
        <v>1</v>
      </c>
      <c r="L846">
        <v>0.3</v>
      </c>
      <c r="M846">
        <v>62.89</v>
      </c>
      <c r="N846">
        <v>10.99</v>
      </c>
      <c r="O846">
        <v>50</v>
      </c>
      <c r="P846">
        <v>164.7295</v>
      </c>
      <c r="Q846">
        <v>59.332799999999999</v>
      </c>
      <c r="R846">
        <v>161.79580000000001</v>
      </c>
      <c r="S846">
        <v>56.735599999999998</v>
      </c>
      <c r="T846">
        <v>3.9182000000000001</v>
      </c>
      <c r="U846">
        <v>5.1847853999999999E-2</v>
      </c>
      <c r="V846">
        <v>5.1847853999999999E-2</v>
      </c>
    </row>
    <row r="847" spans="1:22" x14ac:dyDescent="0.25">
      <c r="A847" t="s">
        <v>423</v>
      </c>
      <c r="B847" t="s">
        <v>404</v>
      </c>
      <c r="C847">
        <v>195</v>
      </c>
      <c r="D847">
        <v>214</v>
      </c>
      <c r="E847">
        <v>1000</v>
      </c>
      <c r="F847">
        <v>1</v>
      </c>
      <c r="G847">
        <v>0.3</v>
      </c>
      <c r="H847">
        <v>62.89</v>
      </c>
      <c r="I847">
        <v>10.99</v>
      </c>
      <c r="J847">
        <v>1000</v>
      </c>
      <c r="K847">
        <v>1</v>
      </c>
      <c r="L847">
        <v>0.3</v>
      </c>
      <c r="M847">
        <v>62.89</v>
      </c>
      <c r="N847">
        <v>10.99</v>
      </c>
      <c r="O847">
        <v>50</v>
      </c>
      <c r="P847">
        <v>161.79580000000001</v>
      </c>
      <c r="Q847">
        <v>56.735599999999998</v>
      </c>
      <c r="R847">
        <v>168.23560000000001</v>
      </c>
      <c r="S847">
        <v>53.733400000000003</v>
      </c>
      <c r="T847">
        <v>7.1052</v>
      </c>
      <c r="U847">
        <v>5.1847853999999999E-2</v>
      </c>
      <c r="V847">
        <v>5.1847853999999999E-2</v>
      </c>
    </row>
    <row r="848" spans="1:22" x14ac:dyDescent="0.25">
      <c r="A848" t="s">
        <v>390</v>
      </c>
      <c r="B848" t="s">
        <v>385</v>
      </c>
      <c r="C848">
        <v>228</v>
      </c>
      <c r="D848">
        <v>233</v>
      </c>
      <c r="E848">
        <v>1000</v>
      </c>
      <c r="F848">
        <v>1</v>
      </c>
      <c r="G848">
        <v>0.3</v>
      </c>
      <c r="H848">
        <v>62.89</v>
      </c>
      <c r="I848">
        <v>10.99</v>
      </c>
      <c r="J848">
        <v>1000</v>
      </c>
      <c r="K848">
        <v>1</v>
      </c>
      <c r="L848">
        <v>0.3</v>
      </c>
      <c r="M848">
        <v>62.89</v>
      </c>
      <c r="N848">
        <v>10.99</v>
      </c>
      <c r="O848">
        <v>50</v>
      </c>
      <c r="P848">
        <v>168.09870000000001</v>
      </c>
      <c r="Q848">
        <v>64.813500000000005</v>
      </c>
      <c r="R848">
        <v>164.7295</v>
      </c>
      <c r="S848">
        <v>59.332799999999999</v>
      </c>
      <c r="T848">
        <v>6.4335000000000004</v>
      </c>
      <c r="U848">
        <v>5.1847853999999999E-2</v>
      </c>
      <c r="V848">
        <v>5.1847853999999999E-2</v>
      </c>
    </row>
    <row r="849" spans="1:22" x14ac:dyDescent="0.25">
      <c r="A849" t="s">
        <v>385</v>
      </c>
      <c r="B849" t="s">
        <v>388</v>
      </c>
      <c r="C849">
        <v>233</v>
      </c>
      <c r="D849">
        <v>230</v>
      </c>
      <c r="E849">
        <v>1000</v>
      </c>
      <c r="F849">
        <v>1</v>
      </c>
      <c r="G849">
        <v>0.3</v>
      </c>
      <c r="H849">
        <v>62.89</v>
      </c>
      <c r="I849">
        <v>10.99</v>
      </c>
      <c r="J849">
        <v>1000</v>
      </c>
      <c r="K849">
        <v>1</v>
      </c>
      <c r="L849">
        <v>0.3</v>
      </c>
      <c r="M849">
        <v>62.89</v>
      </c>
      <c r="N849">
        <v>10.99</v>
      </c>
      <c r="O849">
        <v>50</v>
      </c>
      <c r="P849">
        <v>164.7295</v>
      </c>
      <c r="Q849">
        <v>59.332799999999999</v>
      </c>
      <c r="R849">
        <v>168.56450000000001</v>
      </c>
      <c r="S849">
        <v>58.530299999999997</v>
      </c>
      <c r="T849">
        <v>3.9180999999999999</v>
      </c>
      <c r="U849">
        <v>5.1847853999999999E-2</v>
      </c>
      <c r="V849">
        <v>5.1847853999999999E-2</v>
      </c>
    </row>
    <row r="850" spans="1:22" x14ac:dyDescent="0.25">
      <c r="A850" t="s">
        <v>388</v>
      </c>
      <c r="B850" t="s">
        <v>390</v>
      </c>
      <c r="C850">
        <v>230</v>
      </c>
      <c r="D850">
        <v>228</v>
      </c>
      <c r="E850">
        <v>1000</v>
      </c>
      <c r="F850">
        <v>1</v>
      </c>
      <c r="G850">
        <v>0.3</v>
      </c>
      <c r="H850">
        <v>62.89</v>
      </c>
      <c r="I850">
        <v>10.99</v>
      </c>
      <c r="J850">
        <v>1000</v>
      </c>
      <c r="K850">
        <v>1</v>
      </c>
      <c r="L850">
        <v>0.3</v>
      </c>
      <c r="M850">
        <v>62.89</v>
      </c>
      <c r="N850">
        <v>10.99</v>
      </c>
      <c r="O850">
        <v>50</v>
      </c>
      <c r="P850">
        <v>168.56450000000001</v>
      </c>
      <c r="Q850">
        <v>58.530299999999997</v>
      </c>
      <c r="R850">
        <v>168.09870000000001</v>
      </c>
      <c r="S850">
        <v>64.813500000000005</v>
      </c>
      <c r="T850">
        <v>6.3003999999999998</v>
      </c>
      <c r="U850">
        <v>5.1847853999999999E-2</v>
      </c>
      <c r="V850">
        <v>5.1847853999999999E-2</v>
      </c>
    </row>
    <row r="851" spans="1:22" x14ac:dyDescent="0.25">
      <c r="A851" t="s">
        <v>324</v>
      </c>
      <c r="B851" t="s">
        <v>384</v>
      </c>
      <c r="C851">
        <v>134</v>
      </c>
      <c r="D851">
        <v>234</v>
      </c>
      <c r="E851">
        <v>1000</v>
      </c>
      <c r="F851">
        <v>1</v>
      </c>
      <c r="G851">
        <v>0.3</v>
      </c>
      <c r="H851">
        <v>62.89</v>
      </c>
      <c r="I851">
        <v>10.99</v>
      </c>
      <c r="J851">
        <v>1000</v>
      </c>
      <c r="K851">
        <v>1</v>
      </c>
      <c r="L851">
        <v>0.3</v>
      </c>
      <c r="M851">
        <v>62.89</v>
      </c>
      <c r="N851">
        <v>10.99</v>
      </c>
      <c r="O851">
        <v>50</v>
      </c>
      <c r="P851">
        <v>119.69710000000001</v>
      </c>
      <c r="Q851">
        <v>81.199299999999994</v>
      </c>
      <c r="R851">
        <v>119.2513</v>
      </c>
      <c r="S851">
        <v>74.257300000000001</v>
      </c>
      <c r="T851">
        <v>6.9562999999999997</v>
      </c>
      <c r="U851">
        <v>5.1847853999999999E-2</v>
      </c>
      <c r="V851">
        <v>5.1847853999999999E-2</v>
      </c>
    </row>
    <row r="852" spans="1:22" x14ac:dyDescent="0.25">
      <c r="A852" t="s">
        <v>384</v>
      </c>
      <c r="B852" t="s">
        <v>323</v>
      </c>
      <c r="C852">
        <v>234</v>
      </c>
      <c r="D852">
        <v>135</v>
      </c>
      <c r="E852">
        <v>1000</v>
      </c>
      <c r="F852">
        <v>1</v>
      </c>
      <c r="G852">
        <v>0.3</v>
      </c>
      <c r="H852">
        <v>62.89</v>
      </c>
      <c r="I852">
        <v>10.99</v>
      </c>
      <c r="J852">
        <v>1000</v>
      </c>
      <c r="K852">
        <v>1</v>
      </c>
      <c r="L852">
        <v>0.3</v>
      </c>
      <c r="M852">
        <v>62.89</v>
      </c>
      <c r="N852">
        <v>10.99</v>
      </c>
      <c r="O852">
        <v>50</v>
      </c>
      <c r="P852">
        <v>119.2513</v>
      </c>
      <c r="Q852">
        <v>74.257300000000001</v>
      </c>
      <c r="R852">
        <v>122.65</v>
      </c>
      <c r="S852">
        <v>78.921800000000005</v>
      </c>
      <c r="T852">
        <v>5.7713999999999999</v>
      </c>
      <c r="U852">
        <v>5.1847853999999999E-2</v>
      </c>
      <c r="V852">
        <v>5.1847853999999999E-2</v>
      </c>
    </row>
    <row r="853" spans="1:22" x14ac:dyDescent="0.25">
      <c r="A853" t="s">
        <v>323</v>
      </c>
      <c r="B853" t="s">
        <v>324</v>
      </c>
      <c r="C853">
        <v>135</v>
      </c>
      <c r="D853">
        <v>134</v>
      </c>
      <c r="E853">
        <v>1000</v>
      </c>
      <c r="F853">
        <v>1</v>
      </c>
      <c r="G853">
        <v>0.3</v>
      </c>
      <c r="H853">
        <v>62.89</v>
      </c>
      <c r="I853">
        <v>10.99</v>
      </c>
      <c r="J853">
        <v>1000</v>
      </c>
      <c r="K853">
        <v>1</v>
      </c>
      <c r="L853">
        <v>0.3</v>
      </c>
      <c r="M853">
        <v>62.89</v>
      </c>
      <c r="N853">
        <v>10.99</v>
      </c>
      <c r="O853">
        <v>50</v>
      </c>
      <c r="P853">
        <v>122.65</v>
      </c>
      <c r="Q853">
        <v>78.921800000000005</v>
      </c>
      <c r="R853">
        <v>119.69710000000001</v>
      </c>
      <c r="S853">
        <v>81.199299999999994</v>
      </c>
      <c r="T853">
        <v>3.7292000000000001</v>
      </c>
      <c r="U853">
        <v>5.1847853999999999E-2</v>
      </c>
      <c r="V853">
        <v>5.1847853999999999E-2</v>
      </c>
    </row>
    <row r="854" spans="1:22" x14ac:dyDescent="0.25">
      <c r="A854" t="s">
        <v>384</v>
      </c>
      <c r="B854" t="s">
        <v>451</v>
      </c>
      <c r="C854">
        <v>234</v>
      </c>
      <c r="D854">
        <v>167</v>
      </c>
      <c r="E854">
        <v>1000</v>
      </c>
      <c r="F854">
        <v>1</v>
      </c>
      <c r="G854">
        <v>0.3</v>
      </c>
      <c r="H854">
        <v>62.89</v>
      </c>
      <c r="I854">
        <v>10.99</v>
      </c>
      <c r="J854">
        <v>1000</v>
      </c>
      <c r="K854">
        <v>1</v>
      </c>
      <c r="L854">
        <v>0.3</v>
      </c>
      <c r="M854">
        <v>62.89</v>
      </c>
      <c r="N854">
        <v>10.99</v>
      </c>
      <c r="O854">
        <v>50</v>
      </c>
      <c r="P854">
        <v>119.2513</v>
      </c>
      <c r="Q854">
        <v>74.257300000000001</v>
      </c>
      <c r="R854">
        <v>114.9526</v>
      </c>
      <c r="S854">
        <v>78.108099999999993</v>
      </c>
      <c r="T854">
        <v>5.7713000000000001</v>
      </c>
      <c r="U854">
        <v>5.1847853999999999E-2</v>
      </c>
      <c r="V854">
        <v>5.1847853999999999E-2</v>
      </c>
    </row>
    <row r="855" spans="1:22" x14ac:dyDescent="0.25">
      <c r="A855" t="s">
        <v>451</v>
      </c>
      <c r="B855" t="s">
        <v>382</v>
      </c>
      <c r="C855">
        <v>167</v>
      </c>
      <c r="D855">
        <v>236</v>
      </c>
      <c r="E855">
        <v>1000</v>
      </c>
      <c r="F855">
        <v>1</v>
      </c>
      <c r="G855">
        <v>0.3</v>
      </c>
      <c r="H855">
        <v>62.89</v>
      </c>
      <c r="I855">
        <v>10.99</v>
      </c>
      <c r="J855">
        <v>1000</v>
      </c>
      <c r="K855">
        <v>1</v>
      </c>
      <c r="L855">
        <v>0.3</v>
      </c>
      <c r="M855">
        <v>62.89</v>
      </c>
      <c r="N855">
        <v>10.99</v>
      </c>
      <c r="O855">
        <v>50</v>
      </c>
      <c r="P855">
        <v>114.9526</v>
      </c>
      <c r="Q855">
        <v>78.108099999999993</v>
      </c>
      <c r="R855">
        <v>115.35420000000001</v>
      </c>
      <c r="S855">
        <v>74.2316</v>
      </c>
      <c r="T855">
        <v>3.8972000000000002</v>
      </c>
      <c r="U855">
        <v>5.1847853999999999E-2</v>
      </c>
      <c r="V855">
        <v>5.1847853999999999E-2</v>
      </c>
    </row>
    <row r="856" spans="1:22" x14ac:dyDescent="0.25">
      <c r="A856" t="s">
        <v>382</v>
      </c>
      <c r="B856" t="s">
        <v>384</v>
      </c>
      <c r="C856">
        <v>236</v>
      </c>
      <c r="D856">
        <v>234</v>
      </c>
      <c r="E856">
        <v>1000</v>
      </c>
      <c r="F856">
        <v>1</v>
      </c>
      <c r="G856">
        <v>0.3</v>
      </c>
      <c r="H856">
        <v>62.89</v>
      </c>
      <c r="I856">
        <v>10.99</v>
      </c>
      <c r="J856">
        <v>1000</v>
      </c>
      <c r="K856">
        <v>1</v>
      </c>
      <c r="L856">
        <v>0.3</v>
      </c>
      <c r="M856">
        <v>62.89</v>
      </c>
      <c r="N856">
        <v>10.99</v>
      </c>
      <c r="O856">
        <v>50</v>
      </c>
      <c r="P856">
        <v>115.35420000000001</v>
      </c>
      <c r="Q856">
        <v>74.2316</v>
      </c>
      <c r="R856">
        <v>119.2513</v>
      </c>
      <c r="S856">
        <v>74.257300000000001</v>
      </c>
      <c r="T856">
        <v>3.8972000000000002</v>
      </c>
      <c r="U856">
        <v>5.1847853999999999E-2</v>
      </c>
      <c r="V856">
        <v>5.1847853999999999E-2</v>
      </c>
    </row>
    <row r="857" spans="1:22" x14ac:dyDescent="0.25">
      <c r="A857" t="s">
        <v>383</v>
      </c>
      <c r="B857" t="s">
        <v>452</v>
      </c>
      <c r="C857">
        <v>235</v>
      </c>
      <c r="D857">
        <v>166</v>
      </c>
      <c r="E857">
        <v>1000</v>
      </c>
      <c r="F857">
        <v>1</v>
      </c>
      <c r="G857">
        <v>0.3</v>
      </c>
      <c r="H857">
        <v>62.89</v>
      </c>
      <c r="I857">
        <v>10.99</v>
      </c>
      <c r="J857">
        <v>1000</v>
      </c>
      <c r="K857">
        <v>1</v>
      </c>
      <c r="L857">
        <v>0.3</v>
      </c>
      <c r="M857">
        <v>62.89</v>
      </c>
      <c r="N857">
        <v>10.99</v>
      </c>
      <c r="O857">
        <v>50</v>
      </c>
      <c r="P857">
        <v>123.1224</v>
      </c>
      <c r="Q857">
        <v>73.617999999999995</v>
      </c>
      <c r="R857">
        <v>122.8022</v>
      </c>
      <c r="S857">
        <v>69.707599999999999</v>
      </c>
      <c r="T857">
        <v>3.9235000000000002</v>
      </c>
      <c r="U857">
        <v>5.1847853999999999E-2</v>
      </c>
      <c r="V857">
        <v>5.1847853999999999E-2</v>
      </c>
    </row>
    <row r="858" spans="1:22" x14ac:dyDescent="0.25">
      <c r="A858" t="s">
        <v>452</v>
      </c>
      <c r="B858" t="s">
        <v>378</v>
      </c>
      <c r="C858">
        <v>166</v>
      </c>
      <c r="D858">
        <v>240</v>
      </c>
      <c r="E858">
        <v>1000</v>
      </c>
      <c r="F858">
        <v>1</v>
      </c>
      <c r="G858">
        <v>0.3</v>
      </c>
      <c r="H858">
        <v>62.89</v>
      </c>
      <c r="I858">
        <v>10.99</v>
      </c>
      <c r="J858">
        <v>1000</v>
      </c>
      <c r="K858">
        <v>1</v>
      </c>
      <c r="L858">
        <v>0.3</v>
      </c>
      <c r="M858">
        <v>62.89</v>
      </c>
      <c r="N858">
        <v>10.99</v>
      </c>
      <c r="O858">
        <v>50</v>
      </c>
      <c r="P858">
        <v>122.8022</v>
      </c>
      <c r="Q858">
        <v>69.707599999999999</v>
      </c>
      <c r="R858">
        <v>127.6294</v>
      </c>
      <c r="S858">
        <v>69.678200000000004</v>
      </c>
      <c r="T858">
        <v>4.8273000000000001</v>
      </c>
      <c r="U858">
        <v>5.1847853999999999E-2</v>
      </c>
      <c r="V858">
        <v>5.1847853999999999E-2</v>
      </c>
    </row>
    <row r="859" spans="1:22" x14ac:dyDescent="0.25">
      <c r="A859" t="s">
        <v>378</v>
      </c>
      <c r="B859" t="s">
        <v>383</v>
      </c>
      <c r="C859">
        <v>240</v>
      </c>
      <c r="D859">
        <v>235</v>
      </c>
      <c r="E859">
        <v>1000</v>
      </c>
      <c r="F859">
        <v>1</v>
      </c>
      <c r="G859">
        <v>0.3</v>
      </c>
      <c r="H859">
        <v>62.89</v>
      </c>
      <c r="I859">
        <v>10.99</v>
      </c>
      <c r="J859">
        <v>1000</v>
      </c>
      <c r="K859">
        <v>1</v>
      </c>
      <c r="L859">
        <v>0.3</v>
      </c>
      <c r="M859">
        <v>62.89</v>
      </c>
      <c r="N859">
        <v>10.99</v>
      </c>
      <c r="O859">
        <v>50</v>
      </c>
      <c r="P859">
        <v>127.6294</v>
      </c>
      <c r="Q859">
        <v>69.678200000000004</v>
      </c>
      <c r="R859">
        <v>123.1224</v>
      </c>
      <c r="S859">
        <v>73.617999999999995</v>
      </c>
      <c r="T859">
        <v>5.9862000000000002</v>
      </c>
      <c r="U859">
        <v>5.1847853999999999E-2</v>
      </c>
      <c r="V859">
        <v>5.1847853999999999E-2</v>
      </c>
    </row>
    <row r="860" spans="1:22" x14ac:dyDescent="0.25">
      <c r="A860" t="s">
        <v>323</v>
      </c>
      <c r="B860" t="s">
        <v>383</v>
      </c>
      <c r="C860">
        <v>135</v>
      </c>
      <c r="D860">
        <v>235</v>
      </c>
      <c r="E860">
        <v>1000</v>
      </c>
      <c r="F860">
        <v>1</v>
      </c>
      <c r="G860">
        <v>0.3</v>
      </c>
      <c r="H860">
        <v>62.89</v>
      </c>
      <c r="I860">
        <v>10.99</v>
      </c>
      <c r="J860">
        <v>1000</v>
      </c>
      <c r="K860">
        <v>1</v>
      </c>
      <c r="L860">
        <v>0.3</v>
      </c>
      <c r="M860">
        <v>62.89</v>
      </c>
      <c r="N860">
        <v>10.99</v>
      </c>
      <c r="O860">
        <v>50</v>
      </c>
      <c r="P860">
        <v>122.65</v>
      </c>
      <c r="Q860">
        <v>78.921800000000005</v>
      </c>
      <c r="R860">
        <v>123.1224</v>
      </c>
      <c r="S860">
        <v>73.617999999999995</v>
      </c>
      <c r="T860">
        <v>5.3247999999999998</v>
      </c>
      <c r="U860">
        <v>5.1847853999999999E-2</v>
      </c>
      <c r="V860">
        <v>5.1847853999999999E-2</v>
      </c>
    </row>
    <row r="861" spans="1:22" x14ac:dyDescent="0.25">
      <c r="A861" t="s">
        <v>383</v>
      </c>
      <c r="B861" t="s">
        <v>322</v>
      </c>
      <c r="C861">
        <v>235</v>
      </c>
      <c r="D861">
        <v>136</v>
      </c>
      <c r="E861">
        <v>1000</v>
      </c>
      <c r="F861">
        <v>1</v>
      </c>
      <c r="G861">
        <v>0.3</v>
      </c>
      <c r="H861">
        <v>62.89</v>
      </c>
      <c r="I861">
        <v>10.99</v>
      </c>
      <c r="J861">
        <v>1000</v>
      </c>
      <c r="K861">
        <v>1</v>
      </c>
      <c r="L861">
        <v>0.3</v>
      </c>
      <c r="M861">
        <v>62.89</v>
      </c>
      <c r="N861">
        <v>10.99</v>
      </c>
      <c r="O861">
        <v>50</v>
      </c>
      <c r="P861">
        <v>123.1224</v>
      </c>
      <c r="Q861">
        <v>73.617999999999995</v>
      </c>
      <c r="R861">
        <v>125.625</v>
      </c>
      <c r="S861">
        <v>76.639600000000002</v>
      </c>
      <c r="T861">
        <v>3.9234</v>
      </c>
      <c r="U861">
        <v>5.1847853999999999E-2</v>
      </c>
      <c r="V861">
        <v>5.1847853999999999E-2</v>
      </c>
    </row>
    <row r="862" spans="1:22" x14ac:dyDescent="0.25">
      <c r="A862" t="s">
        <v>322</v>
      </c>
      <c r="B862" t="s">
        <v>323</v>
      </c>
      <c r="C862">
        <v>136</v>
      </c>
      <c r="D862">
        <v>135</v>
      </c>
      <c r="E862">
        <v>1000</v>
      </c>
      <c r="F862">
        <v>1</v>
      </c>
      <c r="G862">
        <v>0.3</v>
      </c>
      <c r="H862">
        <v>62.89</v>
      </c>
      <c r="I862">
        <v>10.99</v>
      </c>
      <c r="J862">
        <v>1000</v>
      </c>
      <c r="K862">
        <v>1</v>
      </c>
      <c r="L862">
        <v>0.3</v>
      </c>
      <c r="M862">
        <v>62.89</v>
      </c>
      <c r="N862">
        <v>10.99</v>
      </c>
      <c r="O862">
        <v>50</v>
      </c>
      <c r="P862">
        <v>125.625</v>
      </c>
      <c r="Q862">
        <v>76.639600000000002</v>
      </c>
      <c r="R862">
        <v>122.65</v>
      </c>
      <c r="S862">
        <v>78.921800000000005</v>
      </c>
      <c r="T862">
        <v>3.7494999999999998</v>
      </c>
      <c r="U862">
        <v>5.1847853999999999E-2</v>
      </c>
      <c r="V862">
        <v>5.1847853999999999E-2</v>
      </c>
    </row>
    <row r="863" spans="1:22" x14ac:dyDescent="0.25">
      <c r="A863" t="s">
        <v>337</v>
      </c>
      <c r="B863" t="s">
        <v>382</v>
      </c>
      <c r="C863">
        <v>121</v>
      </c>
      <c r="D863">
        <v>236</v>
      </c>
      <c r="E863">
        <v>1000</v>
      </c>
      <c r="F863">
        <v>1</v>
      </c>
      <c r="G863">
        <v>0.3</v>
      </c>
      <c r="H863">
        <v>62.89</v>
      </c>
      <c r="I863">
        <v>10.99</v>
      </c>
      <c r="J863">
        <v>1000</v>
      </c>
      <c r="K863">
        <v>1</v>
      </c>
      <c r="L863">
        <v>0.3</v>
      </c>
      <c r="M863">
        <v>62.89</v>
      </c>
      <c r="N863">
        <v>10.99</v>
      </c>
      <c r="O863">
        <v>50</v>
      </c>
      <c r="P863">
        <v>109.6619</v>
      </c>
      <c r="Q863">
        <v>76.089299999999994</v>
      </c>
      <c r="R863">
        <v>115.35420000000001</v>
      </c>
      <c r="S863">
        <v>74.2316</v>
      </c>
      <c r="T863">
        <v>5.9878</v>
      </c>
      <c r="U863">
        <v>5.1847853999999999E-2</v>
      </c>
      <c r="V863">
        <v>5.1847853999999999E-2</v>
      </c>
    </row>
    <row r="864" spans="1:22" x14ac:dyDescent="0.25">
      <c r="A864" t="s">
        <v>382</v>
      </c>
      <c r="B864" t="s">
        <v>451</v>
      </c>
      <c r="C864">
        <v>236</v>
      </c>
      <c r="D864">
        <v>167</v>
      </c>
      <c r="E864">
        <v>1000</v>
      </c>
      <c r="F864">
        <v>1</v>
      </c>
      <c r="G864">
        <v>0.3</v>
      </c>
      <c r="H864">
        <v>62.89</v>
      </c>
      <c r="I864">
        <v>10.99</v>
      </c>
      <c r="J864">
        <v>1000</v>
      </c>
      <c r="K864">
        <v>1</v>
      </c>
      <c r="L864">
        <v>0.3</v>
      </c>
      <c r="M864">
        <v>62.89</v>
      </c>
      <c r="N864">
        <v>10.99</v>
      </c>
      <c r="O864">
        <v>50</v>
      </c>
      <c r="P864">
        <v>115.35420000000001</v>
      </c>
      <c r="Q864">
        <v>74.2316</v>
      </c>
      <c r="R864">
        <v>114.9526</v>
      </c>
      <c r="S864">
        <v>78.108099999999993</v>
      </c>
      <c r="T864">
        <v>3.8972000000000002</v>
      </c>
      <c r="U864">
        <v>5.1847853999999999E-2</v>
      </c>
      <c r="V864">
        <v>5.1847853999999999E-2</v>
      </c>
    </row>
    <row r="865" spans="1:22" x14ac:dyDescent="0.25">
      <c r="A865" t="s">
        <v>451</v>
      </c>
      <c r="B865" t="s">
        <v>337</v>
      </c>
      <c r="C865">
        <v>167</v>
      </c>
      <c r="D865">
        <v>121</v>
      </c>
      <c r="E865">
        <v>1000</v>
      </c>
      <c r="F865">
        <v>1</v>
      </c>
      <c r="G865">
        <v>0.3</v>
      </c>
      <c r="H865">
        <v>62.89</v>
      </c>
      <c r="I865">
        <v>10.99</v>
      </c>
      <c r="J865">
        <v>1000</v>
      </c>
      <c r="K865">
        <v>1</v>
      </c>
      <c r="L865">
        <v>0.3</v>
      </c>
      <c r="M865">
        <v>62.89</v>
      </c>
      <c r="N865">
        <v>10.99</v>
      </c>
      <c r="O865">
        <v>50</v>
      </c>
      <c r="P865">
        <v>114.9526</v>
      </c>
      <c r="Q865">
        <v>78.108099999999993</v>
      </c>
      <c r="R865">
        <v>109.6619</v>
      </c>
      <c r="S865">
        <v>76.089299999999994</v>
      </c>
      <c r="T865">
        <v>5.6627999999999998</v>
      </c>
      <c r="U865">
        <v>5.1847853999999999E-2</v>
      </c>
      <c r="V865">
        <v>5.1847853999999999E-2</v>
      </c>
    </row>
    <row r="866" spans="1:22" x14ac:dyDescent="0.25">
      <c r="A866" t="s">
        <v>339</v>
      </c>
      <c r="B866" t="s">
        <v>382</v>
      </c>
      <c r="C866">
        <v>119</v>
      </c>
      <c r="D866">
        <v>236</v>
      </c>
      <c r="E866">
        <v>1000</v>
      </c>
      <c r="F866">
        <v>1</v>
      </c>
      <c r="G866">
        <v>0.3</v>
      </c>
      <c r="H866">
        <v>62.89</v>
      </c>
      <c r="I866">
        <v>10.99</v>
      </c>
      <c r="J866">
        <v>1000</v>
      </c>
      <c r="K866">
        <v>1</v>
      </c>
      <c r="L866">
        <v>0.3</v>
      </c>
      <c r="M866">
        <v>62.89</v>
      </c>
      <c r="N866">
        <v>10.99</v>
      </c>
      <c r="O866">
        <v>50</v>
      </c>
      <c r="P866">
        <v>113.8069</v>
      </c>
      <c r="Q866">
        <v>69.754300000000001</v>
      </c>
      <c r="R866">
        <v>115.35420000000001</v>
      </c>
      <c r="S866">
        <v>74.2316</v>
      </c>
      <c r="T866">
        <v>4.7370999999999999</v>
      </c>
      <c r="U866">
        <v>5.1847853999999999E-2</v>
      </c>
      <c r="V866">
        <v>5.1847853999999999E-2</v>
      </c>
    </row>
    <row r="867" spans="1:22" x14ac:dyDescent="0.25">
      <c r="A867" t="s">
        <v>382</v>
      </c>
      <c r="B867" t="s">
        <v>338</v>
      </c>
      <c r="C867">
        <v>236</v>
      </c>
      <c r="D867">
        <v>120</v>
      </c>
      <c r="E867">
        <v>1000</v>
      </c>
      <c r="F867">
        <v>1</v>
      </c>
      <c r="G867">
        <v>0.3</v>
      </c>
      <c r="H867">
        <v>62.89</v>
      </c>
      <c r="I867">
        <v>10.99</v>
      </c>
      <c r="J867">
        <v>1000</v>
      </c>
      <c r="K867">
        <v>1</v>
      </c>
      <c r="L867">
        <v>0.3</v>
      </c>
      <c r="M867">
        <v>62.89</v>
      </c>
      <c r="N867">
        <v>10.99</v>
      </c>
      <c r="O867">
        <v>50</v>
      </c>
      <c r="P867">
        <v>115.35420000000001</v>
      </c>
      <c r="Q867">
        <v>74.2316</v>
      </c>
      <c r="R867">
        <v>111.69499999999999</v>
      </c>
      <c r="S867">
        <v>72.890299999999996</v>
      </c>
      <c r="T867">
        <v>3.8973</v>
      </c>
      <c r="U867">
        <v>5.1847853999999999E-2</v>
      </c>
      <c r="V867">
        <v>5.1847853999999999E-2</v>
      </c>
    </row>
    <row r="868" spans="1:22" x14ac:dyDescent="0.25">
      <c r="A868" t="s">
        <v>338</v>
      </c>
      <c r="B868" t="s">
        <v>339</v>
      </c>
      <c r="C868">
        <v>120</v>
      </c>
      <c r="D868">
        <v>119</v>
      </c>
      <c r="E868">
        <v>1000</v>
      </c>
      <c r="F868">
        <v>1</v>
      </c>
      <c r="G868">
        <v>0.3</v>
      </c>
      <c r="H868">
        <v>62.89</v>
      </c>
      <c r="I868">
        <v>10.99</v>
      </c>
      <c r="J868">
        <v>1000</v>
      </c>
      <c r="K868">
        <v>1</v>
      </c>
      <c r="L868">
        <v>0.3</v>
      </c>
      <c r="M868">
        <v>62.89</v>
      </c>
      <c r="N868">
        <v>10.99</v>
      </c>
      <c r="O868">
        <v>50</v>
      </c>
      <c r="P868">
        <v>111.69499999999999</v>
      </c>
      <c r="Q868">
        <v>72.890299999999996</v>
      </c>
      <c r="R868">
        <v>113.8069</v>
      </c>
      <c r="S868">
        <v>69.754300000000001</v>
      </c>
      <c r="T868">
        <v>3.7808000000000002</v>
      </c>
      <c r="U868">
        <v>5.1847853999999999E-2</v>
      </c>
      <c r="V868">
        <v>5.1847853999999999E-2</v>
      </c>
    </row>
    <row r="869" spans="1:22" x14ac:dyDescent="0.25">
      <c r="A869" t="s">
        <v>452</v>
      </c>
      <c r="B869" t="s">
        <v>384</v>
      </c>
      <c r="C869">
        <v>166</v>
      </c>
      <c r="D869">
        <v>234</v>
      </c>
      <c r="E869">
        <v>1000</v>
      </c>
      <c r="F869">
        <v>1</v>
      </c>
      <c r="G869">
        <v>0.3</v>
      </c>
      <c r="H869">
        <v>62.89</v>
      </c>
      <c r="I869">
        <v>10.99</v>
      </c>
      <c r="J869">
        <v>1000</v>
      </c>
      <c r="K869">
        <v>1</v>
      </c>
      <c r="L869">
        <v>0.3</v>
      </c>
      <c r="M869">
        <v>62.89</v>
      </c>
      <c r="N869">
        <v>10.99</v>
      </c>
      <c r="O869">
        <v>50</v>
      </c>
      <c r="P869">
        <v>122.8022</v>
      </c>
      <c r="Q869">
        <v>69.707599999999999</v>
      </c>
      <c r="R869">
        <v>119.2513</v>
      </c>
      <c r="S869">
        <v>74.257300000000001</v>
      </c>
      <c r="T869">
        <v>5.7713999999999999</v>
      </c>
      <c r="U869">
        <v>5.1847853999999999E-2</v>
      </c>
      <c r="V869">
        <v>5.1847853999999999E-2</v>
      </c>
    </row>
    <row r="870" spans="1:22" x14ac:dyDescent="0.25">
      <c r="A870" t="s">
        <v>384</v>
      </c>
      <c r="B870" t="s">
        <v>381</v>
      </c>
      <c r="C870">
        <v>234</v>
      </c>
      <c r="D870">
        <v>237</v>
      </c>
      <c r="E870">
        <v>1000</v>
      </c>
      <c r="F870">
        <v>1</v>
      </c>
      <c r="G870">
        <v>0.3</v>
      </c>
      <c r="H870">
        <v>62.89</v>
      </c>
      <c r="I870">
        <v>10.99</v>
      </c>
      <c r="J870">
        <v>1000</v>
      </c>
      <c r="K870">
        <v>1</v>
      </c>
      <c r="L870">
        <v>0.3</v>
      </c>
      <c r="M870">
        <v>62.89</v>
      </c>
      <c r="N870">
        <v>10.99</v>
      </c>
      <c r="O870">
        <v>50</v>
      </c>
      <c r="P870">
        <v>119.2513</v>
      </c>
      <c r="Q870">
        <v>74.257300000000001</v>
      </c>
      <c r="R870">
        <v>118.55240000000001</v>
      </c>
      <c r="S870">
        <v>70.051299999999998</v>
      </c>
      <c r="T870">
        <v>4.2637</v>
      </c>
      <c r="U870">
        <v>5.1847853999999999E-2</v>
      </c>
      <c r="V870">
        <v>5.1847853999999999E-2</v>
      </c>
    </row>
    <row r="871" spans="1:22" x14ac:dyDescent="0.25">
      <c r="A871" t="s">
        <v>381</v>
      </c>
      <c r="B871" t="s">
        <v>452</v>
      </c>
      <c r="C871">
        <v>237</v>
      </c>
      <c r="D871">
        <v>166</v>
      </c>
      <c r="E871">
        <v>1000</v>
      </c>
      <c r="F871">
        <v>1</v>
      </c>
      <c r="G871">
        <v>0.3</v>
      </c>
      <c r="H871">
        <v>62.89</v>
      </c>
      <c r="I871">
        <v>10.99</v>
      </c>
      <c r="J871">
        <v>1000</v>
      </c>
      <c r="K871">
        <v>1</v>
      </c>
      <c r="L871">
        <v>0.3</v>
      </c>
      <c r="M871">
        <v>62.89</v>
      </c>
      <c r="N871">
        <v>10.99</v>
      </c>
      <c r="O871">
        <v>50</v>
      </c>
      <c r="P871">
        <v>118.55240000000001</v>
      </c>
      <c r="Q871">
        <v>70.051299999999998</v>
      </c>
      <c r="R871">
        <v>122.8022</v>
      </c>
      <c r="S871">
        <v>69.707599999999999</v>
      </c>
      <c r="T871">
        <v>4.2637</v>
      </c>
      <c r="U871">
        <v>5.1847853999999999E-2</v>
      </c>
      <c r="V871">
        <v>5.1847853999999999E-2</v>
      </c>
    </row>
    <row r="872" spans="1:22" x14ac:dyDescent="0.25">
      <c r="A872" t="s">
        <v>381</v>
      </c>
      <c r="B872" t="s">
        <v>384</v>
      </c>
      <c r="C872">
        <v>237</v>
      </c>
      <c r="D872">
        <v>234</v>
      </c>
      <c r="E872">
        <v>1000</v>
      </c>
      <c r="F872">
        <v>1</v>
      </c>
      <c r="G872">
        <v>0.3</v>
      </c>
      <c r="H872">
        <v>62.89</v>
      </c>
      <c r="I872">
        <v>10.99</v>
      </c>
      <c r="J872">
        <v>1000</v>
      </c>
      <c r="K872">
        <v>1</v>
      </c>
      <c r="L872">
        <v>0.3</v>
      </c>
      <c r="M872">
        <v>62.89</v>
      </c>
      <c r="N872">
        <v>10.99</v>
      </c>
      <c r="O872">
        <v>50</v>
      </c>
      <c r="P872">
        <v>118.55240000000001</v>
      </c>
      <c r="Q872">
        <v>70.051299999999998</v>
      </c>
      <c r="R872">
        <v>119.2513</v>
      </c>
      <c r="S872">
        <v>74.257300000000001</v>
      </c>
      <c r="T872">
        <v>4.2637</v>
      </c>
      <c r="U872">
        <v>5.1847853999999999E-2</v>
      </c>
      <c r="V872">
        <v>5.1847853999999999E-2</v>
      </c>
    </row>
    <row r="873" spans="1:22" x14ac:dyDescent="0.25">
      <c r="A873" t="s">
        <v>384</v>
      </c>
      <c r="B873" t="s">
        <v>382</v>
      </c>
      <c r="C873">
        <v>234</v>
      </c>
      <c r="D873">
        <v>236</v>
      </c>
      <c r="E873">
        <v>1000</v>
      </c>
      <c r="F873">
        <v>1</v>
      </c>
      <c r="G873">
        <v>0.3</v>
      </c>
      <c r="H873">
        <v>62.89</v>
      </c>
      <c r="I873">
        <v>10.99</v>
      </c>
      <c r="J873">
        <v>1000</v>
      </c>
      <c r="K873">
        <v>1</v>
      </c>
      <c r="L873">
        <v>0.3</v>
      </c>
      <c r="M873">
        <v>62.89</v>
      </c>
      <c r="N873">
        <v>10.99</v>
      </c>
      <c r="O873">
        <v>50</v>
      </c>
      <c r="P873">
        <v>119.2513</v>
      </c>
      <c r="Q873">
        <v>74.257300000000001</v>
      </c>
      <c r="R873">
        <v>115.35420000000001</v>
      </c>
      <c r="S873">
        <v>74.2316</v>
      </c>
      <c r="T873">
        <v>3.8972000000000002</v>
      </c>
      <c r="U873">
        <v>5.1847853999999999E-2</v>
      </c>
      <c r="V873">
        <v>5.1847853999999999E-2</v>
      </c>
    </row>
    <row r="874" spans="1:22" x14ac:dyDescent="0.25">
      <c r="A874" t="s">
        <v>382</v>
      </c>
      <c r="B874" t="s">
        <v>381</v>
      </c>
      <c r="C874">
        <v>236</v>
      </c>
      <c r="D874">
        <v>237</v>
      </c>
      <c r="E874">
        <v>1000</v>
      </c>
      <c r="F874">
        <v>1</v>
      </c>
      <c r="G874">
        <v>0.3</v>
      </c>
      <c r="H874">
        <v>62.89</v>
      </c>
      <c r="I874">
        <v>10.99</v>
      </c>
      <c r="J874">
        <v>1000</v>
      </c>
      <c r="K874">
        <v>1</v>
      </c>
      <c r="L874">
        <v>0.3</v>
      </c>
      <c r="M874">
        <v>62.89</v>
      </c>
      <c r="N874">
        <v>10.99</v>
      </c>
      <c r="O874">
        <v>50</v>
      </c>
      <c r="P874">
        <v>115.35420000000001</v>
      </c>
      <c r="Q874">
        <v>74.2316</v>
      </c>
      <c r="R874">
        <v>118.55240000000001</v>
      </c>
      <c r="S874">
        <v>70.051299999999998</v>
      </c>
      <c r="T874">
        <v>5.2633999999999999</v>
      </c>
      <c r="U874">
        <v>5.1847853999999999E-2</v>
      </c>
      <c r="V874">
        <v>5.1847853999999999E-2</v>
      </c>
    </row>
    <row r="875" spans="1:22" x14ac:dyDescent="0.25">
      <c r="A875" t="s">
        <v>457</v>
      </c>
      <c r="B875" t="s">
        <v>380</v>
      </c>
      <c r="C875">
        <v>161</v>
      </c>
      <c r="D875">
        <v>238</v>
      </c>
      <c r="E875">
        <v>1000</v>
      </c>
      <c r="F875">
        <v>1</v>
      </c>
      <c r="G875">
        <v>0.3</v>
      </c>
      <c r="H875">
        <v>62.89</v>
      </c>
      <c r="I875">
        <v>10.99</v>
      </c>
      <c r="J875">
        <v>1000</v>
      </c>
      <c r="K875">
        <v>1</v>
      </c>
      <c r="L875">
        <v>0.3</v>
      </c>
      <c r="M875">
        <v>62.89</v>
      </c>
      <c r="N875">
        <v>10.99</v>
      </c>
      <c r="O875">
        <v>50</v>
      </c>
      <c r="P875">
        <v>144.91159999999999</v>
      </c>
      <c r="Q875">
        <v>119.2093</v>
      </c>
      <c r="R875">
        <v>147.53739999999999</v>
      </c>
      <c r="S875">
        <v>123.4716</v>
      </c>
      <c r="T875">
        <v>5.0061999999999998</v>
      </c>
      <c r="U875">
        <v>5.1847853999999999E-2</v>
      </c>
      <c r="V875">
        <v>5.1847853999999999E-2</v>
      </c>
    </row>
    <row r="876" spans="1:22" x14ac:dyDescent="0.25">
      <c r="A876" t="s">
        <v>380</v>
      </c>
      <c r="B876" t="s">
        <v>456</v>
      </c>
      <c r="C876">
        <v>238</v>
      </c>
      <c r="D876">
        <v>162</v>
      </c>
      <c r="E876">
        <v>1000</v>
      </c>
      <c r="F876">
        <v>1</v>
      </c>
      <c r="G876">
        <v>0.3</v>
      </c>
      <c r="H876">
        <v>62.89</v>
      </c>
      <c r="I876">
        <v>10.99</v>
      </c>
      <c r="J876">
        <v>1000</v>
      </c>
      <c r="K876">
        <v>1</v>
      </c>
      <c r="L876">
        <v>0.3</v>
      </c>
      <c r="M876">
        <v>62.89</v>
      </c>
      <c r="N876">
        <v>10.99</v>
      </c>
      <c r="O876">
        <v>50</v>
      </c>
      <c r="P876">
        <v>147.53739999999999</v>
      </c>
      <c r="Q876">
        <v>123.4716</v>
      </c>
      <c r="R876">
        <v>143.41290000000001</v>
      </c>
      <c r="S876">
        <v>122.9543</v>
      </c>
      <c r="T876">
        <v>4.1567999999999996</v>
      </c>
      <c r="U876">
        <v>5.1847853999999999E-2</v>
      </c>
      <c r="V876">
        <v>5.1847853999999999E-2</v>
      </c>
    </row>
    <row r="877" spans="1:22" x14ac:dyDescent="0.25">
      <c r="A877" t="s">
        <v>456</v>
      </c>
      <c r="B877" t="s">
        <v>457</v>
      </c>
      <c r="C877">
        <v>162</v>
      </c>
      <c r="D877">
        <v>161</v>
      </c>
      <c r="E877">
        <v>1000</v>
      </c>
      <c r="F877">
        <v>1</v>
      </c>
      <c r="G877">
        <v>0.3</v>
      </c>
      <c r="H877">
        <v>62.89</v>
      </c>
      <c r="I877">
        <v>10.99</v>
      </c>
      <c r="J877">
        <v>1000</v>
      </c>
      <c r="K877">
        <v>1</v>
      </c>
      <c r="L877">
        <v>0.3</v>
      </c>
      <c r="M877">
        <v>62.89</v>
      </c>
      <c r="N877">
        <v>10.99</v>
      </c>
      <c r="O877">
        <v>50</v>
      </c>
      <c r="P877">
        <v>143.41290000000001</v>
      </c>
      <c r="Q877">
        <v>122.9543</v>
      </c>
      <c r="R877">
        <v>144.91159999999999</v>
      </c>
      <c r="S877">
        <v>119.2093</v>
      </c>
      <c r="T877">
        <v>4.0336999999999996</v>
      </c>
      <c r="U877">
        <v>5.1847853999999999E-2</v>
      </c>
      <c r="V877">
        <v>5.1847853999999999E-2</v>
      </c>
    </row>
    <row r="878" spans="1:22" x14ac:dyDescent="0.25">
      <c r="A878" t="s">
        <v>294</v>
      </c>
      <c r="B878" t="s">
        <v>380</v>
      </c>
      <c r="C878">
        <v>35</v>
      </c>
      <c r="D878">
        <v>238</v>
      </c>
      <c r="E878">
        <v>1000</v>
      </c>
      <c r="F878">
        <v>1</v>
      </c>
      <c r="G878">
        <v>0.3</v>
      </c>
      <c r="H878">
        <v>62.89</v>
      </c>
      <c r="I878">
        <v>10.99</v>
      </c>
      <c r="J878">
        <v>1000</v>
      </c>
      <c r="K878">
        <v>1</v>
      </c>
      <c r="L878">
        <v>0.3</v>
      </c>
      <c r="M878">
        <v>62.89</v>
      </c>
      <c r="N878">
        <v>10.99</v>
      </c>
      <c r="O878">
        <v>50</v>
      </c>
      <c r="P878">
        <v>151.79089999999999</v>
      </c>
      <c r="Q878">
        <v>124.9143</v>
      </c>
      <c r="R878">
        <v>147.53739999999999</v>
      </c>
      <c r="S878">
        <v>123.4716</v>
      </c>
      <c r="T878">
        <v>4.4915000000000003</v>
      </c>
      <c r="U878">
        <v>5.1847853999999999E-2</v>
      </c>
      <c r="V878">
        <v>5.1847853999999999E-2</v>
      </c>
    </row>
    <row r="879" spans="1:22" x14ac:dyDescent="0.25">
      <c r="A879" t="s">
        <v>380</v>
      </c>
      <c r="B879" t="s">
        <v>445</v>
      </c>
      <c r="C879">
        <v>238</v>
      </c>
      <c r="D879">
        <v>173</v>
      </c>
      <c r="E879">
        <v>1000</v>
      </c>
      <c r="F879">
        <v>1</v>
      </c>
      <c r="G879">
        <v>0.3</v>
      </c>
      <c r="H879">
        <v>62.89</v>
      </c>
      <c r="I879">
        <v>10.99</v>
      </c>
      <c r="J879">
        <v>1000</v>
      </c>
      <c r="K879">
        <v>1</v>
      </c>
      <c r="L879">
        <v>0.3</v>
      </c>
      <c r="M879">
        <v>62.89</v>
      </c>
      <c r="N879">
        <v>10.99</v>
      </c>
      <c r="O879">
        <v>50</v>
      </c>
      <c r="P879">
        <v>147.53739999999999</v>
      </c>
      <c r="Q879">
        <v>123.4716</v>
      </c>
      <c r="R879">
        <v>149.97470000000001</v>
      </c>
      <c r="S879">
        <v>120.10429999999999</v>
      </c>
      <c r="T879">
        <v>4.1567999999999996</v>
      </c>
      <c r="U879">
        <v>5.1847853999999999E-2</v>
      </c>
      <c r="V879">
        <v>5.1847853999999999E-2</v>
      </c>
    </row>
    <row r="880" spans="1:22" x14ac:dyDescent="0.25">
      <c r="A880" t="s">
        <v>445</v>
      </c>
      <c r="B880" t="s">
        <v>294</v>
      </c>
      <c r="C880">
        <v>173</v>
      </c>
      <c r="D880">
        <v>35</v>
      </c>
      <c r="E880">
        <v>1000</v>
      </c>
      <c r="F880">
        <v>1</v>
      </c>
      <c r="G880">
        <v>0.3</v>
      </c>
      <c r="H880">
        <v>62.89</v>
      </c>
      <c r="I880">
        <v>10.99</v>
      </c>
      <c r="J880">
        <v>1000</v>
      </c>
      <c r="K880">
        <v>1</v>
      </c>
      <c r="L880">
        <v>0.3</v>
      </c>
      <c r="M880">
        <v>62.89</v>
      </c>
      <c r="N880">
        <v>10.99</v>
      </c>
      <c r="O880">
        <v>50</v>
      </c>
      <c r="P880">
        <v>149.97470000000001</v>
      </c>
      <c r="Q880">
        <v>120.10429999999999</v>
      </c>
      <c r="R880">
        <v>151.79089999999999</v>
      </c>
      <c r="S880">
        <v>124.9143</v>
      </c>
      <c r="T880">
        <v>5.1414999999999997</v>
      </c>
      <c r="U880">
        <v>5.1847853999999999E-2</v>
      </c>
      <c r="V880">
        <v>5.1847853999999999E-2</v>
      </c>
    </row>
    <row r="881" spans="1:22" x14ac:dyDescent="0.25">
      <c r="A881" t="s">
        <v>379</v>
      </c>
      <c r="B881" t="s">
        <v>454</v>
      </c>
      <c r="C881">
        <v>239</v>
      </c>
      <c r="D881">
        <v>164</v>
      </c>
      <c r="E881">
        <v>1000</v>
      </c>
      <c r="F881">
        <v>1</v>
      </c>
      <c r="G881">
        <v>0.3</v>
      </c>
      <c r="H881">
        <v>62.89</v>
      </c>
      <c r="I881">
        <v>10.99</v>
      </c>
      <c r="J881">
        <v>1000</v>
      </c>
      <c r="K881">
        <v>1</v>
      </c>
      <c r="L881">
        <v>0.3</v>
      </c>
      <c r="M881">
        <v>62.89</v>
      </c>
      <c r="N881">
        <v>10.99</v>
      </c>
      <c r="O881">
        <v>50</v>
      </c>
      <c r="P881">
        <v>134.32810000000001</v>
      </c>
      <c r="Q881">
        <v>65.726100000000002</v>
      </c>
      <c r="R881">
        <v>135.74539999999999</v>
      </c>
      <c r="S881">
        <v>61.365200000000002</v>
      </c>
      <c r="T881">
        <v>4.5853999999999999</v>
      </c>
      <c r="U881">
        <v>5.1847853999999999E-2</v>
      </c>
      <c r="V881">
        <v>5.1847853999999999E-2</v>
      </c>
    </row>
    <row r="882" spans="1:22" x14ac:dyDescent="0.25">
      <c r="A882" t="s">
        <v>454</v>
      </c>
      <c r="B882" t="s">
        <v>371</v>
      </c>
      <c r="C882">
        <v>164</v>
      </c>
      <c r="D882">
        <v>247</v>
      </c>
      <c r="E882">
        <v>1000</v>
      </c>
      <c r="F882">
        <v>1</v>
      </c>
      <c r="G882">
        <v>0.3</v>
      </c>
      <c r="H882">
        <v>62.89</v>
      </c>
      <c r="I882">
        <v>10.99</v>
      </c>
      <c r="J882">
        <v>1000</v>
      </c>
      <c r="K882">
        <v>1</v>
      </c>
      <c r="L882">
        <v>0.3</v>
      </c>
      <c r="M882">
        <v>62.89</v>
      </c>
      <c r="N882">
        <v>10.99</v>
      </c>
      <c r="O882">
        <v>50</v>
      </c>
      <c r="P882">
        <v>135.74539999999999</v>
      </c>
      <c r="Q882">
        <v>61.365200000000002</v>
      </c>
      <c r="R882">
        <v>138.4522</v>
      </c>
      <c r="S882">
        <v>64.436199999999999</v>
      </c>
      <c r="T882">
        <v>4.0936000000000003</v>
      </c>
      <c r="U882">
        <v>5.1847853999999999E-2</v>
      </c>
      <c r="V882">
        <v>5.1847853999999999E-2</v>
      </c>
    </row>
    <row r="883" spans="1:22" x14ac:dyDescent="0.25">
      <c r="A883" t="s">
        <v>371</v>
      </c>
      <c r="B883" t="s">
        <v>379</v>
      </c>
      <c r="C883">
        <v>247</v>
      </c>
      <c r="D883">
        <v>239</v>
      </c>
      <c r="E883">
        <v>1000</v>
      </c>
      <c r="F883">
        <v>1</v>
      </c>
      <c r="G883">
        <v>0.3</v>
      </c>
      <c r="H883">
        <v>62.89</v>
      </c>
      <c r="I883">
        <v>10.99</v>
      </c>
      <c r="J883">
        <v>1000</v>
      </c>
      <c r="K883">
        <v>1</v>
      </c>
      <c r="L883">
        <v>0.3</v>
      </c>
      <c r="M883">
        <v>62.89</v>
      </c>
      <c r="N883">
        <v>10.99</v>
      </c>
      <c r="O883">
        <v>50</v>
      </c>
      <c r="P883">
        <v>138.4522</v>
      </c>
      <c r="Q883">
        <v>64.436199999999999</v>
      </c>
      <c r="R883">
        <v>134.32810000000001</v>
      </c>
      <c r="S883">
        <v>65.726100000000002</v>
      </c>
      <c r="T883">
        <v>4.3211000000000004</v>
      </c>
      <c r="U883">
        <v>5.1847853999999999E-2</v>
      </c>
      <c r="V883">
        <v>5.1847853999999999E-2</v>
      </c>
    </row>
    <row r="884" spans="1:22" x14ac:dyDescent="0.25">
      <c r="A884" t="s">
        <v>479</v>
      </c>
      <c r="B884" t="s">
        <v>443</v>
      </c>
      <c r="C884">
        <v>139</v>
      </c>
      <c r="D884">
        <v>175</v>
      </c>
      <c r="E884">
        <v>1000</v>
      </c>
      <c r="F884">
        <v>1</v>
      </c>
      <c r="G884">
        <v>0.3</v>
      </c>
      <c r="H884">
        <v>62.89</v>
      </c>
      <c r="I884">
        <v>10.99</v>
      </c>
      <c r="J884">
        <v>1000</v>
      </c>
      <c r="K884">
        <v>1</v>
      </c>
      <c r="L884">
        <v>0.3</v>
      </c>
      <c r="M884">
        <v>62.89</v>
      </c>
      <c r="N884">
        <v>10.99</v>
      </c>
      <c r="O884">
        <v>50</v>
      </c>
      <c r="P884">
        <v>135.005</v>
      </c>
      <c r="Q884">
        <v>70.261300000000006</v>
      </c>
      <c r="R884">
        <v>129.7585</v>
      </c>
      <c r="S884">
        <v>65.345799999999997</v>
      </c>
      <c r="T884">
        <v>7.1894</v>
      </c>
      <c r="U884">
        <v>5.1847853999999999E-2</v>
      </c>
      <c r="V884">
        <v>5.1847853999999999E-2</v>
      </c>
    </row>
    <row r="885" spans="1:22" x14ac:dyDescent="0.25">
      <c r="A885" t="s">
        <v>443</v>
      </c>
      <c r="B885" t="s">
        <v>379</v>
      </c>
      <c r="C885">
        <v>175</v>
      </c>
      <c r="D885">
        <v>239</v>
      </c>
      <c r="E885">
        <v>1000</v>
      </c>
      <c r="F885">
        <v>1</v>
      </c>
      <c r="G885">
        <v>0.3</v>
      </c>
      <c r="H885">
        <v>62.89</v>
      </c>
      <c r="I885">
        <v>10.99</v>
      </c>
      <c r="J885">
        <v>1000</v>
      </c>
      <c r="K885">
        <v>1</v>
      </c>
      <c r="L885">
        <v>0.3</v>
      </c>
      <c r="M885">
        <v>62.89</v>
      </c>
      <c r="N885">
        <v>10.99</v>
      </c>
      <c r="O885">
        <v>50</v>
      </c>
      <c r="P885">
        <v>129.7585</v>
      </c>
      <c r="Q885">
        <v>65.345799999999997</v>
      </c>
      <c r="R885">
        <v>134.32810000000001</v>
      </c>
      <c r="S885">
        <v>65.726100000000002</v>
      </c>
      <c r="T885">
        <v>4.5853999999999999</v>
      </c>
      <c r="U885">
        <v>5.1847853999999999E-2</v>
      </c>
      <c r="V885">
        <v>5.1847853999999999E-2</v>
      </c>
    </row>
    <row r="886" spans="1:22" x14ac:dyDescent="0.25">
      <c r="A886" t="s">
        <v>379</v>
      </c>
      <c r="B886" t="s">
        <v>479</v>
      </c>
      <c r="C886">
        <v>239</v>
      </c>
      <c r="D886">
        <v>139</v>
      </c>
      <c r="E886">
        <v>1000</v>
      </c>
      <c r="F886">
        <v>1</v>
      </c>
      <c r="G886">
        <v>0.3</v>
      </c>
      <c r="H886">
        <v>62.89</v>
      </c>
      <c r="I886">
        <v>10.99</v>
      </c>
      <c r="J886">
        <v>1000</v>
      </c>
      <c r="K886">
        <v>1</v>
      </c>
      <c r="L886">
        <v>0.3</v>
      </c>
      <c r="M886">
        <v>62.89</v>
      </c>
      <c r="N886">
        <v>10.99</v>
      </c>
      <c r="O886">
        <v>50</v>
      </c>
      <c r="P886">
        <v>134.32810000000001</v>
      </c>
      <c r="Q886">
        <v>65.726100000000002</v>
      </c>
      <c r="R886">
        <v>135.005</v>
      </c>
      <c r="S886">
        <v>70.261300000000006</v>
      </c>
      <c r="T886">
        <v>4.5853999999999999</v>
      </c>
      <c r="U886">
        <v>5.1847853999999999E-2</v>
      </c>
      <c r="V886">
        <v>5.1847853999999999E-2</v>
      </c>
    </row>
    <row r="887" spans="1:22" x14ac:dyDescent="0.25">
      <c r="A887" t="s">
        <v>424</v>
      </c>
      <c r="B887" t="s">
        <v>378</v>
      </c>
      <c r="C887">
        <v>194</v>
      </c>
      <c r="D887">
        <v>240</v>
      </c>
      <c r="E887">
        <v>1000</v>
      </c>
      <c r="F887">
        <v>1</v>
      </c>
      <c r="G887">
        <v>0.3</v>
      </c>
      <c r="H887">
        <v>62.89</v>
      </c>
      <c r="I887">
        <v>10.99</v>
      </c>
      <c r="J887">
        <v>1000</v>
      </c>
      <c r="K887">
        <v>1</v>
      </c>
      <c r="L887">
        <v>0.3</v>
      </c>
      <c r="M887">
        <v>62.89</v>
      </c>
      <c r="N887">
        <v>10.99</v>
      </c>
      <c r="O887">
        <v>50</v>
      </c>
      <c r="P887">
        <v>124.9806</v>
      </c>
      <c r="Q887">
        <v>65.453800000000001</v>
      </c>
      <c r="R887">
        <v>127.6294</v>
      </c>
      <c r="S887">
        <v>69.678200000000004</v>
      </c>
      <c r="T887">
        <v>4.9862000000000002</v>
      </c>
      <c r="U887">
        <v>5.1847853999999999E-2</v>
      </c>
      <c r="V887">
        <v>5.1847853999999999E-2</v>
      </c>
    </row>
    <row r="888" spans="1:22" x14ac:dyDescent="0.25">
      <c r="A888" t="s">
        <v>378</v>
      </c>
      <c r="B888" t="s">
        <v>452</v>
      </c>
      <c r="C888">
        <v>240</v>
      </c>
      <c r="D888">
        <v>166</v>
      </c>
      <c r="E888">
        <v>1000</v>
      </c>
      <c r="F888">
        <v>1</v>
      </c>
      <c r="G888">
        <v>0.3</v>
      </c>
      <c r="H888">
        <v>62.89</v>
      </c>
      <c r="I888">
        <v>10.99</v>
      </c>
      <c r="J888">
        <v>1000</v>
      </c>
      <c r="K888">
        <v>1</v>
      </c>
      <c r="L888">
        <v>0.3</v>
      </c>
      <c r="M888">
        <v>62.89</v>
      </c>
      <c r="N888">
        <v>10.99</v>
      </c>
      <c r="O888">
        <v>50</v>
      </c>
      <c r="P888">
        <v>127.6294</v>
      </c>
      <c r="Q888">
        <v>69.678200000000004</v>
      </c>
      <c r="R888">
        <v>122.8022</v>
      </c>
      <c r="S888">
        <v>69.707599999999999</v>
      </c>
      <c r="T888">
        <v>4.8273000000000001</v>
      </c>
      <c r="U888">
        <v>5.1847853999999999E-2</v>
      </c>
      <c r="V888">
        <v>5.1847853999999999E-2</v>
      </c>
    </row>
    <row r="889" spans="1:22" x14ac:dyDescent="0.25">
      <c r="A889" t="s">
        <v>452</v>
      </c>
      <c r="B889" t="s">
        <v>424</v>
      </c>
      <c r="C889">
        <v>166</v>
      </c>
      <c r="D889">
        <v>194</v>
      </c>
      <c r="E889">
        <v>1000</v>
      </c>
      <c r="F889">
        <v>1</v>
      </c>
      <c r="G889">
        <v>0.3</v>
      </c>
      <c r="H889">
        <v>62.89</v>
      </c>
      <c r="I889">
        <v>10.99</v>
      </c>
      <c r="J889">
        <v>1000</v>
      </c>
      <c r="K889">
        <v>1</v>
      </c>
      <c r="L889">
        <v>0.3</v>
      </c>
      <c r="M889">
        <v>62.89</v>
      </c>
      <c r="N889">
        <v>10.99</v>
      </c>
      <c r="O889">
        <v>50</v>
      </c>
      <c r="P889">
        <v>122.8022</v>
      </c>
      <c r="Q889">
        <v>69.707599999999999</v>
      </c>
      <c r="R889">
        <v>124.9806</v>
      </c>
      <c r="S889">
        <v>65.453800000000001</v>
      </c>
      <c r="T889">
        <v>4.7790999999999997</v>
      </c>
      <c r="U889">
        <v>5.1847853999999999E-2</v>
      </c>
      <c r="V889">
        <v>5.1847853999999999E-2</v>
      </c>
    </row>
    <row r="890" spans="1:22" x14ac:dyDescent="0.25">
      <c r="A890" t="s">
        <v>320</v>
      </c>
      <c r="B890" t="s">
        <v>378</v>
      </c>
      <c r="C890">
        <v>138</v>
      </c>
      <c r="D890">
        <v>240</v>
      </c>
      <c r="E890">
        <v>1000</v>
      </c>
      <c r="F890">
        <v>1</v>
      </c>
      <c r="G890">
        <v>0.3</v>
      </c>
      <c r="H890">
        <v>62.89</v>
      </c>
      <c r="I890">
        <v>10.99</v>
      </c>
      <c r="J890">
        <v>1000</v>
      </c>
      <c r="K890">
        <v>1</v>
      </c>
      <c r="L890">
        <v>0.3</v>
      </c>
      <c r="M890">
        <v>62.89</v>
      </c>
      <c r="N890">
        <v>10.99</v>
      </c>
      <c r="O890">
        <v>50</v>
      </c>
      <c r="P890">
        <v>131.75</v>
      </c>
      <c r="Q890">
        <v>72.253900000000002</v>
      </c>
      <c r="R890">
        <v>127.6294</v>
      </c>
      <c r="S890">
        <v>69.678200000000004</v>
      </c>
      <c r="T890">
        <v>4.8593999999999999</v>
      </c>
      <c r="U890">
        <v>5.1847853999999999E-2</v>
      </c>
      <c r="V890">
        <v>5.1847853999999999E-2</v>
      </c>
    </row>
    <row r="891" spans="1:22" x14ac:dyDescent="0.25">
      <c r="A891" t="s">
        <v>378</v>
      </c>
      <c r="B891" t="s">
        <v>443</v>
      </c>
      <c r="C891">
        <v>240</v>
      </c>
      <c r="D891">
        <v>175</v>
      </c>
      <c r="E891">
        <v>1000</v>
      </c>
      <c r="F891">
        <v>1</v>
      </c>
      <c r="G891">
        <v>0.3</v>
      </c>
      <c r="H891">
        <v>62.89</v>
      </c>
      <c r="I891">
        <v>10.99</v>
      </c>
      <c r="J891">
        <v>1000</v>
      </c>
      <c r="K891">
        <v>1</v>
      </c>
      <c r="L891">
        <v>0.3</v>
      </c>
      <c r="M891">
        <v>62.89</v>
      </c>
      <c r="N891">
        <v>10.99</v>
      </c>
      <c r="O891">
        <v>50</v>
      </c>
      <c r="P891">
        <v>127.6294</v>
      </c>
      <c r="Q891">
        <v>69.678200000000004</v>
      </c>
      <c r="R891">
        <v>129.7585</v>
      </c>
      <c r="S891">
        <v>65.345799999999997</v>
      </c>
      <c r="T891">
        <v>4.8273000000000001</v>
      </c>
      <c r="U891">
        <v>5.1847853999999999E-2</v>
      </c>
      <c r="V891">
        <v>5.1847853999999999E-2</v>
      </c>
    </row>
    <row r="892" spans="1:22" x14ac:dyDescent="0.25">
      <c r="A892" t="s">
        <v>443</v>
      </c>
      <c r="B892" t="s">
        <v>320</v>
      </c>
      <c r="C892">
        <v>175</v>
      </c>
      <c r="D892">
        <v>138</v>
      </c>
      <c r="E892">
        <v>1000</v>
      </c>
      <c r="F892">
        <v>1</v>
      </c>
      <c r="G892">
        <v>0.3</v>
      </c>
      <c r="H892">
        <v>62.89</v>
      </c>
      <c r="I892">
        <v>10.99</v>
      </c>
      <c r="J892">
        <v>1000</v>
      </c>
      <c r="K892">
        <v>1</v>
      </c>
      <c r="L892">
        <v>0.3</v>
      </c>
      <c r="M892">
        <v>62.89</v>
      </c>
      <c r="N892">
        <v>10.99</v>
      </c>
      <c r="O892">
        <v>50</v>
      </c>
      <c r="P892">
        <v>129.7585</v>
      </c>
      <c r="Q892">
        <v>65.345799999999997</v>
      </c>
      <c r="R892">
        <v>131.75</v>
      </c>
      <c r="S892">
        <v>72.253900000000002</v>
      </c>
      <c r="T892">
        <v>7.1894</v>
      </c>
      <c r="U892">
        <v>5.1847853999999999E-2</v>
      </c>
      <c r="V892">
        <v>5.1847853999999999E-2</v>
      </c>
    </row>
    <row r="893" spans="1:22" x14ac:dyDescent="0.25">
      <c r="A893" t="s">
        <v>273</v>
      </c>
      <c r="B893" t="s">
        <v>377</v>
      </c>
      <c r="C893">
        <v>59</v>
      </c>
      <c r="D893">
        <v>241</v>
      </c>
      <c r="E893">
        <v>1000</v>
      </c>
      <c r="F893">
        <v>1</v>
      </c>
      <c r="G893">
        <v>0.3</v>
      </c>
      <c r="H893">
        <v>62.89</v>
      </c>
      <c r="I893">
        <v>10.99</v>
      </c>
      <c r="J893">
        <v>1000</v>
      </c>
      <c r="K893">
        <v>1</v>
      </c>
      <c r="L893">
        <v>0.3</v>
      </c>
      <c r="M893">
        <v>62.89</v>
      </c>
      <c r="N893">
        <v>10.99</v>
      </c>
      <c r="O893">
        <v>50</v>
      </c>
      <c r="P893">
        <v>166.75</v>
      </c>
      <c r="Q893">
        <v>38.755800000000001</v>
      </c>
      <c r="R893">
        <v>161.82759999999999</v>
      </c>
      <c r="S893">
        <v>41.183500000000002</v>
      </c>
      <c r="T893">
        <v>5.4885000000000002</v>
      </c>
      <c r="U893">
        <v>5.1847853999999999E-2</v>
      </c>
      <c r="V893">
        <v>5.1847853999999999E-2</v>
      </c>
    </row>
    <row r="894" spans="1:22" x14ac:dyDescent="0.25">
      <c r="A894" t="s">
        <v>377</v>
      </c>
      <c r="B894" t="s">
        <v>272</v>
      </c>
      <c r="C894">
        <v>241</v>
      </c>
      <c r="D894">
        <v>60</v>
      </c>
      <c r="E894">
        <v>1000</v>
      </c>
      <c r="F894">
        <v>1</v>
      </c>
      <c r="G894">
        <v>0.3</v>
      </c>
      <c r="H894">
        <v>62.89</v>
      </c>
      <c r="I894">
        <v>10.99</v>
      </c>
      <c r="J894">
        <v>1000</v>
      </c>
      <c r="K894">
        <v>1</v>
      </c>
      <c r="L894">
        <v>0.3</v>
      </c>
      <c r="M894">
        <v>62.89</v>
      </c>
      <c r="N894">
        <v>10.99</v>
      </c>
      <c r="O894">
        <v>50</v>
      </c>
      <c r="P894">
        <v>161.82759999999999</v>
      </c>
      <c r="Q894">
        <v>41.183500000000002</v>
      </c>
      <c r="R894">
        <v>163.32</v>
      </c>
      <c r="S894">
        <v>36.9375</v>
      </c>
      <c r="T894">
        <v>4.5006000000000004</v>
      </c>
      <c r="U894">
        <v>5.1847853999999999E-2</v>
      </c>
      <c r="V894">
        <v>5.1847853999999999E-2</v>
      </c>
    </row>
    <row r="895" spans="1:22" x14ac:dyDescent="0.25">
      <c r="A895" t="s">
        <v>272</v>
      </c>
      <c r="B895" t="s">
        <v>273</v>
      </c>
      <c r="C895">
        <v>60</v>
      </c>
      <c r="D895">
        <v>59</v>
      </c>
      <c r="E895">
        <v>1000</v>
      </c>
      <c r="F895">
        <v>1</v>
      </c>
      <c r="G895">
        <v>0.3</v>
      </c>
      <c r="H895">
        <v>62.89</v>
      </c>
      <c r="I895">
        <v>10.99</v>
      </c>
      <c r="J895">
        <v>1000</v>
      </c>
      <c r="K895">
        <v>1</v>
      </c>
      <c r="L895">
        <v>0.3</v>
      </c>
      <c r="M895">
        <v>62.89</v>
      </c>
      <c r="N895">
        <v>10.99</v>
      </c>
      <c r="O895">
        <v>50</v>
      </c>
      <c r="P895">
        <v>163.32</v>
      </c>
      <c r="Q895">
        <v>36.9375</v>
      </c>
      <c r="R895">
        <v>166.75</v>
      </c>
      <c r="S895">
        <v>38.755800000000001</v>
      </c>
      <c r="T895">
        <v>3.8822000000000001</v>
      </c>
      <c r="U895">
        <v>5.1847853999999999E-2</v>
      </c>
      <c r="V895">
        <v>5.1847853999999999E-2</v>
      </c>
    </row>
    <row r="896" spans="1:22" x14ac:dyDescent="0.25">
      <c r="A896" t="s">
        <v>414</v>
      </c>
      <c r="B896" t="s">
        <v>377</v>
      </c>
      <c r="C896">
        <v>204</v>
      </c>
      <c r="D896">
        <v>241</v>
      </c>
      <c r="E896">
        <v>1000</v>
      </c>
      <c r="F896">
        <v>1</v>
      </c>
      <c r="G896">
        <v>0.3</v>
      </c>
      <c r="H896">
        <v>62.89</v>
      </c>
      <c r="I896">
        <v>10.99</v>
      </c>
      <c r="J896">
        <v>1000</v>
      </c>
      <c r="K896">
        <v>1</v>
      </c>
      <c r="L896">
        <v>0.3</v>
      </c>
      <c r="M896">
        <v>62.89</v>
      </c>
      <c r="N896">
        <v>10.99</v>
      </c>
      <c r="O896">
        <v>50</v>
      </c>
      <c r="P896">
        <v>160.3775</v>
      </c>
      <c r="Q896">
        <v>46.009599999999999</v>
      </c>
      <c r="R896">
        <v>161.82759999999999</v>
      </c>
      <c r="S896">
        <v>41.183500000000002</v>
      </c>
      <c r="T896">
        <v>5.0392000000000001</v>
      </c>
      <c r="U896">
        <v>5.1847853999999999E-2</v>
      </c>
      <c r="V896">
        <v>5.1847853999999999E-2</v>
      </c>
    </row>
    <row r="897" spans="1:22" x14ac:dyDescent="0.25">
      <c r="A897" t="s">
        <v>377</v>
      </c>
      <c r="B897" t="s">
        <v>442</v>
      </c>
      <c r="C897">
        <v>241</v>
      </c>
      <c r="D897">
        <v>176</v>
      </c>
      <c r="E897">
        <v>1000</v>
      </c>
      <c r="F897">
        <v>1</v>
      </c>
      <c r="G897">
        <v>0.3</v>
      </c>
      <c r="H897">
        <v>62.89</v>
      </c>
      <c r="I897">
        <v>10.99</v>
      </c>
      <c r="J897">
        <v>1000</v>
      </c>
      <c r="K897">
        <v>1</v>
      </c>
      <c r="L897">
        <v>0.3</v>
      </c>
      <c r="M897">
        <v>62.89</v>
      </c>
      <c r="N897">
        <v>10.99</v>
      </c>
      <c r="O897">
        <v>50</v>
      </c>
      <c r="P897">
        <v>161.82759999999999</v>
      </c>
      <c r="Q897">
        <v>41.183500000000002</v>
      </c>
      <c r="R897">
        <v>165.28960000000001</v>
      </c>
      <c r="S897">
        <v>44.0595</v>
      </c>
      <c r="T897">
        <v>4.5007999999999999</v>
      </c>
      <c r="U897">
        <v>5.1847853999999999E-2</v>
      </c>
      <c r="V897">
        <v>5.1847853999999999E-2</v>
      </c>
    </row>
    <row r="898" spans="1:22" x14ac:dyDescent="0.25">
      <c r="A898" t="s">
        <v>442</v>
      </c>
      <c r="B898" t="s">
        <v>414</v>
      </c>
      <c r="C898">
        <v>176</v>
      </c>
      <c r="D898">
        <v>204</v>
      </c>
      <c r="E898">
        <v>1000</v>
      </c>
      <c r="F898">
        <v>1</v>
      </c>
      <c r="G898">
        <v>0.3</v>
      </c>
      <c r="H898">
        <v>62.89</v>
      </c>
      <c r="I898">
        <v>10.99</v>
      </c>
      <c r="J898">
        <v>1000</v>
      </c>
      <c r="K898">
        <v>1</v>
      </c>
      <c r="L898">
        <v>0.3</v>
      </c>
      <c r="M898">
        <v>62.89</v>
      </c>
      <c r="N898">
        <v>10.99</v>
      </c>
      <c r="O898">
        <v>50</v>
      </c>
      <c r="P898">
        <v>165.28960000000001</v>
      </c>
      <c r="Q898">
        <v>44.0595</v>
      </c>
      <c r="R898">
        <v>160.3775</v>
      </c>
      <c r="S898">
        <v>46.009599999999999</v>
      </c>
      <c r="T898">
        <v>5.2850000000000001</v>
      </c>
      <c r="U898">
        <v>5.1847853999999999E-2</v>
      </c>
      <c r="V898">
        <v>5.1847853999999999E-2</v>
      </c>
    </row>
    <row r="899" spans="1:22" x14ac:dyDescent="0.25">
      <c r="A899" t="s">
        <v>446</v>
      </c>
      <c r="B899" t="s">
        <v>412</v>
      </c>
      <c r="C899">
        <v>172</v>
      </c>
      <c r="D899">
        <v>206</v>
      </c>
      <c r="E899">
        <v>1000</v>
      </c>
      <c r="F899">
        <v>1</v>
      </c>
      <c r="G899">
        <v>0.3</v>
      </c>
      <c r="H899">
        <v>62.89</v>
      </c>
      <c r="I899">
        <v>10.99</v>
      </c>
      <c r="J899">
        <v>1000</v>
      </c>
      <c r="K899">
        <v>1</v>
      </c>
      <c r="L899">
        <v>0.3</v>
      </c>
      <c r="M899">
        <v>62.89</v>
      </c>
      <c r="N899">
        <v>10.99</v>
      </c>
      <c r="O899">
        <v>50</v>
      </c>
      <c r="P899">
        <v>160.1738</v>
      </c>
      <c r="Q899">
        <v>101.8486</v>
      </c>
      <c r="R899">
        <v>163.17599999999999</v>
      </c>
      <c r="S899">
        <v>99.1327</v>
      </c>
      <c r="T899">
        <v>4.0484</v>
      </c>
      <c r="U899">
        <v>5.1847853999999999E-2</v>
      </c>
      <c r="V899">
        <v>5.1847853999999999E-2</v>
      </c>
    </row>
    <row r="900" spans="1:22" x14ac:dyDescent="0.25">
      <c r="A900" t="s">
        <v>412</v>
      </c>
      <c r="B900" t="s">
        <v>375</v>
      </c>
      <c r="C900">
        <v>206</v>
      </c>
      <c r="D900">
        <v>243</v>
      </c>
      <c r="E900">
        <v>1000</v>
      </c>
      <c r="F900">
        <v>1</v>
      </c>
      <c r="G900">
        <v>0.3</v>
      </c>
      <c r="H900">
        <v>62.89</v>
      </c>
      <c r="I900">
        <v>10.99</v>
      </c>
      <c r="J900">
        <v>1000</v>
      </c>
      <c r="K900">
        <v>1</v>
      </c>
      <c r="L900">
        <v>0.3</v>
      </c>
      <c r="M900">
        <v>62.89</v>
      </c>
      <c r="N900">
        <v>10.99</v>
      </c>
      <c r="O900">
        <v>50</v>
      </c>
      <c r="P900">
        <v>163.17599999999999</v>
      </c>
      <c r="Q900">
        <v>99.1327</v>
      </c>
      <c r="R900">
        <v>164.13509999999999</v>
      </c>
      <c r="S900">
        <v>103.10250000000001</v>
      </c>
      <c r="T900">
        <v>4.0839999999999996</v>
      </c>
      <c r="U900">
        <v>5.1847853999999999E-2</v>
      </c>
      <c r="V900">
        <v>5.1847853999999999E-2</v>
      </c>
    </row>
    <row r="901" spans="1:22" x14ac:dyDescent="0.25">
      <c r="A901" t="s">
        <v>375</v>
      </c>
      <c r="B901" t="s">
        <v>446</v>
      </c>
      <c r="C901">
        <v>243</v>
      </c>
      <c r="D901">
        <v>172</v>
      </c>
      <c r="E901">
        <v>1000</v>
      </c>
      <c r="F901">
        <v>1</v>
      </c>
      <c r="G901">
        <v>0.3</v>
      </c>
      <c r="H901">
        <v>62.89</v>
      </c>
      <c r="I901">
        <v>10.99</v>
      </c>
      <c r="J901">
        <v>1000</v>
      </c>
      <c r="K901">
        <v>1</v>
      </c>
      <c r="L901">
        <v>0.3</v>
      </c>
      <c r="M901">
        <v>62.89</v>
      </c>
      <c r="N901">
        <v>10.99</v>
      </c>
      <c r="O901">
        <v>50</v>
      </c>
      <c r="P901">
        <v>164.13509999999999</v>
      </c>
      <c r="Q901">
        <v>103.10250000000001</v>
      </c>
      <c r="R901">
        <v>160.1738</v>
      </c>
      <c r="S901">
        <v>101.8486</v>
      </c>
      <c r="T901">
        <v>4.1550000000000002</v>
      </c>
      <c r="U901">
        <v>5.1847853999999999E-2</v>
      </c>
      <c r="V901">
        <v>5.1847853999999999E-2</v>
      </c>
    </row>
    <row r="902" spans="1:22" x14ac:dyDescent="0.25">
      <c r="A902" t="s">
        <v>300</v>
      </c>
      <c r="B902" t="s">
        <v>376</v>
      </c>
      <c r="C902">
        <v>40</v>
      </c>
      <c r="D902">
        <v>242</v>
      </c>
      <c r="E902">
        <v>1000</v>
      </c>
      <c r="F902">
        <v>1</v>
      </c>
      <c r="G902">
        <v>0.3</v>
      </c>
      <c r="H902">
        <v>62.89</v>
      </c>
      <c r="I902">
        <v>10.99</v>
      </c>
      <c r="J902">
        <v>1000</v>
      </c>
      <c r="K902">
        <v>1</v>
      </c>
      <c r="L902">
        <v>0.3</v>
      </c>
      <c r="M902">
        <v>62.89</v>
      </c>
      <c r="N902">
        <v>10.99</v>
      </c>
      <c r="O902">
        <v>50</v>
      </c>
      <c r="P902">
        <v>164.07849999999999</v>
      </c>
      <c r="Q902">
        <v>110.94929999999999</v>
      </c>
      <c r="R902">
        <v>161.60990000000001</v>
      </c>
      <c r="S902">
        <v>106.3124</v>
      </c>
      <c r="T902">
        <v>5.2530999999999999</v>
      </c>
      <c r="U902">
        <v>5.1847853999999999E-2</v>
      </c>
      <c r="V902">
        <v>5.1847853999999999E-2</v>
      </c>
    </row>
    <row r="903" spans="1:22" x14ac:dyDescent="0.25">
      <c r="A903" t="s">
        <v>376</v>
      </c>
      <c r="B903" t="s">
        <v>288</v>
      </c>
      <c r="C903">
        <v>242</v>
      </c>
      <c r="D903">
        <v>41</v>
      </c>
      <c r="E903">
        <v>1000</v>
      </c>
      <c r="F903">
        <v>1</v>
      </c>
      <c r="G903">
        <v>0.3</v>
      </c>
      <c r="H903">
        <v>62.89</v>
      </c>
      <c r="I903">
        <v>10.99</v>
      </c>
      <c r="J903">
        <v>1000</v>
      </c>
      <c r="K903">
        <v>1</v>
      </c>
      <c r="L903">
        <v>0.3</v>
      </c>
      <c r="M903">
        <v>62.89</v>
      </c>
      <c r="N903">
        <v>10.99</v>
      </c>
      <c r="O903">
        <v>50</v>
      </c>
      <c r="P903">
        <v>161.60990000000001</v>
      </c>
      <c r="Q903">
        <v>106.3124</v>
      </c>
      <c r="R903">
        <v>166.08500000000001</v>
      </c>
      <c r="S903">
        <v>107.71299999999999</v>
      </c>
      <c r="T903">
        <v>4.6891999999999996</v>
      </c>
      <c r="U903">
        <v>5.1847853999999999E-2</v>
      </c>
      <c r="V903">
        <v>5.1847853999999999E-2</v>
      </c>
    </row>
    <row r="904" spans="1:22" x14ac:dyDescent="0.25">
      <c r="A904" t="s">
        <v>288</v>
      </c>
      <c r="B904" t="s">
        <v>300</v>
      </c>
      <c r="C904">
        <v>41</v>
      </c>
      <c r="D904">
        <v>40</v>
      </c>
      <c r="E904">
        <v>1000</v>
      </c>
      <c r="F904">
        <v>1</v>
      </c>
      <c r="G904">
        <v>0.3</v>
      </c>
      <c r="H904">
        <v>62.89</v>
      </c>
      <c r="I904">
        <v>10.99</v>
      </c>
      <c r="J904">
        <v>1000</v>
      </c>
      <c r="K904">
        <v>1</v>
      </c>
      <c r="L904">
        <v>0.3</v>
      </c>
      <c r="M904">
        <v>62.89</v>
      </c>
      <c r="N904">
        <v>10.99</v>
      </c>
      <c r="O904">
        <v>50</v>
      </c>
      <c r="P904">
        <v>166.08500000000001</v>
      </c>
      <c r="Q904">
        <v>107.71299999999999</v>
      </c>
      <c r="R904">
        <v>164.07849999999999</v>
      </c>
      <c r="S904">
        <v>110.94929999999999</v>
      </c>
      <c r="T904">
        <v>3.8077999999999999</v>
      </c>
      <c r="U904">
        <v>5.1847853999999999E-2</v>
      </c>
      <c r="V904">
        <v>5.1847853999999999E-2</v>
      </c>
    </row>
    <row r="905" spans="1:22" x14ac:dyDescent="0.25">
      <c r="A905" t="s">
        <v>288</v>
      </c>
      <c r="B905" t="s">
        <v>375</v>
      </c>
      <c r="C905">
        <v>41</v>
      </c>
      <c r="D905">
        <v>243</v>
      </c>
      <c r="E905">
        <v>1000</v>
      </c>
      <c r="F905">
        <v>1</v>
      </c>
      <c r="G905">
        <v>0.3</v>
      </c>
      <c r="H905">
        <v>62.89</v>
      </c>
      <c r="I905">
        <v>10.99</v>
      </c>
      <c r="J905">
        <v>1000</v>
      </c>
      <c r="K905">
        <v>1</v>
      </c>
      <c r="L905">
        <v>0.3</v>
      </c>
      <c r="M905">
        <v>62.89</v>
      </c>
      <c r="N905">
        <v>10.99</v>
      </c>
      <c r="O905">
        <v>50</v>
      </c>
      <c r="P905">
        <v>166.08500000000001</v>
      </c>
      <c r="Q905">
        <v>107.71299999999999</v>
      </c>
      <c r="R905">
        <v>164.13509999999999</v>
      </c>
      <c r="S905">
        <v>103.10250000000001</v>
      </c>
      <c r="T905">
        <v>5.0058999999999996</v>
      </c>
      <c r="U905">
        <v>5.1847853999999999E-2</v>
      </c>
      <c r="V905">
        <v>5.1847853999999999E-2</v>
      </c>
    </row>
    <row r="906" spans="1:22" x14ac:dyDescent="0.25">
      <c r="A906" t="s">
        <v>375</v>
      </c>
      <c r="B906" t="s">
        <v>310</v>
      </c>
      <c r="C906">
        <v>243</v>
      </c>
      <c r="D906">
        <v>42</v>
      </c>
      <c r="E906">
        <v>1000</v>
      </c>
      <c r="F906">
        <v>1</v>
      </c>
      <c r="G906">
        <v>0.3</v>
      </c>
      <c r="H906">
        <v>62.89</v>
      </c>
      <c r="I906">
        <v>10.99</v>
      </c>
      <c r="J906">
        <v>1000</v>
      </c>
      <c r="K906">
        <v>1</v>
      </c>
      <c r="L906">
        <v>0.3</v>
      </c>
      <c r="M906">
        <v>62.89</v>
      </c>
      <c r="N906">
        <v>10.99</v>
      </c>
      <c r="O906">
        <v>50</v>
      </c>
      <c r="P906">
        <v>164.13509999999999</v>
      </c>
      <c r="Q906">
        <v>103.10250000000001</v>
      </c>
      <c r="R906">
        <v>168.01</v>
      </c>
      <c r="S906">
        <v>104.3926</v>
      </c>
      <c r="T906">
        <v>4.0839999999999996</v>
      </c>
      <c r="U906">
        <v>5.1847853999999999E-2</v>
      </c>
      <c r="V906">
        <v>5.1847853999999999E-2</v>
      </c>
    </row>
    <row r="907" spans="1:22" x14ac:dyDescent="0.25">
      <c r="A907" t="s">
        <v>310</v>
      </c>
      <c r="B907" t="s">
        <v>288</v>
      </c>
      <c r="C907">
        <v>42</v>
      </c>
      <c r="D907">
        <v>41</v>
      </c>
      <c r="E907">
        <v>1000</v>
      </c>
      <c r="F907">
        <v>1</v>
      </c>
      <c r="G907">
        <v>0.3</v>
      </c>
      <c r="H907">
        <v>62.89</v>
      </c>
      <c r="I907">
        <v>10.99</v>
      </c>
      <c r="J907">
        <v>1000</v>
      </c>
      <c r="K907">
        <v>1</v>
      </c>
      <c r="L907">
        <v>0.3</v>
      </c>
      <c r="M907">
        <v>62.89</v>
      </c>
      <c r="N907">
        <v>10.99</v>
      </c>
      <c r="O907">
        <v>50</v>
      </c>
      <c r="P907">
        <v>168.01</v>
      </c>
      <c r="Q907">
        <v>104.3926</v>
      </c>
      <c r="R907">
        <v>166.08500000000001</v>
      </c>
      <c r="S907">
        <v>107.71299999999999</v>
      </c>
      <c r="T907">
        <v>3.8380999999999998</v>
      </c>
      <c r="U907">
        <v>5.1847853999999999E-2</v>
      </c>
      <c r="V907">
        <v>5.1847853999999999E-2</v>
      </c>
    </row>
    <row r="908" spans="1:22" x14ac:dyDescent="0.25">
      <c r="A908" t="s">
        <v>446</v>
      </c>
      <c r="B908" t="s">
        <v>375</v>
      </c>
      <c r="C908">
        <v>172</v>
      </c>
      <c r="D908">
        <v>243</v>
      </c>
      <c r="E908">
        <v>1000</v>
      </c>
      <c r="F908">
        <v>1</v>
      </c>
      <c r="G908">
        <v>0.3</v>
      </c>
      <c r="H908">
        <v>62.89</v>
      </c>
      <c r="I908">
        <v>10.99</v>
      </c>
      <c r="J908">
        <v>1000</v>
      </c>
      <c r="K908">
        <v>1</v>
      </c>
      <c r="L908">
        <v>0.3</v>
      </c>
      <c r="M908">
        <v>62.89</v>
      </c>
      <c r="N908">
        <v>10.99</v>
      </c>
      <c r="O908">
        <v>50</v>
      </c>
      <c r="P908">
        <v>160.1738</v>
      </c>
      <c r="Q908">
        <v>101.8486</v>
      </c>
      <c r="R908">
        <v>164.13509999999999</v>
      </c>
      <c r="S908">
        <v>103.10250000000001</v>
      </c>
      <c r="T908">
        <v>4.1550000000000002</v>
      </c>
      <c r="U908">
        <v>5.1847853999999999E-2</v>
      </c>
      <c r="V908">
        <v>5.1847853999999999E-2</v>
      </c>
    </row>
    <row r="909" spans="1:22" x14ac:dyDescent="0.25">
      <c r="A909" t="s">
        <v>375</v>
      </c>
      <c r="B909" t="s">
        <v>376</v>
      </c>
      <c r="C909">
        <v>243</v>
      </c>
      <c r="D909">
        <v>242</v>
      </c>
      <c r="E909">
        <v>1000</v>
      </c>
      <c r="F909">
        <v>1</v>
      </c>
      <c r="G909">
        <v>0.3</v>
      </c>
      <c r="H909">
        <v>62.89</v>
      </c>
      <c r="I909">
        <v>10.99</v>
      </c>
      <c r="J909">
        <v>1000</v>
      </c>
      <c r="K909">
        <v>1</v>
      </c>
      <c r="L909">
        <v>0.3</v>
      </c>
      <c r="M909">
        <v>62.89</v>
      </c>
      <c r="N909">
        <v>10.99</v>
      </c>
      <c r="O909">
        <v>50</v>
      </c>
      <c r="P909">
        <v>164.13509999999999</v>
      </c>
      <c r="Q909">
        <v>103.10250000000001</v>
      </c>
      <c r="R909">
        <v>161.60990000000001</v>
      </c>
      <c r="S909">
        <v>106.3124</v>
      </c>
      <c r="T909">
        <v>4.0841000000000003</v>
      </c>
      <c r="U909">
        <v>5.1847853999999999E-2</v>
      </c>
      <c r="V909">
        <v>5.1847853999999999E-2</v>
      </c>
    </row>
    <row r="910" spans="1:22" x14ac:dyDescent="0.25">
      <c r="A910" t="s">
        <v>376</v>
      </c>
      <c r="B910" t="s">
        <v>446</v>
      </c>
      <c r="C910">
        <v>242</v>
      </c>
      <c r="D910">
        <v>172</v>
      </c>
      <c r="E910">
        <v>1000</v>
      </c>
      <c r="F910">
        <v>1</v>
      </c>
      <c r="G910">
        <v>0.3</v>
      </c>
      <c r="H910">
        <v>62.89</v>
      </c>
      <c r="I910">
        <v>10.99</v>
      </c>
      <c r="J910">
        <v>1000</v>
      </c>
      <c r="K910">
        <v>1</v>
      </c>
      <c r="L910">
        <v>0.3</v>
      </c>
      <c r="M910">
        <v>62.89</v>
      </c>
      <c r="N910">
        <v>10.99</v>
      </c>
      <c r="O910">
        <v>50</v>
      </c>
      <c r="P910">
        <v>161.60990000000001</v>
      </c>
      <c r="Q910">
        <v>106.3124</v>
      </c>
      <c r="R910">
        <v>160.1738</v>
      </c>
      <c r="S910">
        <v>101.8486</v>
      </c>
      <c r="T910">
        <v>4.6890999999999998</v>
      </c>
      <c r="U910">
        <v>5.1847853999999999E-2</v>
      </c>
      <c r="V910">
        <v>5.1847853999999999E-2</v>
      </c>
    </row>
    <row r="911" spans="1:22" x14ac:dyDescent="0.25">
      <c r="A911" t="s">
        <v>368</v>
      </c>
      <c r="B911" t="s">
        <v>345</v>
      </c>
      <c r="C911">
        <v>250</v>
      </c>
      <c r="D911">
        <v>113</v>
      </c>
      <c r="E911">
        <v>1000</v>
      </c>
      <c r="F911">
        <v>1</v>
      </c>
      <c r="G911">
        <v>0.3</v>
      </c>
      <c r="H911">
        <v>62.89</v>
      </c>
      <c r="I911">
        <v>10.99</v>
      </c>
      <c r="J911">
        <v>1000</v>
      </c>
      <c r="K911">
        <v>1</v>
      </c>
      <c r="L911">
        <v>0.3</v>
      </c>
      <c r="M911">
        <v>62.89</v>
      </c>
      <c r="N911">
        <v>10.99</v>
      </c>
      <c r="O911">
        <v>50</v>
      </c>
      <c r="P911">
        <v>134.81469999999999</v>
      </c>
      <c r="Q911">
        <v>57.572299999999998</v>
      </c>
      <c r="R911">
        <v>130.94499999999999</v>
      </c>
      <c r="S911">
        <v>55.371099999999998</v>
      </c>
      <c r="T911">
        <v>4.452</v>
      </c>
      <c r="U911">
        <v>5.1847853999999999E-2</v>
      </c>
      <c r="V911">
        <v>5.1847853999999999E-2</v>
      </c>
    </row>
    <row r="912" spans="1:22" x14ac:dyDescent="0.25">
      <c r="A912" t="s">
        <v>345</v>
      </c>
      <c r="B912" t="s">
        <v>346</v>
      </c>
      <c r="C912">
        <v>113</v>
      </c>
      <c r="D912">
        <v>112</v>
      </c>
      <c r="E912">
        <v>1000</v>
      </c>
      <c r="F912">
        <v>1</v>
      </c>
      <c r="G912">
        <v>0.3</v>
      </c>
      <c r="H912">
        <v>62.89</v>
      </c>
      <c r="I912">
        <v>10.99</v>
      </c>
      <c r="J912">
        <v>1000</v>
      </c>
      <c r="K912">
        <v>1</v>
      </c>
      <c r="L912">
        <v>0.3</v>
      </c>
      <c r="M912">
        <v>62.89</v>
      </c>
      <c r="N912">
        <v>10.99</v>
      </c>
      <c r="O912">
        <v>50</v>
      </c>
      <c r="P912">
        <v>130.94499999999999</v>
      </c>
      <c r="Q912">
        <v>55.371099999999998</v>
      </c>
      <c r="R912">
        <v>134.58500000000001</v>
      </c>
      <c r="S912">
        <v>53.773899999999998</v>
      </c>
      <c r="T912">
        <v>3.9750000000000001</v>
      </c>
      <c r="U912">
        <v>5.1847853999999999E-2</v>
      </c>
      <c r="V912">
        <v>5.1847853999999999E-2</v>
      </c>
    </row>
    <row r="913" spans="1:22" x14ac:dyDescent="0.25">
      <c r="A913" t="s">
        <v>346</v>
      </c>
      <c r="B913" t="s">
        <v>368</v>
      </c>
      <c r="C913">
        <v>112</v>
      </c>
      <c r="D913">
        <v>250</v>
      </c>
      <c r="E913">
        <v>1000</v>
      </c>
      <c r="F913">
        <v>1</v>
      </c>
      <c r="G913">
        <v>0.3</v>
      </c>
      <c r="H913">
        <v>62.89</v>
      </c>
      <c r="I913">
        <v>10.99</v>
      </c>
      <c r="J913">
        <v>1000</v>
      </c>
      <c r="K913">
        <v>1</v>
      </c>
      <c r="L913">
        <v>0.3</v>
      </c>
      <c r="M913">
        <v>62.89</v>
      </c>
      <c r="N913">
        <v>10.99</v>
      </c>
      <c r="O913">
        <v>50</v>
      </c>
      <c r="P913">
        <v>134.58500000000001</v>
      </c>
      <c r="Q913">
        <v>53.773899999999998</v>
      </c>
      <c r="R913">
        <v>134.81469999999999</v>
      </c>
      <c r="S913">
        <v>57.572299999999998</v>
      </c>
      <c r="T913">
        <v>3.8052999999999999</v>
      </c>
      <c r="U913">
        <v>5.1847853999999999E-2</v>
      </c>
      <c r="V913">
        <v>5.1847853999999999E-2</v>
      </c>
    </row>
    <row r="914" spans="1:22" x14ac:dyDescent="0.25">
      <c r="A914" t="s">
        <v>374</v>
      </c>
      <c r="B914" t="s">
        <v>454</v>
      </c>
      <c r="C914">
        <v>244</v>
      </c>
      <c r="D914">
        <v>164</v>
      </c>
      <c r="E914">
        <v>1000</v>
      </c>
      <c r="F914">
        <v>1</v>
      </c>
      <c r="G914">
        <v>0.3</v>
      </c>
      <c r="H914">
        <v>62.89</v>
      </c>
      <c r="I914">
        <v>10.99</v>
      </c>
      <c r="J914">
        <v>1000</v>
      </c>
      <c r="K914">
        <v>1</v>
      </c>
      <c r="L914">
        <v>0.3</v>
      </c>
      <c r="M914">
        <v>62.89</v>
      </c>
      <c r="N914">
        <v>10.99</v>
      </c>
      <c r="O914">
        <v>50</v>
      </c>
      <c r="P914">
        <v>131.6678</v>
      </c>
      <c r="Q914">
        <v>59.711500000000001</v>
      </c>
      <c r="R914">
        <v>135.74539999999999</v>
      </c>
      <c r="S914">
        <v>61.365200000000002</v>
      </c>
      <c r="T914">
        <v>4.4001999999999999</v>
      </c>
      <c r="U914">
        <v>5.1847853999999999E-2</v>
      </c>
      <c r="V914">
        <v>5.1847853999999999E-2</v>
      </c>
    </row>
    <row r="915" spans="1:22" x14ac:dyDescent="0.25">
      <c r="A915" t="s">
        <v>454</v>
      </c>
      <c r="B915" t="s">
        <v>379</v>
      </c>
      <c r="C915">
        <v>164</v>
      </c>
      <c r="D915">
        <v>239</v>
      </c>
      <c r="E915">
        <v>1000</v>
      </c>
      <c r="F915">
        <v>1</v>
      </c>
      <c r="G915">
        <v>0.3</v>
      </c>
      <c r="H915">
        <v>62.89</v>
      </c>
      <c r="I915">
        <v>10.99</v>
      </c>
      <c r="J915">
        <v>1000</v>
      </c>
      <c r="K915">
        <v>1</v>
      </c>
      <c r="L915">
        <v>0.3</v>
      </c>
      <c r="M915">
        <v>62.89</v>
      </c>
      <c r="N915">
        <v>10.99</v>
      </c>
      <c r="O915">
        <v>50</v>
      </c>
      <c r="P915">
        <v>135.74539999999999</v>
      </c>
      <c r="Q915">
        <v>61.365200000000002</v>
      </c>
      <c r="R915">
        <v>134.32810000000001</v>
      </c>
      <c r="S915">
        <v>65.726100000000002</v>
      </c>
      <c r="T915">
        <v>4.5853999999999999</v>
      </c>
      <c r="U915">
        <v>5.1847853999999999E-2</v>
      </c>
      <c r="V915">
        <v>5.1847853999999999E-2</v>
      </c>
    </row>
    <row r="916" spans="1:22" x14ac:dyDescent="0.25">
      <c r="A916" t="s">
        <v>379</v>
      </c>
      <c r="B916" t="s">
        <v>374</v>
      </c>
      <c r="C916">
        <v>239</v>
      </c>
      <c r="D916">
        <v>244</v>
      </c>
      <c r="E916">
        <v>1000</v>
      </c>
      <c r="F916">
        <v>1</v>
      </c>
      <c r="G916">
        <v>0.3</v>
      </c>
      <c r="H916">
        <v>62.89</v>
      </c>
      <c r="I916">
        <v>10.99</v>
      </c>
      <c r="J916">
        <v>1000</v>
      </c>
      <c r="K916">
        <v>1</v>
      </c>
      <c r="L916">
        <v>0.3</v>
      </c>
      <c r="M916">
        <v>62.89</v>
      </c>
      <c r="N916">
        <v>10.99</v>
      </c>
      <c r="O916">
        <v>50</v>
      </c>
      <c r="P916">
        <v>134.32810000000001</v>
      </c>
      <c r="Q916">
        <v>65.726100000000002</v>
      </c>
      <c r="R916">
        <v>131.6678</v>
      </c>
      <c r="S916">
        <v>59.711500000000001</v>
      </c>
      <c r="T916">
        <v>6.5766999999999998</v>
      </c>
      <c r="U916">
        <v>5.1847853999999999E-2</v>
      </c>
      <c r="V916">
        <v>5.1847853999999999E-2</v>
      </c>
    </row>
    <row r="917" spans="1:22" x14ac:dyDescent="0.25">
      <c r="A917" t="s">
        <v>468</v>
      </c>
      <c r="B917" t="s">
        <v>373</v>
      </c>
      <c r="C917">
        <v>150</v>
      </c>
      <c r="D917">
        <v>245</v>
      </c>
      <c r="E917">
        <v>0</v>
      </c>
      <c r="F917">
        <v>1</v>
      </c>
      <c r="G917">
        <v>0.3</v>
      </c>
      <c r="H917">
        <v>62.89</v>
      </c>
      <c r="I917">
        <v>10.99</v>
      </c>
      <c r="J917">
        <v>0</v>
      </c>
      <c r="K917">
        <v>1</v>
      </c>
      <c r="L917">
        <v>0.3</v>
      </c>
      <c r="M917">
        <v>62.89</v>
      </c>
      <c r="N917">
        <v>10.99</v>
      </c>
      <c r="O917">
        <v>50</v>
      </c>
      <c r="P917">
        <v>162.86500000000001</v>
      </c>
      <c r="Q917">
        <v>79.395700000000005</v>
      </c>
      <c r="R917">
        <v>166.38919999999999</v>
      </c>
      <c r="S917">
        <v>83.133600000000001</v>
      </c>
      <c r="T917">
        <v>5.1372999999999998</v>
      </c>
      <c r="U917">
        <v>5.1847853999999999E-2</v>
      </c>
      <c r="V917">
        <v>5.1847853999999999E-2</v>
      </c>
    </row>
    <row r="918" spans="1:22" x14ac:dyDescent="0.25">
      <c r="A918" t="s">
        <v>373</v>
      </c>
      <c r="B918" t="s">
        <v>467</v>
      </c>
      <c r="C918">
        <v>245</v>
      </c>
      <c r="D918">
        <v>151</v>
      </c>
      <c r="E918">
        <v>0</v>
      </c>
      <c r="F918">
        <v>1</v>
      </c>
      <c r="G918">
        <v>0.3</v>
      </c>
      <c r="H918">
        <v>62.89</v>
      </c>
      <c r="I918">
        <v>10.99</v>
      </c>
      <c r="J918">
        <v>0</v>
      </c>
      <c r="K918">
        <v>1</v>
      </c>
      <c r="L918">
        <v>0.3</v>
      </c>
      <c r="M918">
        <v>62.89</v>
      </c>
      <c r="N918">
        <v>10.99</v>
      </c>
      <c r="O918">
        <v>50</v>
      </c>
      <c r="P918">
        <v>166.38919999999999</v>
      </c>
      <c r="Q918">
        <v>83.133600000000001</v>
      </c>
      <c r="R918">
        <v>161.30160000000001</v>
      </c>
      <c r="S918">
        <v>83.089299999999994</v>
      </c>
      <c r="T918">
        <v>5.0877999999999997</v>
      </c>
      <c r="U918">
        <v>5.1847853999999999E-2</v>
      </c>
      <c r="V918">
        <v>5.1847853999999999E-2</v>
      </c>
    </row>
    <row r="919" spans="1:22" x14ac:dyDescent="0.25">
      <c r="A919" t="s">
        <v>467</v>
      </c>
      <c r="B919" t="s">
        <v>468</v>
      </c>
      <c r="C919">
        <v>151</v>
      </c>
      <c r="D919">
        <v>150</v>
      </c>
      <c r="E919">
        <v>1000</v>
      </c>
      <c r="F919">
        <v>1</v>
      </c>
      <c r="G919">
        <v>0.3</v>
      </c>
      <c r="H919">
        <v>62.89</v>
      </c>
      <c r="I919">
        <v>10.99</v>
      </c>
      <c r="J919">
        <v>1000</v>
      </c>
      <c r="K919">
        <v>1</v>
      </c>
      <c r="L919">
        <v>0.3</v>
      </c>
      <c r="M919">
        <v>62.89</v>
      </c>
      <c r="N919">
        <v>10.99</v>
      </c>
      <c r="O919">
        <v>50</v>
      </c>
      <c r="P919">
        <v>161.30160000000001</v>
      </c>
      <c r="Q919">
        <v>83.089299999999994</v>
      </c>
      <c r="R919">
        <v>162.86500000000001</v>
      </c>
      <c r="S919">
        <v>79.395700000000005</v>
      </c>
      <c r="T919">
        <v>4.0107999999999997</v>
      </c>
      <c r="U919">
        <v>5.1847853999999999E-2</v>
      </c>
      <c r="V919">
        <v>5.1847853999999999E-2</v>
      </c>
    </row>
    <row r="920" spans="1:22" x14ac:dyDescent="0.25">
      <c r="A920" t="s">
        <v>365</v>
      </c>
      <c r="B920" t="s">
        <v>373</v>
      </c>
      <c r="C920">
        <v>253</v>
      </c>
      <c r="D920">
        <v>245</v>
      </c>
      <c r="E920">
        <v>0</v>
      </c>
      <c r="F920">
        <v>1</v>
      </c>
      <c r="G920">
        <v>0.3</v>
      </c>
      <c r="H920">
        <v>62.89</v>
      </c>
      <c r="I920">
        <v>10.99</v>
      </c>
      <c r="J920">
        <v>0</v>
      </c>
      <c r="K920">
        <v>1</v>
      </c>
      <c r="L920">
        <v>0.3</v>
      </c>
      <c r="M920">
        <v>62.89</v>
      </c>
      <c r="N920">
        <v>10.99</v>
      </c>
      <c r="O920">
        <v>50</v>
      </c>
      <c r="P920">
        <v>171.3467</v>
      </c>
      <c r="Q920">
        <v>84.995699999999999</v>
      </c>
      <c r="R920">
        <v>166.38919999999999</v>
      </c>
      <c r="S920">
        <v>83.133600000000001</v>
      </c>
      <c r="T920">
        <v>5.2957000000000001</v>
      </c>
      <c r="U920">
        <v>5.1847853999999999E-2</v>
      </c>
      <c r="V920">
        <v>5.1847853999999999E-2</v>
      </c>
    </row>
    <row r="921" spans="1:22" x14ac:dyDescent="0.25">
      <c r="A921" t="s">
        <v>373</v>
      </c>
      <c r="B921" t="s">
        <v>428</v>
      </c>
      <c r="C921">
        <v>245</v>
      </c>
      <c r="D921">
        <v>190</v>
      </c>
      <c r="E921">
        <v>0</v>
      </c>
      <c r="F921">
        <v>1</v>
      </c>
      <c r="G921">
        <v>0.3</v>
      </c>
      <c r="H921">
        <v>62.89</v>
      </c>
      <c r="I921">
        <v>10.99</v>
      </c>
      <c r="J921">
        <v>0</v>
      </c>
      <c r="K921">
        <v>1</v>
      </c>
      <c r="L921">
        <v>0.3</v>
      </c>
      <c r="M921">
        <v>62.89</v>
      </c>
      <c r="N921">
        <v>10.99</v>
      </c>
      <c r="O921">
        <v>50</v>
      </c>
      <c r="P921">
        <v>166.38919999999999</v>
      </c>
      <c r="Q921">
        <v>83.133600000000001</v>
      </c>
      <c r="R921">
        <v>170.36189999999999</v>
      </c>
      <c r="S921">
        <v>79.955100000000002</v>
      </c>
      <c r="T921">
        <v>5.0877999999999997</v>
      </c>
      <c r="U921">
        <v>5.1847853999999999E-2</v>
      </c>
      <c r="V921">
        <v>5.1847853999999999E-2</v>
      </c>
    </row>
    <row r="922" spans="1:22" x14ac:dyDescent="0.25">
      <c r="A922" t="s">
        <v>428</v>
      </c>
      <c r="B922" t="s">
        <v>365</v>
      </c>
      <c r="C922">
        <v>190</v>
      </c>
      <c r="D922">
        <v>253</v>
      </c>
      <c r="E922">
        <v>0</v>
      </c>
      <c r="F922">
        <v>1</v>
      </c>
      <c r="G922">
        <v>0.3</v>
      </c>
      <c r="H922">
        <v>62.89</v>
      </c>
      <c r="I922">
        <v>10.99</v>
      </c>
      <c r="J922">
        <v>0</v>
      </c>
      <c r="K922">
        <v>1</v>
      </c>
      <c r="L922">
        <v>0.3</v>
      </c>
      <c r="M922">
        <v>62.89</v>
      </c>
      <c r="N922">
        <v>10.99</v>
      </c>
      <c r="O922">
        <v>50</v>
      </c>
      <c r="P922">
        <v>170.36189999999999</v>
      </c>
      <c r="Q922">
        <v>79.955100000000002</v>
      </c>
      <c r="R922">
        <v>171.3467</v>
      </c>
      <c r="S922">
        <v>84.995699999999999</v>
      </c>
      <c r="T922">
        <v>5.1359000000000004</v>
      </c>
      <c r="U922">
        <v>5.1847853999999999E-2</v>
      </c>
      <c r="V922">
        <v>5.1847853999999999E-2</v>
      </c>
    </row>
    <row r="923" spans="1:22" x14ac:dyDescent="0.25">
      <c r="A923" t="s">
        <v>370</v>
      </c>
      <c r="B923" t="s">
        <v>372</v>
      </c>
      <c r="C923">
        <v>248</v>
      </c>
      <c r="D923">
        <v>246</v>
      </c>
      <c r="E923">
        <v>1000</v>
      </c>
      <c r="F923">
        <v>1</v>
      </c>
      <c r="G923">
        <v>0.3</v>
      </c>
      <c r="H923">
        <v>62.89</v>
      </c>
      <c r="I923">
        <v>10.99</v>
      </c>
      <c r="J923">
        <v>1000</v>
      </c>
      <c r="K923">
        <v>1</v>
      </c>
      <c r="L923">
        <v>0.3</v>
      </c>
      <c r="M923">
        <v>62.89</v>
      </c>
      <c r="N923">
        <v>10.99</v>
      </c>
      <c r="O923">
        <v>50</v>
      </c>
      <c r="P923">
        <v>138.61179999999999</v>
      </c>
      <c r="Q923">
        <v>57.322699999999998</v>
      </c>
      <c r="R923">
        <v>141.29400000000001</v>
      </c>
      <c r="S923">
        <v>61.489699999999999</v>
      </c>
      <c r="T923">
        <v>4.9555999999999996</v>
      </c>
      <c r="U923">
        <v>5.1847853999999999E-2</v>
      </c>
      <c r="V923">
        <v>5.1847853999999999E-2</v>
      </c>
    </row>
    <row r="924" spans="1:22" x14ac:dyDescent="0.25">
      <c r="A924" t="s">
        <v>372</v>
      </c>
      <c r="B924" t="s">
        <v>454</v>
      </c>
      <c r="C924">
        <v>246</v>
      </c>
      <c r="D924">
        <v>164</v>
      </c>
      <c r="E924">
        <v>1000</v>
      </c>
      <c r="F924">
        <v>1</v>
      </c>
      <c r="G924">
        <v>0.3</v>
      </c>
      <c r="H924">
        <v>62.89</v>
      </c>
      <c r="I924">
        <v>10.99</v>
      </c>
      <c r="J924">
        <v>1000</v>
      </c>
      <c r="K924">
        <v>1</v>
      </c>
      <c r="L924">
        <v>0.3</v>
      </c>
      <c r="M924">
        <v>62.89</v>
      </c>
      <c r="N924">
        <v>10.99</v>
      </c>
      <c r="O924">
        <v>50</v>
      </c>
      <c r="P924">
        <v>141.29400000000001</v>
      </c>
      <c r="Q924">
        <v>61.489699999999999</v>
      </c>
      <c r="R924">
        <v>135.74539999999999</v>
      </c>
      <c r="S924">
        <v>61.365200000000002</v>
      </c>
      <c r="T924">
        <v>5.55</v>
      </c>
      <c r="U924">
        <v>5.1847853999999999E-2</v>
      </c>
      <c r="V924">
        <v>5.1847853999999999E-2</v>
      </c>
    </row>
    <row r="925" spans="1:22" x14ac:dyDescent="0.25">
      <c r="A925" t="s">
        <v>454</v>
      </c>
      <c r="B925" t="s">
        <v>370</v>
      </c>
      <c r="C925">
        <v>164</v>
      </c>
      <c r="D925">
        <v>248</v>
      </c>
      <c r="E925">
        <v>1000</v>
      </c>
      <c r="F925">
        <v>1</v>
      </c>
      <c r="G925">
        <v>0.3</v>
      </c>
      <c r="H925">
        <v>62.89</v>
      </c>
      <c r="I925">
        <v>10.99</v>
      </c>
      <c r="J925">
        <v>1000</v>
      </c>
      <c r="K925">
        <v>1</v>
      </c>
      <c r="L925">
        <v>0.3</v>
      </c>
      <c r="M925">
        <v>62.89</v>
      </c>
      <c r="N925">
        <v>10.99</v>
      </c>
      <c r="O925">
        <v>50</v>
      </c>
      <c r="P925">
        <v>135.74539999999999</v>
      </c>
      <c r="Q925">
        <v>61.365200000000002</v>
      </c>
      <c r="R925">
        <v>138.61179999999999</v>
      </c>
      <c r="S925">
        <v>57.322699999999998</v>
      </c>
      <c r="T925">
        <v>4.9555999999999996</v>
      </c>
      <c r="U925">
        <v>5.1847853999999999E-2</v>
      </c>
      <c r="V925">
        <v>5.1847853999999999E-2</v>
      </c>
    </row>
    <row r="926" spans="1:22" x14ac:dyDescent="0.25">
      <c r="A926" t="s">
        <v>369</v>
      </c>
      <c r="B926" t="s">
        <v>372</v>
      </c>
      <c r="C926">
        <v>249</v>
      </c>
      <c r="D926">
        <v>246</v>
      </c>
      <c r="E926">
        <v>1000</v>
      </c>
      <c r="F926">
        <v>1</v>
      </c>
      <c r="G926">
        <v>0.3</v>
      </c>
      <c r="H926">
        <v>62.89</v>
      </c>
      <c r="I926">
        <v>10.99</v>
      </c>
      <c r="J926">
        <v>1000</v>
      </c>
      <c r="K926">
        <v>1</v>
      </c>
      <c r="L926">
        <v>0.3</v>
      </c>
      <c r="M926">
        <v>62.89</v>
      </c>
      <c r="N926">
        <v>10.99</v>
      </c>
      <c r="O926">
        <v>50</v>
      </c>
      <c r="P926">
        <v>145.11940000000001</v>
      </c>
      <c r="Q926">
        <v>61.752600000000001</v>
      </c>
      <c r="R926">
        <v>141.29400000000001</v>
      </c>
      <c r="S926">
        <v>61.489699999999999</v>
      </c>
      <c r="T926">
        <v>3.8344</v>
      </c>
      <c r="U926">
        <v>5.1847853999999999E-2</v>
      </c>
      <c r="V926">
        <v>5.1847853999999999E-2</v>
      </c>
    </row>
    <row r="927" spans="1:22" x14ac:dyDescent="0.25">
      <c r="A927" t="s">
        <v>372</v>
      </c>
      <c r="B927" t="s">
        <v>429</v>
      </c>
      <c r="C927">
        <v>246</v>
      </c>
      <c r="D927">
        <v>189</v>
      </c>
      <c r="E927">
        <v>1000</v>
      </c>
      <c r="F927">
        <v>1</v>
      </c>
      <c r="G927">
        <v>0.3</v>
      </c>
      <c r="H927">
        <v>62.89</v>
      </c>
      <c r="I927">
        <v>10.99</v>
      </c>
      <c r="J927">
        <v>1000</v>
      </c>
      <c r="K927">
        <v>1</v>
      </c>
      <c r="L927">
        <v>0.3</v>
      </c>
      <c r="M927">
        <v>62.89</v>
      </c>
      <c r="N927">
        <v>10.99</v>
      </c>
      <c r="O927">
        <v>50</v>
      </c>
      <c r="P927">
        <v>141.29400000000001</v>
      </c>
      <c r="Q927">
        <v>61.489699999999999</v>
      </c>
      <c r="R927">
        <v>145.56360000000001</v>
      </c>
      <c r="S927">
        <v>57.944000000000003</v>
      </c>
      <c r="T927">
        <v>5.5499000000000001</v>
      </c>
      <c r="U927">
        <v>5.1847853999999999E-2</v>
      </c>
      <c r="V927">
        <v>5.1847853999999999E-2</v>
      </c>
    </row>
    <row r="928" spans="1:22" x14ac:dyDescent="0.25">
      <c r="A928" t="s">
        <v>429</v>
      </c>
      <c r="B928" t="s">
        <v>369</v>
      </c>
      <c r="C928">
        <v>189</v>
      </c>
      <c r="D928">
        <v>249</v>
      </c>
      <c r="E928">
        <v>1000</v>
      </c>
      <c r="F928">
        <v>1</v>
      </c>
      <c r="G928">
        <v>0.3</v>
      </c>
      <c r="H928">
        <v>62.89</v>
      </c>
      <c r="I928">
        <v>10.99</v>
      </c>
      <c r="J928">
        <v>1000</v>
      </c>
      <c r="K928">
        <v>1</v>
      </c>
      <c r="L928">
        <v>0.3</v>
      </c>
      <c r="M928">
        <v>62.89</v>
      </c>
      <c r="N928">
        <v>10.99</v>
      </c>
      <c r="O928">
        <v>50</v>
      </c>
      <c r="P928">
        <v>145.56360000000001</v>
      </c>
      <c r="Q928">
        <v>57.944000000000003</v>
      </c>
      <c r="R928">
        <v>145.11940000000001</v>
      </c>
      <c r="S928">
        <v>61.752600000000001</v>
      </c>
      <c r="T928">
        <v>3.8344</v>
      </c>
      <c r="U928">
        <v>5.1847853999999999E-2</v>
      </c>
      <c r="V928">
        <v>5.1847853999999999E-2</v>
      </c>
    </row>
    <row r="929" spans="1:22" x14ac:dyDescent="0.25">
      <c r="A929" t="s">
        <v>379</v>
      </c>
      <c r="B929" t="s">
        <v>371</v>
      </c>
      <c r="C929">
        <v>239</v>
      </c>
      <c r="D929">
        <v>247</v>
      </c>
      <c r="E929">
        <v>1000</v>
      </c>
      <c r="F929">
        <v>1</v>
      </c>
      <c r="G929">
        <v>0.3</v>
      </c>
      <c r="H929">
        <v>62.89</v>
      </c>
      <c r="I929">
        <v>10.99</v>
      </c>
      <c r="J929">
        <v>1000</v>
      </c>
      <c r="K929">
        <v>1</v>
      </c>
      <c r="L929">
        <v>0.3</v>
      </c>
      <c r="M929">
        <v>62.89</v>
      </c>
      <c r="N929">
        <v>10.99</v>
      </c>
      <c r="O929">
        <v>50</v>
      </c>
      <c r="P929">
        <v>134.32810000000001</v>
      </c>
      <c r="Q929">
        <v>65.726100000000002</v>
      </c>
      <c r="R929">
        <v>138.4522</v>
      </c>
      <c r="S929">
        <v>64.436199999999999</v>
      </c>
      <c r="T929">
        <v>4.3211000000000004</v>
      </c>
      <c r="U929">
        <v>5.1847853999999999E-2</v>
      </c>
      <c r="V929">
        <v>5.1847853999999999E-2</v>
      </c>
    </row>
    <row r="930" spans="1:22" x14ac:dyDescent="0.25">
      <c r="A930" t="s">
        <v>371</v>
      </c>
      <c r="B930" t="s">
        <v>478</v>
      </c>
      <c r="C930">
        <v>247</v>
      </c>
      <c r="D930">
        <v>140</v>
      </c>
      <c r="E930">
        <v>1000</v>
      </c>
      <c r="F930">
        <v>1</v>
      </c>
      <c r="G930">
        <v>0.3</v>
      </c>
      <c r="H930">
        <v>62.89</v>
      </c>
      <c r="I930">
        <v>10.99</v>
      </c>
      <c r="J930">
        <v>1000</v>
      </c>
      <c r="K930">
        <v>1</v>
      </c>
      <c r="L930">
        <v>0.3</v>
      </c>
      <c r="M930">
        <v>62.89</v>
      </c>
      <c r="N930">
        <v>10.99</v>
      </c>
      <c r="O930">
        <v>50</v>
      </c>
      <c r="P930">
        <v>138.4522</v>
      </c>
      <c r="Q930">
        <v>64.436199999999999</v>
      </c>
      <c r="R930">
        <v>138.51130000000001</v>
      </c>
      <c r="S930">
        <v>68.529300000000006</v>
      </c>
      <c r="T930">
        <v>4.0934999999999997</v>
      </c>
      <c r="U930">
        <v>5.1847853999999999E-2</v>
      </c>
      <c r="V930">
        <v>5.1847853999999999E-2</v>
      </c>
    </row>
    <row r="931" spans="1:22" x14ac:dyDescent="0.25">
      <c r="A931" t="s">
        <v>478</v>
      </c>
      <c r="B931" t="s">
        <v>379</v>
      </c>
      <c r="C931">
        <v>140</v>
      </c>
      <c r="D931">
        <v>239</v>
      </c>
      <c r="E931">
        <v>1000</v>
      </c>
      <c r="F931">
        <v>1</v>
      </c>
      <c r="G931">
        <v>0.3</v>
      </c>
      <c r="H931">
        <v>62.89</v>
      </c>
      <c r="I931">
        <v>10.99</v>
      </c>
      <c r="J931">
        <v>1000</v>
      </c>
      <c r="K931">
        <v>1</v>
      </c>
      <c r="L931">
        <v>0.3</v>
      </c>
      <c r="M931">
        <v>62.89</v>
      </c>
      <c r="N931">
        <v>10.99</v>
      </c>
      <c r="O931">
        <v>50</v>
      </c>
      <c r="P931">
        <v>138.51130000000001</v>
      </c>
      <c r="Q931">
        <v>68.529300000000006</v>
      </c>
      <c r="R931">
        <v>134.32810000000001</v>
      </c>
      <c r="S931">
        <v>65.726100000000002</v>
      </c>
      <c r="T931">
        <v>5.0355999999999996</v>
      </c>
      <c r="U931">
        <v>5.1847853999999999E-2</v>
      </c>
      <c r="V931">
        <v>5.1847853999999999E-2</v>
      </c>
    </row>
    <row r="932" spans="1:22" x14ac:dyDescent="0.25">
      <c r="A932" t="s">
        <v>454</v>
      </c>
      <c r="B932" t="s">
        <v>372</v>
      </c>
      <c r="C932">
        <v>164</v>
      </c>
      <c r="D932">
        <v>246</v>
      </c>
      <c r="E932">
        <v>1000</v>
      </c>
      <c r="F932">
        <v>1</v>
      </c>
      <c r="G932">
        <v>0.3</v>
      </c>
      <c r="H932">
        <v>62.89</v>
      </c>
      <c r="I932">
        <v>10.99</v>
      </c>
      <c r="J932">
        <v>1000</v>
      </c>
      <c r="K932">
        <v>1</v>
      </c>
      <c r="L932">
        <v>0.3</v>
      </c>
      <c r="M932">
        <v>62.89</v>
      </c>
      <c r="N932">
        <v>10.99</v>
      </c>
      <c r="O932">
        <v>50</v>
      </c>
      <c r="P932">
        <v>135.74539999999999</v>
      </c>
      <c r="Q932">
        <v>61.365200000000002</v>
      </c>
      <c r="R932">
        <v>141.29400000000001</v>
      </c>
      <c r="S932">
        <v>61.489699999999999</v>
      </c>
      <c r="T932">
        <v>5.55</v>
      </c>
      <c r="U932">
        <v>5.1847853999999999E-2</v>
      </c>
      <c r="V932">
        <v>5.1847853999999999E-2</v>
      </c>
    </row>
    <row r="933" spans="1:22" x14ac:dyDescent="0.25">
      <c r="A933" t="s">
        <v>372</v>
      </c>
      <c r="B933" t="s">
        <v>371</v>
      </c>
      <c r="C933">
        <v>246</v>
      </c>
      <c r="D933">
        <v>247</v>
      </c>
      <c r="E933">
        <v>1000</v>
      </c>
      <c r="F933">
        <v>1</v>
      </c>
      <c r="G933">
        <v>0.3</v>
      </c>
      <c r="H933">
        <v>62.89</v>
      </c>
      <c r="I933">
        <v>10.99</v>
      </c>
      <c r="J933">
        <v>1000</v>
      </c>
      <c r="K933">
        <v>1</v>
      </c>
      <c r="L933">
        <v>0.3</v>
      </c>
      <c r="M933">
        <v>62.89</v>
      </c>
      <c r="N933">
        <v>10.99</v>
      </c>
      <c r="O933">
        <v>50</v>
      </c>
      <c r="P933">
        <v>141.29400000000001</v>
      </c>
      <c r="Q933">
        <v>61.489699999999999</v>
      </c>
      <c r="R933">
        <v>138.4522</v>
      </c>
      <c r="S933">
        <v>64.436199999999999</v>
      </c>
      <c r="T933">
        <v>4.0936000000000003</v>
      </c>
      <c r="U933">
        <v>5.1847853999999999E-2</v>
      </c>
      <c r="V933">
        <v>5.1847853999999999E-2</v>
      </c>
    </row>
    <row r="934" spans="1:22" x14ac:dyDescent="0.25">
      <c r="A934" t="s">
        <v>371</v>
      </c>
      <c r="B934" t="s">
        <v>454</v>
      </c>
      <c r="C934">
        <v>247</v>
      </c>
      <c r="D934">
        <v>164</v>
      </c>
      <c r="E934">
        <v>1000</v>
      </c>
      <c r="F934">
        <v>1</v>
      </c>
      <c r="G934">
        <v>0.3</v>
      </c>
      <c r="H934">
        <v>62.89</v>
      </c>
      <c r="I934">
        <v>10.99</v>
      </c>
      <c r="J934">
        <v>1000</v>
      </c>
      <c r="K934">
        <v>1</v>
      </c>
      <c r="L934">
        <v>0.3</v>
      </c>
      <c r="M934">
        <v>62.89</v>
      </c>
      <c r="N934">
        <v>10.99</v>
      </c>
      <c r="O934">
        <v>50</v>
      </c>
      <c r="P934">
        <v>138.4522</v>
      </c>
      <c r="Q934">
        <v>64.436199999999999</v>
      </c>
      <c r="R934">
        <v>135.74539999999999</v>
      </c>
      <c r="S934">
        <v>61.365200000000002</v>
      </c>
      <c r="T934">
        <v>4.0936000000000003</v>
      </c>
      <c r="U934">
        <v>5.1847853999999999E-2</v>
      </c>
      <c r="V934">
        <v>5.1847853999999999E-2</v>
      </c>
    </row>
    <row r="935" spans="1:22" x14ac:dyDescent="0.25">
      <c r="A935" t="s">
        <v>454</v>
      </c>
      <c r="B935" t="s">
        <v>374</v>
      </c>
      <c r="C935">
        <v>164</v>
      </c>
      <c r="D935">
        <v>244</v>
      </c>
      <c r="E935">
        <v>1000</v>
      </c>
      <c r="F935">
        <v>1</v>
      </c>
      <c r="G935">
        <v>0.3</v>
      </c>
      <c r="H935">
        <v>62.89</v>
      </c>
      <c r="I935">
        <v>10.99</v>
      </c>
      <c r="J935">
        <v>1000</v>
      </c>
      <c r="K935">
        <v>1</v>
      </c>
      <c r="L935">
        <v>0.3</v>
      </c>
      <c r="M935">
        <v>62.89</v>
      </c>
      <c r="N935">
        <v>10.99</v>
      </c>
      <c r="O935">
        <v>50</v>
      </c>
      <c r="P935">
        <v>135.74539999999999</v>
      </c>
      <c r="Q935">
        <v>61.365200000000002</v>
      </c>
      <c r="R935">
        <v>131.6678</v>
      </c>
      <c r="S935">
        <v>59.711500000000001</v>
      </c>
      <c r="T935">
        <v>4.4001999999999999</v>
      </c>
      <c r="U935">
        <v>5.1847853999999999E-2</v>
      </c>
      <c r="V935">
        <v>5.1847853999999999E-2</v>
      </c>
    </row>
    <row r="936" spans="1:22" x14ac:dyDescent="0.25">
      <c r="A936" t="s">
        <v>374</v>
      </c>
      <c r="B936" t="s">
        <v>368</v>
      </c>
      <c r="C936">
        <v>244</v>
      </c>
      <c r="D936">
        <v>250</v>
      </c>
      <c r="E936">
        <v>1000</v>
      </c>
      <c r="F936">
        <v>1</v>
      </c>
      <c r="G936">
        <v>0.3</v>
      </c>
      <c r="H936">
        <v>62.89</v>
      </c>
      <c r="I936">
        <v>10.99</v>
      </c>
      <c r="J936">
        <v>1000</v>
      </c>
      <c r="K936">
        <v>1</v>
      </c>
      <c r="L936">
        <v>0.3</v>
      </c>
      <c r="M936">
        <v>62.89</v>
      </c>
      <c r="N936">
        <v>10.99</v>
      </c>
      <c r="O936">
        <v>50</v>
      </c>
      <c r="P936">
        <v>131.6678</v>
      </c>
      <c r="Q936">
        <v>59.711500000000001</v>
      </c>
      <c r="R936">
        <v>134.81469999999999</v>
      </c>
      <c r="S936">
        <v>57.572299999999998</v>
      </c>
      <c r="T936">
        <v>3.8050999999999999</v>
      </c>
      <c r="U936">
        <v>5.1847853999999999E-2</v>
      </c>
      <c r="V936">
        <v>5.1847853999999999E-2</v>
      </c>
    </row>
    <row r="937" spans="1:22" x14ac:dyDescent="0.25">
      <c r="A937" t="s">
        <v>368</v>
      </c>
      <c r="B937" t="s">
        <v>454</v>
      </c>
      <c r="C937">
        <v>250</v>
      </c>
      <c r="D937">
        <v>164</v>
      </c>
      <c r="E937">
        <v>1000</v>
      </c>
      <c r="F937">
        <v>1</v>
      </c>
      <c r="G937">
        <v>0.3</v>
      </c>
      <c r="H937">
        <v>62.89</v>
      </c>
      <c r="I937">
        <v>10.99</v>
      </c>
      <c r="J937">
        <v>1000</v>
      </c>
      <c r="K937">
        <v>1</v>
      </c>
      <c r="L937">
        <v>0.3</v>
      </c>
      <c r="M937">
        <v>62.89</v>
      </c>
      <c r="N937">
        <v>10.99</v>
      </c>
      <c r="O937">
        <v>50</v>
      </c>
      <c r="P937">
        <v>134.81469999999999</v>
      </c>
      <c r="Q937">
        <v>57.572299999999998</v>
      </c>
      <c r="R937">
        <v>135.74539999999999</v>
      </c>
      <c r="S937">
        <v>61.365200000000002</v>
      </c>
      <c r="T937">
        <v>3.9054000000000002</v>
      </c>
      <c r="U937">
        <v>5.1847853999999999E-2</v>
      </c>
      <c r="V937">
        <v>5.1847853999999999E-2</v>
      </c>
    </row>
    <row r="938" spans="1:22" x14ac:dyDescent="0.25">
      <c r="A938" t="s">
        <v>347</v>
      </c>
      <c r="B938" t="s">
        <v>348</v>
      </c>
      <c r="C938">
        <v>111</v>
      </c>
      <c r="D938">
        <v>110</v>
      </c>
      <c r="E938">
        <v>1000</v>
      </c>
      <c r="F938">
        <v>1</v>
      </c>
      <c r="G938">
        <v>0.3</v>
      </c>
      <c r="H938">
        <v>62.89</v>
      </c>
      <c r="I938">
        <v>10.99</v>
      </c>
      <c r="J938">
        <v>1000</v>
      </c>
      <c r="K938">
        <v>1</v>
      </c>
      <c r="L938">
        <v>0.3</v>
      </c>
      <c r="M938">
        <v>62.89</v>
      </c>
      <c r="N938">
        <v>10.99</v>
      </c>
      <c r="O938">
        <v>50</v>
      </c>
      <c r="P938">
        <v>138.435</v>
      </c>
      <c r="Q938">
        <v>52.3703</v>
      </c>
      <c r="R938">
        <v>142.38999999999999</v>
      </c>
      <c r="S938">
        <v>51.088900000000002</v>
      </c>
      <c r="T938">
        <v>4.1574</v>
      </c>
      <c r="U938">
        <v>5.1847853999999999E-2</v>
      </c>
      <c r="V938">
        <v>5.1847853999999999E-2</v>
      </c>
    </row>
    <row r="939" spans="1:22" x14ac:dyDescent="0.25">
      <c r="A939" t="s">
        <v>348</v>
      </c>
      <c r="B939" t="s">
        <v>367</v>
      </c>
      <c r="C939">
        <v>110</v>
      </c>
      <c r="D939">
        <v>251</v>
      </c>
      <c r="E939">
        <v>1000</v>
      </c>
      <c r="F939">
        <v>1</v>
      </c>
      <c r="G939">
        <v>0.3</v>
      </c>
      <c r="H939">
        <v>62.89</v>
      </c>
      <c r="I939">
        <v>10.99</v>
      </c>
      <c r="J939">
        <v>1000</v>
      </c>
      <c r="K939">
        <v>1</v>
      </c>
      <c r="L939">
        <v>0.3</v>
      </c>
      <c r="M939">
        <v>62.89</v>
      </c>
      <c r="N939">
        <v>10.99</v>
      </c>
      <c r="O939">
        <v>50</v>
      </c>
      <c r="P939">
        <v>142.38999999999999</v>
      </c>
      <c r="Q939">
        <v>51.088900000000002</v>
      </c>
      <c r="R939">
        <v>142.29669999999999</v>
      </c>
      <c r="S939">
        <v>55.294199999999996</v>
      </c>
      <c r="T939">
        <v>4.2062999999999997</v>
      </c>
      <c r="U939">
        <v>5.1847853999999999E-2</v>
      </c>
      <c r="V939">
        <v>5.1847853999999999E-2</v>
      </c>
    </row>
    <row r="940" spans="1:22" x14ac:dyDescent="0.25">
      <c r="A940" t="s">
        <v>367</v>
      </c>
      <c r="B940" t="s">
        <v>347</v>
      </c>
      <c r="C940">
        <v>251</v>
      </c>
      <c r="D940">
        <v>111</v>
      </c>
      <c r="E940">
        <v>1000</v>
      </c>
      <c r="F940">
        <v>1</v>
      </c>
      <c r="G940">
        <v>0.3</v>
      </c>
      <c r="H940">
        <v>62.89</v>
      </c>
      <c r="I940">
        <v>10.99</v>
      </c>
      <c r="J940">
        <v>1000</v>
      </c>
      <c r="K940">
        <v>1</v>
      </c>
      <c r="L940">
        <v>0.3</v>
      </c>
      <c r="M940">
        <v>62.89</v>
      </c>
      <c r="N940">
        <v>10.99</v>
      </c>
      <c r="O940">
        <v>50</v>
      </c>
      <c r="P940">
        <v>142.29669999999999</v>
      </c>
      <c r="Q940">
        <v>55.294199999999996</v>
      </c>
      <c r="R940">
        <v>138.435</v>
      </c>
      <c r="S940">
        <v>52.3703</v>
      </c>
      <c r="T940">
        <v>4.8437999999999999</v>
      </c>
      <c r="U940">
        <v>5.1847853999999999E-2</v>
      </c>
      <c r="V940">
        <v>5.1847853999999999E-2</v>
      </c>
    </row>
    <row r="941" spans="1:22" x14ac:dyDescent="0.25">
      <c r="A941" t="s">
        <v>369</v>
      </c>
      <c r="B941" t="s">
        <v>429</v>
      </c>
      <c r="C941">
        <v>249</v>
      </c>
      <c r="D941">
        <v>189</v>
      </c>
      <c r="E941">
        <v>1000</v>
      </c>
      <c r="F941">
        <v>1</v>
      </c>
      <c r="G941">
        <v>0.3</v>
      </c>
      <c r="H941">
        <v>62.89</v>
      </c>
      <c r="I941">
        <v>10.99</v>
      </c>
      <c r="J941">
        <v>1000</v>
      </c>
      <c r="K941">
        <v>1</v>
      </c>
      <c r="L941">
        <v>0.3</v>
      </c>
      <c r="M941">
        <v>62.89</v>
      </c>
      <c r="N941">
        <v>10.99</v>
      </c>
      <c r="O941">
        <v>50</v>
      </c>
      <c r="P941">
        <v>145.11940000000001</v>
      </c>
      <c r="Q941">
        <v>61.752600000000001</v>
      </c>
      <c r="R941">
        <v>145.56360000000001</v>
      </c>
      <c r="S941">
        <v>57.944000000000003</v>
      </c>
      <c r="T941">
        <v>3.8344</v>
      </c>
      <c r="U941">
        <v>5.1847853999999999E-2</v>
      </c>
      <c r="V941">
        <v>5.1847853999999999E-2</v>
      </c>
    </row>
    <row r="942" spans="1:22" x14ac:dyDescent="0.25">
      <c r="A942" t="s">
        <v>429</v>
      </c>
      <c r="B942" t="s">
        <v>419</v>
      </c>
      <c r="C942">
        <v>189</v>
      </c>
      <c r="D942">
        <v>199</v>
      </c>
      <c r="E942">
        <v>1000</v>
      </c>
      <c r="F942">
        <v>1</v>
      </c>
      <c r="G942">
        <v>0.3</v>
      </c>
      <c r="H942">
        <v>62.89</v>
      </c>
      <c r="I942">
        <v>10.99</v>
      </c>
      <c r="J942">
        <v>1000</v>
      </c>
      <c r="K942">
        <v>1</v>
      </c>
      <c r="L942">
        <v>0.3</v>
      </c>
      <c r="M942">
        <v>62.89</v>
      </c>
      <c r="N942">
        <v>10.99</v>
      </c>
      <c r="O942">
        <v>50</v>
      </c>
      <c r="P942">
        <v>145.56360000000001</v>
      </c>
      <c r="Q942">
        <v>57.944000000000003</v>
      </c>
      <c r="R942">
        <v>150.7286</v>
      </c>
      <c r="S942">
        <v>59.231400000000001</v>
      </c>
      <c r="T942">
        <v>5.3230000000000004</v>
      </c>
      <c r="U942">
        <v>5.1847853999999999E-2</v>
      </c>
      <c r="V942">
        <v>5.1847853999999999E-2</v>
      </c>
    </row>
    <row r="943" spans="1:22" x14ac:dyDescent="0.25">
      <c r="A943" t="s">
        <v>419</v>
      </c>
      <c r="B943" t="s">
        <v>369</v>
      </c>
      <c r="C943">
        <v>199</v>
      </c>
      <c r="D943">
        <v>249</v>
      </c>
      <c r="E943">
        <v>1000</v>
      </c>
      <c r="F943">
        <v>1</v>
      </c>
      <c r="G943">
        <v>0.3</v>
      </c>
      <c r="H943">
        <v>62.89</v>
      </c>
      <c r="I943">
        <v>10.99</v>
      </c>
      <c r="J943">
        <v>1000</v>
      </c>
      <c r="K943">
        <v>1</v>
      </c>
      <c r="L943">
        <v>0.3</v>
      </c>
      <c r="M943">
        <v>62.89</v>
      </c>
      <c r="N943">
        <v>10.99</v>
      </c>
      <c r="O943">
        <v>50</v>
      </c>
      <c r="P943">
        <v>150.7286</v>
      </c>
      <c r="Q943">
        <v>59.231400000000001</v>
      </c>
      <c r="R943">
        <v>145.11940000000001</v>
      </c>
      <c r="S943">
        <v>61.752600000000001</v>
      </c>
      <c r="T943">
        <v>6.1497999999999999</v>
      </c>
      <c r="U943">
        <v>5.1847853999999999E-2</v>
      </c>
      <c r="V943">
        <v>5.1847853999999999E-2</v>
      </c>
    </row>
    <row r="944" spans="1:22" x14ac:dyDescent="0.25">
      <c r="A944" t="s">
        <v>477</v>
      </c>
      <c r="B944" t="s">
        <v>369</v>
      </c>
      <c r="C944">
        <v>141</v>
      </c>
      <c r="D944">
        <v>249</v>
      </c>
      <c r="E944">
        <v>1000</v>
      </c>
      <c r="F944">
        <v>1</v>
      </c>
      <c r="G944">
        <v>0.3</v>
      </c>
      <c r="H944">
        <v>62.89</v>
      </c>
      <c r="I944">
        <v>10.99</v>
      </c>
      <c r="J944">
        <v>1000</v>
      </c>
      <c r="K944">
        <v>1</v>
      </c>
      <c r="L944">
        <v>0.3</v>
      </c>
      <c r="M944">
        <v>62.89</v>
      </c>
      <c r="N944">
        <v>10.99</v>
      </c>
      <c r="O944">
        <v>50</v>
      </c>
      <c r="P944">
        <v>142.215</v>
      </c>
      <c r="Q944">
        <v>66.962599999999995</v>
      </c>
      <c r="R944">
        <v>145.11940000000001</v>
      </c>
      <c r="S944">
        <v>61.752600000000001</v>
      </c>
      <c r="T944">
        <v>5.9649000000000001</v>
      </c>
      <c r="U944">
        <v>5.1847853999999999E-2</v>
      </c>
      <c r="V944">
        <v>5.1847853999999999E-2</v>
      </c>
    </row>
    <row r="945" spans="1:22" x14ac:dyDescent="0.25">
      <c r="A945" t="s">
        <v>369</v>
      </c>
      <c r="B945" t="s">
        <v>476</v>
      </c>
      <c r="C945">
        <v>249</v>
      </c>
      <c r="D945">
        <v>142</v>
      </c>
      <c r="E945">
        <v>1000</v>
      </c>
      <c r="F945">
        <v>1</v>
      </c>
      <c r="G945">
        <v>0.3</v>
      </c>
      <c r="H945">
        <v>62.89</v>
      </c>
      <c r="I945">
        <v>10.99</v>
      </c>
      <c r="J945">
        <v>1000</v>
      </c>
      <c r="K945">
        <v>1</v>
      </c>
      <c r="L945">
        <v>0.3</v>
      </c>
      <c r="M945">
        <v>62.89</v>
      </c>
      <c r="N945">
        <v>10.99</v>
      </c>
      <c r="O945">
        <v>50</v>
      </c>
      <c r="P945">
        <v>145.11940000000001</v>
      </c>
      <c r="Q945">
        <v>61.752600000000001</v>
      </c>
      <c r="R945">
        <v>145.995</v>
      </c>
      <c r="S945">
        <v>65.485699999999994</v>
      </c>
      <c r="T945">
        <v>3.8344</v>
      </c>
      <c r="U945">
        <v>5.1847853999999999E-2</v>
      </c>
      <c r="V945">
        <v>5.1847853999999999E-2</v>
      </c>
    </row>
    <row r="946" spans="1:22" x14ac:dyDescent="0.25">
      <c r="A946" t="s">
        <v>476</v>
      </c>
      <c r="B946" t="s">
        <v>477</v>
      </c>
      <c r="C946">
        <v>142</v>
      </c>
      <c r="D946">
        <v>141</v>
      </c>
      <c r="E946">
        <v>1000</v>
      </c>
      <c r="F946">
        <v>1</v>
      </c>
      <c r="G946">
        <v>0.3</v>
      </c>
      <c r="H946">
        <v>62.89</v>
      </c>
      <c r="I946">
        <v>10.99</v>
      </c>
      <c r="J946">
        <v>1000</v>
      </c>
      <c r="K946">
        <v>1</v>
      </c>
      <c r="L946">
        <v>0.3</v>
      </c>
      <c r="M946">
        <v>62.89</v>
      </c>
      <c r="N946">
        <v>10.99</v>
      </c>
      <c r="O946">
        <v>50</v>
      </c>
      <c r="P946">
        <v>145.995</v>
      </c>
      <c r="Q946">
        <v>65.485699999999994</v>
      </c>
      <c r="R946">
        <v>142.215</v>
      </c>
      <c r="S946">
        <v>66.962599999999995</v>
      </c>
      <c r="T946">
        <v>4.0583</v>
      </c>
      <c r="U946">
        <v>5.1847853999999999E-2</v>
      </c>
      <c r="V946">
        <v>5.1847853999999999E-2</v>
      </c>
    </row>
    <row r="947" spans="1:22" x14ac:dyDescent="0.25">
      <c r="A947" t="s">
        <v>346</v>
      </c>
      <c r="B947" t="s">
        <v>370</v>
      </c>
      <c r="C947">
        <v>112</v>
      </c>
      <c r="D947">
        <v>248</v>
      </c>
      <c r="E947">
        <v>1000</v>
      </c>
      <c r="F947">
        <v>1</v>
      </c>
      <c r="G947">
        <v>0.3</v>
      </c>
      <c r="H947">
        <v>62.89</v>
      </c>
      <c r="I947">
        <v>10.99</v>
      </c>
      <c r="J947">
        <v>1000</v>
      </c>
      <c r="K947">
        <v>1</v>
      </c>
      <c r="L947">
        <v>0.3</v>
      </c>
      <c r="M947">
        <v>62.89</v>
      </c>
      <c r="N947">
        <v>10.99</v>
      </c>
      <c r="O947">
        <v>50</v>
      </c>
      <c r="P947">
        <v>134.58500000000001</v>
      </c>
      <c r="Q947">
        <v>53.773899999999998</v>
      </c>
      <c r="R947">
        <v>138.61179999999999</v>
      </c>
      <c r="S947">
        <v>57.322699999999998</v>
      </c>
      <c r="T947">
        <v>5.3673999999999999</v>
      </c>
      <c r="U947">
        <v>5.1847853999999999E-2</v>
      </c>
      <c r="V947">
        <v>5.1847853999999999E-2</v>
      </c>
    </row>
    <row r="948" spans="1:22" x14ac:dyDescent="0.25">
      <c r="A948" t="s">
        <v>370</v>
      </c>
      <c r="B948" t="s">
        <v>368</v>
      </c>
      <c r="C948">
        <v>248</v>
      </c>
      <c r="D948">
        <v>250</v>
      </c>
      <c r="E948">
        <v>1000</v>
      </c>
      <c r="F948">
        <v>1</v>
      </c>
      <c r="G948">
        <v>0.3</v>
      </c>
      <c r="H948">
        <v>62.89</v>
      </c>
      <c r="I948">
        <v>10.99</v>
      </c>
      <c r="J948">
        <v>1000</v>
      </c>
      <c r="K948">
        <v>1</v>
      </c>
      <c r="L948">
        <v>0.3</v>
      </c>
      <c r="M948">
        <v>62.89</v>
      </c>
      <c r="N948">
        <v>10.99</v>
      </c>
      <c r="O948">
        <v>50</v>
      </c>
      <c r="P948">
        <v>138.61179999999999</v>
      </c>
      <c r="Q948">
        <v>57.322699999999998</v>
      </c>
      <c r="R948">
        <v>134.81469999999999</v>
      </c>
      <c r="S948">
        <v>57.572299999999998</v>
      </c>
      <c r="T948">
        <v>3.8052999999999999</v>
      </c>
      <c r="U948">
        <v>5.1847853999999999E-2</v>
      </c>
      <c r="V948">
        <v>5.1847853999999999E-2</v>
      </c>
    </row>
    <row r="949" spans="1:22" x14ac:dyDescent="0.25">
      <c r="A949" t="s">
        <v>368</v>
      </c>
      <c r="B949" t="s">
        <v>346</v>
      </c>
      <c r="C949">
        <v>250</v>
      </c>
      <c r="D949">
        <v>112</v>
      </c>
      <c r="E949">
        <v>1000</v>
      </c>
      <c r="F949">
        <v>1</v>
      </c>
      <c r="G949">
        <v>0.3</v>
      </c>
      <c r="H949">
        <v>62.89</v>
      </c>
      <c r="I949">
        <v>10.99</v>
      </c>
      <c r="J949">
        <v>1000</v>
      </c>
      <c r="K949">
        <v>1</v>
      </c>
      <c r="L949">
        <v>0.3</v>
      </c>
      <c r="M949">
        <v>62.89</v>
      </c>
      <c r="N949">
        <v>10.99</v>
      </c>
      <c r="O949">
        <v>50</v>
      </c>
      <c r="P949">
        <v>134.81469999999999</v>
      </c>
      <c r="Q949">
        <v>57.572299999999998</v>
      </c>
      <c r="R949">
        <v>134.58500000000001</v>
      </c>
      <c r="S949">
        <v>53.773899999999998</v>
      </c>
      <c r="T949">
        <v>3.8052999999999999</v>
      </c>
      <c r="U949">
        <v>5.1847853999999999E-2</v>
      </c>
      <c r="V949">
        <v>5.1847853999999999E-2</v>
      </c>
    </row>
    <row r="950" spans="1:22" x14ac:dyDescent="0.25">
      <c r="A950" t="s">
        <v>454</v>
      </c>
      <c r="B950" t="s">
        <v>368</v>
      </c>
      <c r="C950">
        <v>164</v>
      </c>
      <c r="D950">
        <v>250</v>
      </c>
      <c r="E950">
        <v>1000</v>
      </c>
      <c r="F950">
        <v>1</v>
      </c>
      <c r="G950">
        <v>0.3</v>
      </c>
      <c r="H950">
        <v>62.89</v>
      </c>
      <c r="I950">
        <v>10.99</v>
      </c>
      <c r="J950">
        <v>1000</v>
      </c>
      <c r="K950">
        <v>1</v>
      </c>
      <c r="L950">
        <v>0.3</v>
      </c>
      <c r="M950">
        <v>62.89</v>
      </c>
      <c r="N950">
        <v>10.99</v>
      </c>
      <c r="O950">
        <v>50</v>
      </c>
      <c r="P950">
        <v>135.74539999999999</v>
      </c>
      <c r="Q950">
        <v>61.365200000000002</v>
      </c>
      <c r="R950">
        <v>134.81469999999999</v>
      </c>
      <c r="S950">
        <v>57.572299999999998</v>
      </c>
      <c r="T950">
        <v>3.9054000000000002</v>
      </c>
      <c r="U950">
        <v>5.1847853999999999E-2</v>
      </c>
      <c r="V950">
        <v>5.1847853999999999E-2</v>
      </c>
    </row>
    <row r="951" spans="1:22" x14ac:dyDescent="0.25">
      <c r="A951" t="s">
        <v>368</v>
      </c>
      <c r="B951" t="s">
        <v>370</v>
      </c>
      <c r="C951">
        <v>250</v>
      </c>
      <c r="D951">
        <v>248</v>
      </c>
      <c r="E951">
        <v>1000</v>
      </c>
      <c r="F951">
        <v>1</v>
      </c>
      <c r="G951">
        <v>0.3</v>
      </c>
      <c r="H951">
        <v>62.89</v>
      </c>
      <c r="I951">
        <v>10.99</v>
      </c>
      <c r="J951">
        <v>1000</v>
      </c>
      <c r="K951">
        <v>1</v>
      </c>
      <c r="L951">
        <v>0.3</v>
      </c>
      <c r="M951">
        <v>62.89</v>
      </c>
      <c r="N951">
        <v>10.99</v>
      </c>
      <c r="O951">
        <v>50</v>
      </c>
      <c r="P951">
        <v>134.81469999999999</v>
      </c>
      <c r="Q951">
        <v>57.572299999999998</v>
      </c>
      <c r="R951">
        <v>138.61179999999999</v>
      </c>
      <c r="S951">
        <v>57.322699999999998</v>
      </c>
      <c r="T951">
        <v>3.8052999999999999</v>
      </c>
      <c r="U951">
        <v>5.1847853999999999E-2</v>
      </c>
      <c r="V951">
        <v>5.1847853999999999E-2</v>
      </c>
    </row>
    <row r="952" spans="1:22" x14ac:dyDescent="0.25">
      <c r="A952" t="s">
        <v>370</v>
      </c>
      <c r="B952" t="s">
        <v>454</v>
      </c>
      <c r="C952">
        <v>248</v>
      </c>
      <c r="D952">
        <v>164</v>
      </c>
      <c r="E952">
        <v>1000</v>
      </c>
      <c r="F952">
        <v>1</v>
      </c>
      <c r="G952">
        <v>0.3</v>
      </c>
      <c r="H952">
        <v>62.89</v>
      </c>
      <c r="I952">
        <v>10.99</v>
      </c>
      <c r="J952">
        <v>1000</v>
      </c>
      <c r="K952">
        <v>1</v>
      </c>
      <c r="L952">
        <v>0.3</v>
      </c>
      <c r="M952">
        <v>62.89</v>
      </c>
      <c r="N952">
        <v>10.99</v>
      </c>
      <c r="O952">
        <v>50</v>
      </c>
      <c r="P952">
        <v>138.61179999999999</v>
      </c>
      <c r="Q952">
        <v>57.322699999999998</v>
      </c>
      <c r="R952">
        <v>135.74539999999999</v>
      </c>
      <c r="S952">
        <v>61.365200000000002</v>
      </c>
      <c r="T952">
        <v>4.9555999999999996</v>
      </c>
      <c r="U952">
        <v>5.1847853999999999E-2</v>
      </c>
      <c r="V952">
        <v>5.1847853999999999E-2</v>
      </c>
    </row>
    <row r="953" spans="1:22" x14ac:dyDescent="0.25">
      <c r="A953" t="s">
        <v>366</v>
      </c>
      <c r="B953" t="s">
        <v>348</v>
      </c>
      <c r="C953">
        <v>252</v>
      </c>
      <c r="D953">
        <v>110</v>
      </c>
      <c r="E953">
        <v>1000</v>
      </c>
      <c r="F953">
        <v>1</v>
      </c>
      <c r="G953">
        <v>0.3</v>
      </c>
      <c r="H953">
        <v>62.89</v>
      </c>
      <c r="I953">
        <v>10.99</v>
      </c>
      <c r="J953">
        <v>1000</v>
      </c>
      <c r="K953">
        <v>1</v>
      </c>
      <c r="L953">
        <v>0.3</v>
      </c>
      <c r="M953">
        <v>62.89</v>
      </c>
      <c r="N953">
        <v>10.99</v>
      </c>
      <c r="O953">
        <v>50</v>
      </c>
      <c r="P953">
        <v>145.9151</v>
      </c>
      <c r="Q953">
        <v>53.776699999999998</v>
      </c>
      <c r="R953">
        <v>142.38999999999999</v>
      </c>
      <c r="S953">
        <v>51.088900000000002</v>
      </c>
      <c r="T953">
        <v>4.4329000000000001</v>
      </c>
      <c r="U953">
        <v>5.1847853999999999E-2</v>
      </c>
      <c r="V953">
        <v>5.1847853999999999E-2</v>
      </c>
    </row>
    <row r="954" spans="1:22" x14ac:dyDescent="0.25">
      <c r="A954" t="s">
        <v>348</v>
      </c>
      <c r="B954" t="s">
        <v>349</v>
      </c>
      <c r="C954">
        <v>110</v>
      </c>
      <c r="D954">
        <v>109</v>
      </c>
      <c r="E954">
        <v>1000</v>
      </c>
      <c r="F954">
        <v>1</v>
      </c>
      <c r="G954">
        <v>0.3</v>
      </c>
      <c r="H954">
        <v>62.89</v>
      </c>
      <c r="I954">
        <v>10.99</v>
      </c>
      <c r="J954">
        <v>1000</v>
      </c>
      <c r="K954">
        <v>1</v>
      </c>
      <c r="L954">
        <v>0.3</v>
      </c>
      <c r="M954">
        <v>62.89</v>
      </c>
      <c r="N954">
        <v>10.99</v>
      </c>
      <c r="O954">
        <v>50</v>
      </c>
      <c r="P954">
        <v>142.38999999999999</v>
      </c>
      <c r="Q954">
        <v>51.088900000000002</v>
      </c>
      <c r="R954">
        <v>146.44999999999999</v>
      </c>
      <c r="S954">
        <v>49.889600000000002</v>
      </c>
      <c r="T954">
        <v>4.2333999999999996</v>
      </c>
      <c r="U954">
        <v>5.1847853999999999E-2</v>
      </c>
      <c r="V954">
        <v>5.1847853999999999E-2</v>
      </c>
    </row>
    <row r="955" spans="1:22" x14ac:dyDescent="0.25">
      <c r="A955" t="s">
        <v>349</v>
      </c>
      <c r="B955" t="s">
        <v>366</v>
      </c>
      <c r="C955">
        <v>109</v>
      </c>
      <c r="D955">
        <v>252</v>
      </c>
      <c r="E955">
        <v>1000</v>
      </c>
      <c r="F955">
        <v>1</v>
      </c>
      <c r="G955">
        <v>0.3</v>
      </c>
      <c r="H955">
        <v>62.89</v>
      </c>
      <c r="I955">
        <v>10.99</v>
      </c>
      <c r="J955">
        <v>1000</v>
      </c>
      <c r="K955">
        <v>1</v>
      </c>
      <c r="L955">
        <v>0.3</v>
      </c>
      <c r="M955">
        <v>62.89</v>
      </c>
      <c r="N955">
        <v>10.99</v>
      </c>
      <c r="O955">
        <v>50</v>
      </c>
      <c r="P955">
        <v>146.44999999999999</v>
      </c>
      <c r="Q955">
        <v>49.889600000000002</v>
      </c>
      <c r="R955">
        <v>145.9151</v>
      </c>
      <c r="S955">
        <v>53.776699999999998</v>
      </c>
      <c r="T955">
        <v>3.9237000000000002</v>
      </c>
      <c r="U955">
        <v>5.1847853999999999E-2</v>
      </c>
      <c r="V955">
        <v>5.1847853999999999E-2</v>
      </c>
    </row>
    <row r="956" spans="1:22" x14ac:dyDescent="0.25">
      <c r="A956" t="s">
        <v>372</v>
      </c>
      <c r="B956" t="s">
        <v>367</v>
      </c>
      <c r="C956">
        <v>246</v>
      </c>
      <c r="D956">
        <v>251</v>
      </c>
      <c r="E956">
        <v>1000</v>
      </c>
      <c r="F956">
        <v>1</v>
      </c>
      <c r="G956">
        <v>0.3</v>
      </c>
      <c r="H956">
        <v>62.89</v>
      </c>
      <c r="I956">
        <v>10.99</v>
      </c>
      <c r="J956">
        <v>1000</v>
      </c>
      <c r="K956">
        <v>1</v>
      </c>
      <c r="L956">
        <v>0.3</v>
      </c>
      <c r="M956">
        <v>62.89</v>
      </c>
      <c r="N956">
        <v>10.99</v>
      </c>
      <c r="O956">
        <v>50</v>
      </c>
      <c r="P956">
        <v>141.29400000000001</v>
      </c>
      <c r="Q956">
        <v>61.489699999999999</v>
      </c>
      <c r="R956">
        <v>142.29669999999999</v>
      </c>
      <c r="S956">
        <v>55.294199999999996</v>
      </c>
      <c r="T956">
        <v>6.2760999999999996</v>
      </c>
      <c r="U956">
        <v>5.1847853999999999E-2</v>
      </c>
      <c r="V956">
        <v>5.1847853999999999E-2</v>
      </c>
    </row>
    <row r="957" spans="1:22" x14ac:dyDescent="0.25">
      <c r="A957" t="s">
        <v>367</v>
      </c>
      <c r="B957" t="s">
        <v>429</v>
      </c>
      <c r="C957">
        <v>251</v>
      </c>
      <c r="D957">
        <v>189</v>
      </c>
      <c r="E957">
        <v>1000</v>
      </c>
      <c r="F957">
        <v>1</v>
      </c>
      <c r="G957">
        <v>0.3</v>
      </c>
      <c r="H957">
        <v>62.89</v>
      </c>
      <c r="I957">
        <v>10.99</v>
      </c>
      <c r="J957">
        <v>1000</v>
      </c>
      <c r="K957">
        <v>1</v>
      </c>
      <c r="L957">
        <v>0.3</v>
      </c>
      <c r="M957">
        <v>62.89</v>
      </c>
      <c r="N957">
        <v>10.99</v>
      </c>
      <c r="O957">
        <v>50</v>
      </c>
      <c r="P957">
        <v>142.29669999999999</v>
      </c>
      <c r="Q957">
        <v>55.294199999999996</v>
      </c>
      <c r="R957">
        <v>145.56360000000001</v>
      </c>
      <c r="S957">
        <v>57.944000000000003</v>
      </c>
      <c r="T957">
        <v>4.2064000000000004</v>
      </c>
      <c r="U957">
        <v>5.1847853999999999E-2</v>
      </c>
      <c r="V957">
        <v>5.1847853999999999E-2</v>
      </c>
    </row>
    <row r="958" spans="1:22" x14ac:dyDescent="0.25">
      <c r="A958" t="s">
        <v>429</v>
      </c>
      <c r="B958" t="s">
        <v>372</v>
      </c>
      <c r="C958">
        <v>189</v>
      </c>
      <c r="D958">
        <v>246</v>
      </c>
      <c r="E958">
        <v>1000</v>
      </c>
      <c r="F958">
        <v>1</v>
      </c>
      <c r="G958">
        <v>0.3</v>
      </c>
      <c r="H958">
        <v>62.89</v>
      </c>
      <c r="I958">
        <v>10.99</v>
      </c>
      <c r="J958">
        <v>1000</v>
      </c>
      <c r="K958">
        <v>1</v>
      </c>
      <c r="L958">
        <v>0.3</v>
      </c>
      <c r="M958">
        <v>62.89</v>
      </c>
      <c r="N958">
        <v>10.99</v>
      </c>
      <c r="O958">
        <v>50</v>
      </c>
      <c r="P958">
        <v>145.56360000000001</v>
      </c>
      <c r="Q958">
        <v>57.944000000000003</v>
      </c>
      <c r="R958">
        <v>141.29400000000001</v>
      </c>
      <c r="S958">
        <v>61.489699999999999</v>
      </c>
      <c r="T958">
        <v>5.5499000000000001</v>
      </c>
      <c r="U958">
        <v>5.1847853999999999E-2</v>
      </c>
      <c r="V958">
        <v>5.1847853999999999E-2</v>
      </c>
    </row>
    <row r="959" spans="1:22" x14ac:dyDescent="0.25">
      <c r="A959" t="s">
        <v>429</v>
      </c>
      <c r="B959" t="s">
        <v>366</v>
      </c>
      <c r="C959">
        <v>189</v>
      </c>
      <c r="D959">
        <v>252</v>
      </c>
      <c r="E959">
        <v>1000</v>
      </c>
      <c r="F959">
        <v>1</v>
      </c>
      <c r="G959">
        <v>0.3</v>
      </c>
      <c r="H959">
        <v>62.89</v>
      </c>
      <c r="I959">
        <v>10.99</v>
      </c>
      <c r="J959">
        <v>1000</v>
      </c>
      <c r="K959">
        <v>1</v>
      </c>
      <c r="L959">
        <v>0.3</v>
      </c>
      <c r="M959">
        <v>62.89</v>
      </c>
      <c r="N959">
        <v>10.99</v>
      </c>
      <c r="O959">
        <v>50</v>
      </c>
      <c r="P959">
        <v>145.56360000000001</v>
      </c>
      <c r="Q959">
        <v>57.944000000000003</v>
      </c>
      <c r="R959">
        <v>145.9151</v>
      </c>
      <c r="S959">
        <v>53.776699999999998</v>
      </c>
      <c r="T959">
        <v>4.1821000000000002</v>
      </c>
      <c r="U959">
        <v>5.1847853999999999E-2</v>
      </c>
      <c r="V959">
        <v>5.1847853999999999E-2</v>
      </c>
    </row>
    <row r="960" spans="1:22" x14ac:dyDescent="0.25">
      <c r="A960" t="s">
        <v>366</v>
      </c>
      <c r="B960" t="s">
        <v>422</v>
      </c>
      <c r="C960">
        <v>252</v>
      </c>
      <c r="D960">
        <v>196</v>
      </c>
      <c r="E960">
        <v>1000</v>
      </c>
      <c r="F960">
        <v>1</v>
      </c>
      <c r="G960">
        <v>0.3</v>
      </c>
      <c r="H960">
        <v>62.89</v>
      </c>
      <c r="I960">
        <v>10.99</v>
      </c>
      <c r="J960">
        <v>1000</v>
      </c>
      <c r="K960">
        <v>1</v>
      </c>
      <c r="L960">
        <v>0.3</v>
      </c>
      <c r="M960">
        <v>62.89</v>
      </c>
      <c r="N960">
        <v>10.99</v>
      </c>
      <c r="O960">
        <v>50</v>
      </c>
      <c r="P960">
        <v>145.9151</v>
      </c>
      <c r="Q960">
        <v>53.776699999999998</v>
      </c>
      <c r="R960">
        <v>149.79900000000001</v>
      </c>
      <c r="S960">
        <v>54.334200000000003</v>
      </c>
      <c r="T960">
        <v>3.9237000000000002</v>
      </c>
      <c r="U960">
        <v>5.1847853999999999E-2</v>
      </c>
      <c r="V960">
        <v>5.1847853999999999E-2</v>
      </c>
    </row>
    <row r="961" spans="1:22" x14ac:dyDescent="0.25">
      <c r="A961" t="s">
        <v>422</v>
      </c>
      <c r="B961" t="s">
        <v>429</v>
      </c>
      <c r="C961">
        <v>196</v>
      </c>
      <c r="D961">
        <v>189</v>
      </c>
      <c r="E961">
        <v>1000</v>
      </c>
      <c r="F961">
        <v>1</v>
      </c>
      <c r="G961">
        <v>0.3</v>
      </c>
      <c r="H961">
        <v>62.89</v>
      </c>
      <c r="I961">
        <v>10.99</v>
      </c>
      <c r="J961">
        <v>1000</v>
      </c>
      <c r="K961">
        <v>1</v>
      </c>
      <c r="L961">
        <v>0.3</v>
      </c>
      <c r="M961">
        <v>62.89</v>
      </c>
      <c r="N961">
        <v>10.99</v>
      </c>
      <c r="O961">
        <v>50</v>
      </c>
      <c r="P961">
        <v>149.79900000000001</v>
      </c>
      <c r="Q961">
        <v>54.334200000000003</v>
      </c>
      <c r="R961">
        <v>145.56360000000001</v>
      </c>
      <c r="S961">
        <v>57.944000000000003</v>
      </c>
      <c r="T961">
        <v>5.5650000000000004</v>
      </c>
      <c r="U961">
        <v>5.1847853999999999E-2</v>
      </c>
      <c r="V961">
        <v>5.1847853999999999E-2</v>
      </c>
    </row>
    <row r="962" spans="1:22" x14ac:dyDescent="0.25">
      <c r="A962" t="s">
        <v>348</v>
      </c>
      <c r="B962" t="s">
        <v>366</v>
      </c>
      <c r="C962">
        <v>110</v>
      </c>
      <c r="D962">
        <v>252</v>
      </c>
      <c r="E962">
        <v>1000</v>
      </c>
      <c r="F962">
        <v>1</v>
      </c>
      <c r="G962">
        <v>0.3</v>
      </c>
      <c r="H962">
        <v>62.89</v>
      </c>
      <c r="I962">
        <v>10.99</v>
      </c>
      <c r="J962">
        <v>1000</v>
      </c>
      <c r="K962">
        <v>1</v>
      </c>
      <c r="L962">
        <v>0.3</v>
      </c>
      <c r="M962">
        <v>62.89</v>
      </c>
      <c r="N962">
        <v>10.99</v>
      </c>
      <c r="O962">
        <v>50</v>
      </c>
      <c r="P962">
        <v>142.38999999999999</v>
      </c>
      <c r="Q962">
        <v>51.088900000000002</v>
      </c>
      <c r="R962">
        <v>145.9151</v>
      </c>
      <c r="S962">
        <v>53.776699999999998</v>
      </c>
      <c r="T962">
        <v>4.4329000000000001</v>
      </c>
      <c r="U962">
        <v>5.1847853999999999E-2</v>
      </c>
      <c r="V962">
        <v>5.1847853999999999E-2</v>
      </c>
    </row>
    <row r="963" spans="1:22" x14ac:dyDescent="0.25">
      <c r="A963" t="s">
        <v>366</v>
      </c>
      <c r="B963" t="s">
        <v>367</v>
      </c>
      <c r="C963">
        <v>252</v>
      </c>
      <c r="D963">
        <v>251</v>
      </c>
      <c r="E963">
        <v>1000</v>
      </c>
      <c r="F963">
        <v>1</v>
      </c>
      <c r="G963">
        <v>0.3</v>
      </c>
      <c r="H963">
        <v>62.89</v>
      </c>
      <c r="I963">
        <v>10.99</v>
      </c>
      <c r="J963">
        <v>1000</v>
      </c>
      <c r="K963">
        <v>1</v>
      </c>
      <c r="L963">
        <v>0.3</v>
      </c>
      <c r="M963">
        <v>62.89</v>
      </c>
      <c r="N963">
        <v>10.99</v>
      </c>
      <c r="O963">
        <v>50</v>
      </c>
      <c r="P963">
        <v>145.9151</v>
      </c>
      <c r="Q963">
        <v>53.776699999999998</v>
      </c>
      <c r="R963">
        <v>142.29669999999999</v>
      </c>
      <c r="S963">
        <v>55.294199999999996</v>
      </c>
      <c r="T963">
        <v>3.9237000000000002</v>
      </c>
      <c r="U963">
        <v>5.1847853999999999E-2</v>
      </c>
      <c r="V963">
        <v>5.1847853999999999E-2</v>
      </c>
    </row>
    <row r="964" spans="1:22" x14ac:dyDescent="0.25">
      <c r="A964" t="s">
        <v>367</v>
      </c>
      <c r="B964" t="s">
        <v>348</v>
      </c>
      <c r="C964">
        <v>251</v>
      </c>
      <c r="D964">
        <v>110</v>
      </c>
      <c r="E964">
        <v>1000</v>
      </c>
      <c r="F964">
        <v>1</v>
      </c>
      <c r="G964">
        <v>0.3</v>
      </c>
      <c r="H964">
        <v>62.89</v>
      </c>
      <c r="I964">
        <v>10.99</v>
      </c>
      <c r="J964">
        <v>1000</v>
      </c>
      <c r="K964">
        <v>1</v>
      </c>
      <c r="L964">
        <v>0.3</v>
      </c>
      <c r="M964">
        <v>62.89</v>
      </c>
      <c r="N964">
        <v>10.99</v>
      </c>
      <c r="O964">
        <v>50</v>
      </c>
      <c r="P964">
        <v>142.29669999999999</v>
      </c>
      <c r="Q964">
        <v>55.294199999999996</v>
      </c>
      <c r="R964">
        <v>142.38999999999999</v>
      </c>
      <c r="S964">
        <v>51.088900000000002</v>
      </c>
      <c r="T964">
        <v>4.2062999999999997</v>
      </c>
      <c r="U964">
        <v>5.1847853999999999E-2</v>
      </c>
      <c r="V964">
        <v>5.1847853999999999E-2</v>
      </c>
    </row>
    <row r="965" spans="1:22" x14ac:dyDescent="0.25">
      <c r="A965" t="s">
        <v>365</v>
      </c>
      <c r="B965" t="s">
        <v>315</v>
      </c>
      <c r="C965">
        <v>253</v>
      </c>
      <c r="D965">
        <v>47</v>
      </c>
      <c r="E965">
        <v>0</v>
      </c>
      <c r="F965">
        <v>1</v>
      </c>
      <c r="G965">
        <v>0.3</v>
      </c>
      <c r="H965">
        <v>62.89</v>
      </c>
      <c r="I965">
        <v>10.99</v>
      </c>
      <c r="J965">
        <v>0</v>
      </c>
      <c r="K965">
        <v>1</v>
      </c>
      <c r="L965">
        <v>0.3</v>
      </c>
      <c r="M965">
        <v>62.89</v>
      </c>
      <c r="N965">
        <v>10.99</v>
      </c>
      <c r="O965">
        <v>50</v>
      </c>
      <c r="P965">
        <v>171.3467</v>
      </c>
      <c r="Q965">
        <v>84.995699999999999</v>
      </c>
      <c r="R965">
        <v>176.28270000000001</v>
      </c>
      <c r="S965">
        <v>86.414299999999997</v>
      </c>
      <c r="T965">
        <v>5.1357999999999997</v>
      </c>
      <c r="U965">
        <v>5.1847853999999999E-2</v>
      </c>
      <c r="V965">
        <v>5.1847853999999999E-2</v>
      </c>
    </row>
    <row r="966" spans="1:22" x14ac:dyDescent="0.25">
      <c r="A966" t="s">
        <v>315</v>
      </c>
      <c r="B966" t="s">
        <v>318</v>
      </c>
      <c r="C966">
        <v>47</v>
      </c>
      <c r="D966">
        <v>46</v>
      </c>
      <c r="E966">
        <v>0</v>
      </c>
      <c r="F966">
        <v>1</v>
      </c>
      <c r="G966">
        <v>0.3</v>
      </c>
      <c r="H966">
        <v>62.89</v>
      </c>
      <c r="I966">
        <v>10.99</v>
      </c>
      <c r="J966">
        <v>0</v>
      </c>
      <c r="K966">
        <v>1</v>
      </c>
      <c r="L966">
        <v>0.3</v>
      </c>
      <c r="M966">
        <v>62.89</v>
      </c>
      <c r="N966">
        <v>10.99</v>
      </c>
      <c r="O966">
        <v>50</v>
      </c>
      <c r="P966">
        <v>176.28270000000001</v>
      </c>
      <c r="Q966">
        <v>86.414299999999997</v>
      </c>
      <c r="R966">
        <v>174.83609999999999</v>
      </c>
      <c r="S966">
        <v>90.229299999999995</v>
      </c>
      <c r="T966">
        <v>4.0800999999999998</v>
      </c>
      <c r="U966">
        <v>5.1847853999999999E-2</v>
      </c>
      <c r="V966">
        <v>5.1847853999999999E-2</v>
      </c>
    </row>
    <row r="967" spans="1:22" x14ac:dyDescent="0.25">
      <c r="A967" t="s">
        <v>318</v>
      </c>
      <c r="B967" t="s">
        <v>365</v>
      </c>
      <c r="C967">
        <v>46</v>
      </c>
      <c r="D967">
        <v>253</v>
      </c>
      <c r="E967">
        <v>0</v>
      </c>
      <c r="F967">
        <v>1</v>
      </c>
      <c r="G967">
        <v>0.3</v>
      </c>
      <c r="H967">
        <v>62.89</v>
      </c>
      <c r="I967">
        <v>10.99</v>
      </c>
      <c r="J967">
        <v>0</v>
      </c>
      <c r="K967">
        <v>1</v>
      </c>
      <c r="L967">
        <v>0.3</v>
      </c>
      <c r="M967">
        <v>62.89</v>
      </c>
      <c r="N967">
        <v>10.99</v>
      </c>
      <c r="O967">
        <v>50</v>
      </c>
      <c r="P967">
        <v>174.83609999999999</v>
      </c>
      <c r="Q967">
        <v>90.229299999999995</v>
      </c>
      <c r="R967">
        <v>171.3467</v>
      </c>
      <c r="S967">
        <v>84.995699999999999</v>
      </c>
      <c r="T967">
        <v>6.2901999999999996</v>
      </c>
      <c r="U967">
        <v>5.1847853999999999E-2</v>
      </c>
      <c r="V967">
        <v>5.1847853999999999E-2</v>
      </c>
    </row>
    <row r="968" spans="1:22" x14ac:dyDescent="0.25">
      <c r="A968" t="s">
        <v>373</v>
      </c>
      <c r="B968" t="s">
        <v>365</v>
      </c>
      <c r="C968">
        <v>245</v>
      </c>
      <c r="D968">
        <v>253</v>
      </c>
      <c r="E968">
        <v>0</v>
      </c>
      <c r="F968">
        <v>1</v>
      </c>
      <c r="G968">
        <v>0.3</v>
      </c>
      <c r="H968">
        <v>62.89</v>
      </c>
      <c r="I968">
        <v>10.99</v>
      </c>
      <c r="J968">
        <v>0</v>
      </c>
      <c r="K968">
        <v>1</v>
      </c>
      <c r="L968">
        <v>0.3</v>
      </c>
      <c r="M968">
        <v>62.89</v>
      </c>
      <c r="N968">
        <v>10.99</v>
      </c>
      <c r="O968">
        <v>50</v>
      </c>
      <c r="P968">
        <v>166.38919999999999</v>
      </c>
      <c r="Q968">
        <v>83.133600000000001</v>
      </c>
      <c r="R968">
        <v>171.3467</v>
      </c>
      <c r="S968">
        <v>84.995699999999999</v>
      </c>
      <c r="T968">
        <v>5.2957000000000001</v>
      </c>
      <c r="U968">
        <v>5.1847853999999999E-2</v>
      </c>
      <c r="V968">
        <v>5.1847853999999999E-2</v>
      </c>
    </row>
    <row r="969" spans="1:22" x14ac:dyDescent="0.25">
      <c r="A969" t="s">
        <v>365</v>
      </c>
      <c r="B969" t="s">
        <v>444</v>
      </c>
      <c r="C969">
        <v>253</v>
      </c>
      <c r="D969">
        <v>174</v>
      </c>
      <c r="E969">
        <v>0</v>
      </c>
      <c r="F969">
        <v>1</v>
      </c>
      <c r="G969">
        <v>0.3</v>
      </c>
      <c r="H969">
        <v>62.89</v>
      </c>
      <c r="I969">
        <v>10.99</v>
      </c>
      <c r="J969">
        <v>0</v>
      </c>
      <c r="K969">
        <v>1</v>
      </c>
      <c r="L969">
        <v>0.3</v>
      </c>
      <c r="M969">
        <v>62.89</v>
      </c>
      <c r="N969">
        <v>10.99</v>
      </c>
      <c r="O969">
        <v>50</v>
      </c>
      <c r="P969">
        <v>171.3467</v>
      </c>
      <c r="Q969">
        <v>84.995699999999999</v>
      </c>
      <c r="R969">
        <v>167.28700000000001</v>
      </c>
      <c r="S969">
        <v>88.141499999999994</v>
      </c>
      <c r="T969">
        <v>5.1359000000000004</v>
      </c>
      <c r="U969">
        <v>5.1847853999999999E-2</v>
      </c>
      <c r="V969">
        <v>5.1847853999999999E-2</v>
      </c>
    </row>
    <row r="970" spans="1:22" x14ac:dyDescent="0.25">
      <c r="A970" t="s">
        <v>444</v>
      </c>
      <c r="B970" t="s">
        <v>373</v>
      </c>
      <c r="C970">
        <v>174</v>
      </c>
      <c r="D970">
        <v>245</v>
      </c>
      <c r="E970">
        <v>0</v>
      </c>
      <c r="F970">
        <v>1</v>
      </c>
      <c r="G970">
        <v>0.3</v>
      </c>
      <c r="H970">
        <v>62.89</v>
      </c>
      <c r="I970">
        <v>10.99</v>
      </c>
      <c r="J970">
        <v>0</v>
      </c>
      <c r="K970">
        <v>1</v>
      </c>
      <c r="L970">
        <v>0.3</v>
      </c>
      <c r="M970">
        <v>62.89</v>
      </c>
      <c r="N970">
        <v>10.99</v>
      </c>
      <c r="O970">
        <v>50</v>
      </c>
      <c r="P970">
        <v>167.28700000000001</v>
      </c>
      <c r="Q970">
        <v>88.141499999999994</v>
      </c>
      <c r="R970">
        <v>166.38919999999999</v>
      </c>
      <c r="S970">
        <v>83.133600000000001</v>
      </c>
      <c r="T970">
        <v>5.0876999999999999</v>
      </c>
      <c r="U970">
        <v>5.1847853999999999E-2</v>
      </c>
      <c r="V970">
        <v>5.1847853999999999E-2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5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" sqref="J1"/>
    </sheetView>
  </sheetViews>
  <sheetFormatPr defaultRowHeight="15" x14ac:dyDescent="0.25"/>
  <cols>
    <col min="1" max="1" width="11.28515625" customWidth="1"/>
    <col min="2" max="2" width="10.7109375" customWidth="1"/>
    <col min="3" max="3" width="7" customWidth="1"/>
    <col min="4" max="4" width="8.140625" customWidth="1"/>
    <col min="5" max="5" width="5.85546875" style="5" customWidth="1"/>
    <col min="6" max="6" width="6" customWidth="1"/>
    <col min="7" max="7" width="5.140625" customWidth="1"/>
    <col min="8" max="9" width="5.5703125" bestFit="1" customWidth="1"/>
    <col min="10" max="10" width="6" style="36" customWidth="1"/>
    <col min="11" max="11" width="5.140625" style="36" customWidth="1"/>
    <col min="12" max="14" width="5.28515625" style="36" customWidth="1"/>
    <col min="15" max="15" width="6.5703125" customWidth="1"/>
    <col min="16" max="16" width="7.28515625" customWidth="1"/>
    <col min="17" max="17" width="7" customWidth="1"/>
    <col min="18" max="18" width="6" customWidth="1"/>
    <col min="19" max="19" width="7.140625" customWidth="1"/>
    <col min="20" max="20" width="10.7109375" customWidth="1"/>
    <col min="21" max="21" width="12" customWidth="1"/>
    <col min="22" max="22" width="12.140625" customWidth="1"/>
    <col min="23" max="23" width="55" customWidth="1"/>
    <col min="24" max="24" width="12" customWidth="1"/>
    <col min="25" max="25" width="11.42578125" customWidth="1"/>
  </cols>
  <sheetData>
    <row r="1" spans="1:25" x14ac:dyDescent="0.25">
      <c r="A1" s="3" t="s">
        <v>66</v>
      </c>
      <c r="B1" s="3" t="s">
        <v>67</v>
      </c>
      <c r="C1" s="3" t="s">
        <v>103</v>
      </c>
      <c r="D1" s="3" t="s">
        <v>104</v>
      </c>
      <c r="E1" s="76" t="s">
        <v>63</v>
      </c>
      <c r="F1" s="3" t="s">
        <v>203</v>
      </c>
      <c r="G1" s="3" t="s">
        <v>204</v>
      </c>
      <c r="H1" s="3" t="s">
        <v>205</v>
      </c>
      <c r="I1" s="3" t="s">
        <v>206</v>
      </c>
      <c r="J1" s="75" t="s">
        <v>64</v>
      </c>
      <c r="K1" s="3" t="s">
        <v>207</v>
      </c>
      <c r="L1" s="3" t="s">
        <v>208</v>
      </c>
      <c r="M1" s="3" t="s">
        <v>209</v>
      </c>
      <c r="N1" s="3" t="s">
        <v>210</v>
      </c>
      <c r="O1" s="3" t="s">
        <v>65</v>
      </c>
      <c r="P1" s="8" t="s">
        <v>61</v>
      </c>
      <c r="Q1" s="8" t="s">
        <v>62</v>
      </c>
      <c r="R1" s="8" t="s">
        <v>61</v>
      </c>
      <c r="S1" s="8" t="s">
        <v>62</v>
      </c>
      <c r="T1" s="8" t="s">
        <v>156</v>
      </c>
      <c r="U1" s="8" t="s">
        <v>157</v>
      </c>
      <c r="V1" s="8" t="s">
        <v>158</v>
      </c>
      <c r="W1" s="8" t="s">
        <v>152</v>
      </c>
      <c r="X1" s="8" t="s">
        <v>157</v>
      </c>
      <c r="Y1" s="8" t="s">
        <v>158</v>
      </c>
    </row>
    <row r="2" spans="1:25" x14ac:dyDescent="0.25">
      <c r="A2" s="21" t="s">
        <v>4</v>
      </c>
      <c r="B2" s="4" t="s">
        <v>191</v>
      </c>
      <c r="C2" s="1">
        <f>VLOOKUP(A2,Node!A:C,3,FALSE)</f>
        <v>1</v>
      </c>
      <c r="D2" s="1">
        <f>VLOOKUP(B2,Node!A:C,3,FALSE)</f>
        <v>2</v>
      </c>
      <c r="E2" s="20">
        <v>5.7000000000000002E-2</v>
      </c>
      <c r="F2" s="20">
        <v>1</v>
      </c>
      <c r="G2" s="19">
        <v>0.01</v>
      </c>
      <c r="H2" s="19">
        <v>3.5</v>
      </c>
      <c r="I2" s="19">
        <v>0</v>
      </c>
      <c r="J2" s="32">
        <v>5.7000000000000002E-2</v>
      </c>
      <c r="K2" s="32">
        <v>1</v>
      </c>
      <c r="L2" s="32">
        <v>0.3</v>
      </c>
      <c r="M2" s="32">
        <v>62.89</v>
      </c>
      <c r="N2" s="32">
        <v>10.99</v>
      </c>
      <c r="O2" s="1">
        <v>1</v>
      </c>
      <c r="P2" s="8">
        <f>VLOOKUP(A2,Node!A:AW,48,FALSE)</f>
        <v>54.2</v>
      </c>
      <c r="Q2" s="8">
        <f>VLOOKUP(A2,Node!A:AW,49,FALSE)</f>
        <v>118.2</v>
      </c>
      <c r="R2" s="8">
        <f>VLOOKUP(B2,Node!A:AW,48,FALSE)</f>
        <v>57.866666666666667</v>
      </c>
      <c r="S2" s="8">
        <f>VLOOKUP(B2,Node!A:AW,49,FALSE)</f>
        <v>119.83333333333334</v>
      </c>
      <c r="T2" s="8">
        <f>SQRT((P2-R2)^2+(Q2-S2)^2)</f>
        <v>4.0140032663442398</v>
      </c>
      <c r="U2" s="8">
        <f t="shared" ref="U2:U32" si="0">T2/E2</f>
        <v>70.421109935863853</v>
      </c>
      <c r="V2" s="8">
        <f t="shared" ref="V2:V32" si="1">T2/J2</f>
        <v>70.421109935863853</v>
      </c>
      <c r="W2" s="8" t="s">
        <v>233</v>
      </c>
      <c r="X2" s="8">
        <f>U5</f>
        <v>56.859475903317964</v>
      </c>
      <c r="Y2" s="8"/>
    </row>
    <row r="3" spans="1:25" x14ac:dyDescent="0.25">
      <c r="A3" s="21" t="s">
        <v>4</v>
      </c>
      <c r="B3" s="4" t="s">
        <v>192</v>
      </c>
      <c r="C3" s="1">
        <f>VLOOKUP(A3,Node!A:C,3,FALSE)</f>
        <v>1</v>
      </c>
      <c r="D3" s="1">
        <f>VLOOKUP(B3,Node!A:C,3,FALSE)</f>
        <v>3</v>
      </c>
      <c r="E3" s="20">
        <v>0.04</v>
      </c>
      <c r="F3" s="20">
        <v>1</v>
      </c>
      <c r="G3" s="19">
        <v>0.01</v>
      </c>
      <c r="H3" s="19">
        <v>3.5</v>
      </c>
      <c r="I3" s="19">
        <v>0</v>
      </c>
      <c r="J3" s="32">
        <v>0.04</v>
      </c>
      <c r="K3" s="32">
        <v>1</v>
      </c>
      <c r="L3" s="32">
        <v>0.3</v>
      </c>
      <c r="M3" s="32">
        <v>62.89</v>
      </c>
      <c r="N3" s="32">
        <v>10.99</v>
      </c>
      <c r="O3" s="1">
        <v>1</v>
      </c>
      <c r="P3" s="8">
        <f>VLOOKUP(A3,Node!A:AW,48,FALSE)</f>
        <v>54.2</v>
      </c>
      <c r="Q3" s="8">
        <f>VLOOKUP(A3,Node!A:AW,49,FALSE)</f>
        <v>118.2</v>
      </c>
      <c r="R3" s="8">
        <f>VLOOKUP(B3,Node!A:AW,48,FALSE)</f>
        <v>57.400000000000006</v>
      </c>
      <c r="S3" s="8">
        <f>VLOOKUP(B3,Node!A:AW,49,FALSE)</f>
        <v>118.2</v>
      </c>
      <c r="T3" s="8">
        <f t="shared" ref="T3:T44" si="2">SQRT((P3-R3)^2+(Q3-S3)^2)</f>
        <v>3.2000000000000028</v>
      </c>
      <c r="U3" s="8">
        <f t="shared" si="0"/>
        <v>80.000000000000071</v>
      </c>
      <c r="V3" s="8">
        <f t="shared" si="1"/>
        <v>80.000000000000071</v>
      </c>
      <c r="W3" s="8" t="s">
        <v>234</v>
      </c>
      <c r="X3" s="8">
        <f>U9+U10</f>
        <v>71.762487645661153</v>
      </c>
      <c r="Y3" s="8"/>
    </row>
    <row r="4" spans="1:25" x14ac:dyDescent="0.25">
      <c r="A4" s="21" t="s">
        <v>4</v>
      </c>
      <c r="B4" s="4" t="s">
        <v>193</v>
      </c>
      <c r="C4" s="1">
        <f>VLOOKUP(A4,Node!A:C,3,FALSE)</f>
        <v>1</v>
      </c>
      <c r="D4" s="1">
        <f>VLOOKUP(B4,Node!A:C,3,FALSE)</f>
        <v>4</v>
      </c>
      <c r="E4" s="20">
        <v>0.05</v>
      </c>
      <c r="F4" s="20">
        <v>1</v>
      </c>
      <c r="G4" s="19">
        <v>0.01</v>
      </c>
      <c r="H4" s="19">
        <v>3.5</v>
      </c>
      <c r="I4" s="19">
        <v>0</v>
      </c>
      <c r="J4" s="32">
        <v>0.05</v>
      </c>
      <c r="K4" s="32">
        <v>1</v>
      </c>
      <c r="L4" s="32">
        <v>0.3</v>
      </c>
      <c r="M4" s="32">
        <v>62.89</v>
      </c>
      <c r="N4" s="32">
        <v>10.99</v>
      </c>
      <c r="O4" s="1">
        <v>1</v>
      </c>
      <c r="P4" s="8">
        <f>VLOOKUP(A4,Node!A:AW,48,FALSE)</f>
        <v>54.2</v>
      </c>
      <c r="Q4" s="8">
        <f>VLOOKUP(A4,Node!A:AW,49,FALSE)</f>
        <v>118.2</v>
      </c>
      <c r="R4" s="8">
        <f>VLOOKUP(B4,Node!A:AW,48,FALSE)</f>
        <v>56.6</v>
      </c>
      <c r="S4" s="8">
        <f>VLOOKUP(B4,Node!A:AW,49,FALSE)</f>
        <v>115.64</v>
      </c>
      <c r="T4" s="8">
        <f t="shared" si="2"/>
        <v>3.5090739519138099</v>
      </c>
      <c r="U4" s="8">
        <f t="shared" si="0"/>
        <v>70.181479038276194</v>
      </c>
      <c r="V4" s="8">
        <f t="shared" si="1"/>
        <v>70.181479038276194</v>
      </c>
      <c r="W4" s="8" t="s">
        <v>235</v>
      </c>
      <c r="X4" s="8">
        <f>V8+V7+V6+U20</f>
        <v>40.451221030727908</v>
      </c>
      <c r="Y4" s="8"/>
    </row>
    <row r="5" spans="1:25" x14ac:dyDescent="0.25">
      <c r="A5" s="21" t="s">
        <v>4</v>
      </c>
      <c r="B5" s="4" t="s">
        <v>202</v>
      </c>
      <c r="C5" s="1">
        <f>VLOOKUP(A5,Node!A:C,3,FALSE)</f>
        <v>1</v>
      </c>
      <c r="D5" s="1">
        <f>VLOOKUP(B5,Node!A:C,3,FALSE)</f>
        <v>5</v>
      </c>
      <c r="E5" s="19">
        <v>0.08</v>
      </c>
      <c r="F5" s="20">
        <v>1</v>
      </c>
      <c r="G5" s="19">
        <v>0.01</v>
      </c>
      <c r="H5" s="19">
        <v>3.5</v>
      </c>
      <c r="I5" s="19">
        <v>0</v>
      </c>
      <c r="J5" s="33">
        <v>0.08</v>
      </c>
      <c r="K5" s="32">
        <v>1</v>
      </c>
      <c r="L5" s="32">
        <v>0.3</v>
      </c>
      <c r="M5" s="32">
        <v>62.89</v>
      </c>
      <c r="N5" s="32">
        <v>10.99</v>
      </c>
      <c r="O5" s="1">
        <v>1</v>
      </c>
      <c r="P5" s="8">
        <f>VLOOKUP(A5,Node!A:AW,48,FALSE)</f>
        <v>54.2</v>
      </c>
      <c r="Q5" s="8">
        <f>VLOOKUP(A5,Node!A:AW,49,FALSE)</f>
        <v>118.2</v>
      </c>
      <c r="R5" s="8">
        <f>VLOOKUP(B5,Node!A:AW,48,FALSE)</f>
        <v>52.36</v>
      </c>
      <c r="S5" s="8">
        <f>VLOOKUP(B5,Node!A:AW,49,FALSE)</f>
        <v>114.04</v>
      </c>
      <c r="T5" s="8">
        <f t="shared" si="2"/>
        <v>4.5487580722654375</v>
      </c>
      <c r="U5" s="8">
        <f t="shared" si="0"/>
        <v>56.859475903317964</v>
      </c>
      <c r="V5" s="8">
        <f t="shared" si="1"/>
        <v>56.859475903317964</v>
      </c>
      <c r="W5" s="8" t="s">
        <v>236</v>
      </c>
      <c r="X5" s="8">
        <f>V8+V7+U17+U18</f>
        <v>45.335708725049841</v>
      </c>
      <c r="Y5" s="8"/>
    </row>
    <row r="6" spans="1:25" x14ac:dyDescent="0.25">
      <c r="A6" s="4" t="s">
        <v>191</v>
      </c>
      <c r="B6" s="4" t="s">
        <v>192</v>
      </c>
      <c r="C6" s="1">
        <f>VLOOKUP(A6,Node!A:C,3,FALSE)</f>
        <v>2</v>
      </c>
      <c r="D6" s="1">
        <f>VLOOKUP(B6,Node!A:C,3,FALSE)</f>
        <v>3</v>
      </c>
      <c r="E6" s="20">
        <v>1</v>
      </c>
      <c r="F6" s="18">
        <v>1</v>
      </c>
      <c r="G6" s="18">
        <v>0.3</v>
      </c>
      <c r="H6" s="18">
        <v>62.89</v>
      </c>
      <c r="I6" s="18">
        <v>10.99</v>
      </c>
      <c r="J6" s="31">
        <v>1</v>
      </c>
      <c r="K6" s="32">
        <v>1</v>
      </c>
      <c r="L6" s="32">
        <v>0.3</v>
      </c>
      <c r="M6" s="32">
        <v>62.89</v>
      </c>
      <c r="N6" s="32">
        <v>10.99</v>
      </c>
      <c r="O6" s="1">
        <v>23</v>
      </c>
      <c r="P6" s="8">
        <f>VLOOKUP(A6,Node!A:AW,48,FALSE)</f>
        <v>57.866666666666667</v>
      </c>
      <c r="Q6" s="8">
        <f>VLOOKUP(A6,Node!A:AW,49,FALSE)</f>
        <v>119.83333333333334</v>
      </c>
      <c r="R6" s="8">
        <f>VLOOKUP(B6,Node!A:AW,48,FALSE)</f>
        <v>57.400000000000006</v>
      </c>
      <c r="S6" s="8">
        <f>VLOOKUP(B6,Node!A:AW,49,FALSE)</f>
        <v>118.2</v>
      </c>
      <c r="T6" s="8">
        <f t="shared" si="2"/>
        <v>1.6986923074987925</v>
      </c>
      <c r="U6" s="8">
        <f t="shared" si="0"/>
        <v>1.6986923074987925</v>
      </c>
      <c r="V6" s="8">
        <f t="shared" si="1"/>
        <v>1.6986923074987925</v>
      </c>
      <c r="W6" s="8" t="s">
        <v>237</v>
      </c>
      <c r="X6" s="8">
        <f>X5+U19</f>
        <v>81.519329852154044</v>
      </c>
      <c r="Y6" s="8"/>
    </row>
    <row r="7" spans="1:25" x14ac:dyDescent="0.25">
      <c r="A7" s="4" t="s">
        <v>192</v>
      </c>
      <c r="B7" s="4" t="s">
        <v>193</v>
      </c>
      <c r="C7" s="1">
        <f>VLOOKUP(A7,Node!A:C,3,FALSE)</f>
        <v>3</v>
      </c>
      <c r="D7" s="1">
        <f>VLOOKUP(B7,Node!A:C,3,FALSE)</f>
        <v>4</v>
      </c>
      <c r="E7" s="20">
        <v>1</v>
      </c>
      <c r="F7" s="18">
        <v>1</v>
      </c>
      <c r="G7" s="18">
        <v>0.3</v>
      </c>
      <c r="H7" s="18">
        <v>62.89</v>
      </c>
      <c r="I7" s="18">
        <v>10.99</v>
      </c>
      <c r="J7" s="31">
        <v>1</v>
      </c>
      <c r="K7" s="32">
        <v>1</v>
      </c>
      <c r="L7" s="32">
        <v>0.3</v>
      </c>
      <c r="M7" s="32">
        <v>62.89</v>
      </c>
      <c r="N7" s="32">
        <v>10.99</v>
      </c>
      <c r="O7" s="1">
        <v>23</v>
      </c>
      <c r="P7" s="8">
        <f>VLOOKUP(A7,Node!A:AW,48,FALSE)</f>
        <v>57.400000000000006</v>
      </c>
      <c r="Q7" s="8">
        <f>VLOOKUP(A7,Node!A:AW,49,FALSE)</f>
        <v>118.2</v>
      </c>
      <c r="R7" s="8">
        <f>VLOOKUP(B7,Node!A:AW,48,FALSE)</f>
        <v>56.6</v>
      </c>
      <c r="S7" s="8">
        <f>VLOOKUP(B7,Node!A:AW,49,FALSE)</f>
        <v>115.64</v>
      </c>
      <c r="T7" s="8">
        <f t="shared" si="2"/>
        <v>2.6820887382784373</v>
      </c>
      <c r="U7" s="8">
        <f t="shared" si="0"/>
        <v>2.6820887382784373</v>
      </c>
      <c r="V7" s="8">
        <f t="shared" si="1"/>
        <v>2.6820887382784373</v>
      </c>
      <c r="W7" s="8" t="s">
        <v>238</v>
      </c>
      <c r="X7" s="8">
        <f>X4+U21+U22</f>
        <v>94.346121413804866</v>
      </c>
      <c r="Y7" s="8"/>
    </row>
    <row r="8" spans="1:25" x14ac:dyDescent="0.25">
      <c r="A8" s="4" t="s">
        <v>193</v>
      </c>
      <c r="B8" s="4" t="s">
        <v>202</v>
      </c>
      <c r="C8" s="1">
        <f>VLOOKUP(A8,Node!A:C,3,FALSE)</f>
        <v>4</v>
      </c>
      <c r="D8" s="1">
        <f>VLOOKUP(B8,Node!A:C,3,FALSE)</f>
        <v>5</v>
      </c>
      <c r="E8" s="20">
        <v>1</v>
      </c>
      <c r="F8" s="18">
        <v>1</v>
      </c>
      <c r="G8" s="18">
        <v>0.3</v>
      </c>
      <c r="H8" s="18">
        <v>62.89</v>
      </c>
      <c r="I8" s="18">
        <v>10.99</v>
      </c>
      <c r="J8" s="31">
        <v>1</v>
      </c>
      <c r="K8" s="32">
        <v>1</v>
      </c>
      <c r="L8" s="32">
        <v>0.3</v>
      </c>
      <c r="M8" s="32">
        <v>62.89</v>
      </c>
      <c r="N8" s="32">
        <v>10.99</v>
      </c>
      <c r="O8" s="1">
        <v>23</v>
      </c>
      <c r="P8" s="8">
        <f>VLOOKUP(A8,Node!A:AW,48,FALSE)</f>
        <v>56.6</v>
      </c>
      <c r="Q8" s="8">
        <f>VLOOKUP(A8,Node!A:AW,49,FALSE)</f>
        <v>115.64</v>
      </c>
      <c r="R8" s="8">
        <f>VLOOKUP(B8,Node!A:AW,48,FALSE)</f>
        <v>52.36</v>
      </c>
      <c r="S8" s="8">
        <f>VLOOKUP(B8,Node!A:AW,49,FALSE)</f>
        <v>114.04</v>
      </c>
      <c r="T8" s="8">
        <f t="shared" si="2"/>
        <v>4.5318428922459342</v>
      </c>
      <c r="U8" s="8">
        <f t="shared" si="0"/>
        <v>4.5318428922459342</v>
      </c>
      <c r="V8" s="8">
        <f t="shared" si="1"/>
        <v>4.5318428922459342</v>
      </c>
      <c r="W8" s="8" t="s">
        <v>252</v>
      </c>
      <c r="X8" s="8">
        <f>V8+U11+U14+U15+U16</f>
        <v>107.84306221426719</v>
      </c>
      <c r="Y8" s="8"/>
    </row>
    <row r="9" spans="1:25" x14ac:dyDescent="0.25">
      <c r="A9" s="4" t="s">
        <v>202</v>
      </c>
      <c r="B9" s="4" t="s">
        <v>106</v>
      </c>
      <c r="C9" s="1">
        <f>VLOOKUP(A9,Node!A:C,3,FALSE)</f>
        <v>5</v>
      </c>
      <c r="D9" s="1">
        <f>VLOOKUP(B9,Node!A:C,3,FALSE)</f>
        <v>7</v>
      </c>
      <c r="E9" s="19">
        <v>1.2</v>
      </c>
      <c r="F9" s="18">
        <v>1</v>
      </c>
      <c r="G9" s="18">
        <v>0.3</v>
      </c>
      <c r="H9" s="18">
        <v>62.89</v>
      </c>
      <c r="I9" s="18">
        <v>10.99</v>
      </c>
      <c r="J9" s="31">
        <v>1.2</v>
      </c>
      <c r="K9" s="32">
        <v>1</v>
      </c>
      <c r="L9" s="32">
        <v>0.3</v>
      </c>
      <c r="M9" s="32">
        <v>62.89</v>
      </c>
      <c r="N9" s="32">
        <v>10.99</v>
      </c>
      <c r="O9" s="1">
        <v>23</v>
      </c>
      <c r="P9" s="8">
        <f>VLOOKUP(A9,Node!A:AW,48,FALSE)</f>
        <v>52.36</v>
      </c>
      <c r="Q9" s="8">
        <f>VLOOKUP(A9,Node!A:AW,49,FALSE)</f>
        <v>114.04</v>
      </c>
      <c r="R9" s="8">
        <f>VLOOKUP(B9,Node!A:AW,48,FALSE)</f>
        <v>45</v>
      </c>
      <c r="S9" s="8">
        <f>VLOOKUP(B9,Node!A:AW,49,FALSE)</f>
        <v>97.4</v>
      </c>
      <c r="T9" s="8">
        <f t="shared" si="2"/>
        <v>18.195032289061761</v>
      </c>
      <c r="U9" s="8">
        <f t="shared" si="0"/>
        <v>15.162526907551468</v>
      </c>
      <c r="V9" s="8">
        <f t="shared" si="1"/>
        <v>15.162526907551468</v>
      </c>
      <c r="W9" s="8" t="s">
        <v>253</v>
      </c>
      <c r="X9" s="8">
        <f>V8+U11+U12+U13+U23</f>
        <v>202.2392379139655</v>
      </c>
      <c r="Y9" s="8"/>
    </row>
    <row r="10" spans="1:25" x14ac:dyDescent="0.25">
      <c r="A10" s="4" t="s">
        <v>106</v>
      </c>
      <c r="B10" s="4" t="s">
        <v>105</v>
      </c>
      <c r="C10" s="1">
        <f>VLOOKUP(A10,Node!A:C,3,FALSE)</f>
        <v>7</v>
      </c>
      <c r="D10" s="1">
        <f>VLOOKUP(B10,Node!A:C,3,FALSE)</f>
        <v>6</v>
      </c>
      <c r="E10" s="19">
        <v>0.6</v>
      </c>
      <c r="F10" s="18">
        <v>1</v>
      </c>
      <c r="G10" s="18">
        <v>0.3</v>
      </c>
      <c r="H10" s="18">
        <v>62.89</v>
      </c>
      <c r="I10" s="18">
        <v>10.99</v>
      </c>
      <c r="J10" s="31">
        <v>0.6</v>
      </c>
      <c r="K10" s="32">
        <v>1</v>
      </c>
      <c r="L10" s="32">
        <v>0.3</v>
      </c>
      <c r="M10" s="32">
        <v>62.89</v>
      </c>
      <c r="N10" s="32">
        <v>10.99</v>
      </c>
      <c r="O10" s="1">
        <v>23</v>
      </c>
      <c r="P10" s="8">
        <f>VLOOKUP(A10,Node!A:AW,48,FALSE)</f>
        <v>45</v>
      </c>
      <c r="Q10" s="8">
        <f>VLOOKUP(A10,Node!A:AW,49,FALSE)</f>
        <v>97.4</v>
      </c>
      <c r="R10" s="8">
        <f>VLOOKUP(B10,Node!A:AW,48,FALSE)</f>
        <v>53.8</v>
      </c>
      <c r="S10" s="8">
        <f>VLOOKUP(B10,Node!A:AW,49,FALSE)</f>
        <v>64.599999999999994</v>
      </c>
      <c r="T10" s="8">
        <f t="shared" si="2"/>
        <v>33.959976442865809</v>
      </c>
      <c r="U10" s="8">
        <f t="shared" si="0"/>
        <v>56.599960738109687</v>
      </c>
      <c r="V10" s="8">
        <f t="shared" si="1"/>
        <v>56.599960738109687</v>
      </c>
      <c r="W10" s="8" t="s">
        <v>254</v>
      </c>
      <c r="X10" s="8">
        <f>U24+U25+U26</f>
        <v>13.935503021886614</v>
      </c>
      <c r="Y10" s="8"/>
    </row>
    <row r="11" spans="1:25" x14ac:dyDescent="0.25">
      <c r="A11" s="4" t="s">
        <v>193</v>
      </c>
      <c r="B11" s="4" t="s">
        <v>107</v>
      </c>
      <c r="C11" s="1">
        <f>VLOOKUP(A11,Node!A:C,3,FALSE)</f>
        <v>4</v>
      </c>
      <c r="D11" s="1">
        <f>VLOOKUP(B11,Node!A:C,3,FALSE)</f>
        <v>8</v>
      </c>
      <c r="E11" s="20">
        <v>1.3</v>
      </c>
      <c r="F11" s="18">
        <v>1</v>
      </c>
      <c r="G11" s="18">
        <v>0.3</v>
      </c>
      <c r="H11" s="18">
        <v>62.89</v>
      </c>
      <c r="I11" s="18">
        <v>10.99</v>
      </c>
      <c r="J11" s="31">
        <v>1.3</v>
      </c>
      <c r="K11" s="33">
        <v>0.1</v>
      </c>
      <c r="L11" s="32">
        <v>0.3</v>
      </c>
      <c r="M11" s="32">
        <v>62.89</v>
      </c>
      <c r="N11" s="32">
        <v>10.99</v>
      </c>
      <c r="O11" s="1">
        <v>23</v>
      </c>
      <c r="P11" s="8">
        <f>VLOOKUP(A11,Node!A:AW,48,FALSE)</f>
        <v>56.6</v>
      </c>
      <c r="Q11" s="8">
        <f>VLOOKUP(A11,Node!A:AW,49,FALSE)</f>
        <v>115.64</v>
      </c>
      <c r="R11" s="8">
        <f>VLOOKUP(B11,Node!A:AW,48,FALSE)</f>
        <v>66.2</v>
      </c>
      <c r="S11" s="8">
        <f>VLOOKUP(B11,Node!A:AW,49,FALSE)</f>
        <v>105.4</v>
      </c>
      <c r="T11" s="8">
        <f t="shared" si="2"/>
        <v>14.036295807655234</v>
      </c>
      <c r="U11" s="8">
        <f t="shared" si="0"/>
        <v>10.797150621273257</v>
      </c>
      <c r="V11" s="8">
        <f t="shared" si="1"/>
        <v>10.797150621273257</v>
      </c>
      <c r="W11" s="8" t="s">
        <v>255</v>
      </c>
      <c r="X11" s="8">
        <f>X10+U30+U45</f>
        <v>30.765627474389653</v>
      </c>
      <c r="Y11" s="8"/>
    </row>
    <row r="12" spans="1:25" x14ac:dyDescent="0.25">
      <c r="A12" s="4" t="s">
        <v>107</v>
      </c>
      <c r="B12" s="21" t="s">
        <v>228</v>
      </c>
      <c r="C12" s="1">
        <f>VLOOKUP(A12,Node!A:C,3,FALSE)</f>
        <v>8</v>
      </c>
      <c r="D12" s="1">
        <f>VLOOKUP(B12,Node!A:C,3,FALSE)</f>
        <v>9</v>
      </c>
      <c r="E12" s="20">
        <v>1.3</v>
      </c>
      <c r="F12" s="18">
        <v>1</v>
      </c>
      <c r="G12" s="18">
        <v>0.3</v>
      </c>
      <c r="H12" s="18">
        <v>62.89</v>
      </c>
      <c r="I12" s="18">
        <v>10.99</v>
      </c>
      <c r="J12" s="31">
        <v>1.3</v>
      </c>
      <c r="K12" s="33">
        <v>2</v>
      </c>
      <c r="L12" s="33">
        <v>0.01</v>
      </c>
      <c r="M12" s="33">
        <v>3.5</v>
      </c>
      <c r="N12" s="33">
        <v>0</v>
      </c>
      <c r="O12" s="1">
        <v>23</v>
      </c>
      <c r="P12" s="8">
        <f>VLOOKUP(A12,Node!A:AW,48,FALSE)</f>
        <v>66.2</v>
      </c>
      <c r="Q12" s="8">
        <f>VLOOKUP(A12,Node!A:AW,49,FALSE)</f>
        <v>105.4</v>
      </c>
      <c r="R12" s="8">
        <f>VLOOKUP(B12,Node!A:AW,48,FALSE)</f>
        <v>60.2</v>
      </c>
      <c r="S12" s="8">
        <f>VLOOKUP(B12,Node!A:AW,49,FALSE)</f>
        <v>97.4</v>
      </c>
      <c r="T12" s="8">
        <f t="shared" si="2"/>
        <v>10</v>
      </c>
      <c r="U12" s="8">
        <f t="shared" si="0"/>
        <v>7.6923076923076916</v>
      </c>
      <c r="V12" s="8">
        <f t="shared" si="1"/>
        <v>7.6923076923076916</v>
      </c>
      <c r="W12" s="8" t="s">
        <v>256</v>
      </c>
      <c r="X12" s="8">
        <f>X10+U27+U28+U33</f>
        <v>37.31214102714506</v>
      </c>
      <c r="Y12" s="8"/>
    </row>
    <row r="13" spans="1:25" x14ac:dyDescent="0.25">
      <c r="A13" s="21" t="s">
        <v>228</v>
      </c>
      <c r="B13" s="29" t="s">
        <v>231</v>
      </c>
      <c r="C13" s="1">
        <f>VLOOKUP(A13,Node!A:C,3,FALSE)</f>
        <v>9</v>
      </c>
      <c r="D13" s="1">
        <f>VLOOKUP(B13,Node!A:C,3,FALSE)</f>
        <v>10</v>
      </c>
      <c r="E13" s="19">
        <v>7.0000000000000007E-2</v>
      </c>
      <c r="F13" s="33">
        <v>2</v>
      </c>
      <c r="G13" s="33">
        <v>0.01</v>
      </c>
      <c r="H13" s="33">
        <v>3.5</v>
      </c>
      <c r="I13" s="33">
        <v>0</v>
      </c>
      <c r="J13" s="31">
        <v>7.0000000000000007E-2</v>
      </c>
      <c r="K13" s="32">
        <v>1</v>
      </c>
      <c r="L13" s="32">
        <v>0.3</v>
      </c>
      <c r="M13" s="32">
        <v>62.89</v>
      </c>
      <c r="N13" s="32">
        <v>10.99</v>
      </c>
      <c r="O13" s="1">
        <v>23</v>
      </c>
      <c r="P13" s="8">
        <f>VLOOKUP(A13,Node!A:AW,48,FALSE)</f>
        <v>60.2</v>
      </c>
      <c r="Q13" s="8">
        <f>VLOOKUP(A13,Node!A:AW,49,FALSE)</f>
        <v>97.4</v>
      </c>
      <c r="R13" s="8">
        <f>VLOOKUP(B13,Node!A:AW,48,FALSE)</f>
        <v>60.6</v>
      </c>
      <c r="S13" s="8">
        <f>VLOOKUP(B13,Node!A:AW,49,FALSE)</f>
        <v>85.4</v>
      </c>
      <c r="T13" s="8">
        <f t="shared" si="2"/>
        <v>12.006664815842907</v>
      </c>
      <c r="U13" s="8">
        <f t="shared" si="0"/>
        <v>171.52378308347008</v>
      </c>
      <c r="V13" s="8">
        <f t="shared" si="1"/>
        <v>171.52378308347008</v>
      </c>
      <c r="W13" s="8" t="s">
        <v>257</v>
      </c>
      <c r="X13" s="8">
        <f>X10+U27+U28+U29+U36+U37</f>
        <v>80.194527664588392</v>
      </c>
      <c r="Y13" s="8"/>
    </row>
    <row r="14" spans="1:25" x14ac:dyDescent="0.25">
      <c r="A14" s="4" t="s">
        <v>107</v>
      </c>
      <c r="B14" s="4" t="s">
        <v>230</v>
      </c>
      <c r="C14" s="1">
        <f>VLOOKUP(A14,Node!A:C,3,FALSE)</f>
        <v>8</v>
      </c>
      <c r="D14" s="1">
        <f>VLOOKUP(B14,Node!A:C,3,FALSE)</f>
        <v>11</v>
      </c>
      <c r="E14" s="20">
        <v>1.3</v>
      </c>
      <c r="F14" s="18">
        <v>1</v>
      </c>
      <c r="G14" s="18">
        <v>0.3</v>
      </c>
      <c r="H14" s="18">
        <v>62.89</v>
      </c>
      <c r="I14" s="18">
        <v>10.99</v>
      </c>
      <c r="J14" s="31">
        <v>1.3</v>
      </c>
      <c r="K14" s="32">
        <v>1</v>
      </c>
      <c r="L14" s="32">
        <v>0.3</v>
      </c>
      <c r="M14" s="32">
        <v>62.89</v>
      </c>
      <c r="N14" s="32">
        <v>10.99</v>
      </c>
      <c r="O14" s="1">
        <v>23</v>
      </c>
      <c r="P14" s="8">
        <f>VLOOKUP(A14,Node!A:AW,48,FALSE)</f>
        <v>66.2</v>
      </c>
      <c r="Q14" s="8">
        <f>VLOOKUP(A14,Node!A:AW,49,FALSE)</f>
        <v>105.4</v>
      </c>
      <c r="R14" s="8">
        <f>VLOOKUP(B14,Node!A:AW,48,FALSE)</f>
        <v>67</v>
      </c>
      <c r="S14" s="8">
        <f>VLOOKUP(B14,Node!A:AW,49,FALSE)</f>
        <v>97.4</v>
      </c>
      <c r="T14" s="8">
        <f t="shared" si="2"/>
        <v>8.0399004968967116</v>
      </c>
      <c r="U14" s="23">
        <f t="shared" si="0"/>
        <v>6.1845388437667008</v>
      </c>
      <c r="V14" s="8">
        <f t="shared" si="1"/>
        <v>6.1845388437667008</v>
      </c>
      <c r="W14" s="8" t="s">
        <v>245</v>
      </c>
      <c r="X14" s="8">
        <f>X8+U24+U25+U26+U28</f>
        <v>132.41458892924513</v>
      </c>
      <c r="Y14" s="8"/>
    </row>
    <row r="15" spans="1:25" x14ac:dyDescent="0.25">
      <c r="A15" s="4" t="s">
        <v>230</v>
      </c>
      <c r="B15" s="21" t="s">
        <v>229</v>
      </c>
      <c r="C15" s="1">
        <f>VLOOKUP(A15,Node!A:C,3,FALSE)</f>
        <v>11</v>
      </c>
      <c r="D15" s="1">
        <f>VLOOKUP(B15,Node!A:C,3,FALSE)</f>
        <v>12</v>
      </c>
      <c r="E15" s="20">
        <v>1.2</v>
      </c>
      <c r="F15" s="18">
        <v>1</v>
      </c>
      <c r="G15" s="18">
        <v>0.3</v>
      </c>
      <c r="H15" s="18">
        <v>62.89</v>
      </c>
      <c r="I15" s="18">
        <v>10.99</v>
      </c>
      <c r="J15" s="33">
        <v>1.2</v>
      </c>
      <c r="K15" s="33">
        <v>2</v>
      </c>
      <c r="L15" s="33">
        <v>7.0000000000000007E-2</v>
      </c>
      <c r="M15" s="33">
        <v>1.5</v>
      </c>
      <c r="N15" s="33">
        <v>0</v>
      </c>
      <c r="O15" s="1">
        <v>23</v>
      </c>
      <c r="P15" s="8">
        <f>VLOOKUP(A15,Node!A:AW,48,FALSE)</f>
        <v>67</v>
      </c>
      <c r="Q15" s="8">
        <f>VLOOKUP(A15,Node!A:AW,49,FALSE)</f>
        <v>97.4</v>
      </c>
      <c r="R15" s="8">
        <f>VLOOKUP(B15,Node!A:AW,48,FALSE)</f>
        <v>67.400000000000006</v>
      </c>
      <c r="S15" s="8">
        <f>VLOOKUP(B15,Node!A:AW,49,FALSE)</f>
        <v>92.2</v>
      </c>
      <c r="T15" s="8">
        <f t="shared" si="2"/>
        <v>5.2153619241621225</v>
      </c>
      <c r="U15" s="23">
        <f t="shared" si="0"/>
        <v>4.3461349368017688</v>
      </c>
      <c r="V15" s="8">
        <f t="shared" si="1"/>
        <v>4.3461349368017688</v>
      </c>
      <c r="W15" s="8"/>
      <c r="X15" s="8"/>
      <c r="Y15" s="8"/>
    </row>
    <row r="16" spans="1:25" x14ac:dyDescent="0.25">
      <c r="A16" s="21" t="s">
        <v>229</v>
      </c>
      <c r="B16" s="30" t="s">
        <v>246</v>
      </c>
      <c r="C16" s="1">
        <f>VLOOKUP(A16,Node!A:C,3,FALSE)</f>
        <v>12</v>
      </c>
      <c r="D16" s="1">
        <f>VLOOKUP(B16,Node!A:C,3,FALSE)</f>
        <v>19</v>
      </c>
      <c r="E16" s="19">
        <v>6.9000000000000006E-2</v>
      </c>
      <c r="F16" s="19">
        <v>2</v>
      </c>
      <c r="G16" s="19">
        <v>0.01</v>
      </c>
      <c r="H16" s="19">
        <v>2</v>
      </c>
      <c r="I16" s="19">
        <v>0</v>
      </c>
      <c r="J16" s="31">
        <v>7.0000000000000007E-2</v>
      </c>
      <c r="K16" s="32">
        <v>1</v>
      </c>
      <c r="L16" s="32">
        <v>0.3</v>
      </c>
      <c r="M16" s="32">
        <v>62.89</v>
      </c>
      <c r="N16" s="32">
        <v>10.99</v>
      </c>
      <c r="O16" s="1">
        <v>23</v>
      </c>
      <c r="P16" s="8">
        <f>VLOOKUP(A16,Node!A:AW,48,FALSE)</f>
        <v>67.400000000000006</v>
      </c>
      <c r="Q16" s="8">
        <f>VLOOKUP(A16,Node!A:AW,49,FALSE)</f>
        <v>92.2</v>
      </c>
      <c r="R16" s="8">
        <f>VLOOKUP(B16,Node!A:AW,48,FALSE)</f>
        <v>68.2</v>
      </c>
      <c r="S16" s="8">
        <f>VLOOKUP(B16,Node!A:AW,49,FALSE)</f>
        <v>86.6</v>
      </c>
      <c r="T16" s="8">
        <f t="shared" ref="T16" si="3">SQRT((P16-R16)^2+(Q16-S16)^2)</f>
        <v>5.6568542494923886</v>
      </c>
      <c r="U16" s="23">
        <f t="shared" ref="U16" si="4">T16/E16</f>
        <v>81.983394920179535</v>
      </c>
      <c r="V16" s="8">
        <f t="shared" ref="V16" si="5">T16/J16</f>
        <v>80.812203564176968</v>
      </c>
      <c r="W16" s="8"/>
      <c r="X16" s="8"/>
      <c r="Y16" s="8"/>
    </row>
    <row r="17" spans="1:25" x14ac:dyDescent="0.25">
      <c r="A17" s="4" t="s">
        <v>192</v>
      </c>
      <c r="B17" s="4" t="s">
        <v>112</v>
      </c>
      <c r="C17" s="1">
        <f>VLOOKUP(A17,Node!A:C,3,FALSE)</f>
        <v>3</v>
      </c>
      <c r="D17" s="1">
        <f>VLOOKUP(B17,Node!A:C,3,FALSE)</f>
        <v>13</v>
      </c>
      <c r="E17" s="20">
        <v>0.7</v>
      </c>
      <c r="F17" s="18">
        <v>1</v>
      </c>
      <c r="G17" s="18">
        <v>0.3</v>
      </c>
      <c r="H17" s="18">
        <v>62.89</v>
      </c>
      <c r="I17" s="18">
        <v>10.99</v>
      </c>
      <c r="J17" s="31">
        <v>1</v>
      </c>
      <c r="K17" s="32">
        <v>1</v>
      </c>
      <c r="L17" s="32">
        <v>0.3</v>
      </c>
      <c r="M17" s="32">
        <v>62.89</v>
      </c>
      <c r="N17" s="32">
        <v>10.99</v>
      </c>
      <c r="O17" s="1">
        <v>23</v>
      </c>
      <c r="P17" s="8">
        <f>VLOOKUP(A17,Node!A:AW,48,FALSE)</f>
        <v>57.400000000000006</v>
      </c>
      <c r="Q17" s="8">
        <f>VLOOKUP(A17,Node!A:AW,49,FALSE)</f>
        <v>118.2</v>
      </c>
      <c r="R17" s="8">
        <f>VLOOKUP(B17,Node!A:AW,48,FALSE)</f>
        <v>70.2</v>
      </c>
      <c r="S17" s="8">
        <f>VLOOKUP(B17,Node!A:AW,49,FALSE)</f>
        <v>118.2</v>
      </c>
      <c r="T17" s="8">
        <f t="shared" si="2"/>
        <v>12.799999999999997</v>
      </c>
      <c r="U17" s="8">
        <f t="shared" si="0"/>
        <v>18.285714285714281</v>
      </c>
      <c r="V17" s="8">
        <f t="shared" si="1"/>
        <v>12.799999999999997</v>
      </c>
      <c r="W17" s="8"/>
      <c r="X17" s="8"/>
      <c r="Y17" s="8"/>
    </row>
    <row r="18" spans="1:25" x14ac:dyDescent="0.25">
      <c r="A18" s="4" t="s">
        <v>112</v>
      </c>
      <c r="B18" s="4" t="s">
        <v>113</v>
      </c>
      <c r="C18" s="1">
        <f>VLOOKUP(A18,Node!A:C,3,FALSE)</f>
        <v>13</v>
      </c>
      <c r="D18" s="1">
        <f>VLOOKUP(B18,Node!A:C,3,FALSE)</f>
        <v>14</v>
      </c>
      <c r="E18" s="20">
        <v>0.7</v>
      </c>
      <c r="F18" s="18">
        <v>1</v>
      </c>
      <c r="G18" s="18">
        <v>0.3</v>
      </c>
      <c r="H18" s="18">
        <v>62.89</v>
      </c>
      <c r="I18" s="18">
        <v>10.99</v>
      </c>
      <c r="J18" s="31">
        <v>0.5</v>
      </c>
      <c r="K18" s="32">
        <v>1</v>
      </c>
      <c r="L18" s="32">
        <v>0.3</v>
      </c>
      <c r="M18" s="32">
        <v>62.89</v>
      </c>
      <c r="N18" s="32">
        <v>10.99</v>
      </c>
      <c r="O18" s="1">
        <v>23</v>
      </c>
      <c r="P18" s="8">
        <f>VLOOKUP(A18,Node!A:AW,48,FALSE)</f>
        <v>70.2</v>
      </c>
      <c r="Q18" s="8">
        <f>VLOOKUP(A18,Node!A:AW,49,FALSE)</f>
        <v>118.2</v>
      </c>
      <c r="R18" s="8">
        <f>VLOOKUP(B18,Node!A:AW,48,FALSE)</f>
        <v>79.400000000000006</v>
      </c>
      <c r="S18" s="8">
        <f>VLOOKUP(B18,Node!A:AW,49,FALSE)</f>
        <v>107.8</v>
      </c>
      <c r="T18" s="8">
        <f t="shared" si="2"/>
        <v>13.885243966167831</v>
      </c>
      <c r="U18" s="8">
        <f t="shared" si="0"/>
        <v>19.836062808811189</v>
      </c>
      <c r="V18" s="8">
        <f t="shared" si="1"/>
        <v>27.770487932335662</v>
      </c>
      <c r="W18" s="8"/>
      <c r="X18" s="8"/>
      <c r="Y18" s="8"/>
    </row>
    <row r="19" spans="1:25" x14ac:dyDescent="0.25">
      <c r="A19" s="12" t="s">
        <v>113</v>
      </c>
      <c r="B19" s="12" t="s">
        <v>114</v>
      </c>
      <c r="C19" s="1">
        <f>VLOOKUP(A19,Node!A:C,3,FALSE)</f>
        <v>14</v>
      </c>
      <c r="D19" s="1">
        <f>VLOOKUP(B19,Node!A:C,3,FALSE)</f>
        <v>15</v>
      </c>
      <c r="E19" s="20">
        <v>1.3</v>
      </c>
      <c r="F19" s="18">
        <v>1</v>
      </c>
      <c r="G19" s="18">
        <v>0.3</v>
      </c>
      <c r="H19" s="18">
        <v>62.89</v>
      </c>
      <c r="I19" s="18">
        <v>10.99</v>
      </c>
      <c r="J19" s="31">
        <v>1.3</v>
      </c>
      <c r="K19" s="32">
        <v>1</v>
      </c>
      <c r="L19" s="32">
        <v>0.3</v>
      </c>
      <c r="M19" s="32">
        <v>62.89</v>
      </c>
      <c r="N19" s="32">
        <v>10.99</v>
      </c>
      <c r="O19" s="1">
        <v>23</v>
      </c>
      <c r="P19" s="8">
        <f>VLOOKUP(A19,Node!A:AW,48,FALSE)</f>
        <v>79.400000000000006</v>
      </c>
      <c r="Q19" s="8">
        <f>VLOOKUP(A19,Node!A:AW,49,FALSE)</f>
        <v>107.8</v>
      </c>
      <c r="R19" s="8">
        <f>VLOOKUP(B19,Node!A:AW,48,FALSE)</f>
        <v>118.6</v>
      </c>
      <c r="S19" s="8">
        <f>VLOOKUP(B19,Node!A:AW,49,FALSE)</f>
        <v>133.80000000000001</v>
      </c>
      <c r="T19" s="8">
        <f t="shared" si="2"/>
        <v>47.038707465235476</v>
      </c>
      <c r="U19" s="8">
        <f t="shared" si="0"/>
        <v>36.18362112710421</v>
      </c>
      <c r="V19" s="8">
        <f t="shared" si="1"/>
        <v>36.18362112710421</v>
      </c>
      <c r="W19" s="8"/>
      <c r="X19" s="8"/>
      <c r="Y19" s="8"/>
    </row>
    <row r="20" spans="1:25" x14ac:dyDescent="0.25">
      <c r="A20" s="4" t="s">
        <v>191</v>
      </c>
      <c r="B20" s="12" t="s">
        <v>115</v>
      </c>
      <c r="C20" s="1">
        <f>VLOOKUP(A20,Node!A:C,3,FALSE)</f>
        <v>2</v>
      </c>
      <c r="D20" s="1">
        <f>VLOOKUP(B20,Node!A:C,3,FALSE)</f>
        <v>16</v>
      </c>
      <c r="E20" s="40">
        <v>1.4</v>
      </c>
      <c r="F20" s="18">
        <v>1</v>
      </c>
      <c r="G20" s="18">
        <v>0.3</v>
      </c>
      <c r="H20" s="18">
        <v>62.89</v>
      </c>
      <c r="I20" s="18">
        <v>10.99</v>
      </c>
      <c r="J20" s="31">
        <v>1.4</v>
      </c>
      <c r="K20" s="32">
        <v>1</v>
      </c>
      <c r="L20" s="32">
        <v>0.3</v>
      </c>
      <c r="M20" s="32">
        <v>62.89</v>
      </c>
      <c r="N20" s="32">
        <v>10.99</v>
      </c>
      <c r="O20" s="1">
        <v>23</v>
      </c>
      <c r="P20" s="8">
        <f>VLOOKUP(A20,Node!A:AW,48,FALSE)</f>
        <v>57.866666666666667</v>
      </c>
      <c r="Q20" s="8">
        <f>VLOOKUP(A20,Node!A:AW,49,FALSE)</f>
        <v>119.83333333333334</v>
      </c>
      <c r="R20" s="8">
        <f>VLOOKUP(B20,Node!A:AW,48,FALSE)</f>
        <v>98.2</v>
      </c>
      <c r="S20" s="8">
        <f>VLOOKUP(B20,Node!A:AW,49,FALSE)</f>
        <v>137.80000000000001</v>
      </c>
      <c r="T20" s="8">
        <f t="shared" si="2"/>
        <v>44.154035929786637</v>
      </c>
      <c r="U20" s="8">
        <f>T20/E20</f>
        <v>31.538597092704745</v>
      </c>
      <c r="V20" s="8">
        <f t="shared" si="1"/>
        <v>31.538597092704745</v>
      </c>
      <c r="W20" s="8"/>
      <c r="X20" s="8"/>
      <c r="Y20" s="8"/>
    </row>
    <row r="21" spans="1:25" x14ac:dyDescent="0.25">
      <c r="A21" s="12" t="s">
        <v>115</v>
      </c>
      <c r="B21" s="12" t="s">
        <v>116</v>
      </c>
      <c r="C21" s="1">
        <f>VLOOKUP(A21,Node!A:C,3,FALSE)</f>
        <v>16</v>
      </c>
      <c r="D21" s="1">
        <f>VLOOKUP(B21,Node!A:C,3,FALSE)</f>
        <v>17</v>
      </c>
      <c r="E21" s="20">
        <v>0.8</v>
      </c>
      <c r="F21" s="18">
        <v>1</v>
      </c>
      <c r="G21" s="18">
        <v>0.3</v>
      </c>
      <c r="H21" s="18">
        <v>62.89</v>
      </c>
      <c r="I21" s="18">
        <v>10.99</v>
      </c>
      <c r="J21" s="31">
        <v>0.8</v>
      </c>
      <c r="K21" s="32">
        <v>1</v>
      </c>
      <c r="L21" s="32">
        <v>0.3</v>
      </c>
      <c r="M21" s="32">
        <v>62.89</v>
      </c>
      <c r="N21" s="32">
        <v>10.99</v>
      </c>
      <c r="O21" s="1">
        <v>23</v>
      </c>
      <c r="P21" s="8">
        <f>VLOOKUP(A21,Node!A:AW,48,FALSE)</f>
        <v>98.2</v>
      </c>
      <c r="Q21" s="8">
        <f>VLOOKUP(A21,Node!A:AW,49,FALSE)</f>
        <v>137.80000000000001</v>
      </c>
      <c r="R21" s="8">
        <f>VLOOKUP(B21,Node!A:AW,48,FALSE)</f>
        <v>125.4</v>
      </c>
      <c r="S21" s="8">
        <f>VLOOKUP(B21,Node!A:AW,49,FALSE)</f>
        <v>139.80000000000001</v>
      </c>
      <c r="T21" s="8">
        <f t="shared" si="2"/>
        <v>27.273430293969259</v>
      </c>
      <c r="U21" s="8">
        <f t="shared" si="0"/>
        <v>34.091787867461569</v>
      </c>
      <c r="V21" s="8">
        <f t="shared" si="1"/>
        <v>34.091787867461569</v>
      </c>
      <c r="W21" s="8"/>
      <c r="X21" s="8"/>
      <c r="Y21" s="8"/>
    </row>
    <row r="22" spans="1:25" x14ac:dyDescent="0.25">
      <c r="A22" s="12" t="s">
        <v>116</v>
      </c>
      <c r="B22" s="12" t="s">
        <v>117</v>
      </c>
      <c r="C22" s="1">
        <f>VLOOKUP(A22,Node!A:C,3,FALSE)</f>
        <v>17</v>
      </c>
      <c r="D22" s="1">
        <f>VLOOKUP(B22,Node!A:C,3,FALSE)</f>
        <v>18</v>
      </c>
      <c r="E22" s="20">
        <v>0.7</v>
      </c>
      <c r="F22" s="18">
        <v>1</v>
      </c>
      <c r="G22" s="18">
        <v>0.3</v>
      </c>
      <c r="H22" s="18">
        <v>62.89</v>
      </c>
      <c r="I22" s="18">
        <v>10.99</v>
      </c>
      <c r="J22" s="31">
        <v>0.7</v>
      </c>
      <c r="K22" s="32">
        <v>1</v>
      </c>
      <c r="L22" s="32">
        <v>0.3</v>
      </c>
      <c r="M22" s="32">
        <v>62.89</v>
      </c>
      <c r="N22" s="32">
        <v>10.99</v>
      </c>
      <c r="O22" s="1">
        <v>23</v>
      </c>
      <c r="P22" s="8">
        <f>VLOOKUP(A22,Node!A:AW,48,FALSE)</f>
        <v>125.4</v>
      </c>
      <c r="Q22" s="8">
        <f>VLOOKUP(A22,Node!A:AW,49,FALSE)</f>
        <v>139.80000000000001</v>
      </c>
      <c r="R22" s="8">
        <f>VLOOKUP(B22,Node!A:AW,48,FALSE)</f>
        <v>135.4</v>
      </c>
      <c r="S22" s="8">
        <f>VLOOKUP(B22,Node!A:AW,49,FALSE)</f>
        <v>130.19999999999999</v>
      </c>
      <c r="T22" s="8">
        <f t="shared" si="2"/>
        <v>13.86217876093078</v>
      </c>
      <c r="U22" s="8">
        <f t="shared" si="0"/>
        <v>19.8031125156154</v>
      </c>
      <c r="V22" s="8">
        <f t="shared" si="1"/>
        <v>19.8031125156154</v>
      </c>
      <c r="W22" s="8"/>
      <c r="X22" s="8"/>
      <c r="Y22" s="8"/>
    </row>
    <row r="23" spans="1:25" x14ac:dyDescent="0.25">
      <c r="A23" s="29" t="s">
        <v>231</v>
      </c>
      <c r="B23" s="12" t="s">
        <v>246</v>
      </c>
      <c r="C23" s="1">
        <f>VLOOKUP(A23,Node!A:C,3,FALSE)</f>
        <v>10</v>
      </c>
      <c r="D23" s="1">
        <f>VLOOKUP(B23,Node!A:C,3,FALSE)</f>
        <v>19</v>
      </c>
      <c r="E23" s="20">
        <v>1</v>
      </c>
      <c r="F23" s="18">
        <v>1</v>
      </c>
      <c r="G23" s="18">
        <v>0.3</v>
      </c>
      <c r="H23" s="18">
        <v>62.89</v>
      </c>
      <c r="I23" s="18">
        <v>10.99</v>
      </c>
      <c r="J23" s="31">
        <v>1</v>
      </c>
      <c r="K23" s="32">
        <v>1</v>
      </c>
      <c r="L23" s="32">
        <v>0.3</v>
      </c>
      <c r="M23" s="32">
        <v>62.89</v>
      </c>
      <c r="N23" s="32">
        <v>10.99</v>
      </c>
      <c r="O23" s="1">
        <v>23</v>
      </c>
      <c r="P23" s="8">
        <f>VLOOKUP(A23,Node!A:AW,48,FALSE)</f>
        <v>60.6</v>
      </c>
      <c r="Q23" s="8">
        <f>VLOOKUP(A23,Node!A:AW,49,FALSE)</f>
        <v>85.4</v>
      </c>
      <c r="R23" s="8">
        <f>VLOOKUP(B23,Node!A:AW,48,FALSE)</f>
        <v>68.2</v>
      </c>
      <c r="S23" s="8">
        <f>VLOOKUP(B23,Node!A:AW,49,FALSE)</f>
        <v>86.6</v>
      </c>
      <c r="T23" s="8">
        <f t="shared" si="2"/>
        <v>7.6941536246685374</v>
      </c>
      <c r="U23" s="23">
        <f t="shared" si="0"/>
        <v>7.6941536246685374</v>
      </c>
      <c r="V23" s="8">
        <f t="shared" si="1"/>
        <v>7.6941536246685374</v>
      </c>
      <c r="W23" s="8"/>
      <c r="X23" s="8"/>
      <c r="Y23" s="8"/>
    </row>
    <row r="24" spans="1:25" x14ac:dyDescent="0.25">
      <c r="A24" s="12" t="s">
        <v>246</v>
      </c>
      <c r="B24" s="12" t="s">
        <v>118</v>
      </c>
      <c r="C24" s="1">
        <f>VLOOKUP(A24,Node!A:C,3,FALSE)</f>
        <v>19</v>
      </c>
      <c r="D24" s="1">
        <f>VLOOKUP(B24,Node!A:C,3,FALSE)</f>
        <v>20</v>
      </c>
      <c r="E24" s="20">
        <v>3.4</v>
      </c>
      <c r="F24" s="18">
        <v>1</v>
      </c>
      <c r="G24" s="18">
        <v>0.3</v>
      </c>
      <c r="H24" s="18">
        <v>62.89</v>
      </c>
      <c r="I24" s="18">
        <v>10.99</v>
      </c>
      <c r="J24" s="31">
        <v>3.4</v>
      </c>
      <c r="K24" s="32">
        <v>1</v>
      </c>
      <c r="L24" s="32">
        <v>0.3</v>
      </c>
      <c r="M24" s="32">
        <v>62.89</v>
      </c>
      <c r="N24" s="32">
        <v>10.99</v>
      </c>
      <c r="O24" s="1">
        <v>2</v>
      </c>
      <c r="P24" s="8">
        <f>VLOOKUP(A24,Node!A:AW,48,FALSE)</f>
        <v>68.2</v>
      </c>
      <c r="Q24" s="8">
        <f>VLOOKUP(A24,Node!A:AW,49,FALSE)</f>
        <v>86.6</v>
      </c>
      <c r="R24" s="8">
        <f>VLOOKUP(B24,Node!A:AW,48,FALSE)</f>
        <v>81.8</v>
      </c>
      <c r="S24" s="8">
        <f>VLOOKUP(B24,Node!A:AW,49,FALSE)</f>
        <v>99.4</v>
      </c>
      <c r="T24" s="8">
        <f t="shared" si="2"/>
        <v>18.676188047886008</v>
      </c>
      <c r="U24" s="8">
        <f t="shared" si="0"/>
        <v>5.4929964846723554</v>
      </c>
      <c r="V24" s="8">
        <f t="shared" si="1"/>
        <v>5.4929964846723554</v>
      </c>
      <c r="W24" s="8"/>
      <c r="X24" s="8"/>
      <c r="Y24" s="8"/>
    </row>
    <row r="25" spans="1:25" x14ac:dyDescent="0.25">
      <c r="A25" s="12" t="s">
        <v>118</v>
      </c>
      <c r="B25" s="12" t="s">
        <v>119</v>
      </c>
      <c r="C25" s="1">
        <f>VLOOKUP(A25,Node!A:C,3,FALSE)</f>
        <v>20</v>
      </c>
      <c r="D25" s="1">
        <f>VLOOKUP(B25,Node!A:C,3,FALSE)</f>
        <v>21</v>
      </c>
      <c r="E25" s="20">
        <v>3.4</v>
      </c>
      <c r="F25" s="18">
        <v>1</v>
      </c>
      <c r="G25" s="18">
        <v>0.3</v>
      </c>
      <c r="H25" s="18">
        <v>62.89</v>
      </c>
      <c r="I25" s="18">
        <v>10.99</v>
      </c>
      <c r="J25" s="31">
        <v>3.4</v>
      </c>
      <c r="K25" s="32">
        <v>1</v>
      </c>
      <c r="L25" s="32">
        <v>0.3</v>
      </c>
      <c r="M25" s="32">
        <v>62.89</v>
      </c>
      <c r="N25" s="32">
        <v>10.99</v>
      </c>
      <c r="O25" s="1">
        <v>2</v>
      </c>
      <c r="P25" s="8">
        <f>VLOOKUP(A25,Node!A:AW,48,FALSE)</f>
        <v>81.8</v>
      </c>
      <c r="Q25" s="8">
        <f>VLOOKUP(A25,Node!A:AW,49,FALSE)</f>
        <v>99.4</v>
      </c>
      <c r="R25" s="8">
        <f>VLOOKUP(B25,Node!A:AW,48,FALSE)</f>
        <v>94.6</v>
      </c>
      <c r="S25" s="8">
        <f>VLOOKUP(B25,Node!A:AW,49,FALSE)</f>
        <v>100.2</v>
      </c>
      <c r="T25" s="8">
        <f t="shared" si="2"/>
        <v>12.824975633505113</v>
      </c>
      <c r="U25" s="8">
        <f t="shared" si="0"/>
        <v>3.7720516569132689</v>
      </c>
      <c r="V25" s="8">
        <f t="shared" si="1"/>
        <v>3.7720516569132689</v>
      </c>
      <c r="W25" s="8"/>
      <c r="X25" s="8"/>
      <c r="Y25" s="8"/>
    </row>
    <row r="26" spans="1:25" x14ac:dyDescent="0.25">
      <c r="A26" s="12" t="s">
        <v>119</v>
      </c>
      <c r="B26" s="12" t="s">
        <v>120</v>
      </c>
      <c r="C26" s="1">
        <f>VLOOKUP(A26,Node!A:C,3,FALSE)</f>
        <v>21</v>
      </c>
      <c r="D26" s="1">
        <f>VLOOKUP(B26,Node!A:C,3,FALSE)</f>
        <v>22</v>
      </c>
      <c r="E26" s="20">
        <v>3.4</v>
      </c>
      <c r="F26" s="18">
        <v>1</v>
      </c>
      <c r="G26" s="18">
        <v>0.3</v>
      </c>
      <c r="H26" s="18">
        <v>62.89</v>
      </c>
      <c r="I26" s="18">
        <v>10.99</v>
      </c>
      <c r="J26" s="31">
        <v>3.4</v>
      </c>
      <c r="K26" s="32">
        <v>1</v>
      </c>
      <c r="L26" s="32">
        <v>0.3</v>
      </c>
      <c r="M26" s="32">
        <v>62.89</v>
      </c>
      <c r="N26" s="32">
        <v>10.99</v>
      </c>
      <c r="O26" s="1">
        <v>2</v>
      </c>
      <c r="P26" s="8">
        <f>VLOOKUP(A26,Node!A:AW,48,FALSE)</f>
        <v>94.6</v>
      </c>
      <c r="Q26" s="8">
        <f>VLOOKUP(A26,Node!A:AW,49,FALSE)</f>
        <v>100.2</v>
      </c>
      <c r="R26" s="8">
        <f>VLOOKUP(B26,Node!A:AW,48,FALSE)</f>
        <v>105</v>
      </c>
      <c r="S26" s="8">
        <f>VLOOKUP(B26,Node!A:AW,49,FALSE)</f>
        <v>88.2</v>
      </c>
      <c r="T26" s="8">
        <f t="shared" si="2"/>
        <v>15.87954659302337</v>
      </c>
      <c r="U26" s="8">
        <f t="shared" si="0"/>
        <v>4.6704548803009915</v>
      </c>
      <c r="V26" s="8">
        <f t="shared" si="1"/>
        <v>4.6704548803009915</v>
      </c>
      <c r="W26" s="8"/>
      <c r="X26" s="8"/>
      <c r="Y26" s="8"/>
    </row>
    <row r="27" spans="1:25" x14ac:dyDescent="0.25">
      <c r="A27" s="12" t="s">
        <v>120</v>
      </c>
      <c r="B27" s="12" t="s">
        <v>121</v>
      </c>
      <c r="C27" s="1">
        <f>VLOOKUP(A27,Node!A:C,3,FALSE)</f>
        <v>22</v>
      </c>
      <c r="D27" s="1">
        <f>VLOOKUP(B27,Node!A:C,3,FALSE)</f>
        <v>23</v>
      </c>
      <c r="E27" s="24">
        <v>3.2</v>
      </c>
      <c r="F27" s="18">
        <v>1</v>
      </c>
      <c r="G27" s="18">
        <v>0.3</v>
      </c>
      <c r="H27" s="18">
        <v>62.89</v>
      </c>
      <c r="I27" s="18">
        <v>10.99</v>
      </c>
      <c r="J27" s="34">
        <v>3.2</v>
      </c>
      <c r="K27" s="32">
        <v>1</v>
      </c>
      <c r="L27" s="32">
        <v>0.3</v>
      </c>
      <c r="M27" s="32">
        <v>62.89</v>
      </c>
      <c r="N27" s="32">
        <v>10.99</v>
      </c>
      <c r="O27" s="1">
        <v>23</v>
      </c>
      <c r="P27" s="8">
        <f>VLOOKUP(A27,Node!A:AW,48,FALSE)</f>
        <v>105</v>
      </c>
      <c r="Q27" s="8">
        <f>VLOOKUP(A27,Node!A:AW,49,FALSE)</f>
        <v>88.2</v>
      </c>
      <c r="R27" s="8">
        <f>VLOOKUP(B27,Node!A:AW,48,FALSE)</f>
        <v>121.8</v>
      </c>
      <c r="S27" s="8">
        <f>VLOOKUP(B27,Node!A:AW,49,FALSE)</f>
        <v>64.599999999999994</v>
      </c>
      <c r="T27" s="8">
        <f t="shared" si="2"/>
        <v>28.968948893599855</v>
      </c>
      <c r="U27" s="8">
        <f t="shared" si="0"/>
        <v>9.0527965292499548</v>
      </c>
      <c r="V27" s="8">
        <f t="shared" si="1"/>
        <v>9.0527965292499548</v>
      </c>
      <c r="W27" s="8"/>
      <c r="X27" s="8"/>
      <c r="Y27" s="8"/>
    </row>
    <row r="28" spans="1:25" x14ac:dyDescent="0.25">
      <c r="A28" s="12" t="s">
        <v>121</v>
      </c>
      <c r="B28" s="12" t="s">
        <v>122</v>
      </c>
      <c r="C28" s="1">
        <f>VLOOKUP(A28,Node!A:C,3,FALSE)</f>
        <v>23</v>
      </c>
      <c r="D28" s="1">
        <f>VLOOKUP(B28,Node!A:C,3,FALSE)</f>
        <v>24</v>
      </c>
      <c r="E28" s="24">
        <v>3.2</v>
      </c>
      <c r="F28" s="18">
        <v>1</v>
      </c>
      <c r="G28" s="18">
        <v>0.3</v>
      </c>
      <c r="H28" s="18">
        <v>62.89</v>
      </c>
      <c r="I28" s="18">
        <v>10.99</v>
      </c>
      <c r="J28" s="34">
        <v>3.2</v>
      </c>
      <c r="K28" s="32">
        <v>1</v>
      </c>
      <c r="L28" s="32">
        <v>0.3</v>
      </c>
      <c r="M28" s="32">
        <v>62.89</v>
      </c>
      <c r="N28" s="32">
        <v>10.99</v>
      </c>
      <c r="O28" s="1">
        <v>23</v>
      </c>
      <c r="P28" s="8">
        <f>VLOOKUP(A28,Node!A:AW,48,FALSE)</f>
        <v>121.8</v>
      </c>
      <c r="Q28" s="8">
        <f>VLOOKUP(A28,Node!A:AW,49,FALSE)</f>
        <v>64.599999999999994</v>
      </c>
      <c r="R28" s="8">
        <f>VLOOKUP(B28,Node!A:AW,48,FALSE)</f>
        <v>153</v>
      </c>
      <c r="S28" s="8">
        <f>VLOOKUP(B28,Node!A:AW,49,FALSE)</f>
        <v>51</v>
      </c>
      <c r="T28" s="8">
        <f t="shared" si="2"/>
        <v>34.035275817892234</v>
      </c>
      <c r="U28" s="8">
        <f t="shared" si="0"/>
        <v>10.636023693091323</v>
      </c>
      <c r="V28" s="8">
        <f t="shared" si="1"/>
        <v>10.636023693091323</v>
      </c>
      <c r="W28" s="8"/>
      <c r="X28" s="8"/>
      <c r="Y28" s="8"/>
    </row>
    <row r="29" spans="1:25" x14ac:dyDescent="0.25">
      <c r="A29" s="12" t="s">
        <v>122</v>
      </c>
      <c r="B29" s="12" t="s">
        <v>195</v>
      </c>
      <c r="C29" s="1">
        <f>VLOOKUP(A29,Node!A:C,3,FALSE)</f>
        <v>24</v>
      </c>
      <c r="D29" s="1">
        <f>VLOOKUP(B29,Node!A:C,3,FALSE)</f>
        <v>25</v>
      </c>
      <c r="E29" s="24">
        <v>3.2</v>
      </c>
      <c r="F29" s="18">
        <v>1</v>
      </c>
      <c r="G29" s="18">
        <v>0.3</v>
      </c>
      <c r="H29" s="18">
        <v>62.89</v>
      </c>
      <c r="I29" s="18">
        <v>10.99</v>
      </c>
      <c r="J29" s="34">
        <v>3.2</v>
      </c>
      <c r="K29" s="32">
        <v>1</v>
      </c>
      <c r="L29" s="32">
        <v>0.3</v>
      </c>
      <c r="M29" s="32">
        <v>62.89</v>
      </c>
      <c r="N29" s="32">
        <v>10.99</v>
      </c>
      <c r="O29" s="1">
        <v>23</v>
      </c>
      <c r="P29" s="8">
        <f>VLOOKUP(A29,Node!A:AW,48,FALSE)</f>
        <v>153</v>
      </c>
      <c r="Q29" s="8">
        <f>VLOOKUP(A29,Node!A:AW,49,FALSE)</f>
        <v>51</v>
      </c>
      <c r="R29" s="8">
        <f>VLOOKUP(B29,Node!A:AW,48,FALSE)</f>
        <v>157.80000000000001</v>
      </c>
      <c r="S29" s="8">
        <f>VLOOKUP(B29,Node!A:AW,49,FALSE)</f>
        <v>45.4</v>
      </c>
      <c r="T29" s="8">
        <f t="shared" si="2"/>
        <v>7.375635565834318</v>
      </c>
      <c r="U29" s="8">
        <f t="shared" si="0"/>
        <v>2.3048861143232244</v>
      </c>
      <c r="V29" s="8">
        <f t="shared" si="1"/>
        <v>2.3048861143232244</v>
      </c>
      <c r="W29" s="8"/>
      <c r="X29" s="8"/>
      <c r="Y29" s="8"/>
    </row>
    <row r="30" spans="1:25" x14ac:dyDescent="0.25">
      <c r="A30" s="12" t="s">
        <v>120</v>
      </c>
      <c r="B30" s="12" t="s">
        <v>123</v>
      </c>
      <c r="C30" s="1">
        <f>VLOOKUP(A30,Node!A:C,3,FALSE)</f>
        <v>22</v>
      </c>
      <c r="D30" s="1">
        <f>VLOOKUP(B30,Node!A:C,3,FALSE)</f>
        <v>26</v>
      </c>
      <c r="E30" s="24">
        <v>3.2</v>
      </c>
      <c r="F30" s="18">
        <v>1</v>
      </c>
      <c r="G30" s="18">
        <v>0.3</v>
      </c>
      <c r="H30" s="18">
        <v>62.89</v>
      </c>
      <c r="I30" s="18">
        <v>10.99</v>
      </c>
      <c r="J30" s="34">
        <v>3.2</v>
      </c>
      <c r="K30" s="32">
        <v>1</v>
      </c>
      <c r="L30" s="32">
        <v>0.3</v>
      </c>
      <c r="M30" s="32">
        <v>62.89</v>
      </c>
      <c r="N30" s="32">
        <v>10.99</v>
      </c>
      <c r="O30" s="1">
        <v>23</v>
      </c>
      <c r="P30" s="8">
        <f>VLOOKUP(A30,Node!A:AW,48,FALSE)</f>
        <v>105</v>
      </c>
      <c r="Q30" s="8">
        <f>VLOOKUP(A30,Node!A:AW,49,FALSE)</f>
        <v>88.2</v>
      </c>
      <c r="R30" s="8">
        <f>VLOOKUP(B30,Node!A:AW,48,FALSE)</f>
        <v>127.8</v>
      </c>
      <c r="S30" s="8">
        <f>VLOOKUP(B30,Node!A:AW,49,FALSE)</f>
        <v>69</v>
      </c>
      <c r="T30" s="8">
        <f t="shared" si="2"/>
        <v>29.807381636098128</v>
      </c>
      <c r="U30" s="8">
        <f t="shared" si="0"/>
        <v>9.3148067612806642</v>
      </c>
      <c r="V30" s="8">
        <f t="shared" si="1"/>
        <v>9.3148067612806642</v>
      </c>
      <c r="W30" s="8"/>
      <c r="X30" s="8"/>
      <c r="Y30" s="8"/>
    </row>
    <row r="31" spans="1:25" x14ac:dyDescent="0.25">
      <c r="A31" s="12" t="s">
        <v>123</v>
      </c>
      <c r="B31" s="12" t="s">
        <v>124</v>
      </c>
      <c r="C31" s="1">
        <f>VLOOKUP(A31,Node!A:C,3,FALSE)</f>
        <v>26</v>
      </c>
      <c r="D31" s="1">
        <f>VLOOKUP(B31,Node!A:C,3,FALSE)</f>
        <v>27</v>
      </c>
      <c r="E31" s="24">
        <v>3.2</v>
      </c>
      <c r="F31" s="18">
        <v>1</v>
      </c>
      <c r="G31" s="18">
        <v>0.3</v>
      </c>
      <c r="H31" s="18">
        <v>62.89</v>
      </c>
      <c r="I31" s="18">
        <v>10.99</v>
      </c>
      <c r="J31" s="34">
        <v>3.2</v>
      </c>
      <c r="K31" s="32">
        <v>1</v>
      </c>
      <c r="L31" s="32">
        <v>0.3</v>
      </c>
      <c r="M31" s="32">
        <v>62.89</v>
      </c>
      <c r="N31" s="32">
        <v>10.99</v>
      </c>
      <c r="O31" s="1">
        <v>23</v>
      </c>
      <c r="P31" s="8">
        <f>VLOOKUP(A31,Node!A:AW,48,FALSE)</f>
        <v>127.8</v>
      </c>
      <c r="Q31" s="8">
        <f>VLOOKUP(A31,Node!A:AW,49,FALSE)</f>
        <v>69</v>
      </c>
      <c r="R31" s="8">
        <f>VLOOKUP(B31,Node!A:AW,48,FALSE)</f>
        <v>157</v>
      </c>
      <c r="S31" s="8">
        <f>VLOOKUP(B31,Node!A:AW,49,FALSE)</f>
        <v>59.8</v>
      </c>
      <c r="T31" s="8">
        <f t="shared" si="2"/>
        <v>30.615028989043932</v>
      </c>
      <c r="U31" s="8">
        <f t="shared" si="0"/>
        <v>9.567196559076228</v>
      </c>
      <c r="V31" s="8">
        <f t="shared" si="1"/>
        <v>9.567196559076228</v>
      </c>
      <c r="W31" s="8"/>
      <c r="X31" s="8"/>
      <c r="Y31" s="8"/>
    </row>
    <row r="32" spans="1:25" x14ac:dyDescent="0.25">
      <c r="A32" s="12" t="s">
        <v>124</v>
      </c>
      <c r="B32" s="12" t="s">
        <v>196</v>
      </c>
      <c r="C32" s="1">
        <f>VLOOKUP(A32,Node!A:C,3,FALSE)</f>
        <v>27</v>
      </c>
      <c r="D32" s="1">
        <f>VLOOKUP(B32,Node!A:C,3,FALSE)</f>
        <v>28</v>
      </c>
      <c r="E32" s="24">
        <v>3.2</v>
      </c>
      <c r="F32" s="18">
        <v>1</v>
      </c>
      <c r="G32" s="18">
        <v>0.3</v>
      </c>
      <c r="H32" s="18">
        <v>62.89</v>
      </c>
      <c r="I32" s="18">
        <v>10.99</v>
      </c>
      <c r="J32" s="34">
        <v>3.2</v>
      </c>
      <c r="K32" s="32">
        <v>1</v>
      </c>
      <c r="L32" s="32">
        <v>0.3</v>
      </c>
      <c r="M32" s="32">
        <v>62.89</v>
      </c>
      <c r="N32" s="32">
        <v>10.99</v>
      </c>
      <c r="O32" s="1">
        <v>23</v>
      </c>
      <c r="P32" s="8">
        <f>VLOOKUP(A32,Node!A:AW,48,FALSE)</f>
        <v>157</v>
      </c>
      <c r="Q32" s="8">
        <f>VLOOKUP(A32,Node!A:AW,49,FALSE)</f>
        <v>59.8</v>
      </c>
      <c r="R32" s="8">
        <f>VLOOKUP(B32,Node!A:AW,48,FALSE)</f>
        <v>164.2</v>
      </c>
      <c r="S32" s="8">
        <f>VLOOKUP(B32,Node!A:AW,49,FALSE)</f>
        <v>57.8</v>
      </c>
      <c r="T32" s="8">
        <f t="shared" si="2"/>
        <v>7.4726166769077507</v>
      </c>
      <c r="U32" s="8">
        <f t="shared" si="0"/>
        <v>2.3351927115336721</v>
      </c>
      <c r="V32" s="8">
        <f t="shared" si="1"/>
        <v>2.3351927115336721</v>
      </c>
      <c r="W32" s="8"/>
      <c r="X32" s="8"/>
      <c r="Y32" s="8"/>
    </row>
    <row r="33" spans="1:25" x14ac:dyDescent="0.25">
      <c r="A33" s="12" t="s">
        <v>195</v>
      </c>
      <c r="B33" s="12" t="s">
        <v>125</v>
      </c>
      <c r="C33" s="1">
        <f>VLOOKUP(A33,Node!A:C,3,FALSE)</f>
        <v>25</v>
      </c>
      <c r="D33" s="1">
        <f>VLOOKUP(B33,Node!A:C,3,FALSE)</f>
        <v>29</v>
      </c>
      <c r="E33" s="24">
        <v>1</v>
      </c>
      <c r="F33" s="18">
        <v>1</v>
      </c>
      <c r="G33" s="18">
        <v>0.3</v>
      </c>
      <c r="H33" s="18">
        <v>62.89</v>
      </c>
      <c r="I33" s="18">
        <v>10.99</v>
      </c>
      <c r="J33" s="35">
        <v>4</v>
      </c>
      <c r="K33" s="32">
        <v>1</v>
      </c>
      <c r="L33" s="32">
        <v>0.3</v>
      </c>
      <c r="M33" s="32">
        <v>62.89</v>
      </c>
      <c r="N33" s="32">
        <v>10.99</v>
      </c>
      <c r="O33" s="1">
        <v>50</v>
      </c>
      <c r="P33" s="8">
        <f>VLOOKUP(A33,Node!A:AW,48,FALSE)</f>
        <v>157.80000000000001</v>
      </c>
      <c r="Q33" s="8">
        <f>VLOOKUP(A33,Node!A:AW,49,FALSE)</f>
        <v>45.4</v>
      </c>
      <c r="R33" s="8">
        <f>VLOOKUP(B33,Node!A:AW,48,FALSE)</f>
        <v>160.20000000000002</v>
      </c>
      <c r="S33" s="8">
        <f>VLOOKUP(B33,Node!A:AW,49,FALSE)</f>
        <v>42.599999999999994</v>
      </c>
      <c r="T33" s="8">
        <f t="shared" si="2"/>
        <v>3.6878177829171617</v>
      </c>
      <c r="U33" s="8">
        <f t="shared" ref="U33:U55" si="6">T33/E33</f>
        <v>3.6878177829171617</v>
      </c>
      <c r="V33" s="8">
        <f t="shared" ref="V33:V55" si="7">T33/J33</f>
        <v>0.92195444572929042</v>
      </c>
      <c r="W33" s="8"/>
      <c r="X33" s="8"/>
      <c r="Y33" s="8"/>
    </row>
    <row r="34" spans="1:25" x14ac:dyDescent="0.25">
      <c r="A34" s="12" t="s">
        <v>196</v>
      </c>
      <c r="B34" s="12" t="s">
        <v>126</v>
      </c>
      <c r="C34" s="1">
        <f>VLOOKUP(A34,Node!A:C,3,FALSE)</f>
        <v>28</v>
      </c>
      <c r="D34" s="1">
        <f>VLOOKUP(B34,Node!A:C,3,FALSE)</f>
        <v>30</v>
      </c>
      <c r="E34" s="24">
        <v>1</v>
      </c>
      <c r="F34" s="18">
        <v>1</v>
      </c>
      <c r="G34" s="18">
        <v>0.3</v>
      </c>
      <c r="H34" s="18">
        <v>62.89</v>
      </c>
      <c r="I34" s="18">
        <v>10.99</v>
      </c>
      <c r="J34" s="35">
        <v>4.2</v>
      </c>
      <c r="K34" s="32">
        <v>1</v>
      </c>
      <c r="L34" s="32">
        <v>0.3</v>
      </c>
      <c r="M34" s="32">
        <v>62.89</v>
      </c>
      <c r="N34" s="32">
        <v>10.99</v>
      </c>
      <c r="O34" s="1">
        <v>50</v>
      </c>
      <c r="P34" s="8">
        <f>VLOOKUP(A34,Node!A:AW,48,FALSE)</f>
        <v>164.2</v>
      </c>
      <c r="Q34" s="8">
        <f>VLOOKUP(A34,Node!A:AW,49,FALSE)</f>
        <v>57.8</v>
      </c>
      <c r="R34" s="8">
        <f>VLOOKUP(B34,Node!A:AW,48,FALSE)</f>
        <v>167.79999999999998</v>
      </c>
      <c r="S34" s="8">
        <f>VLOOKUP(B34,Node!A:AW,49,FALSE)</f>
        <v>56.8</v>
      </c>
      <c r="T34" s="8">
        <f t="shared" si="2"/>
        <v>3.7363083384538753</v>
      </c>
      <c r="U34" s="8">
        <f t="shared" si="6"/>
        <v>3.7363083384538753</v>
      </c>
      <c r="V34" s="8">
        <f t="shared" si="7"/>
        <v>0.8895972234413988</v>
      </c>
      <c r="W34" s="8"/>
      <c r="X34" s="8"/>
      <c r="Y34" s="8"/>
    </row>
    <row r="35" spans="1:25" x14ac:dyDescent="0.25">
      <c r="A35" s="12" t="s">
        <v>125</v>
      </c>
      <c r="B35" s="12" t="s">
        <v>126</v>
      </c>
      <c r="C35" s="1">
        <f>VLOOKUP(A35,Node!A:C,3,FALSE)</f>
        <v>29</v>
      </c>
      <c r="D35" s="1">
        <f>VLOOKUP(B35,Node!A:C,3,FALSE)</f>
        <v>30</v>
      </c>
      <c r="E35" s="22">
        <v>0.434</v>
      </c>
      <c r="F35" s="18">
        <v>1</v>
      </c>
      <c r="G35" s="18">
        <v>0.3</v>
      </c>
      <c r="H35" s="18">
        <v>62.89</v>
      </c>
      <c r="I35" s="18">
        <v>10.99</v>
      </c>
      <c r="J35" s="35">
        <v>0.44900000000000001</v>
      </c>
      <c r="K35" s="32">
        <v>1</v>
      </c>
      <c r="L35" s="32">
        <v>0.3</v>
      </c>
      <c r="M35" s="32">
        <v>62.89</v>
      </c>
      <c r="N35" s="32">
        <v>10.99</v>
      </c>
      <c r="O35" s="1">
        <v>50</v>
      </c>
      <c r="P35" s="8">
        <f>VLOOKUP(A35,Node!A:AW,48,FALSE)</f>
        <v>160.20000000000002</v>
      </c>
      <c r="Q35" s="8">
        <f>VLOOKUP(A35,Node!A:AW,49,FALSE)</f>
        <v>42.599999999999994</v>
      </c>
      <c r="R35" s="8">
        <f>VLOOKUP(B35,Node!A:AW,48,FALSE)</f>
        <v>167.79999999999998</v>
      </c>
      <c r="S35" s="8">
        <f>VLOOKUP(B35,Node!A:AW,49,FALSE)</f>
        <v>56.8</v>
      </c>
      <c r="T35" s="8">
        <f t="shared" si="2"/>
        <v>16.105899540230578</v>
      </c>
      <c r="U35" s="8">
        <f t="shared" si="6"/>
        <v>37.11036760421792</v>
      </c>
      <c r="V35" s="8">
        <f t="shared" si="7"/>
        <v>35.870600312317542</v>
      </c>
      <c r="W35" s="8"/>
      <c r="X35" s="8"/>
      <c r="Y35" s="8"/>
    </row>
    <row r="36" spans="1:25" x14ac:dyDescent="0.25">
      <c r="A36" s="12" t="s">
        <v>195</v>
      </c>
      <c r="B36" s="12" t="s">
        <v>129</v>
      </c>
      <c r="C36" s="1">
        <f>VLOOKUP(A36,Node!A:C,3,FALSE)</f>
        <v>25</v>
      </c>
      <c r="D36" s="1">
        <f>VLOOKUP(B36,Node!A:C,3,FALSE)</f>
        <v>33</v>
      </c>
      <c r="E36" s="24">
        <v>2</v>
      </c>
      <c r="F36" s="18">
        <v>1</v>
      </c>
      <c r="G36" s="18">
        <v>0.3</v>
      </c>
      <c r="H36" s="18">
        <v>62.89</v>
      </c>
      <c r="I36" s="18">
        <v>10.99</v>
      </c>
      <c r="J36" s="34">
        <v>2</v>
      </c>
      <c r="K36" s="32">
        <v>1</v>
      </c>
      <c r="L36" s="32">
        <v>0.3</v>
      </c>
      <c r="M36" s="32">
        <v>62.89</v>
      </c>
      <c r="N36" s="32">
        <v>10.99</v>
      </c>
      <c r="O36" s="1">
        <v>23</v>
      </c>
      <c r="P36" s="8">
        <f>VLOOKUP(A36,Node!A:AW,48,FALSE)</f>
        <v>157.80000000000001</v>
      </c>
      <c r="Q36" s="8">
        <f>VLOOKUP(A36,Node!A:AW,49,FALSE)</f>
        <v>45.4</v>
      </c>
      <c r="R36" s="8">
        <f>VLOOKUP(B36,Node!A:AW,48,FALSE)</f>
        <v>112.2</v>
      </c>
      <c r="S36" s="8">
        <f>VLOOKUP(B36,Node!A:AW,49,FALSE)</f>
        <v>38.6</v>
      </c>
      <c r="T36" s="8">
        <f t="shared" si="2"/>
        <v>46.104229740881699</v>
      </c>
      <c r="U36" s="8">
        <f t="shared" si="6"/>
        <v>23.05211487044085</v>
      </c>
      <c r="V36" s="8">
        <f t="shared" si="7"/>
        <v>23.05211487044085</v>
      </c>
      <c r="W36" s="8"/>
      <c r="X36" s="8"/>
      <c r="Y36" s="8"/>
    </row>
    <row r="37" spans="1:25" x14ac:dyDescent="0.25">
      <c r="A37" s="12" t="s">
        <v>129</v>
      </c>
      <c r="B37" s="12" t="s">
        <v>130</v>
      </c>
      <c r="C37" s="1">
        <f>VLOOKUP(A37,Node!A:C,3,FALSE)</f>
        <v>33</v>
      </c>
      <c r="D37" s="1">
        <f>VLOOKUP(B37,Node!A:C,3,FALSE)</f>
        <v>34</v>
      </c>
      <c r="E37" s="24">
        <v>2</v>
      </c>
      <c r="F37" s="18">
        <v>1</v>
      </c>
      <c r="G37" s="18">
        <v>0.3</v>
      </c>
      <c r="H37" s="18">
        <v>62.89</v>
      </c>
      <c r="I37" s="18">
        <v>10.99</v>
      </c>
      <c r="J37" s="34">
        <v>2</v>
      </c>
      <c r="K37" s="32">
        <v>1</v>
      </c>
      <c r="L37" s="32">
        <v>0.3</v>
      </c>
      <c r="M37" s="32">
        <v>62.89</v>
      </c>
      <c r="N37" s="32">
        <v>10.99</v>
      </c>
      <c r="O37" s="1">
        <v>23</v>
      </c>
      <c r="P37" s="8">
        <f>VLOOKUP(A37,Node!A:AW,48,FALSE)</f>
        <v>112.2</v>
      </c>
      <c r="Q37" s="8">
        <f>VLOOKUP(A37,Node!A:AW,49,FALSE)</f>
        <v>38.6</v>
      </c>
      <c r="R37" s="8">
        <f>VLOOKUP(B37,Node!A:AW,48,FALSE)</f>
        <v>75</v>
      </c>
      <c r="S37" s="8">
        <f>VLOOKUP(B37,Node!A:AW,49,FALSE)</f>
        <v>59</v>
      </c>
      <c r="T37" s="8">
        <f t="shared" si="2"/>
        <v>42.426406871192853</v>
      </c>
      <c r="U37" s="8">
        <f t="shared" si="6"/>
        <v>21.213203435596427</v>
      </c>
      <c r="V37" s="8">
        <f t="shared" si="7"/>
        <v>21.213203435596427</v>
      </c>
      <c r="W37" s="8"/>
      <c r="X37" s="8"/>
      <c r="Y37" s="8"/>
    </row>
    <row r="38" spans="1:25" x14ac:dyDescent="0.25">
      <c r="A38" s="12" t="s">
        <v>125</v>
      </c>
      <c r="B38" s="12" t="s">
        <v>127</v>
      </c>
      <c r="C38" s="1">
        <f>VLOOKUP(A38,Node!A:C,3,FALSE)</f>
        <v>29</v>
      </c>
      <c r="D38" s="1">
        <f>VLOOKUP(B38,Node!A:C,3,FALSE)</f>
        <v>31</v>
      </c>
      <c r="E38" s="24">
        <v>1</v>
      </c>
      <c r="F38" s="18">
        <v>1</v>
      </c>
      <c r="G38" s="18">
        <v>0.3</v>
      </c>
      <c r="H38" s="18">
        <v>62.89</v>
      </c>
      <c r="I38" s="18">
        <v>10.99</v>
      </c>
      <c r="J38" s="34">
        <v>1</v>
      </c>
      <c r="K38" s="32">
        <v>1</v>
      </c>
      <c r="L38" s="32">
        <v>0.3</v>
      </c>
      <c r="M38" s="32">
        <v>62.89</v>
      </c>
      <c r="N38" s="32">
        <v>10.99</v>
      </c>
      <c r="O38" s="1">
        <v>50</v>
      </c>
      <c r="P38" s="8">
        <f>VLOOKUP(A38,Node!A:AW,48,FALSE)</f>
        <v>160.20000000000002</v>
      </c>
      <c r="Q38" s="8">
        <f>VLOOKUP(A38,Node!A:AW,49,FALSE)</f>
        <v>42.599999999999994</v>
      </c>
      <c r="R38" s="8">
        <f>VLOOKUP(B38,Node!A:AW,48,FALSE)</f>
        <v>114.6</v>
      </c>
      <c r="S38" s="8">
        <f>VLOOKUP(B38,Node!A:AW,49,FALSE)</f>
        <v>59.8</v>
      </c>
      <c r="T38" s="8">
        <f t="shared" si="2"/>
        <v>48.736023637551739</v>
      </c>
      <c r="U38" s="8">
        <f t="shared" si="6"/>
        <v>48.736023637551739</v>
      </c>
      <c r="V38" s="8">
        <f t="shared" si="7"/>
        <v>48.736023637551739</v>
      </c>
      <c r="W38" s="8"/>
      <c r="X38" s="8"/>
      <c r="Y38" s="8"/>
    </row>
    <row r="39" spans="1:25" x14ac:dyDescent="0.25">
      <c r="A39" s="12" t="s">
        <v>127</v>
      </c>
      <c r="B39" s="12" t="s">
        <v>128</v>
      </c>
      <c r="C39" s="1">
        <f>VLOOKUP(A39,Node!A:C,3,FALSE)</f>
        <v>31</v>
      </c>
      <c r="D39" s="1">
        <f>VLOOKUP(B39,Node!A:C,3,FALSE)</f>
        <v>32</v>
      </c>
      <c r="E39" s="24">
        <v>1</v>
      </c>
      <c r="F39" s="18">
        <v>1</v>
      </c>
      <c r="G39" s="18">
        <v>0.3</v>
      </c>
      <c r="H39" s="18">
        <v>62.89</v>
      </c>
      <c r="I39" s="18">
        <v>10.99</v>
      </c>
      <c r="J39" s="34">
        <v>1</v>
      </c>
      <c r="K39" s="32">
        <v>1</v>
      </c>
      <c r="L39" s="32">
        <v>0.3</v>
      </c>
      <c r="M39" s="32">
        <v>62.89</v>
      </c>
      <c r="N39" s="32">
        <v>10.99</v>
      </c>
      <c r="O39" s="1">
        <v>50</v>
      </c>
      <c r="P39" s="8">
        <f>VLOOKUP(A39,Node!A:AW,48,FALSE)</f>
        <v>114.6</v>
      </c>
      <c r="Q39" s="8">
        <f>VLOOKUP(A39,Node!A:AW,49,FALSE)</f>
        <v>59.8</v>
      </c>
      <c r="R39" s="8">
        <f>VLOOKUP(B39,Node!A:AW,48,FALSE)</f>
        <v>83</v>
      </c>
      <c r="S39" s="8">
        <f>VLOOKUP(B39,Node!A:AW,49,FALSE)</f>
        <v>91.4</v>
      </c>
      <c r="T39" s="8">
        <f t="shared" si="2"/>
        <v>44.689148570989808</v>
      </c>
      <c r="U39" s="8">
        <f t="shared" si="6"/>
        <v>44.689148570989808</v>
      </c>
      <c r="V39" s="8">
        <f t="shared" si="7"/>
        <v>44.689148570989808</v>
      </c>
      <c r="W39" s="8"/>
      <c r="X39" s="8"/>
      <c r="Y39" s="8"/>
    </row>
    <row r="40" spans="1:25" x14ac:dyDescent="0.25">
      <c r="A40" s="12" t="s">
        <v>126</v>
      </c>
      <c r="B40" s="12" t="s">
        <v>133</v>
      </c>
      <c r="C40" s="1">
        <f>VLOOKUP(A40,Node!A:C,3,FALSE)</f>
        <v>30</v>
      </c>
      <c r="D40" s="1">
        <f>VLOOKUP(B40,Node!A:C,3,FALSE)</f>
        <v>37</v>
      </c>
      <c r="E40" s="24">
        <v>1</v>
      </c>
      <c r="F40" s="18">
        <v>1</v>
      </c>
      <c r="G40" s="18">
        <v>0.3</v>
      </c>
      <c r="H40" s="18">
        <v>62.89</v>
      </c>
      <c r="I40" s="18">
        <v>10.99</v>
      </c>
      <c r="J40" s="34">
        <v>1</v>
      </c>
      <c r="K40" s="32">
        <v>1</v>
      </c>
      <c r="L40" s="32">
        <v>0.3</v>
      </c>
      <c r="M40" s="32">
        <v>62.89</v>
      </c>
      <c r="N40" s="32">
        <v>10.99</v>
      </c>
      <c r="O40" s="1">
        <v>50</v>
      </c>
      <c r="P40" s="8">
        <f>VLOOKUP(A40,Node!A:AW,48,FALSE)</f>
        <v>167.79999999999998</v>
      </c>
      <c r="Q40" s="8">
        <f>VLOOKUP(A40,Node!A:AW,49,FALSE)</f>
        <v>56.8</v>
      </c>
      <c r="R40" s="8">
        <f>VLOOKUP(B40,Node!A:AW,48,FALSE)</f>
        <v>131</v>
      </c>
      <c r="S40" s="8">
        <f>VLOOKUP(B40,Node!A:AW,49,FALSE)</f>
        <v>75.8</v>
      </c>
      <c r="T40" s="8">
        <f t="shared" si="2"/>
        <v>41.415456052058616</v>
      </c>
      <c r="U40" s="8">
        <f t="shared" si="6"/>
        <v>41.415456052058616</v>
      </c>
      <c r="V40" s="8">
        <f t="shared" si="7"/>
        <v>41.415456052058616</v>
      </c>
      <c r="W40" s="8"/>
      <c r="X40" s="8"/>
      <c r="Y40" s="8"/>
    </row>
    <row r="41" spans="1:25" x14ac:dyDescent="0.25">
      <c r="A41" s="12" t="s">
        <v>133</v>
      </c>
      <c r="B41" s="12" t="s">
        <v>131</v>
      </c>
      <c r="C41" s="1">
        <f>VLOOKUP(A41,Node!A:C,3,FALSE)</f>
        <v>37</v>
      </c>
      <c r="D41" s="1">
        <f>VLOOKUP(B41,Node!A:C,3,FALSE)</f>
        <v>35</v>
      </c>
      <c r="E41" s="24">
        <v>1</v>
      </c>
      <c r="F41" s="18">
        <v>1</v>
      </c>
      <c r="G41" s="18">
        <v>0.3</v>
      </c>
      <c r="H41" s="18">
        <v>62.89</v>
      </c>
      <c r="I41" s="18">
        <v>10.99</v>
      </c>
      <c r="J41" s="34">
        <v>1</v>
      </c>
      <c r="K41" s="32">
        <v>1</v>
      </c>
      <c r="L41" s="32">
        <v>0.3</v>
      </c>
      <c r="M41" s="32">
        <v>62.89</v>
      </c>
      <c r="N41" s="32">
        <v>10.99</v>
      </c>
      <c r="O41" s="1">
        <v>50</v>
      </c>
      <c r="P41" s="8">
        <f>VLOOKUP(A41,Node!A:AW,48,FALSE)</f>
        <v>131</v>
      </c>
      <c r="Q41" s="8">
        <f>VLOOKUP(A41,Node!A:AW,49,FALSE)</f>
        <v>75.8</v>
      </c>
      <c r="R41" s="8">
        <f>VLOOKUP(B41,Node!A:AW,48,FALSE)</f>
        <v>101.8</v>
      </c>
      <c r="S41" s="8">
        <f>VLOOKUP(B41,Node!A:AW,49,FALSE)</f>
        <v>105.4</v>
      </c>
      <c r="T41" s="8">
        <f t="shared" si="2"/>
        <v>41.578840772681488</v>
      </c>
      <c r="U41" s="8">
        <f t="shared" si="6"/>
        <v>41.578840772681488</v>
      </c>
      <c r="V41" s="8">
        <f t="shared" si="7"/>
        <v>41.578840772681488</v>
      </c>
      <c r="W41" s="8"/>
      <c r="X41" s="8"/>
      <c r="Y41" s="8"/>
    </row>
    <row r="42" spans="1:25" x14ac:dyDescent="0.25">
      <c r="A42" s="12" t="s">
        <v>131</v>
      </c>
      <c r="B42" s="12" t="s">
        <v>132</v>
      </c>
      <c r="C42" s="1">
        <f>VLOOKUP(A42,Node!A:C,3,FALSE)</f>
        <v>35</v>
      </c>
      <c r="D42" s="1">
        <f>VLOOKUP(B42,Node!A:C,3,FALSE)</f>
        <v>36</v>
      </c>
      <c r="E42" s="24">
        <v>1</v>
      </c>
      <c r="F42" s="18">
        <v>1</v>
      </c>
      <c r="G42" s="18">
        <v>0.3</v>
      </c>
      <c r="H42" s="18">
        <v>62.89</v>
      </c>
      <c r="I42" s="18">
        <v>10.99</v>
      </c>
      <c r="J42" s="34">
        <v>1</v>
      </c>
      <c r="K42" s="32">
        <v>1</v>
      </c>
      <c r="L42" s="32">
        <v>0.3</v>
      </c>
      <c r="M42" s="32">
        <v>62.89</v>
      </c>
      <c r="N42" s="32">
        <v>10.99</v>
      </c>
      <c r="O42" s="1">
        <v>50</v>
      </c>
      <c r="P42" s="8">
        <f>VLOOKUP(A42,Node!A:AW,48,FALSE)</f>
        <v>101.8</v>
      </c>
      <c r="Q42" s="8">
        <f>VLOOKUP(A42,Node!A:AW,49,FALSE)</f>
        <v>105.4</v>
      </c>
      <c r="R42" s="8">
        <f>VLOOKUP(B42,Node!A:AW,48,FALSE)</f>
        <v>125</v>
      </c>
      <c r="S42" s="8">
        <f>VLOOKUP(B42,Node!A:AW,49,FALSE)</f>
        <v>126.6</v>
      </c>
      <c r="T42" s="8">
        <f t="shared" si="2"/>
        <v>31.42737660066458</v>
      </c>
      <c r="U42" s="8">
        <f t="shared" si="6"/>
        <v>31.42737660066458</v>
      </c>
      <c r="V42" s="8">
        <f t="shared" si="7"/>
        <v>31.42737660066458</v>
      </c>
      <c r="W42" s="8"/>
      <c r="X42" s="8"/>
      <c r="Y42" s="8"/>
    </row>
    <row r="43" spans="1:25" x14ac:dyDescent="0.25">
      <c r="A43" s="12" t="s">
        <v>196</v>
      </c>
      <c r="B43" s="12" t="s">
        <v>134</v>
      </c>
      <c r="C43" s="1">
        <f>VLOOKUP(A43,Node!A:C,3,FALSE)</f>
        <v>28</v>
      </c>
      <c r="D43" s="1">
        <f>VLOOKUP(B43,Node!A:C,3,FALSE)</f>
        <v>38</v>
      </c>
      <c r="E43" s="24">
        <v>2</v>
      </c>
      <c r="F43" s="18">
        <v>1</v>
      </c>
      <c r="G43" s="18">
        <v>0.3</v>
      </c>
      <c r="H43" s="18">
        <v>62.89</v>
      </c>
      <c r="I43" s="18">
        <v>10.99</v>
      </c>
      <c r="J43" s="34">
        <v>2</v>
      </c>
      <c r="K43" s="32">
        <v>1</v>
      </c>
      <c r="L43" s="32">
        <v>0.3</v>
      </c>
      <c r="M43" s="32">
        <v>62.89</v>
      </c>
      <c r="N43" s="32">
        <v>10.99</v>
      </c>
      <c r="O43" s="1">
        <v>23</v>
      </c>
      <c r="P43" s="8">
        <f>VLOOKUP(A43,Node!A:AW,48,FALSE)</f>
        <v>164.2</v>
      </c>
      <c r="Q43" s="8">
        <f>VLOOKUP(A43,Node!A:AW,49,FALSE)</f>
        <v>57.8</v>
      </c>
      <c r="R43" s="8">
        <f>VLOOKUP(B43,Node!A:AW,48,FALSE)</f>
        <v>159.4</v>
      </c>
      <c r="S43" s="8">
        <f>VLOOKUP(B43,Node!A:AW,49,FALSE)</f>
        <v>94.2</v>
      </c>
      <c r="T43" s="8">
        <f t="shared" si="2"/>
        <v>36.715119501371639</v>
      </c>
      <c r="U43" s="8">
        <f t="shared" si="6"/>
        <v>18.357559750685819</v>
      </c>
      <c r="V43" s="8">
        <f t="shared" si="7"/>
        <v>18.357559750685819</v>
      </c>
      <c r="W43" s="8"/>
      <c r="X43" s="8"/>
      <c r="Y43" s="8"/>
    </row>
    <row r="44" spans="1:25" x14ac:dyDescent="0.25">
      <c r="A44" s="12" t="s">
        <v>134</v>
      </c>
      <c r="B44" s="12" t="s">
        <v>135</v>
      </c>
      <c r="C44" s="1">
        <f>VLOOKUP(A44,Node!A:C,3,FALSE)</f>
        <v>38</v>
      </c>
      <c r="D44" s="1">
        <f>VLOOKUP(B44,Node!A:C,3,FALSE)</f>
        <v>39</v>
      </c>
      <c r="E44" s="24">
        <v>2</v>
      </c>
      <c r="F44" s="18">
        <v>1</v>
      </c>
      <c r="G44" s="18">
        <v>0.3</v>
      </c>
      <c r="H44" s="18">
        <v>62.89</v>
      </c>
      <c r="I44" s="18">
        <v>10.99</v>
      </c>
      <c r="J44" s="34">
        <v>2</v>
      </c>
      <c r="K44" s="32">
        <v>1</v>
      </c>
      <c r="L44" s="32">
        <v>0.3</v>
      </c>
      <c r="M44" s="32">
        <v>62.89</v>
      </c>
      <c r="N44" s="32">
        <v>10.99</v>
      </c>
      <c r="O44" s="1">
        <v>23</v>
      </c>
      <c r="P44" s="8">
        <f>VLOOKUP(A44,Node!A:AW,48,FALSE)</f>
        <v>159.4</v>
      </c>
      <c r="Q44" s="8">
        <f>VLOOKUP(A44,Node!A:AW,49,FALSE)</f>
        <v>94.2</v>
      </c>
      <c r="R44" s="8">
        <f>VLOOKUP(B44,Node!A:AW,48,FALSE)</f>
        <v>143.4</v>
      </c>
      <c r="S44" s="8">
        <f>VLOOKUP(B44,Node!A:AW,49,FALSE)</f>
        <v>121.4</v>
      </c>
      <c r="T44" s="8">
        <f t="shared" si="2"/>
        <v>31.556932677305635</v>
      </c>
      <c r="U44" s="8">
        <f t="shared" si="6"/>
        <v>15.778466338652818</v>
      </c>
      <c r="V44" s="8">
        <f t="shared" si="7"/>
        <v>15.778466338652818</v>
      </c>
      <c r="W44" s="8"/>
      <c r="X44" s="8"/>
      <c r="Y44" s="8"/>
    </row>
    <row r="45" spans="1:25" x14ac:dyDescent="0.25">
      <c r="A45" s="8" t="s">
        <v>123</v>
      </c>
      <c r="B45" s="8" t="s">
        <v>133</v>
      </c>
      <c r="C45" s="1">
        <f>VLOOKUP(A45,Node!A:C,3,FALSE)</f>
        <v>26</v>
      </c>
      <c r="D45" s="1">
        <f>VLOOKUP(B45,Node!A:C,3,FALSE)</f>
        <v>37</v>
      </c>
      <c r="E45" s="24">
        <v>1</v>
      </c>
      <c r="F45" s="18">
        <v>1</v>
      </c>
      <c r="G45" s="18">
        <v>0.3</v>
      </c>
      <c r="H45" s="18">
        <v>62.89</v>
      </c>
      <c r="I45" s="18">
        <v>10.99</v>
      </c>
      <c r="J45" s="35">
        <v>4</v>
      </c>
      <c r="K45" s="32">
        <v>1</v>
      </c>
      <c r="L45" s="32">
        <v>0.3</v>
      </c>
      <c r="M45" s="32">
        <v>62.89</v>
      </c>
      <c r="N45" s="32">
        <v>10.99</v>
      </c>
      <c r="O45" s="1">
        <v>50</v>
      </c>
      <c r="P45" s="8">
        <f>VLOOKUP(A45,Node!A:AW,48,FALSE)</f>
        <v>127.8</v>
      </c>
      <c r="Q45" s="8">
        <f>VLOOKUP(A45,Node!A:AW,49,FALSE)</f>
        <v>69</v>
      </c>
      <c r="R45" s="8">
        <f>VLOOKUP(B45,Node!A:AW,48,FALSE)</f>
        <v>131</v>
      </c>
      <c r="S45" s="8">
        <f>VLOOKUP(B45,Node!A:AW,49,FALSE)</f>
        <v>75.8</v>
      </c>
      <c r="T45" s="8">
        <f t="shared" ref="T45:T55" si="8">SQRT((P45-R45)^2+(Q45-S45)^2)</f>
        <v>7.5153176912223731</v>
      </c>
      <c r="U45" s="8">
        <f t="shared" si="6"/>
        <v>7.5153176912223731</v>
      </c>
      <c r="V45" s="8">
        <f t="shared" si="7"/>
        <v>1.8788294228055933</v>
      </c>
    </row>
    <row r="46" spans="1:25" x14ac:dyDescent="0.25">
      <c r="A46" s="8" t="s">
        <v>128</v>
      </c>
      <c r="B46" s="8" t="s">
        <v>131</v>
      </c>
      <c r="C46" s="1">
        <f>VLOOKUP(A46,Node!A:C,3,FALSE)</f>
        <v>32</v>
      </c>
      <c r="D46" s="1">
        <f>VLOOKUP(B46,Node!A:C,3,FALSE)</f>
        <v>35</v>
      </c>
      <c r="E46" s="22">
        <v>0.434</v>
      </c>
      <c r="F46" s="18">
        <v>1</v>
      </c>
      <c r="G46" s="18">
        <v>0.3</v>
      </c>
      <c r="H46" s="18">
        <v>62.89</v>
      </c>
      <c r="I46" s="18">
        <v>10.99</v>
      </c>
      <c r="J46" s="35">
        <v>0.44900000000000001</v>
      </c>
      <c r="K46" s="32">
        <v>1</v>
      </c>
      <c r="L46" s="32">
        <v>0.3</v>
      </c>
      <c r="M46" s="32">
        <v>62.89</v>
      </c>
      <c r="N46" s="32">
        <v>10.99</v>
      </c>
      <c r="O46" s="1">
        <v>50</v>
      </c>
      <c r="P46" s="8">
        <f>VLOOKUP(A46,Node!A:AW,48,FALSE)</f>
        <v>83</v>
      </c>
      <c r="Q46" s="8">
        <f>VLOOKUP(A46,Node!A:AW,49,FALSE)</f>
        <v>91.4</v>
      </c>
      <c r="R46" s="8">
        <f>VLOOKUP(B46,Node!A:AW,48,FALSE)</f>
        <v>101.8</v>
      </c>
      <c r="S46" s="8">
        <f>VLOOKUP(B46,Node!A:AW,49,FALSE)</f>
        <v>105.4</v>
      </c>
      <c r="T46" s="8">
        <f t="shared" si="8"/>
        <v>23.440136518373773</v>
      </c>
      <c r="U46" s="8">
        <f t="shared" si="6"/>
        <v>54.009531148326666</v>
      </c>
      <c r="V46" s="8">
        <f t="shared" si="7"/>
        <v>52.205203827113081</v>
      </c>
    </row>
    <row r="47" spans="1:25" x14ac:dyDescent="0.25">
      <c r="A47" s="8" t="s">
        <v>127</v>
      </c>
      <c r="B47" s="8" t="s">
        <v>133</v>
      </c>
      <c r="C47" s="1">
        <f>VLOOKUP(A47,Node!A:C,3,FALSE)</f>
        <v>31</v>
      </c>
      <c r="D47" s="1">
        <f>VLOOKUP(B47,Node!A:C,3,FALSE)</f>
        <v>37</v>
      </c>
      <c r="E47" s="22">
        <v>0.434</v>
      </c>
      <c r="F47" s="18">
        <v>1</v>
      </c>
      <c r="G47" s="18">
        <v>0.3</v>
      </c>
      <c r="H47" s="18">
        <v>62.89</v>
      </c>
      <c r="I47" s="18">
        <v>10.99</v>
      </c>
      <c r="J47" s="35">
        <v>0.44900000000000001</v>
      </c>
      <c r="K47" s="32">
        <v>1</v>
      </c>
      <c r="L47" s="32">
        <v>0.3</v>
      </c>
      <c r="M47" s="32">
        <v>62.89</v>
      </c>
      <c r="N47" s="32">
        <v>10.99</v>
      </c>
      <c r="O47" s="1">
        <v>50</v>
      </c>
      <c r="P47" s="8">
        <f>VLOOKUP(A47,Node!A:AW,48,FALSE)</f>
        <v>114.6</v>
      </c>
      <c r="Q47" s="8">
        <f>VLOOKUP(A47,Node!A:AW,49,FALSE)</f>
        <v>59.8</v>
      </c>
      <c r="R47" s="8">
        <f>VLOOKUP(B47,Node!A:AW,48,FALSE)</f>
        <v>131</v>
      </c>
      <c r="S47" s="8">
        <f>VLOOKUP(B47,Node!A:AW,49,FALSE)</f>
        <v>75.8</v>
      </c>
      <c r="T47" s="8">
        <f t="shared" si="8"/>
        <v>22.912005586591505</v>
      </c>
      <c r="U47" s="8">
        <f t="shared" si="6"/>
        <v>52.792639600441255</v>
      </c>
      <c r="V47" s="8">
        <f t="shared" si="7"/>
        <v>51.028965671696</v>
      </c>
    </row>
    <row r="48" spans="1:25" x14ac:dyDescent="0.25">
      <c r="A48" s="8" t="s">
        <v>129</v>
      </c>
      <c r="B48" s="8" t="s">
        <v>219</v>
      </c>
      <c r="C48" s="1">
        <f>VLOOKUP(A48,Node!A:C,3,FALSE)</f>
        <v>33</v>
      </c>
      <c r="D48" s="1">
        <f>VLOOKUP(B48,Node!A:C,3,FALSE)</f>
        <v>40</v>
      </c>
      <c r="E48" s="24">
        <v>1</v>
      </c>
      <c r="F48" s="18">
        <v>1</v>
      </c>
      <c r="G48" s="18">
        <v>0.3</v>
      </c>
      <c r="H48" s="18">
        <v>62.89</v>
      </c>
      <c r="I48" s="18">
        <v>10.99</v>
      </c>
      <c r="J48" s="35">
        <v>2</v>
      </c>
      <c r="K48" s="32">
        <v>1</v>
      </c>
      <c r="L48" s="32">
        <v>0.3</v>
      </c>
      <c r="M48" s="32">
        <v>62.89</v>
      </c>
      <c r="N48" s="32">
        <v>10.99</v>
      </c>
      <c r="O48" s="1">
        <v>23</v>
      </c>
      <c r="P48" s="8">
        <f>VLOOKUP(A48,Node!A:AW,48,FALSE)</f>
        <v>112.2</v>
      </c>
      <c r="Q48" s="8">
        <f>VLOOKUP(A48,Node!A:AW,49,FALSE)</f>
        <v>38.6</v>
      </c>
      <c r="R48" s="8">
        <f>VLOOKUP(B48,Node!A:AW,48,FALSE)</f>
        <v>112.2</v>
      </c>
      <c r="S48" s="8">
        <f>VLOOKUP(B48,Node!A:AW,49,FALSE)</f>
        <v>33.6</v>
      </c>
      <c r="T48" s="8">
        <f t="shared" si="8"/>
        <v>5</v>
      </c>
      <c r="U48" s="8">
        <f t="shared" si="6"/>
        <v>5</v>
      </c>
      <c r="V48" s="8">
        <f t="shared" si="7"/>
        <v>2.5</v>
      </c>
    </row>
    <row r="49" spans="1:22" x14ac:dyDescent="0.25">
      <c r="A49" s="8" t="s">
        <v>130</v>
      </c>
      <c r="B49" s="8" t="s">
        <v>220</v>
      </c>
      <c r="C49" s="1">
        <f>VLOOKUP(A49,Node!A:C,3,FALSE)</f>
        <v>34</v>
      </c>
      <c r="D49" s="1">
        <f>VLOOKUP(B49,Node!A:C,3,FALSE)</f>
        <v>41</v>
      </c>
      <c r="E49" s="24">
        <v>1</v>
      </c>
      <c r="F49" s="18">
        <v>1</v>
      </c>
      <c r="G49" s="18">
        <v>0.3</v>
      </c>
      <c r="H49" s="18">
        <v>62.89</v>
      </c>
      <c r="I49" s="18">
        <v>10.99</v>
      </c>
      <c r="J49" s="35">
        <v>2</v>
      </c>
      <c r="K49" s="32">
        <v>1</v>
      </c>
      <c r="L49" s="32">
        <v>0.3</v>
      </c>
      <c r="M49" s="32">
        <v>62.89</v>
      </c>
      <c r="N49" s="32">
        <v>10.99</v>
      </c>
      <c r="O49" s="1">
        <v>23</v>
      </c>
      <c r="P49" s="8">
        <f>VLOOKUP(A49,Node!A:AW,48,FALSE)</f>
        <v>75</v>
      </c>
      <c r="Q49" s="8">
        <f>VLOOKUP(A49,Node!A:AW,49,FALSE)</f>
        <v>59</v>
      </c>
      <c r="R49" s="8">
        <f>VLOOKUP(B49,Node!A:AW,48,FALSE)</f>
        <v>67</v>
      </c>
      <c r="S49" s="8">
        <f>VLOOKUP(B49,Node!A:AW,49,FALSE)</f>
        <v>59</v>
      </c>
      <c r="T49" s="8">
        <f t="shared" si="8"/>
        <v>8</v>
      </c>
      <c r="U49" s="8">
        <f t="shared" si="6"/>
        <v>8</v>
      </c>
      <c r="V49" s="8">
        <f t="shared" si="7"/>
        <v>4</v>
      </c>
    </row>
    <row r="50" spans="1:22" x14ac:dyDescent="0.25">
      <c r="A50" s="8" t="s">
        <v>134</v>
      </c>
      <c r="B50" s="8" t="s">
        <v>221</v>
      </c>
      <c r="C50" s="1">
        <f>VLOOKUP(A50,Node!A:C,3,FALSE)</f>
        <v>38</v>
      </c>
      <c r="D50" s="1">
        <f>VLOOKUP(B50,Node!A:C,3,FALSE)</f>
        <v>42</v>
      </c>
      <c r="E50" s="24">
        <v>1</v>
      </c>
      <c r="F50" s="18">
        <v>1</v>
      </c>
      <c r="G50" s="18">
        <v>0.3</v>
      </c>
      <c r="H50" s="18">
        <v>62.89</v>
      </c>
      <c r="I50" s="18">
        <v>10.99</v>
      </c>
      <c r="J50" s="35">
        <v>2</v>
      </c>
      <c r="K50" s="32">
        <v>1</v>
      </c>
      <c r="L50" s="32">
        <v>0.3</v>
      </c>
      <c r="M50" s="32">
        <v>62.89</v>
      </c>
      <c r="N50" s="32">
        <v>10.99</v>
      </c>
      <c r="O50" s="1">
        <v>23</v>
      </c>
      <c r="P50" s="8">
        <f>VLOOKUP(A50,Node!A:AW,48,FALSE)</f>
        <v>159.4</v>
      </c>
      <c r="Q50" s="8">
        <f>VLOOKUP(A50,Node!A:AW,49,FALSE)</f>
        <v>94.2</v>
      </c>
      <c r="R50" s="8">
        <f>VLOOKUP(B50,Node!A:AW,48,FALSE)</f>
        <v>162.4</v>
      </c>
      <c r="S50" s="8">
        <f>VLOOKUP(B50,Node!A:AW,49,FALSE)</f>
        <v>94.2</v>
      </c>
      <c r="T50" s="8">
        <f t="shared" si="8"/>
        <v>3</v>
      </c>
      <c r="U50" s="8">
        <f t="shared" si="6"/>
        <v>3</v>
      </c>
      <c r="V50" s="8">
        <f t="shared" si="7"/>
        <v>1.5</v>
      </c>
    </row>
    <row r="51" spans="1:22" x14ac:dyDescent="0.25">
      <c r="A51" s="8" t="s">
        <v>135</v>
      </c>
      <c r="B51" s="8" t="s">
        <v>222</v>
      </c>
      <c r="C51" s="1">
        <f>VLOOKUP(A51,Node!A:C,3,FALSE)</f>
        <v>39</v>
      </c>
      <c r="D51" s="1">
        <f>VLOOKUP(B51,Node!A:C,3,FALSE)</f>
        <v>43</v>
      </c>
      <c r="E51" s="24">
        <v>1</v>
      </c>
      <c r="F51" s="18">
        <v>1</v>
      </c>
      <c r="G51" s="18">
        <v>0.3</v>
      </c>
      <c r="H51" s="18">
        <v>62.89</v>
      </c>
      <c r="I51" s="18">
        <v>10.99</v>
      </c>
      <c r="J51" s="35">
        <v>2</v>
      </c>
      <c r="K51" s="32">
        <v>1</v>
      </c>
      <c r="L51" s="32">
        <v>0.3</v>
      </c>
      <c r="M51" s="32">
        <v>62.89</v>
      </c>
      <c r="N51" s="32">
        <v>10.99</v>
      </c>
      <c r="O51" s="1">
        <v>23</v>
      </c>
      <c r="P51" s="8">
        <f>VLOOKUP(A51,Node!A:AW,48,FALSE)</f>
        <v>143.4</v>
      </c>
      <c r="Q51" s="8">
        <f>VLOOKUP(A51,Node!A:AW,49,FALSE)</f>
        <v>121.4</v>
      </c>
      <c r="R51" s="8">
        <f>VLOOKUP(B51,Node!A:AW,48,FALSE)</f>
        <v>146.4</v>
      </c>
      <c r="S51" s="8">
        <f>VLOOKUP(B51,Node!A:AW,49,FALSE)</f>
        <v>121.4</v>
      </c>
      <c r="T51" s="8">
        <f t="shared" si="8"/>
        <v>3</v>
      </c>
      <c r="U51" s="8">
        <f t="shared" si="6"/>
        <v>3</v>
      </c>
      <c r="V51" s="8">
        <f t="shared" si="7"/>
        <v>1.5</v>
      </c>
    </row>
    <row r="52" spans="1:22" x14ac:dyDescent="0.25">
      <c r="A52" s="25" t="s">
        <v>126</v>
      </c>
      <c r="B52" s="8" t="s">
        <v>221</v>
      </c>
      <c r="C52" s="1">
        <f>VLOOKUP(A52,Node!A:C,3,FALSE)</f>
        <v>30</v>
      </c>
      <c r="D52" s="1">
        <f>VLOOKUP(B52,Node!A:C,3,FALSE)</f>
        <v>42</v>
      </c>
      <c r="E52" s="24">
        <v>1</v>
      </c>
      <c r="F52" s="18">
        <v>1</v>
      </c>
      <c r="G52" s="18">
        <v>0.3</v>
      </c>
      <c r="H52" s="18">
        <v>62.89</v>
      </c>
      <c r="I52" s="18">
        <v>10.99</v>
      </c>
      <c r="J52" s="34">
        <v>1</v>
      </c>
      <c r="K52" s="32">
        <v>1</v>
      </c>
      <c r="L52" s="32">
        <v>0.3</v>
      </c>
      <c r="M52" s="32">
        <v>62.89</v>
      </c>
      <c r="N52" s="32">
        <v>10.99</v>
      </c>
      <c r="O52" s="1">
        <v>50</v>
      </c>
      <c r="P52" s="8">
        <f>VLOOKUP(A52,Node!A:AW,48,FALSE)</f>
        <v>167.79999999999998</v>
      </c>
      <c r="Q52" s="8">
        <f>VLOOKUP(A52,Node!A:AW,49,FALSE)</f>
        <v>56.8</v>
      </c>
      <c r="R52" s="8">
        <f>VLOOKUP(B52,Node!A:AW,48,FALSE)</f>
        <v>162.4</v>
      </c>
      <c r="S52" s="8">
        <f>VLOOKUP(B52,Node!A:AW,49,FALSE)</f>
        <v>94.2</v>
      </c>
      <c r="T52" s="8">
        <f t="shared" si="8"/>
        <v>37.787828728308803</v>
      </c>
      <c r="U52" s="8">
        <f t="shared" si="6"/>
        <v>37.787828728308803</v>
      </c>
      <c r="V52" s="8">
        <f t="shared" si="7"/>
        <v>37.787828728308803</v>
      </c>
    </row>
    <row r="53" spans="1:22" x14ac:dyDescent="0.25">
      <c r="A53" s="8" t="s">
        <v>221</v>
      </c>
      <c r="B53" s="8" t="s">
        <v>222</v>
      </c>
      <c r="C53" s="1">
        <f>VLOOKUP(A53,Node!A:C,3,FALSE)</f>
        <v>42</v>
      </c>
      <c r="D53" s="1">
        <f>VLOOKUP(B53,Node!A:C,3,FALSE)</f>
        <v>43</v>
      </c>
      <c r="E53" s="24">
        <v>1</v>
      </c>
      <c r="F53" s="18">
        <v>1</v>
      </c>
      <c r="G53" s="18">
        <v>0.3</v>
      </c>
      <c r="H53" s="18">
        <v>62.89</v>
      </c>
      <c r="I53" s="18">
        <v>10.99</v>
      </c>
      <c r="J53" s="34">
        <v>1</v>
      </c>
      <c r="K53" s="32">
        <v>1</v>
      </c>
      <c r="L53" s="32">
        <v>0.3</v>
      </c>
      <c r="M53" s="32">
        <v>62.89</v>
      </c>
      <c r="N53" s="32">
        <v>10.99</v>
      </c>
      <c r="O53" s="1">
        <v>50</v>
      </c>
      <c r="P53" s="8">
        <f>VLOOKUP(A53,Node!A:AW,48,FALSE)</f>
        <v>162.4</v>
      </c>
      <c r="Q53" s="8">
        <f>VLOOKUP(A53,Node!A:AW,49,FALSE)</f>
        <v>94.2</v>
      </c>
      <c r="R53" s="8">
        <f>VLOOKUP(B53,Node!A:AW,48,FALSE)</f>
        <v>146.4</v>
      </c>
      <c r="S53" s="8">
        <f>VLOOKUP(B53,Node!A:AW,49,FALSE)</f>
        <v>121.4</v>
      </c>
      <c r="T53" s="8">
        <f t="shared" si="8"/>
        <v>31.556932677305635</v>
      </c>
      <c r="U53" s="8">
        <f t="shared" si="6"/>
        <v>31.556932677305635</v>
      </c>
      <c r="V53" s="8">
        <f t="shared" si="7"/>
        <v>31.556932677305635</v>
      </c>
    </row>
    <row r="54" spans="1:22" x14ac:dyDescent="0.25">
      <c r="A54" s="25" t="s">
        <v>125</v>
      </c>
      <c r="B54" s="8" t="s">
        <v>219</v>
      </c>
      <c r="C54" s="1">
        <f>VLOOKUP(A54,Node!A:C,3,FALSE)</f>
        <v>29</v>
      </c>
      <c r="D54" s="1">
        <f>VLOOKUP(B54,Node!A:C,3,FALSE)</f>
        <v>40</v>
      </c>
      <c r="E54" s="24">
        <v>1</v>
      </c>
      <c r="F54" s="18">
        <v>1</v>
      </c>
      <c r="G54" s="18">
        <v>0.3</v>
      </c>
      <c r="H54" s="18">
        <v>62.89</v>
      </c>
      <c r="I54" s="18">
        <v>10.99</v>
      </c>
      <c r="J54" s="34">
        <v>1</v>
      </c>
      <c r="K54" s="32">
        <v>1</v>
      </c>
      <c r="L54" s="32">
        <v>0.3</v>
      </c>
      <c r="M54" s="32">
        <v>62.89</v>
      </c>
      <c r="N54" s="32">
        <v>10.99</v>
      </c>
      <c r="O54" s="1">
        <v>50</v>
      </c>
      <c r="P54" s="8">
        <f>VLOOKUP(A54,Node!A:AW,48,FALSE)</f>
        <v>160.20000000000002</v>
      </c>
      <c r="Q54" s="8">
        <f>VLOOKUP(A54,Node!A:AW,49,FALSE)</f>
        <v>42.599999999999994</v>
      </c>
      <c r="R54" s="8">
        <f>VLOOKUP(B54,Node!A:AW,48,FALSE)</f>
        <v>112.2</v>
      </c>
      <c r="S54" s="8">
        <f>VLOOKUP(B54,Node!A:AW,49,FALSE)</f>
        <v>33.6</v>
      </c>
      <c r="T54" s="8">
        <f t="shared" si="8"/>
        <v>48.836461788299133</v>
      </c>
      <c r="U54" s="8">
        <f t="shared" si="6"/>
        <v>48.836461788299133</v>
      </c>
      <c r="V54" s="8">
        <f t="shared" si="7"/>
        <v>48.836461788299133</v>
      </c>
    </row>
    <row r="55" spans="1:22" x14ac:dyDescent="0.25">
      <c r="A55" s="8" t="s">
        <v>219</v>
      </c>
      <c r="B55" s="8" t="s">
        <v>220</v>
      </c>
      <c r="C55" s="1">
        <f>VLOOKUP(A55,Node!A:C,3,FALSE)</f>
        <v>40</v>
      </c>
      <c r="D55" s="1">
        <f>VLOOKUP(B55,Node!A:C,3,FALSE)</f>
        <v>41</v>
      </c>
      <c r="E55" s="24">
        <v>1</v>
      </c>
      <c r="F55" s="18">
        <v>1</v>
      </c>
      <c r="G55" s="18">
        <v>0.3</v>
      </c>
      <c r="H55" s="18">
        <v>62.89</v>
      </c>
      <c r="I55" s="18">
        <v>10.99</v>
      </c>
      <c r="J55" s="34">
        <v>1</v>
      </c>
      <c r="K55" s="32">
        <v>1</v>
      </c>
      <c r="L55" s="32">
        <v>0.3</v>
      </c>
      <c r="M55" s="32">
        <v>62.89</v>
      </c>
      <c r="N55" s="32">
        <v>10.99</v>
      </c>
      <c r="O55" s="1">
        <v>50</v>
      </c>
      <c r="P55" s="8">
        <f>VLOOKUP(A55,Node!A:AW,48,FALSE)</f>
        <v>112.2</v>
      </c>
      <c r="Q55" s="8">
        <f>VLOOKUP(A55,Node!A:AW,49,FALSE)</f>
        <v>33.6</v>
      </c>
      <c r="R55" s="8">
        <f>VLOOKUP(B55,Node!A:AW,48,FALSE)</f>
        <v>67</v>
      </c>
      <c r="S55" s="8">
        <f>VLOOKUP(B55,Node!A:AW,49,FALSE)</f>
        <v>59</v>
      </c>
      <c r="T55" s="8">
        <f t="shared" si="8"/>
        <v>51.84785434326092</v>
      </c>
      <c r="U55" s="8">
        <f t="shared" si="6"/>
        <v>51.84785434326092</v>
      </c>
      <c r="V55" s="8">
        <f t="shared" si="7"/>
        <v>51.84785434326092</v>
      </c>
    </row>
  </sheetData>
  <autoFilter ref="A1:Y55" xr:uid="{00000000-0009-0000-0000-000001000000}"/>
  <pageMargins left="0.82677165354330717" right="0.23622047244094491" top="0.35433070866141736" bottom="0.15748031496062992" header="0.31496062992125984" footer="0.31496062992125984"/>
  <pageSetup paperSize="8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"/>
  <sheetViews>
    <sheetView workbookViewId="0">
      <selection activeCell="E9" sqref="E9"/>
    </sheetView>
  </sheetViews>
  <sheetFormatPr defaultRowHeight="15" x14ac:dyDescent="0.25"/>
  <sheetData>
    <row r="1" spans="1:10" x14ac:dyDescent="0.25">
      <c r="A1" t="s">
        <v>214</v>
      </c>
      <c r="B1" t="s">
        <v>0</v>
      </c>
      <c r="C1" t="s">
        <v>61</v>
      </c>
      <c r="D1" t="s">
        <v>62</v>
      </c>
      <c r="E1" t="s">
        <v>223</v>
      </c>
    </row>
    <row r="2" spans="1:10" x14ac:dyDescent="0.25">
      <c r="A2" t="s">
        <v>215</v>
      </c>
      <c r="B2">
        <v>1</v>
      </c>
      <c r="C2">
        <v>77.022105555423195</v>
      </c>
      <c r="D2">
        <v>102.74552181273501</v>
      </c>
      <c r="E2">
        <v>1</v>
      </c>
      <c r="F2">
        <f>SQRT((C3-C4)^2+(D3-D4)^2)</f>
        <v>9.0000004050001632</v>
      </c>
      <c r="G2" t="s">
        <v>241</v>
      </c>
      <c r="H2" s="6" t="s">
        <v>112</v>
      </c>
      <c r="I2">
        <f>VLOOKUP(H2,Node!A:AW,48,FALSE)</f>
        <v>70.2</v>
      </c>
      <c r="J2">
        <f>VLOOKUP(H2,Node!A:AW,49,FALSE)</f>
        <v>118.2</v>
      </c>
    </row>
    <row r="3" spans="1:10" x14ac:dyDescent="0.25">
      <c r="A3" t="s">
        <v>215</v>
      </c>
      <c r="B3">
        <v>2</v>
      </c>
      <c r="C3">
        <v>75.556250144485304</v>
      </c>
      <c r="D3">
        <v>106.467251162677</v>
      </c>
      <c r="E3">
        <v>1</v>
      </c>
      <c r="F3">
        <f>SQRT((C2-C3)^2+(D2-D3)^2)</f>
        <v>4.0000001799994411</v>
      </c>
      <c r="G3" t="s">
        <v>239</v>
      </c>
      <c r="H3" s="6" t="s">
        <v>113</v>
      </c>
      <c r="I3">
        <f>VLOOKUP(H3,Node!A:AW,48,FALSE)</f>
        <v>79.400000000000006</v>
      </c>
      <c r="J3">
        <f>VLOOKUP(H3,Node!A:AW,49,FALSE)</f>
        <v>107.8</v>
      </c>
    </row>
    <row r="4" spans="1:10" x14ac:dyDescent="0.25">
      <c r="A4" t="s">
        <v>216</v>
      </c>
      <c r="B4">
        <v>3</v>
      </c>
      <c r="C4">
        <v>72.258075469874996</v>
      </c>
      <c r="D4">
        <v>114.841142200048</v>
      </c>
      <c r="E4">
        <v>2</v>
      </c>
      <c r="F4">
        <f t="shared" ref="F4:F8" si="0">SQRT((C5-C4)^2+(D5-D4)^2)</f>
        <v>2.0000000899997024</v>
      </c>
      <c r="G4" t="s">
        <v>240</v>
      </c>
    </row>
    <row r="5" spans="1:10" x14ac:dyDescent="0.25">
      <c r="A5" t="s">
        <v>216</v>
      </c>
      <c r="B5">
        <v>4</v>
      </c>
      <c r="C5">
        <v>71.5251477644061</v>
      </c>
      <c r="D5">
        <v>116.70200687501899</v>
      </c>
      <c r="E5">
        <v>2</v>
      </c>
    </row>
    <row r="6" spans="1:10" x14ac:dyDescent="0.25">
      <c r="A6" t="s">
        <v>217</v>
      </c>
      <c r="B6">
        <v>5</v>
      </c>
      <c r="C6">
        <v>142</v>
      </c>
      <c r="D6">
        <v>45.5</v>
      </c>
      <c r="E6">
        <v>15</v>
      </c>
      <c r="F6">
        <f>SQRT((C7-C8)^2+(D7-D8)^2)</f>
        <v>10.606601717798213</v>
      </c>
      <c r="G6" t="s">
        <v>242</v>
      </c>
      <c r="H6" s="39" t="s">
        <v>121</v>
      </c>
      <c r="I6">
        <f>VLOOKUP(H6,Node!A:AW,48,FALSE)</f>
        <v>121.8</v>
      </c>
      <c r="J6">
        <f>VLOOKUP(H6,Node!A:AW,49,FALSE)</f>
        <v>64.599999999999994</v>
      </c>
    </row>
    <row r="7" spans="1:10" x14ac:dyDescent="0.25">
      <c r="A7" t="s">
        <v>217</v>
      </c>
      <c r="B7">
        <v>6</v>
      </c>
      <c r="C7">
        <v>145</v>
      </c>
      <c r="D7">
        <v>45</v>
      </c>
      <c r="E7">
        <v>12</v>
      </c>
      <c r="F7">
        <f>SQRT((C6-C7)^2+(D6-D7)^2)</f>
        <v>3.0413812651491097</v>
      </c>
      <c r="G7" t="s">
        <v>243</v>
      </c>
      <c r="H7" s="39" t="s">
        <v>125</v>
      </c>
      <c r="I7">
        <f>VLOOKUP(H7,Node!A:AW,48,FALSE)</f>
        <v>160.20000000000002</v>
      </c>
      <c r="J7">
        <f>VLOOKUP(H7,Node!A:AW,49,FALSE)</f>
        <v>42.599999999999994</v>
      </c>
    </row>
    <row r="8" spans="1:10" x14ac:dyDescent="0.25">
      <c r="A8" t="s">
        <v>218</v>
      </c>
      <c r="B8">
        <v>7</v>
      </c>
      <c r="C8">
        <v>155.5</v>
      </c>
      <c r="D8">
        <v>43.5</v>
      </c>
      <c r="E8">
        <v>9</v>
      </c>
      <c r="F8">
        <f t="shared" si="0"/>
        <v>2.9616887074775513</v>
      </c>
      <c r="G8" t="s">
        <v>244</v>
      </c>
    </row>
    <row r="9" spans="1:10" x14ac:dyDescent="0.25">
      <c r="A9" t="s">
        <v>218</v>
      </c>
      <c r="B9">
        <v>8</v>
      </c>
      <c r="C9">
        <v>158.46</v>
      </c>
      <c r="D9">
        <v>43.6</v>
      </c>
      <c r="E9">
        <v>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5"/>
  <sheetViews>
    <sheetView workbookViewId="0">
      <selection activeCell="B10" sqref="B10"/>
    </sheetView>
  </sheetViews>
  <sheetFormatPr defaultRowHeight="15" x14ac:dyDescent="0.25"/>
  <cols>
    <col min="7" max="7" width="12.7109375" customWidth="1"/>
    <col min="12" max="12" width="13.140625" customWidth="1"/>
  </cols>
  <sheetData>
    <row r="1" spans="1:15" x14ac:dyDescent="0.25">
      <c r="A1" t="s">
        <v>56</v>
      </c>
      <c r="B1" t="s">
        <v>0</v>
      </c>
      <c r="C1" t="s">
        <v>61</v>
      </c>
      <c r="D1" t="s">
        <v>62</v>
      </c>
      <c r="G1" t="s">
        <v>152</v>
      </c>
      <c r="H1" t="s">
        <v>0</v>
      </c>
      <c r="I1" t="s">
        <v>153</v>
      </c>
      <c r="J1" t="s">
        <v>154</v>
      </c>
      <c r="L1" t="s">
        <v>61</v>
      </c>
      <c r="M1" t="s">
        <v>62</v>
      </c>
    </row>
    <row r="2" spans="1:15" x14ac:dyDescent="0.25">
      <c r="A2" t="s">
        <v>4</v>
      </c>
      <c r="B2">
        <v>1</v>
      </c>
      <c r="C2">
        <v>135.5</v>
      </c>
      <c r="D2">
        <v>295.5</v>
      </c>
      <c r="G2" t="s">
        <v>136</v>
      </c>
      <c r="H2">
        <v>1</v>
      </c>
      <c r="I2">
        <v>1</v>
      </c>
      <c r="J2">
        <v>21</v>
      </c>
      <c r="K2">
        <v>1</v>
      </c>
      <c r="L2">
        <f>VLOOKUP(I2,B:D,2,FALSE)</f>
        <v>135.5</v>
      </c>
      <c r="M2">
        <f>VLOOKUP(I2,B:D,3,FALSE)</f>
        <v>295.5</v>
      </c>
      <c r="N2">
        <f>VLOOKUP(J2,B:D,2,FALSE)</f>
        <v>112.5</v>
      </c>
      <c r="O2">
        <f>VLOOKUP(J2,B:D,3,FALSE)</f>
        <v>243.5</v>
      </c>
    </row>
    <row r="3" spans="1:15" x14ac:dyDescent="0.25">
      <c r="A3" t="s">
        <v>105</v>
      </c>
      <c r="B3">
        <v>2</v>
      </c>
      <c r="C3">
        <v>134.5</v>
      </c>
      <c r="D3">
        <v>161.5</v>
      </c>
      <c r="G3" t="s">
        <v>24</v>
      </c>
      <c r="H3">
        <v>1</v>
      </c>
      <c r="I3">
        <v>21</v>
      </c>
      <c r="J3">
        <v>2</v>
      </c>
      <c r="K3">
        <v>1</v>
      </c>
      <c r="L3">
        <f t="shared" ref="L3:L35" si="0">VLOOKUP(I3,B:D,2,FALSE)</f>
        <v>112.5</v>
      </c>
      <c r="M3">
        <f t="shared" ref="M3:M35" si="1">VLOOKUP(I3,B:D,3,FALSE)</f>
        <v>243.5</v>
      </c>
      <c r="N3">
        <f t="shared" ref="N3:N35" si="2">VLOOKUP(J3,B:D,2,FALSE)</f>
        <v>134.5</v>
      </c>
      <c r="O3">
        <f t="shared" ref="O3:O35" si="3">VLOOKUP(J3,B:D,3,FALSE)</f>
        <v>161.5</v>
      </c>
    </row>
    <row r="4" spans="1:15" x14ac:dyDescent="0.25">
      <c r="A4" t="s">
        <v>5</v>
      </c>
      <c r="B4">
        <v>3</v>
      </c>
      <c r="C4">
        <v>170.5</v>
      </c>
      <c r="D4">
        <v>216.5</v>
      </c>
      <c r="G4" t="s">
        <v>137</v>
      </c>
      <c r="H4">
        <v>1</v>
      </c>
      <c r="I4">
        <v>30</v>
      </c>
      <c r="J4">
        <v>3</v>
      </c>
      <c r="K4">
        <v>1</v>
      </c>
      <c r="L4">
        <f t="shared" si="0"/>
        <v>151.5</v>
      </c>
      <c r="M4">
        <f t="shared" si="1"/>
        <v>213.5</v>
      </c>
      <c r="N4">
        <f t="shared" si="2"/>
        <v>170.5</v>
      </c>
      <c r="O4">
        <f t="shared" si="3"/>
        <v>216.5</v>
      </c>
    </row>
    <row r="5" spans="1:15" x14ac:dyDescent="0.25">
      <c r="A5" t="s">
        <v>107</v>
      </c>
      <c r="B5">
        <v>4</v>
      </c>
      <c r="C5">
        <v>165.5</v>
      </c>
      <c r="D5">
        <v>263.5</v>
      </c>
      <c r="G5" t="s">
        <v>138</v>
      </c>
      <c r="H5">
        <v>1</v>
      </c>
      <c r="I5">
        <v>1</v>
      </c>
      <c r="J5">
        <v>4</v>
      </c>
      <c r="K5">
        <v>1</v>
      </c>
      <c r="L5">
        <f t="shared" si="0"/>
        <v>135.5</v>
      </c>
      <c r="M5">
        <f t="shared" si="1"/>
        <v>295.5</v>
      </c>
      <c r="N5">
        <f t="shared" si="2"/>
        <v>165.5</v>
      </c>
      <c r="O5">
        <f t="shared" si="3"/>
        <v>263.5</v>
      </c>
    </row>
    <row r="6" spans="1:15" x14ac:dyDescent="0.25">
      <c r="A6" t="s">
        <v>118</v>
      </c>
      <c r="B6">
        <v>5</v>
      </c>
      <c r="C6">
        <v>204.5</v>
      </c>
      <c r="D6">
        <v>248.5</v>
      </c>
      <c r="G6" t="s">
        <v>139</v>
      </c>
      <c r="H6">
        <v>1</v>
      </c>
      <c r="I6">
        <v>33</v>
      </c>
      <c r="J6">
        <v>3</v>
      </c>
      <c r="K6">
        <v>1</v>
      </c>
      <c r="L6">
        <f t="shared" si="0"/>
        <v>168.5</v>
      </c>
      <c r="M6">
        <f t="shared" si="1"/>
        <v>230.5</v>
      </c>
      <c r="N6">
        <f t="shared" si="2"/>
        <v>170.5</v>
      </c>
      <c r="O6">
        <f t="shared" si="3"/>
        <v>216.5</v>
      </c>
    </row>
    <row r="7" spans="1:15" x14ac:dyDescent="0.25">
      <c r="A7" t="s">
        <v>119</v>
      </c>
      <c r="B7">
        <v>6</v>
      </c>
      <c r="C7">
        <v>236.5</v>
      </c>
      <c r="D7">
        <v>250.5</v>
      </c>
      <c r="G7" t="s">
        <v>140</v>
      </c>
      <c r="H7">
        <v>1</v>
      </c>
      <c r="I7">
        <v>1</v>
      </c>
      <c r="J7">
        <v>8</v>
      </c>
      <c r="K7">
        <v>3.0105024497581798</v>
      </c>
      <c r="L7">
        <f t="shared" si="0"/>
        <v>135.5</v>
      </c>
      <c r="M7">
        <f t="shared" si="1"/>
        <v>295.5</v>
      </c>
      <c r="N7">
        <f t="shared" si="2"/>
        <v>245.5</v>
      </c>
      <c r="O7">
        <f t="shared" si="3"/>
        <v>344.5</v>
      </c>
    </row>
    <row r="8" spans="1:15" x14ac:dyDescent="0.25">
      <c r="A8" t="s">
        <v>120</v>
      </c>
      <c r="B8">
        <v>7</v>
      </c>
      <c r="C8">
        <v>262.5</v>
      </c>
      <c r="D8">
        <v>220.5</v>
      </c>
      <c r="G8" t="s">
        <v>141</v>
      </c>
      <c r="H8">
        <v>1</v>
      </c>
      <c r="I8">
        <v>8</v>
      </c>
      <c r="J8">
        <v>9</v>
      </c>
      <c r="K8">
        <v>1</v>
      </c>
      <c r="L8">
        <f t="shared" si="0"/>
        <v>245.5</v>
      </c>
      <c r="M8">
        <f t="shared" si="1"/>
        <v>344.5</v>
      </c>
      <c r="N8">
        <f t="shared" si="2"/>
        <v>313.5</v>
      </c>
      <c r="O8">
        <f t="shared" si="3"/>
        <v>349.5</v>
      </c>
    </row>
    <row r="9" spans="1:15" x14ac:dyDescent="0.25">
      <c r="A9" t="s">
        <v>115</v>
      </c>
      <c r="B9">
        <v>8</v>
      </c>
      <c r="C9">
        <v>245.5</v>
      </c>
      <c r="D9">
        <v>344.5</v>
      </c>
      <c r="G9" t="s">
        <v>32</v>
      </c>
      <c r="H9">
        <v>1</v>
      </c>
      <c r="I9">
        <v>9</v>
      </c>
      <c r="J9">
        <v>10</v>
      </c>
      <c r="K9">
        <v>1</v>
      </c>
      <c r="L9">
        <f t="shared" si="0"/>
        <v>313.5</v>
      </c>
      <c r="M9">
        <f t="shared" si="1"/>
        <v>349.5</v>
      </c>
      <c r="N9">
        <f t="shared" si="2"/>
        <v>338.5</v>
      </c>
      <c r="O9">
        <f t="shared" si="3"/>
        <v>325.5</v>
      </c>
    </row>
    <row r="10" spans="1:15" x14ac:dyDescent="0.25">
      <c r="A10" t="s">
        <v>116</v>
      </c>
      <c r="B10">
        <v>9</v>
      </c>
      <c r="C10">
        <v>313.5</v>
      </c>
      <c r="D10">
        <v>349.5</v>
      </c>
      <c r="G10" t="s">
        <v>142</v>
      </c>
      <c r="H10">
        <v>1</v>
      </c>
      <c r="I10">
        <v>3</v>
      </c>
      <c r="J10">
        <v>5</v>
      </c>
      <c r="K10">
        <v>1</v>
      </c>
      <c r="L10">
        <f t="shared" si="0"/>
        <v>170.5</v>
      </c>
      <c r="M10">
        <f t="shared" si="1"/>
        <v>216.5</v>
      </c>
      <c r="N10">
        <f t="shared" si="2"/>
        <v>204.5</v>
      </c>
      <c r="O10">
        <f t="shared" si="3"/>
        <v>248.5</v>
      </c>
    </row>
    <row r="11" spans="1:15" x14ac:dyDescent="0.25">
      <c r="A11" t="s">
        <v>117</v>
      </c>
      <c r="B11">
        <v>10</v>
      </c>
      <c r="C11">
        <v>338.5</v>
      </c>
      <c r="D11">
        <v>325.5</v>
      </c>
      <c r="G11" t="s">
        <v>27</v>
      </c>
      <c r="H11">
        <v>1</v>
      </c>
      <c r="I11">
        <v>5</v>
      </c>
      <c r="J11">
        <v>6</v>
      </c>
      <c r="K11">
        <v>2</v>
      </c>
      <c r="L11">
        <f t="shared" si="0"/>
        <v>204.5</v>
      </c>
      <c r="M11">
        <f t="shared" si="1"/>
        <v>248.5</v>
      </c>
      <c r="N11">
        <f t="shared" si="2"/>
        <v>236.5</v>
      </c>
      <c r="O11">
        <f t="shared" si="3"/>
        <v>250.5</v>
      </c>
    </row>
    <row r="12" spans="1:15" x14ac:dyDescent="0.25">
      <c r="A12" t="s">
        <v>121</v>
      </c>
      <c r="B12">
        <v>11</v>
      </c>
      <c r="C12">
        <v>304.5</v>
      </c>
      <c r="D12">
        <v>161.5</v>
      </c>
      <c r="G12" t="s">
        <v>29</v>
      </c>
      <c r="H12">
        <v>1</v>
      </c>
      <c r="I12">
        <v>6</v>
      </c>
      <c r="J12">
        <v>7</v>
      </c>
      <c r="K12">
        <v>2</v>
      </c>
      <c r="L12">
        <f t="shared" si="0"/>
        <v>236.5</v>
      </c>
      <c r="M12">
        <f t="shared" si="1"/>
        <v>250.5</v>
      </c>
      <c r="N12">
        <f t="shared" si="2"/>
        <v>262.5</v>
      </c>
      <c r="O12">
        <f t="shared" si="3"/>
        <v>220.5</v>
      </c>
    </row>
    <row r="13" spans="1:15" x14ac:dyDescent="0.25">
      <c r="A13" t="s">
        <v>122</v>
      </c>
      <c r="B13">
        <v>12</v>
      </c>
      <c r="C13">
        <v>382.5</v>
      </c>
      <c r="D13">
        <v>127.5</v>
      </c>
      <c r="G13" t="s">
        <v>143</v>
      </c>
      <c r="H13">
        <v>1</v>
      </c>
      <c r="I13">
        <v>7</v>
      </c>
      <c r="J13">
        <v>11</v>
      </c>
      <c r="K13">
        <v>2</v>
      </c>
      <c r="L13">
        <f t="shared" si="0"/>
        <v>262.5</v>
      </c>
      <c r="M13">
        <f t="shared" si="1"/>
        <v>220.5</v>
      </c>
      <c r="N13">
        <f t="shared" si="2"/>
        <v>304.5</v>
      </c>
      <c r="O13">
        <f t="shared" si="3"/>
        <v>161.5</v>
      </c>
    </row>
    <row r="14" spans="1:15" x14ac:dyDescent="0.25">
      <c r="A14" t="s">
        <v>123</v>
      </c>
      <c r="B14">
        <v>13</v>
      </c>
      <c r="C14">
        <v>319.5</v>
      </c>
      <c r="D14">
        <v>172.5</v>
      </c>
      <c r="G14" t="s">
        <v>144</v>
      </c>
      <c r="H14">
        <v>1</v>
      </c>
      <c r="I14">
        <v>7</v>
      </c>
      <c r="J14">
        <v>13</v>
      </c>
      <c r="K14">
        <v>2</v>
      </c>
      <c r="L14">
        <f t="shared" si="0"/>
        <v>262.5</v>
      </c>
      <c r="M14">
        <f t="shared" si="1"/>
        <v>220.5</v>
      </c>
      <c r="N14">
        <f t="shared" si="2"/>
        <v>319.5</v>
      </c>
      <c r="O14">
        <f t="shared" si="3"/>
        <v>172.5</v>
      </c>
    </row>
    <row r="15" spans="1:15" x14ac:dyDescent="0.25">
      <c r="A15" t="s">
        <v>124</v>
      </c>
      <c r="B15">
        <v>14</v>
      </c>
      <c r="C15">
        <v>392.5</v>
      </c>
      <c r="D15">
        <v>149.5</v>
      </c>
      <c r="G15" t="s">
        <v>34</v>
      </c>
      <c r="H15">
        <v>1</v>
      </c>
      <c r="I15">
        <v>11</v>
      </c>
      <c r="J15">
        <v>12</v>
      </c>
      <c r="K15">
        <v>4.2544094772365302</v>
      </c>
      <c r="L15">
        <f t="shared" si="0"/>
        <v>304.5</v>
      </c>
      <c r="M15">
        <f t="shared" si="1"/>
        <v>161.5</v>
      </c>
      <c r="N15">
        <f t="shared" si="2"/>
        <v>382.5</v>
      </c>
      <c r="O15">
        <f t="shared" si="3"/>
        <v>127.5</v>
      </c>
    </row>
    <row r="16" spans="1:15" x14ac:dyDescent="0.25">
      <c r="A16" t="s">
        <v>125</v>
      </c>
      <c r="B16">
        <v>15</v>
      </c>
      <c r="C16">
        <v>394.5</v>
      </c>
      <c r="D16">
        <v>113.5</v>
      </c>
      <c r="G16" t="s">
        <v>36</v>
      </c>
      <c r="H16">
        <v>1</v>
      </c>
      <c r="I16">
        <v>13</v>
      </c>
      <c r="J16">
        <v>14</v>
      </c>
      <c r="K16">
        <v>3.8268786236304901</v>
      </c>
      <c r="L16">
        <f t="shared" si="0"/>
        <v>319.5</v>
      </c>
      <c r="M16">
        <f t="shared" si="1"/>
        <v>172.5</v>
      </c>
      <c r="N16">
        <f t="shared" si="2"/>
        <v>392.5</v>
      </c>
      <c r="O16">
        <f t="shared" si="3"/>
        <v>149.5</v>
      </c>
    </row>
    <row r="17" spans="1:15" x14ac:dyDescent="0.25">
      <c r="A17" t="s">
        <v>126</v>
      </c>
      <c r="B17">
        <v>16</v>
      </c>
      <c r="C17">
        <v>410.5</v>
      </c>
      <c r="D17">
        <v>144.5</v>
      </c>
      <c r="G17" t="s">
        <v>145</v>
      </c>
      <c r="H17">
        <v>1</v>
      </c>
      <c r="I17">
        <v>12</v>
      </c>
      <c r="J17">
        <v>15</v>
      </c>
      <c r="K17">
        <v>1</v>
      </c>
      <c r="L17">
        <f t="shared" si="0"/>
        <v>382.5</v>
      </c>
      <c r="M17">
        <f t="shared" si="1"/>
        <v>127.5</v>
      </c>
      <c r="N17">
        <f t="shared" si="2"/>
        <v>394.5</v>
      </c>
      <c r="O17">
        <f t="shared" si="3"/>
        <v>113.5</v>
      </c>
    </row>
    <row r="18" spans="1:15" x14ac:dyDescent="0.25">
      <c r="A18" t="s">
        <v>129</v>
      </c>
      <c r="B18">
        <v>17</v>
      </c>
      <c r="C18">
        <v>280.5</v>
      </c>
      <c r="D18">
        <v>96.5</v>
      </c>
      <c r="G18" t="s">
        <v>146</v>
      </c>
      <c r="H18">
        <v>1</v>
      </c>
      <c r="I18">
        <v>14</v>
      </c>
      <c r="J18">
        <v>16</v>
      </c>
      <c r="K18">
        <v>1</v>
      </c>
      <c r="L18">
        <f t="shared" si="0"/>
        <v>392.5</v>
      </c>
      <c r="M18">
        <f t="shared" si="1"/>
        <v>149.5</v>
      </c>
      <c r="N18">
        <f t="shared" si="2"/>
        <v>410.5</v>
      </c>
      <c r="O18">
        <f t="shared" si="3"/>
        <v>144.5</v>
      </c>
    </row>
    <row r="19" spans="1:15" x14ac:dyDescent="0.25">
      <c r="A19" t="s">
        <v>130</v>
      </c>
      <c r="B19">
        <v>18</v>
      </c>
      <c r="C19">
        <v>187.5</v>
      </c>
      <c r="D19">
        <v>147.5</v>
      </c>
      <c r="G19" t="s">
        <v>147</v>
      </c>
      <c r="H19">
        <v>1</v>
      </c>
      <c r="I19">
        <v>15</v>
      </c>
      <c r="J19">
        <v>16</v>
      </c>
      <c r="K19">
        <v>2</v>
      </c>
      <c r="L19">
        <f t="shared" si="0"/>
        <v>394.5</v>
      </c>
      <c r="M19">
        <f t="shared" si="1"/>
        <v>113.5</v>
      </c>
      <c r="N19">
        <f t="shared" si="2"/>
        <v>410.5</v>
      </c>
      <c r="O19">
        <f t="shared" si="3"/>
        <v>144.5</v>
      </c>
    </row>
    <row r="20" spans="1:15" x14ac:dyDescent="0.25">
      <c r="A20" t="s">
        <v>134</v>
      </c>
      <c r="B20">
        <v>19</v>
      </c>
      <c r="C20">
        <v>398.5</v>
      </c>
      <c r="D20">
        <v>235.5</v>
      </c>
      <c r="G20" t="s">
        <v>39</v>
      </c>
      <c r="H20">
        <v>1</v>
      </c>
      <c r="I20">
        <v>15</v>
      </c>
      <c r="J20">
        <v>17</v>
      </c>
      <c r="K20">
        <v>5.7630287176102097</v>
      </c>
      <c r="L20">
        <f t="shared" si="0"/>
        <v>394.5</v>
      </c>
      <c r="M20">
        <f t="shared" si="1"/>
        <v>113.5</v>
      </c>
      <c r="N20">
        <f t="shared" si="2"/>
        <v>280.5</v>
      </c>
      <c r="O20">
        <f t="shared" si="3"/>
        <v>96.5</v>
      </c>
    </row>
    <row r="21" spans="1:15" x14ac:dyDescent="0.25">
      <c r="A21" t="s">
        <v>135</v>
      </c>
      <c r="B21">
        <v>20</v>
      </c>
      <c r="C21">
        <v>358.5</v>
      </c>
      <c r="D21">
        <v>303.5</v>
      </c>
      <c r="G21" t="s">
        <v>41</v>
      </c>
      <c r="H21">
        <v>1</v>
      </c>
      <c r="I21">
        <v>16</v>
      </c>
      <c r="J21">
        <v>19</v>
      </c>
      <c r="K21">
        <v>4.5893899376714602</v>
      </c>
      <c r="L21">
        <f t="shared" si="0"/>
        <v>410.5</v>
      </c>
      <c r="M21">
        <f t="shared" si="1"/>
        <v>144.5</v>
      </c>
      <c r="N21">
        <f t="shared" si="2"/>
        <v>398.5</v>
      </c>
      <c r="O21">
        <f t="shared" si="3"/>
        <v>235.5</v>
      </c>
    </row>
    <row r="22" spans="1:15" x14ac:dyDescent="0.25">
      <c r="A22" t="s">
        <v>106</v>
      </c>
      <c r="B22">
        <v>21</v>
      </c>
      <c r="C22">
        <v>112.5</v>
      </c>
      <c r="D22">
        <v>243.5</v>
      </c>
      <c r="G22" t="s">
        <v>40</v>
      </c>
      <c r="H22">
        <v>1</v>
      </c>
      <c r="I22">
        <v>17</v>
      </c>
      <c r="J22">
        <v>18</v>
      </c>
      <c r="K22">
        <v>5.3033008588991102</v>
      </c>
      <c r="L22">
        <f t="shared" si="0"/>
        <v>280.5</v>
      </c>
      <c r="M22">
        <f t="shared" si="1"/>
        <v>96.5</v>
      </c>
      <c r="N22">
        <f t="shared" si="2"/>
        <v>187.5</v>
      </c>
      <c r="O22">
        <f t="shared" si="3"/>
        <v>147.5</v>
      </c>
    </row>
    <row r="23" spans="1:15" x14ac:dyDescent="0.25">
      <c r="A23" t="s">
        <v>112</v>
      </c>
      <c r="B23">
        <v>22</v>
      </c>
      <c r="C23">
        <v>175.5</v>
      </c>
      <c r="D23">
        <v>295.5</v>
      </c>
      <c r="G23" t="s">
        <v>42</v>
      </c>
      <c r="H23">
        <v>1</v>
      </c>
      <c r="I23">
        <v>19</v>
      </c>
      <c r="J23">
        <v>20</v>
      </c>
      <c r="K23">
        <v>3.9446165846632</v>
      </c>
      <c r="L23">
        <f t="shared" si="0"/>
        <v>398.5</v>
      </c>
      <c r="M23">
        <f t="shared" si="1"/>
        <v>235.5</v>
      </c>
      <c r="N23">
        <f t="shared" si="2"/>
        <v>358.5</v>
      </c>
      <c r="O23">
        <f t="shared" si="3"/>
        <v>303.5</v>
      </c>
    </row>
    <row r="24" spans="1:15" x14ac:dyDescent="0.25">
      <c r="A24" t="s">
        <v>113</v>
      </c>
      <c r="B24">
        <v>23</v>
      </c>
      <c r="C24">
        <v>198.5</v>
      </c>
      <c r="D24">
        <v>269.5</v>
      </c>
      <c r="G24" t="s">
        <v>148</v>
      </c>
      <c r="H24">
        <v>1</v>
      </c>
      <c r="I24">
        <v>1</v>
      </c>
      <c r="J24">
        <v>22</v>
      </c>
      <c r="K24">
        <v>1</v>
      </c>
      <c r="L24">
        <f t="shared" si="0"/>
        <v>135.5</v>
      </c>
      <c r="M24">
        <f t="shared" si="1"/>
        <v>295.5</v>
      </c>
      <c r="N24">
        <f t="shared" si="2"/>
        <v>175.5</v>
      </c>
      <c r="O24">
        <f t="shared" si="3"/>
        <v>295.5</v>
      </c>
    </row>
    <row r="25" spans="1:15" x14ac:dyDescent="0.25">
      <c r="A25" t="s">
        <v>127</v>
      </c>
      <c r="B25">
        <v>24</v>
      </c>
      <c r="C25">
        <v>286.5</v>
      </c>
      <c r="D25">
        <v>149.5</v>
      </c>
      <c r="G25" t="s">
        <v>45</v>
      </c>
      <c r="H25">
        <v>1</v>
      </c>
      <c r="I25">
        <v>22</v>
      </c>
      <c r="J25">
        <v>23</v>
      </c>
      <c r="K25">
        <v>1</v>
      </c>
      <c r="L25">
        <f t="shared" si="0"/>
        <v>175.5</v>
      </c>
      <c r="M25">
        <f t="shared" si="1"/>
        <v>295.5</v>
      </c>
      <c r="N25">
        <f t="shared" si="2"/>
        <v>198.5</v>
      </c>
      <c r="O25">
        <f t="shared" si="3"/>
        <v>269.5</v>
      </c>
    </row>
    <row r="26" spans="1:15" x14ac:dyDescent="0.25">
      <c r="A26" t="s">
        <v>128</v>
      </c>
      <c r="B26">
        <v>25</v>
      </c>
      <c r="C26">
        <v>207.5</v>
      </c>
      <c r="D26">
        <v>228.5</v>
      </c>
      <c r="G26" t="s">
        <v>47</v>
      </c>
      <c r="H26">
        <v>1</v>
      </c>
      <c r="I26">
        <v>24</v>
      </c>
      <c r="J26">
        <v>25</v>
      </c>
      <c r="K26">
        <v>2</v>
      </c>
      <c r="L26">
        <f t="shared" si="0"/>
        <v>286.5</v>
      </c>
      <c r="M26">
        <f t="shared" si="1"/>
        <v>149.5</v>
      </c>
      <c r="N26">
        <f t="shared" si="2"/>
        <v>207.5</v>
      </c>
      <c r="O26">
        <f t="shared" si="3"/>
        <v>228.5</v>
      </c>
    </row>
    <row r="27" spans="1:15" x14ac:dyDescent="0.25">
      <c r="A27" t="s">
        <v>133</v>
      </c>
      <c r="B27">
        <v>26</v>
      </c>
      <c r="C27">
        <v>327.5</v>
      </c>
      <c r="D27">
        <v>189.5</v>
      </c>
      <c r="G27" t="s">
        <v>46</v>
      </c>
      <c r="H27">
        <v>1</v>
      </c>
      <c r="I27">
        <v>15</v>
      </c>
      <c r="J27">
        <v>24</v>
      </c>
      <c r="K27">
        <v>2</v>
      </c>
      <c r="L27">
        <f t="shared" si="0"/>
        <v>394.5</v>
      </c>
      <c r="M27">
        <f t="shared" si="1"/>
        <v>113.5</v>
      </c>
      <c r="N27">
        <f t="shared" si="2"/>
        <v>286.5</v>
      </c>
      <c r="O27">
        <f t="shared" si="3"/>
        <v>149.5</v>
      </c>
    </row>
    <row r="28" spans="1:15" x14ac:dyDescent="0.25">
      <c r="A28" t="s">
        <v>131</v>
      </c>
      <c r="B28">
        <v>27</v>
      </c>
      <c r="C28">
        <v>254.5</v>
      </c>
      <c r="D28">
        <v>263.5</v>
      </c>
      <c r="G28" t="s">
        <v>49</v>
      </c>
      <c r="H28">
        <v>1</v>
      </c>
      <c r="I28">
        <v>26</v>
      </c>
      <c r="J28">
        <v>27</v>
      </c>
      <c r="K28">
        <v>2</v>
      </c>
      <c r="L28">
        <f t="shared" si="0"/>
        <v>327.5</v>
      </c>
      <c r="M28">
        <f t="shared" si="1"/>
        <v>189.5</v>
      </c>
      <c r="N28">
        <f t="shared" si="2"/>
        <v>254.5</v>
      </c>
      <c r="O28">
        <f t="shared" si="3"/>
        <v>263.5</v>
      </c>
    </row>
    <row r="29" spans="1:15" x14ac:dyDescent="0.25">
      <c r="A29" t="s">
        <v>132</v>
      </c>
      <c r="B29">
        <v>28</v>
      </c>
      <c r="C29">
        <v>312.5</v>
      </c>
      <c r="D29">
        <v>316.5</v>
      </c>
      <c r="G29" t="s">
        <v>48</v>
      </c>
      <c r="H29">
        <v>1</v>
      </c>
      <c r="I29">
        <v>16</v>
      </c>
      <c r="J29">
        <v>26</v>
      </c>
      <c r="K29">
        <v>2</v>
      </c>
      <c r="L29">
        <f t="shared" si="0"/>
        <v>410.5</v>
      </c>
      <c r="M29">
        <f t="shared" si="1"/>
        <v>144.5</v>
      </c>
      <c r="N29">
        <f t="shared" si="2"/>
        <v>327.5</v>
      </c>
      <c r="O29">
        <f t="shared" si="3"/>
        <v>189.5</v>
      </c>
    </row>
    <row r="30" spans="1:15" x14ac:dyDescent="0.25">
      <c r="A30" t="s">
        <v>114</v>
      </c>
      <c r="B30">
        <v>29</v>
      </c>
      <c r="C30">
        <v>296.5</v>
      </c>
      <c r="D30">
        <v>334.5</v>
      </c>
      <c r="G30" t="s">
        <v>50</v>
      </c>
      <c r="H30">
        <v>1</v>
      </c>
      <c r="I30">
        <v>27</v>
      </c>
      <c r="J30">
        <v>28</v>
      </c>
      <c r="K30">
        <v>2</v>
      </c>
      <c r="L30">
        <f t="shared" si="0"/>
        <v>254.5</v>
      </c>
      <c r="M30">
        <f t="shared" si="1"/>
        <v>263.5</v>
      </c>
      <c r="N30">
        <f t="shared" si="2"/>
        <v>312.5</v>
      </c>
      <c r="O30">
        <f t="shared" si="3"/>
        <v>316.5</v>
      </c>
    </row>
    <row r="31" spans="1:15" x14ac:dyDescent="0.25">
      <c r="A31" t="s">
        <v>109</v>
      </c>
      <c r="B31">
        <v>30</v>
      </c>
      <c r="C31">
        <v>151.5</v>
      </c>
      <c r="D31">
        <v>213.5</v>
      </c>
      <c r="G31" t="s">
        <v>51</v>
      </c>
      <c r="H31">
        <v>1</v>
      </c>
      <c r="I31">
        <v>23</v>
      </c>
      <c r="J31">
        <v>29</v>
      </c>
      <c r="K31">
        <v>2</v>
      </c>
      <c r="L31">
        <f t="shared" si="0"/>
        <v>198.5</v>
      </c>
      <c r="M31">
        <f t="shared" si="1"/>
        <v>269.5</v>
      </c>
      <c r="N31">
        <f t="shared" si="2"/>
        <v>296.5</v>
      </c>
      <c r="O31">
        <f t="shared" si="3"/>
        <v>334.5</v>
      </c>
    </row>
    <row r="32" spans="1:15" x14ac:dyDescent="0.25">
      <c r="A32" t="s">
        <v>108</v>
      </c>
      <c r="B32">
        <v>31</v>
      </c>
      <c r="C32">
        <v>150.5</v>
      </c>
      <c r="D32">
        <v>243.5</v>
      </c>
      <c r="G32" t="s">
        <v>149</v>
      </c>
      <c r="H32">
        <v>1</v>
      </c>
      <c r="I32">
        <v>31</v>
      </c>
      <c r="J32">
        <v>30</v>
      </c>
      <c r="K32">
        <v>0.09</v>
      </c>
      <c r="L32">
        <f t="shared" si="0"/>
        <v>150.5</v>
      </c>
      <c r="M32">
        <f t="shared" si="1"/>
        <v>243.5</v>
      </c>
      <c r="N32">
        <f t="shared" si="2"/>
        <v>151.5</v>
      </c>
      <c r="O32">
        <f t="shared" si="3"/>
        <v>213.5</v>
      </c>
    </row>
    <row r="33" spans="1:15" x14ac:dyDescent="0.25">
      <c r="A33" t="s">
        <v>110</v>
      </c>
      <c r="B33">
        <v>32</v>
      </c>
      <c r="C33">
        <v>167.5</v>
      </c>
      <c r="D33">
        <v>243.5</v>
      </c>
      <c r="G33" t="s">
        <v>150</v>
      </c>
      <c r="H33">
        <v>1</v>
      </c>
      <c r="I33">
        <v>4</v>
      </c>
      <c r="J33">
        <v>31</v>
      </c>
      <c r="K33">
        <v>2</v>
      </c>
      <c r="L33">
        <f t="shared" si="0"/>
        <v>165.5</v>
      </c>
      <c r="M33">
        <f t="shared" si="1"/>
        <v>263.5</v>
      </c>
      <c r="N33">
        <f t="shared" si="2"/>
        <v>150.5</v>
      </c>
      <c r="O33">
        <f t="shared" si="3"/>
        <v>243.5</v>
      </c>
    </row>
    <row r="34" spans="1:15" x14ac:dyDescent="0.25">
      <c r="A34" t="s">
        <v>111</v>
      </c>
      <c r="B34">
        <v>33</v>
      </c>
      <c r="C34">
        <v>168.5</v>
      </c>
      <c r="D34">
        <v>230.5</v>
      </c>
      <c r="G34" t="s">
        <v>151</v>
      </c>
      <c r="H34">
        <v>1</v>
      </c>
      <c r="I34">
        <v>4</v>
      </c>
      <c r="J34">
        <v>32</v>
      </c>
      <c r="K34">
        <v>2</v>
      </c>
      <c r="L34">
        <f t="shared" si="0"/>
        <v>165.5</v>
      </c>
      <c r="M34">
        <f t="shared" si="1"/>
        <v>263.5</v>
      </c>
      <c r="N34">
        <f t="shared" si="2"/>
        <v>167.5</v>
      </c>
      <c r="O34">
        <f t="shared" si="3"/>
        <v>243.5</v>
      </c>
    </row>
    <row r="35" spans="1:15" x14ac:dyDescent="0.25">
      <c r="G35" t="s">
        <v>54</v>
      </c>
      <c r="H35">
        <v>1</v>
      </c>
      <c r="I35">
        <v>32</v>
      </c>
      <c r="J35">
        <v>33</v>
      </c>
      <c r="K35">
        <v>2</v>
      </c>
      <c r="L35">
        <f t="shared" si="0"/>
        <v>167.5</v>
      </c>
      <c r="M35">
        <f t="shared" si="1"/>
        <v>243.5</v>
      </c>
      <c r="N35">
        <f t="shared" si="2"/>
        <v>168.5</v>
      </c>
      <c r="O35">
        <f t="shared" si="3"/>
        <v>230.5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76"/>
  <sheetViews>
    <sheetView workbookViewId="0">
      <selection activeCell="A4" sqref="A4"/>
    </sheetView>
  </sheetViews>
  <sheetFormatPr defaultRowHeight="15" x14ac:dyDescent="0.25"/>
  <cols>
    <col min="1" max="1" width="14.7109375" customWidth="1"/>
    <col min="2" max="2" width="10.42578125" customWidth="1"/>
    <col min="3" max="3" width="10.7109375" customWidth="1"/>
  </cols>
  <sheetData>
    <row r="1" spans="1:23" x14ac:dyDescent="0.25">
      <c r="A1" t="s">
        <v>56</v>
      </c>
      <c r="B1" t="s">
        <v>59</v>
      </c>
      <c r="C1" t="s">
        <v>58</v>
      </c>
    </row>
    <row r="2" spans="1:23" x14ac:dyDescent="0.25">
      <c r="A2" t="s">
        <v>4</v>
      </c>
      <c r="B2">
        <v>135.5</v>
      </c>
      <c r="C2">
        <v>295.5</v>
      </c>
      <c r="T2">
        <v>1</v>
      </c>
      <c r="U2" t="s">
        <v>23</v>
      </c>
      <c r="V2">
        <v>135.5</v>
      </c>
      <c r="W2">
        <v>295.5</v>
      </c>
    </row>
    <row r="3" spans="1:23" x14ac:dyDescent="0.25">
      <c r="A3" t="s">
        <v>105</v>
      </c>
      <c r="B3">
        <v>134.5</v>
      </c>
      <c r="C3">
        <v>161.5</v>
      </c>
      <c r="T3">
        <v>2</v>
      </c>
      <c r="U3" t="s">
        <v>24</v>
      </c>
      <c r="V3">
        <v>134.5</v>
      </c>
      <c r="W3">
        <v>161.5</v>
      </c>
    </row>
    <row r="4" spans="1:23" x14ac:dyDescent="0.25">
      <c r="A4" t="s">
        <v>246</v>
      </c>
      <c r="B4">
        <v>170.5</v>
      </c>
      <c r="C4">
        <v>216.5</v>
      </c>
      <c r="D4" t="s">
        <v>5</v>
      </c>
      <c r="T4">
        <v>3</v>
      </c>
      <c r="U4" t="s">
        <v>25</v>
      </c>
      <c r="V4">
        <v>170.5</v>
      </c>
      <c r="W4">
        <v>216.5</v>
      </c>
    </row>
    <row r="5" spans="1:23" x14ac:dyDescent="0.25">
      <c r="A5" t="s">
        <v>107</v>
      </c>
      <c r="B5">
        <v>165.5</v>
      </c>
      <c r="C5">
        <v>263.5</v>
      </c>
      <c r="T5">
        <v>4</v>
      </c>
      <c r="U5" t="s">
        <v>26</v>
      </c>
      <c r="V5">
        <v>165.5</v>
      </c>
      <c r="W5">
        <v>263.5</v>
      </c>
    </row>
    <row r="6" spans="1:23" x14ac:dyDescent="0.25">
      <c r="A6" t="s">
        <v>118</v>
      </c>
      <c r="B6">
        <v>204.5</v>
      </c>
      <c r="C6">
        <v>248.5</v>
      </c>
      <c r="T6">
        <v>5</v>
      </c>
      <c r="U6" t="s">
        <v>27</v>
      </c>
      <c r="V6">
        <v>204.5</v>
      </c>
      <c r="W6">
        <v>248.5</v>
      </c>
    </row>
    <row r="7" spans="1:23" x14ac:dyDescent="0.25">
      <c r="A7" t="s">
        <v>119</v>
      </c>
      <c r="B7">
        <v>236.5</v>
      </c>
      <c r="C7">
        <v>250.5</v>
      </c>
      <c r="T7">
        <v>6</v>
      </c>
      <c r="U7" t="s">
        <v>28</v>
      </c>
      <c r="V7">
        <v>236.5</v>
      </c>
      <c r="W7">
        <v>250.5</v>
      </c>
    </row>
    <row r="8" spans="1:23" x14ac:dyDescent="0.25">
      <c r="A8" t="s">
        <v>120</v>
      </c>
      <c r="B8">
        <v>262.5</v>
      </c>
      <c r="C8">
        <v>220.5</v>
      </c>
      <c r="T8">
        <v>7</v>
      </c>
      <c r="U8" t="s">
        <v>29</v>
      </c>
      <c r="V8">
        <v>262.5</v>
      </c>
      <c r="W8">
        <v>220.5</v>
      </c>
    </row>
    <row r="9" spans="1:23" x14ac:dyDescent="0.25">
      <c r="A9" t="s">
        <v>115</v>
      </c>
      <c r="B9">
        <v>245.5</v>
      </c>
      <c r="C9">
        <v>344.5</v>
      </c>
      <c r="T9">
        <v>8</v>
      </c>
      <c r="U9" t="s">
        <v>30</v>
      </c>
      <c r="V9">
        <v>245.5</v>
      </c>
      <c r="W9">
        <v>344.5</v>
      </c>
    </row>
    <row r="10" spans="1:23" x14ac:dyDescent="0.25">
      <c r="A10" t="s">
        <v>116</v>
      </c>
      <c r="B10">
        <v>313.5</v>
      </c>
      <c r="C10">
        <v>349.5</v>
      </c>
      <c r="T10">
        <v>9</v>
      </c>
      <c r="U10" t="s">
        <v>31</v>
      </c>
      <c r="V10">
        <v>313.5</v>
      </c>
      <c r="W10">
        <v>349.5</v>
      </c>
    </row>
    <row r="11" spans="1:23" x14ac:dyDescent="0.25">
      <c r="A11" t="s">
        <v>117</v>
      </c>
      <c r="B11">
        <v>338.5</v>
      </c>
      <c r="C11">
        <v>325.5</v>
      </c>
      <c r="T11">
        <v>10</v>
      </c>
      <c r="U11" t="s">
        <v>32</v>
      </c>
      <c r="V11">
        <v>338.5</v>
      </c>
      <c r="W11">
        <v>325.5</v>
      </c>
    </row>
    <row r="12" spans="1:23" x14ac:dyDescent="0.25">
      <c r="A12" t="s">
        <v>121</v>
      </c>
      <c r="B12">
        <v>304.5</v>
      </c>
      <c r="C12">
        <v>161.5</v>
      </c>
      <c r="T12">
        <v>11</v>
      </c>
      <c r="U12" t="s">
        <v>33</v>
      </c>
      <c r="V12">
        <v>304.5</v>
      </c>
      <c r="W12">
        <v>161.5</v>
      </c>
    </row>
    <row r="13" spans="1:23" x14ac:dyDescent="0.25">
      <c r="A13" t="s">
        <v>122</v>
      </c>
      <c r="B13">
        <v>382.5</v>
      </c>
      <c r="C13">
        <v>127.5</v>
      </c>
      <c r="T13">
        <v>12</v>
      </c>
      <c r="U13" t="s">
        <v>34</v>
      </c>
      <c r="V13">
        <v>382.5</v>
      </c>
      <c r="W13">
        <v>127.5</v>
      </c>
    </row>
    <row r="14" spans="1:23" x14ac:dyDescent="0.25">
      <c r="A14" t="s">
        <v>123</v>
      </c>
      <c r="B14">
        <v>319.5</v>
      </c>
      <c r="C14">
        <v>172.5</v>
      </c>
      <c r="T14">
        <v>13</v>
      </c>
      <c r="U14" t="s">
        <v>35</v>
      </c>
      <c r="V14">
        <v>319.5</v>
      </c>
      <c r="W14">
        <v>172.5</v>
      </c>
    </row>
    <row r="15" spans="1:23" x14ac:dyDescent="0.25">
      <c r="A15" t="s">
        <v>124</v>
      </c>
      <c r="B15">
        <v>392.5</v>
      </c>
      <c r="C15">
        <v>149.5</v>
      </c>
      <c r="T15">
        <v>14</v>
      </c>
      <c r="U15" t="s">
        <v>36</v>
      </c>
      <c r="V15">
        <v>392.5</v>
      </c>
      <c r="W15">
        <v>149.5</v>
      </c>
    </row>
    <row r="16" spans="1:23" x14ac:dyDescent="0.25">
      <c r="A16" t="s">
        <v>125</v>
      </c>
      <c r="B16">
        <v>394.5</v>
      </c>
      <c r="C16">
        <v>113.5</v>
      </c>
      <c r="T16">
        <v>15</v>
      </c>
      <c r="U16" t="s">
        <v>37</v>
      </c>
      <c r="V16">
        <v>394.5</v>
      </c>
      <c r="W16">
        <v>113.5</v>
      </c>
    </row>
    <row r="17" spans="1:23" x14ac:dyDescent="0.25">
      <c r="A17" t="s">
        <v>126</v>
      </c>
      <c r="B17">
        <v>410.5</v>
      </c>
      <c r="C17">
        <v>144.5</v>
      </c>
      <c r="T17">
        <v>16</v>
      </c>
      <c r="U17" t="s">
        <v>38</v>
      </c>
      <c r="V17">
        <v>410.5</v>
      </c>
      <c r="W17">
        <v>144.5</v>
      </c>
    </row>
    <row r="18" spans="1:23" x14ac:dyDescent="0.25">
      <c r="A18" t="s">
        <v>129</v>
      </c>
      <c r="B18">
        <v>280.5</v>
      </c>
      <c r="C18">
        <v>96.5</v>
      </c>
      <c r="T18">
        <v>17</v>
      </c>
      <c r="U18" t="s">
        <v>39</v>
      </c>
      <c r="V18">
        <v>280.5</v>
      </c>
      <c r="W18">
        <v>96.5</v>
      </c>
    </row>
    <row r="19" spans="1:23" x14ac:dyDescent="0.25">
      <c r="A19" t="s">
        <v>130</v>
      </c>
      <c r="B19">
        <v>187.5</v>
      </c>
      <c r="C19">
        <v>147.5</v>
      </c>
      <c r="T19">
        <v>18</v>
      </c>
      <c r="U19" t="s">
        <v>40</v>
      </c>
      <c r="V19">
        <v>187.5</v>
      </c>
      <c r="W19">
        <v>147.5</v>
      </c>
    </row>
    <row r="20" spans="1:23" x14ac:dyDescent="0.25">
      <c r="A20" t="s">
        <v>134</v>
      </c>
      <c r="B20">
        <v>398.5</v>
      </c>
      <c r="C20">
        <v>235.5</v>
      </c>
      <c r="T20">
        <v>19</v>
      </c>
      <c r="U20" t="s">
        <v>41</v>
      </c>
      <c r="V20">
        <v>398.5</v>
      </c>
      <c r="W20">
        <v>235.5</v>
      </c>
    </row>
    <row r="21" spans="1:23" x14ac:dyDescent="0.25">
      <c r="A21" t="s">
        <v>135</v>
      </c>
      <c r="B21">
        <v>358.5</v>
      </c>
      <c r="C21">
        <v>303.5</v>
      </c>
      <c r="T21">
        <v>20</v>
      </c>
      <c r="U21" t="s">
        <v>42</v>
      </c>
      <c r="V21">
        <v>358.5</v>
      </c>
      <c r="W21">
        <v>303.5</v>
      </c>
    </row>
    <row r="22" spans="1:23" x14ac:dyDescent="0.25">
      <c r="A22" t="s">
        <v>106</v>
      </c>
      <c r="B22">
        <v>112.5</v>
      </c>
      <c r="C22">
        <v>243.5</v>
      </c>
      <c r="T22">
        <v>21</v>
      </c>
      <c r="U22" t="s">
        <v>43</v>
      </c>
      <c r="V22">
        <v>112.5</v>
      </c>
      <c r="W22">
        <v>243.5</v>
      </c>
    </row>
    <row r="23" spans="1:23" x14ac:dyDescent="0.25">
      <c r="A23" t="s">
        <v>112</v>
      </c>
      <c r="B23">
        <v>175.5</v>
      </c>
      <c r="C23">
        <v>295.5</v>
      </c>
      <c r="T23">
        <v>22</v>
      </c>
      <c r="U23" t="s">
        <v>44</v>
      </c>
      <c r="V23">
        <v>175.5</v>
      </c>
      <c r="W23">
        <v>295.5</v>
      </c>
    </row>
    <row r="24" spans="1:23" x14ac:dyDescent="0.25">
      <c r="A24" t="s">
        <v>113</v>
      </c>
      <c r="B24">
        <v>198.5</v>
      </c>
      <c r="C24">
        <v>269.5</v>
      </c>
      <c r="T24">
        <v>23</v>
      </c>
      <c r="U24" t="s">
        <v>45</v>
      </c>
      <c r="V24">
        <v>198.5</v>
      </c>
      <c r="W24">
        <v>269.5</v>
      </c>
    </row>
    <row r="25" spans="1:23" x14ac:dyDescent="0.25">
      <c r="A25" t="s">
        <v>127</v>
      </c>
      <c r="B25">
        <v>286.5</v>
      </c>
      <c r="C25">
        <v>149.5</v>
      </c>
      <c r="T25">
        <v>24</v>
      </c>
      <c r="U25" t="s">
        <v>46</v>
      </c>
      <c r="V25">
        <v>286.5</v>
      </c>
      <c r="W25">
        <v>149.5</v>
      </c>
    </row>
    <row r="26" spans="1:23" x14ac:dyDescent="0.25">
      <c r="A26" t="s">
        <v>128</v>
      </c>
      <c r="B26">
        <v>207.5</v>
      </c>
      <c r="C26">
        <v>228.5</v>
      </c>
      <c r="T26">
        <v>25</v>
      </c>
      <c r="U26" t="s">
        <v>47</v>
      </c>
      <c r="V26">
        <v>207.5</v>
      </c>
      <c r="W26">
        <v>228.5</v>
      </c>
    </row>
    <row r="27" spans="1:23" x14ac:dyDescent="0.25">
      <c r="A27" t="s">
        <v>133</v>
      </c>
      <c r="B27">
        <v>327.5</v>
      </c>
      <c r="C27">
        <v>189.5</v>
      </c>
      <c r="T27">
        <v>26</v>
      </c>
      <c r="U27" t="s">
        <v>48</v>
      </c>
      <c r="V27">
        <v>327.5</v>
      </c>
      <c r="W27">
        <v>189.5</v>
      </c>
    </row>
    <row r="28" spans="1:23" x14ac:dyDescent="0.25">
      <c r="A28" t="s">
        <v>131</v>
      </c>
      <c r="B28">
        <v>254.5</v>
      </c>
      <c r="C28">
        <v>263.5</v>
      </c>
      <c r="T28">
        <v>27</v>
      </c>
      <c r="U28" t="s">
        <v>49</v>
      </c>
      <c r="V28">
        <v>254.5</v>
      </c>
      <c r="W28">
        <v>263.5</v>
      </c>
    </row>
    <row r="29" spans="1:23" x14ac:dyDescent="0.25">
      <c r="A29" t="s">
        <v>132</v>
      </c>
      <c r="B29">
        <v>312.5</v>
      </c>
      <c r="C29">
        <v>316.5</v>
      </c>
      <c r="T29">
        <v>28</v>
      </c>
      <c r="U29" t="s">
        <v>50</v>
      </c>
      <c r="V29">
        <v>312.5</v>
      </c>
      <c r="W29">
        <v>316.5</v>
      </c>
    </row>
    <row r="30" spans="1:23" x14ac:dyDescent="0.25">
      <c r="A30" t="s">
        <v>114</v>
      </c>
      <c r="B30">
        <v>296.5</v>
      </c>
      <c r="C30">
        <v>334.5</v>
      </c>
      <c r="T30">
        <v>29</v>
      </c>
      <c r="U30" t="s">
        <v>51</v>
      </c>
      <c r="V30">
        <v>296.5</v>
      </c>
      <c r="W30">
        <v>334.5</v>
      </c>
    </row>
    <row r="31" spans="1:23" x14ac:dyDescent="0.25">
      <c r="A31" t="s">
        <v>231</v>
      </c>
      <c r="B31">
        <v>151.5</v>
      </c>
      <c r="C31">
        <v>213.5</v>
      </c>
      <c r="D31" t="s">
        <v>109</v>
      </c>
      <c r="T31">
        <v>30</v>
      </c>
      <c r="U31" t="s">
        <v>52</v>
      </c>
      <c r="V31">
        <v>151.5</v>
      </c>
      <c r="W31">
        <v>213.5</v>
      </c>
    </row>
    <row r="32" spans="1:23" x14ac:dyDescent="0.25">
      <c r="A32" t="s">
        <v>228</v>
      </c>
      <c r="B32">
        <v>150.5</v>
      </c>
      <c r="C32">
        <v>243.5</v>
      </c>
      <c r="D32" t="s">
        <v>108</v>
      </c>
      <c r="T32">
        <v>31</v>
      </c>
      <c r="U32" t="s">
        <v>53</v>
      </c>
      <c r="V32">
        <v>150.5</v>
      </c>
      <c r="W32">
        <v>243.5</v>
      </c>
    </row>
    <row r="33" spans="1:23" x14ac:dyDescent="0.25">
      <c r="A33" t="s">
        <v>230</v>
      </c>
      <c r="B33">
        <v>167.5</v>
      </c>
      <c r="C33">
        <v>243.5</v>
      </c>
      <c r="D33" t="s">
        <v>110</v>
      </c>
      <c r="T33">
        <v>32</v>
      </c>
      <c r="U33" t="s">
        <v>54</v>
      </c>
      <c r="V33">
        <v>167.5</v>
      </c>
      <c r="W33">
        <v>243.5</v>
      </c>
    </row>
    <row r="34" spans="1:23" x14ac:dyDescent="0.25">
      <c r="A34" t="s">
        <v>229</v>
      </c>
      <c r="B34">
        <v>168.5</v>
      </c>
      <c r="C34">
        <v>230.5</v>
      </c>
      <c r="D34" t="s">
        <v>111</v>
      </c>
      <c r="T34">
        <v>33</v>
      </c>
      <c r="U34" t="s">
        <v>55</v>
      </c>
      <c r="V34">
        <v>168.5</v>
      </c>
      <c r="W34">
        <v>230.5</v>
      </c>
    </row>
    <row r="60" spans="1:5" x14ac:dyDescent="0.25">
      <c r="A60" t="s">
        <v>68</v>
      </c>
      <c r="B60">
        <v>168.5</v>
      </c>
      <c r="C60">
        <v>280.5</v>
      </c>
      <c r="D60" t="s">
        <v>85</v>
      </c>
      <c r="E60" s="11" t="s">
        <v>101</v>
      </c>
    </row>
    <row r="61" spans="1:5" x14ac:dyDescent="0.25">
      <c r="A61" t="s">
        <v>69</v>
      </c>
      <c r="B61">
        <v>152.5</v>
      </c>
      <c r="C61">
        <v>284.5</v>
      </c>
      <c r="D61" t="s">
        <v>86</v>
      </c>
    </row>
    <row r="62" spans="1:5" x14ac:dyDescent="0.25">
      <c r="A62" t="s">
        <v>70</v>
      </c>
      <c r="B62">
        <v>136.5</v>
      </c>
      <c r="C62">
        <v>282.5</v>
      </c>
      <c r="D62" t="s">
        <v>87</v>
      </c>
    </row>
    <row r="63" spans="1:5" x14ac:dyDescent="0.25">
      <c r="A63" t="s">
        <v>71</v>
      </c>
      <c r="B63">
        <v>131.5</v>
      </c>
      <c r="C63">
        <v>266.5</v>
      </c>
      <c r="D63" t="s">
        <v>88</v>
      </c>
    </row>
    <row r="64" spans="1:5" x14ac:dyDescent="0.25">
      <c r="A64" t="s">
        <v>72</v>
      </c>
      <c r="B64">
        <v>305.5</v>
      </c>
      <c r="C64">
        <v>322.5</v>
      </c>
      <c r="D64" t="s">
        <v>89</v>
      </c>
    </row>
    <row r="65" spans="1:5" x14ac:dyDescent="0.25">
      <c r="A65" t="s">
        <v>73</v>
      </c>
      <c r="B65">
        <v>289.5</v>
      </c>
      <c r="C65">
        <v>313.5</v>
      </c>
      <c r="D65" t="s">
        <v>90</v>
      </c>
    </row>
    <row r="66" spans="1:5" x14ac:dyDescent="0.25">
      <c r="A66" t="s">
        <v>74</v>
      </c>
      <c r="B66">
        <v>272.5</v>
      </c>
      <c r="C66">
        <v>305.5</v>
      </c>
      <c r="D66" t="s">
        <v>91</v>
      </c>
    </row>
    <row r="67" spans="1:5" x14ac:dyDescent="0.25">
      <c r="A67" t="s">
        <v>75</v>
      </c>
      <c r="B67">
        <v>254.5</v>
      </c>
      <c r="C67">
        <v>296.5</v>
      </c>
      <c r="D67" t="s">
        <v>92</v>
      </c>
    </row>
    <row r="68" spans="1:5" x14ac:dyDescent="0.25">
      <c r="A68" t="s">
        <v>76</v>
      </c>
      <c r="B68">
        <v>237.5</v>
      </c>
      <c r="C68">
        <v>286.5</v>
      </c>
      <c r="D68" t="s">
        <v>93</v>
      </c>
    </row>
    <row r="69" spans="1:5" x14ac:dyDescent="0.25">
      <c r="A69" t="s">
        <v>77</v>
      </c>
      <c r="B69">
        <v>249.5</v>
      </c>
      <c r="C69">
        <v>227.5</v>
      </c>
      <c r="D69" t="s">
        <v>29</v>
      </c>
    </row>
    <row r="70" spans="1:5" x14ac:dyDescent="0.25">
      <c r="A70" t="s">
        <v>78</v>
      </c>
      <c r="B70">
        <v>231.5</v>
      </c>
      <c r="C70">
        <v>236.5</v>
      </c>
      <c r="D70" t="s">
        <v>94</v>
      </c>
    </row>
    <row r="71" spans="1:5" x14ac:dyDescent="0.25">
      <c r="A71" t="s">
        <v>79</v>
      </c>
      <c r="B71">
        <v>213.5</v>
      </c>
      <c r="C71">
        <v>243.5</v>
      </c>
      <c r="D71" t="s">
        <v>95</v>
      </c>
    </row>
    <row r="72" spans="1:5" x14ac:dyDescent="0.25">
      <c r="A72" t="s">
        <v>80</v>
      </c>
      <c r="B72">
        <v>196.5</v>
      </c>
      <c r="C72">
        <v>249.5</v>
      </c>
      <c r="D72" t="s">
        <v>27</v>
      </c>
    </row>
    <row r="73" spans="1:5" x14ac:dyDescent="0.25">
      <c r="A73" t="s">
        <v>81</v>
      </c>
      <c r="B73">
        <v>366.5</v>
      </c>
      <c r="C73">
        <v>119.5</v>
      </c>
      <c r="D73" t="s">
        <v>96</v>
      </c>
      <c r="E73" s="11" t="s">
        <v>100</v>
      </c>
    </row>
    <row r="74" spans="1:5" x14ac:dyDescent="0.25">
      <c r="A74" t="s">
        <v>82</v>
      </c>
      <c r="B74">
        <v>351.5</v>
      </c>
      <c r="C74">
        <v>127.5</v>
      </c>
      <c r="D74" t="s">
        <v>97</v>
      </c>
    </row>
    <row r="75" spans="1:5" x14ac:dyDescent="0.25">
      <c r="A75" t="s">
        <v>83</v>
      </c>
      <c r="B75">
        <v>333.5</v>
      </c>
      <c r="C75">
        <v>137.5</v>
      </c>
      <c r="D75" t="s">
        <v>98</v>
      </c>
    </row>
    <row r="76" spans="1:5" x14ac:dyDescent="0.25">
      <c r="A76" t="s">
        <v>84</v>
      </c>
      <c r="B76">
        <v>314.5</v>
      </c>
      <c r="C76">
        <v>146.5</v>
      </c>
      <c r="D76" t="s">
        <v>99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567"/>
  <sheetViews>
    <sheetView workbookViewId="0">
      <pane ySplit="1" topLeftCell="A80" activePane="bottomLeft" state="frozen"/>
      <selection pane="bottomLeft" activeCell="E88" sqref="E88"/>
    </sheetView>
  </sheetViews>
  <sheetFormatPr defaultRowHeight="15" x14ac:dyDescent="0.25"/>
  <cols>
    <col min="1" max="1" width="9.5703125" bestFit="1" customWidth="1"/>
    <col min="2" max="3" width="11.5703125" bestFit="1" customWidth="1"/>
    <col min="4" max="4" width="9.5703125" bestFit="1" customWidth="1"/>
    <col min="5" max="6" width="11.5703125" bestFit="1" customWidth="1"/>
    <col min="7" max="7" width="9.5703125" bestFit="1" customWidth="1"/>
    <col min="8" max="9" width="11.5703125" bestFit="1" customWidth="1"/>
    <col min="10" max="10" width="9.5703125" bestFit="1" customWidth="1"/>
    <col min="11" max="12" width="11.5703125" bestFit="1" customWidth="1"/>
    <col min="13" max="13" width="15.42578125" customWidth="1"/>
  </cols>
  <sheetData>
    <row r="1" spans="1:13" x14ac:dyDescent="0.25">
      <c r="A1" s="41" t="s">
        <v>16</v>
      </c>
      <c r="B1" s="42" t="s">
        <v>232</v>
      </c>
      <c r="C1" s="42" t="s">
        <v>155</v>
      </c>
      <c r="D1" s="41" t="s">
        <v>16</v>
      </c>
      <c r="E1" s="42" t="s">
        <v>232</v>
      </c>
      <c r="F1" s="42" t="s">
        <v>155</v>
      </c>
      <c r="G1" s="41" t="s">
        <v>16</v>
      </c>
      <c r="H1" s="42" t="s">
        <v>232</v>
      </c>
      <c r="I1" s="42" t="s">
        <v>155</v>
      </c>
      <c r="J1" s="41" t="s">
        <v>16</v>
      </c>
      <c r="K1" s="42" t="s">
        <v>232</v>
      </c>
      <c r="L1" s="42" t="s">
        <v>155</v>
      </c>
      <c r="M1" t="s">
        <v>248</v>
      </c>
    </row>
    <row r="2" spans="1:13" x14ac:dyDescent="0.25">
      <c r="A2" s="45">
        <v>7.0000000000000001E-3</v>
      </c>
      <c r="B2" s="46">
        <v>504.8</v>
      </c>
      <c r="C2" s="46">
        <v>411.8</v>
      </c>
      <c r="D2" s="45">
        <v>7.0000000000000001E-3</v>
      </c>
      <c r="E2" s="46">
        <v>503</v>
      </c>
      <c r="F2" s="46">
        <v>410.5</v>
      </c>
      <c r="G2" s="45">
        <v>8.9999999999999993E-3</v>
      </c>
      <c r="H2" s="46">
        <v>508.3</v>
      </c>
      <c r="I2" s="46">
        <v>503.9</v>
      </c>
      <c r="J2" s="45">
        <v>8.9999999999999993E-3</v>
      </c>
      <c r="K2" s="46">
        <v>507</v>
      </c>
      <c r="L2" s="46">
        <v>503</v>
      </c>
    </row>
    <row r="3" spans="1:13" x14ac:dyDescent="0.25">
      <c r="A3" s="45">
        <v>7.0200000000000002E-3</v>
      </c>
      <c r="B3" s="46">
        <v>503.6</v>
      </c>
      <c r="C3" s="46">
        <v>410.6</v>
      </c>
      <c r="D3" s="45">
        <v>7.0200000000000002E-3</v>
      </c>
      <c r="E3" s="46">
        <v>502</v>
      </c>
      <c r="F3" s="46">
        <v>409.5</v>
      </c>
      <c r="G3" s="45">
        <v>9.0200000000000002E-3</v>
      </c>
      <c r="H3" s="46">
        <v>506.8</v>
      </c>
      <c r="I3" s="46">
        <v>502.4</v>
      </c>
      <c r="J3" s="45">
        <v>9.0200000000000002E-3</v>
      </c>
      <c r="K3" s="46">
        <v>505.5</v>
      </c>
      <c r="L3" s="46">
        <v>501.5</v>
      </c>
    </row>
    <row r="4" spans="1:13" x14ac:dyDescent="0.25">
      <c r="A4" s="45">
        <v>7.0400000000000003E-3</v>
      </c>
      <c r="B4" s="46">
        <v>502.3</v>
      </c>
      <c r="C4" s="46">
        <v>409.3</v>
      </c>
      <c r="D4" s="45">
        <v>7.0400000000000003E-3</v>
      </c>
      <c r="E4" s="46">
        <v>500.5</v>
      </c>
      <c r="F4" s="46">
        <v>408</v>
      </c>
      <c r="G4" s="45">
        <v>9.0399999999999994E-3</v>
      </c>
      <c r="H4" s="46">
        <v>505.3</v>
      </c>
      <c r="I4" s="46">
        <v>500.9</v>
      </c>
      <c r="J4" s="45">
        <v>9.0399999999999994E-3</v>
      </c>
      <c r="K4" s="46">
        <v>504</v>
      </c>
      <c r="L4" s="46">
        <v>500</v>
      </c>
    </row>
    <row r="5" spans="1:13" x14ac:dyDescent="0.25">
      <c r="A5" s="45">
        <v>7.0600000000000003E-3</v>
      </c>
      <c r="B5" s="46">
        <v>501.1</v>
      </c>
      <c r="C5" s="46">
        <v>408.1</v>
      </c>
      <c r="D5" s="45">
        <v>7.0600000000000003E-3</v>
      </c>
      <c r="E5" s="46">
        <v>499.5</v>
      </c>
      <c r="F5" s="46">
        <v>407</v>
      </c>
      <c r="G5" s="45">
        <v>9.0600000000000003E-3</v>
      </c>
      <c r="H5" s="46">
        <v>503.8</v>
      </c>
      <c r="I5" s="46">
        <v>499.4</v>
      </c>
      <c r="J5" s="45">
        <v>9.0600000000000003E-3</v>
      </c>
      <c r="K5" s="46">
        <v>502.5</v>
      </c>
      <c r="L5" s="46">
        <v>498.5</v>
      </c>
    </row>
    <row r="6" spans="1:13" x14ac:dyDescent="0.25">
      <c r="A6" s="45">
        <v>7.0800000000000004E-3</v>
      </c>
      <c r="B6" s="46">
        <v>499.9</v>
      </c>
      <c r="C6" s="46">
        <v>406.9</v>
      </c>
      <c r="D6" s="45">
        <v>7.0800000000000004E-3</v>
      </c>
      <c r="E6" s="46">
        <v>498</v>
      </c>
      <c r="F6" s="46">
        <v>405.5</v>
      </c>
      <c r="G6" s="45">
        <v>9.0799999999999995E-3</v>
      </c>
      <c r="H6" s="46">
        <v>502.4</v>
      </c>
      <c r="I6" s="46">
        <v>498</v>
      </c>
      <c r="J6" s="45">
        <v>9.0799999999999995E-3</v>
      </c>
      <c r="K6" s="46">
        <v>501</v>
      </c>
      <c r="L6" s="46">
        <v>497</v>
      </c>
    </row>
    <row r="7" spans="1:13" x14ac:dyDescent="0.25">
      <c r="A7" s="45">
        <v>7.1000000000000004E-3</v>
      </c>
      <c r="B7" s="46">
        <v>498.7</v>
      </c>
      <c r="C7" s="46">
        <v>405.7</v>
      </c>
      <c r="D7" s="45">
        <v>7.1000000000000004E-3</v>
      </c>
      <c r="E7" s="46">
        <v>497</v>
      </c>
      <c r="F7" s="46">
        <v>404.5</v>
      </c>
      <c r="G7" s="45">
        <v>9.1000000000000004E-3</v>
      </c>
      <c r="H7" s="46">
        <v>500.9</v>
      </c>
      <c r="I7" s="46">
        <v>496.5</v>
      </c>
      <c r="J7" s="45">
        <v>9.1000000000000004E-3</v>
      </c>
      <c r="K7" s="46">
        <v>499.5</v>
      </c>
      <c r="L7" s="46">
        <v>495.5</v>
      </c>
    </row>
    <row r="8" spans="1:13" x14ac:dyDescent="0.25">
      <c r="A8" s="45">
        <v>7.1199999999999996E-3</v>
      </c>
      <c r="B8" s="46">
        <v>497.5</v>
      </c>
      <c r="C8" s="46">
        <v>404.5</v>
      </c>
      <c r="D8" s="45">
        <v>7.1199999999999996E-3</v>
      </c>
      <c r="E8" s="46">
        <v>495.5</v>
      </c>
      <c r="F8" s="46">
        <v>403</v>
      </c>
      <c r="G8" s="45">
        <v>9.1199999999999996E-3</v>
      </c>
      <c r="H8" s="46">
        <v>499.4</v>
      </c>
      <c r="I8" s="46">
        <v>495</v>
      </c>
      <c r="J8" s="45">
        <v>9.1199999999999996E-3</v>
      </c>
      <c r="K8" s="46">
        <v>498</v>
      </c>
      <c r="L8" s="46">
        <v>494</v>
      </c>
    </row>
    <row r="9" spans="1:13" x14ac:dyDescent="0.25">
      <c r="A9" s="45">
        <v>7.1399999999999996E-3</v>
      </c>
      <c r="B9" s="46">
        <v>496.2</v>
      </c>
      <c r="C9" s="46">
        <v>403.3</v>
      </c>
      <c r="D9" s="45">
        <v>7.1399999999999996E-3</v>
      </c>
      <c r="E9" s="46">
        <v>494.5</v>
      </c>
      <c r="F9" s="46">
        <v>402</v>
      </c>
      <c r="G9" s="45">
        <v>9.1400000000000006E-3</v>
      </c>
      <c r="H9" s="46">
        <v>498</v>
      </c>
      <c r="I9" s="46">
        <v>493.6</v>
      </c>
      <c r="J9" s="45">
        <v>9.1400000000000006E-3</v>
      </c>
      <c r="K9" s="46">
        <v>496.5</v>
      </c>
      <c r="L9" s="46">
        <v>492.5</v>
      </c>
    </row>
    <row r="10" spans="1:13" x14ac:dyDescent="0.25">
      <c r="A10" s="45">
        <v>7.1599999999999997E-3</v>
      </c>
      <c r="B10" s="46">
        <v>495</v>
      </c>
      <c r="C10" s="46">
        <v>402.1</v>
      </c>
      <c r="D10" s="45">
        <v>7.1599999999999997E-3</v>
      </c>
      <c r="E10" s="46">
        <v>493.5</v>
      </c>
      <c r="F10" s="46">
        <v>401</v>
      </c>
      <c r="G10" s="45">
        <v>9.1599999999999997E-3</v>
      </c>
      <c r="H10" s="46">
        <v>496.6</v>
      </c>
      <c r="I10" s="46">
        <v>492.2</v>
      </c>
      <c r="J10" s="45">
        <v>9.1599999999999997E-3</v>
      </c>
      <c r="K10" s="46">
        <v>495.5</v>
      </c>
      <c r="L10" s="46">
        <v>491.5</v>
      </c>
    </row>
    <row r="11" spans="1:13" x14ac:dyDescent="0.25">
      <c r="A11" s="45">
        <v>7.1799999999999998E-3</v>
      </c>
      <c r="B11" s="46">
        <v>493.8</v>
      </c>
      <c r="C11" s="46">
        <v>400.9</v>
      </c>
      <c r="D11" s="45">
        <v>7.1799999999999998E-3</v>
      </c>
      <c r="E11" s="46">
        <v>492</v>
      </c>
      <c r="F11" s="46">
        <v>399.5</v>
      </c>
      <c r="G11" s="45">
        <v>9.1800000000000007E-3</v>
      </c>
      <c r="H11" s="46">
        <v>495.1</v>
      </c>
      <c r="I11" s="46">
        <v>490.7</v>
      </c>
      <c r="J11" s="45">
        <v>9.1800000000000007E-3</v>
      </c>
      <c r="K11" s="46">
        <v>494</v>
      </c>
      <c r="L11" s="46">
        <v>490</v>
      </c>
    </row>
    <row r="12" spans="1:13" x14ac:dyDescent="0.25">
      <c r="A12" s="45">
        <v>7.1999999999999998E-3</v>
      </c>
      <c r="B12" s="46">
        <v>492.6</v>
      </c>
      <c r="C12" s="46">
        <v>399.7</v>
      </c>
      <c r="D12" s="45">
        <v>7.1999999999999998E-3</v>
      </c>
      <c r="E12" s="46">
        <v>491</v>
      </c>
      <c r="F12" s="46">
        <v>398.5</v>
      </c>
      <c r="G12" s="45">
        <v>9.1999999999999998E-3</v>
      </c>
      <c r="H12" s="46">
        <v>493.7</v>
      </c>
      <c r="I12" s="46">
        <v>489.3</v>
      </c>
      <c r="J12" s="45">
        <v>9.1999999999999998E-3</v>
      </c>
      <c r="K12" s="46">
        <v>492.5</v>
      </c>
      <c r="L12" s="46">
        <v>488.5</v>
      </c>
    </row>
    <row r="13" spans="1:13" x14ac:dyDescent="0.25">
      <c r="A13" s="45">
        <v>7.2199999999999999E-3</v>
      </c>
      <c r="B13" s="46">
        <v>491.5</v>
      </c>
      <c r="C13" s="46">
        <v>398.6</v>
      </c>
      <c r="D13" s="45">
        <v>7.2199999999999999E-3</v>
      </c>
      <c r="E13" s="46">
        <v>490</v>
      </c>
      <c r="F13" s="46">
        <v>397.5</v>
      </c>
      <c r="G13" s="45">
        <v>9.2200000000000008E-3</v>
      </c>
      <c r="H13" s="46">
        <v>492.2</v>
      </c>
      <c r="I13" s="46">
        <v>487.9</v>
      </c>
      <c r="J13" s="45">
        <v>9.2200000000000008E-3</v>
      </c>
      <c r="K13" s="46">
        <v>491</v>
      </c>
      <c r="L13" s="46">
        <v>487</v>
      </c>
    </row>
    <row r="14" spans="1:13" x14ac:dyDescent="0.25">
      <c r="A14" s="45">
        <v>7.2399999999999999E-3</v>
      </c>
      <c r="B14" s="46">
        <v>490.3</v>
      </c>
      <c r="C14" s="46">
        <v>397.4</v>
      </c>
      <c r="D14" s="45">
        <v>7.2399999999999999E-3</v>
      </c>
      <c r="E14" s="46">
        <v>488.5</v>
      </c>
      <c r="F14" s="46">
        <v>396</v>
      </c>
      <c r="G14" s="45">
        <v>9.2399999999999999E-3</v>
      </c>
      <c r="H14" s="46">
        <v>490.8</v>
      </c>
      <c r="I14" s="46">
        <v>486.5</v>
      </c>
      <c r="J14" s="45">
        <v>9.2399999999999999E-3</v>
      </c>
      <c r="K14" s="46">
        <v>489.5</v>
      </c>
      <c r="L14" s="46">
        <v>485.5</v>
      </c>
    </row>
    <row r="15" spans="1:13" x14ac:dyDescent="0.25">
      <c r="A15" s="45">
        <v>7.26E-3</v>
      </c>
      <c r="B15" s="46">
        <v>489.1</v>
      </c>
      <c r="C15" s="46">
        <v>396.2</v>
      </c>
      <c r="D15" s="45">
        <v>7.26E-3</v>
      </c>
      <c r="E15" s="46">
        <v>487.5</v>
      </c>
      <c r="F15" s="46">
        <v>395</v>
      </c>
      <c r="G15" s="45">
        <v>9.2599999999999991E-3</v>
      </c>
      <c r="H15" s="46">
        <v>489.4</v>
      </c>
      <c r="I15" s="46">
        <v>485.1</v>
      </c>
      <c r="J15" s="45">
        <v>9.2599999999999991E-3</v>
      </c>
      <c r="K15" s="46">
        <v>488.5</v>
      </c>
      <c r="L15" s="46">
        <v>484.5</v>
      </c>
    </row>
    <row r="16" spans="1:13" x14ac:dyDescent="0.25">
      <c r="A16" s="45">
        <v>7.28E-3</v>
      </c>
      <c r="B16" s="46">
        <v>488</v>
      </c>
      <c r="C16" s="46">
        <v>395.1</v>
      </c>
      <c r="D16" s="45">
        <v>7.28E-3</v>
      </c>
      <c r="E16" s="46">
        <v>486.5</v>
      </c>
      <c r="F16" s="46">
        <v>394</v>
      </c>
      <c r="G16" s="45">
        <v>9.2800000000000001E-3</v>
      </c>
      <c r="H16" s="46">
        <v>488</v>
      </c>
      <c r="I16" s="46">
        <v>483.7</v>
      </c>
      <c r="J16" s="45">
        <v>9.2800000000000001E-3</v>
      </c>
      <c r="K16" s="46">
        <v>487</v>
      </c>
      <c r="L16" s="46">
        <v>483</v>
      </c>
    </row>
    <row r="17" spans="1:12" x14ac:dyDescent="0.25">
      <c r="A17" s="45">
        <v>7.3000000000000001E-3</v>
      </c>
      <c r="B17" s="46">
        <v>486.9</v>
      </c>
      <c r="C17" s="46">
        <v>394</v>
      </c>
      <c r="D17" s="45">
        <v>7.3000000000000001E-3</v>
      </c>
      <c r="E17" s="46">
        <v>485.5</v>
      </c>
      <c r="F17" s="46">
        <v>393</v>
      </c>
      <c r="G17" s="45">
        <v>9.2999999999999992E-3</v>
      </c>
      <c r="H17" s="46">
        <v>486.7</v>
      </c>
      <c r="I17" s="46">
        <v>482.4</v>
      </c>
      <c r="J17" s="45">
        <v>9.2999999999999992E-3</v>
      </c>
      <c r="K17" s="46">
        <v>485.5</v>
      </c>
      <c r="L17" s="46">
        <v>481.5</v>
      </c>
    </row>
    <row r="18" spans="1:12" x14ac:dyDescent="0.25">
      <c r="A18" s="45">
        <v>7.3200000000000001E-3</v>
      </c>
      <c r="B18" s="46">
        <v>485.7</v>
      </c>
      <c r="C18" s="46">
        <v>392.8</v>
      </c>
      <c r="D18" s="45">
        <v>7.3200000000000001E-3</v>
      </c>
      <c r="E18" s="46">
        <v>484</v>
      </c>
      <c r="F18" s="46">
        <v>391.5</v>
      </c>
      <c r="G18" s="45">
        <v>9.3200000000000002E-3</v>
      </c>
      <c r="H18" s="46">
        <v>485.3</v>
      </c>
      <c r="I18" s="46">
        <v>481</v>
      </c>
      <c r="J18" s="45">
        <v>9.3200000000000002E-3</v>
      </c>
      <c r="K18" s="46">
        <v>484</v>
      </c>
      <c r="L18" s="46">
        <v>480</v>
      </c>
    </row>
    <row r="19" spans="1:12" x14ac:dyDescent="0.25">
      <c r="A19" s="45">
        <v>7.3400000000000002E-3</v>
      </c>
      <c r="B19" s="46">
        <v>484.5</v>
      </c>
      <c r="C19" s="46">
        <v>391.7</v>
      </c>
      <c r="D19" s="45">
        <v>7.3400000000000002E-3</v>
      </c>
      <c r="E19" s="46">
        <v>483</v>
      </c>
      <c r="F19" s="46">
        <v>390.5</v>
      </c>
      <c r="G19" s="45">
        <v>9.3399999999999993E-3</v>
      </c>
      <c r="H19" s="46">
        <v>483.9</v>
      </c>
      <c r="I19" s="46">
        <v>479.6</v>
      </c>
      <c r="J19" s="45">
        <v>9.3399999999999993E-3</v>
      </c>
      <c r="K19" s="46">
        <v>483</v>
      </c>
      <c r="L19" s="46">
        <v>479</v>
      </c>
    </row>
    <row r="20" spans="1:12" x14ac:dyDescent="0.25">
      <c r="A20" s="45">
        <v>7.3600000000000002E-3</v>
      </c>
      <c r="B20" s="46">
        <v>483.4</v>
      </c>
      <c r="C20" s="46">
        <v>390.6</v>
      </c>
      <c r="D20" s="45">
        <v>7.3600000000000002E-3</v>
      </c>
      <c r="E20" s="46">
        <v>482</v>
      </c>
      <c r="F20" s="46">
        <v>389.5</v>
      </c>
      <c r="G20" s="45">
        <v>9.3600000000000003E-3</v>
      </c>
      <c r="H20" s="46">
        <v>482.6</v>
      </c>
      <c r="I20" s="46">
        <v>478.3</v>
      </c>
      <c r="J20" s="45">
        <v>9.3600000000000003E-3</v>
      </c>
      <c r="K20" s="46">
        <v>481.5</v>
      </c>
      <c r="L20" s="46">
        <v>477.5</v>
      </c>
    </row>
    <row r="21" spans="1:12" x14ac:dyDescent="0.25">
      <c r="A21" s="45">
        <v>7.3800000000000003E-3</v>
      </c>
      <c r="B21" s="46">
        <v>482.3</v>
      </c>
      <c r="C21" s="46">
        <v>389.5</v>
      </c>
      <c r="D21" s="45">
        <v>7.3800000000000003E-3</v>
      </c>
      <c r="E21" s="46">
        <v>481</v>
      </c>
      <c r="F21" s="46">
        <v>388.5</v>
      </c>
      <c r="G21" s="45">
        <v>9.3799999999999994E-3</v>
      </c>
      <c r="H21" s="46">
        <v>481.2</v>
      </c>
      <c r="I21" s="46">
        <v>476.9</v>
      </c>
      <c r="J21" s="45">
        <v>9.3799999999999994E-3</v>
      </c>
      <c r="K21" s="46">
        <v>480</v>
      </c>
      <c r="L21" s="46">
        <v>476</v>
      </c>
    </row>
    <row r="22" spans="1:12" x14ac:dyDescent="0.25">
      <c r="A22" s="45">
        <v>7.4000000000000003E-3</v>
      </c>
      <c r="B22" s="46">
        <v>481.1</v>
      </c>
      <c r="C22" s="46">
        <v>388.3</v>
      </c>
      <c r="D22" s="45">
        <v>7.4000000000000003E-3</v>
      </c>
      <c r="E22" s="46">
        <v>479.5</v>
      </c>
      <c r="F22" s="46">
        <v>387</v>
      </c>
      <c r="G22" s="45">
        <v>9.4000000000000004E-3</v>
      </c>
      <c r="H22" s="46">
        <v>479.9</v>
      </c>
      <c r="I22" s="46">
        <v>475.6</v>
      </c>
      <c r="J22" s="45">
        <v>9.4000000000000004E-3</v>
      </c>
      <c r="K22" s="46">
        <v>479</v>
      </c>
      <c r="L22" s="46">
        <v>475</v>
      </c>
    </row>
    <row r="23" spans="1:12" x14ac:dyDescent="0.25">
      <c r="A23" s="45">
        <v>7.4200000000000004E-3</v>
      </c>
      <c r="B23" s="46">
        <v>480</v>
      </c>
      <c r="C23" s="46">
        <v>387.2</v>
      </c>
      <c r="D23" s="45">
        <v>7.4200000000000004E-3</v>
      </c>
      <c r="E23" s="46">
        <v>478.5</v>
      </c>
      <c r="F23" s="46">
        <v>386</v>
      </c>
      <c r="G23" s="45">
        <v>9.4199999999999996E-3</v>
      </c>
      <c r="H23" s="46">
        <v>478.5</v>
      </c>
      <c r="I23" s="46">
        <v>474.2</v>
      </c>
      <c r="J23" s="45">
        <v>9.4199999999999996E-3</v>
      </c>
      <c r="K23" s="46">
        <v>477.5</v>
      </c>
      <c r="L23" s="46">
        <v>473.5</v>
      </c>
    </row>
    <row r="24" spans="1:12" x14ac:dyDescent="0.25">
      <c r="A24" s="45">
        <v>7.4400000000000004E-3</v>
      </c>
      <c r="B24" s="46">
        <v>478.9</v>
      </c>
      <c r="C24" s="46">
        <v>386.1</v>
      </c>
      <c r="D24" s="45">
        <v>7.4400000000000004E-3</v>
      </c>
      <c r="E24" s="46">
        <v>477.5</v>
      </c>
      <c r="F24" s="46">
        <v>385</v>
      </c>
      <c r="G24" s="45">
        <v>9.4400000000000005E-3</v>
      </c>
      <c r="H24" s="46">
        <v>477.2</v>
      </c>
      <c r="I24" s="46">
        <v>472.9</v>
      </c>
      <c r="J24" s="45">
        <v>9.4400000000000005E-3</v>
      </c>
      <c r="K24" s="46">
        <v>476</v>
      </c>
      <c r="L24" s="46">
        <v>472</v>
      </c>
    </row>
    <row r="25" spans="1:12" x14ac:dyDescent="0.25">
      <c r="A25" s="45">
        <v>7.4599999999999996E-3</v>
      </c>
      <c r="B25" s="46">
        <v>477.9</v>
      </c>
      <c r="C25" s="46">
        <v>385.1</v>
      </c>
      <c r="D25" s="45">
        <v>7.4599999999999996E-3</v>
      </c>
      <c r="E25" s="46">
        <v>476.5</v>
      </c>
      <c r="F25" s="46">
        <v>384</v>
      </c>
      <c r="G25" s="45">
        <v>9.4599999999999997E-3</v>
      </c>
      <c r="H25" s="46">
        <v>475.9</v>
      </c>
      <c r="I25" s="46">
        <v>471.6</v>
      </c>
      <c r="J25" s="45">
        <v>9.4599999999999997E-3</v>
      </c>
      <c r="K25" s="46">
        <v>475</v>
      </c>
      <c r="L25" s="46">
        <v>471</v>
      </c>
    </row>
    <row r="26" spans="1:12" x14ac:dyDescent="0.25">
      <c r="A26" s="45">
        <v>7.4799999999999997E-3</v>
      </c>
      <c r="B26" s="46">
        <v>476.8</v>
      </c>
      <c r="C26" s="46">
        <v>384</v>
      </c>
      <c r="D26" s="45">
        <v>7.4799999999999997E-3</v>
      </c>
      <c r="E26" s="46">
        <v>475.5</v>
      </c>
      <c r="F26" s="46">
        <v>383</v>
      </c>
      <c r="G26" s="45">
        <v>9.4800000000000006E-3</v>
      </c>
      <c r="H26" s="46">
        <v>474.6</v>
      </c>
      <c r="I26" s="46">
        <v>470.3</v>
      </c>
      <c r="J26" s="45">
        <v>9.4800000000000006E-3</v>
      </c>
      <c r="K26" s="46">
        <v>473.5</v>
      </c>
      <c r="L26" s="46">
        <v>469.5</v>
      </c>
    </row>
    <row r="27" spans="1:12" x14ac:dyDescent="0.25">
      <c r="A27" s="45">
        <v>7.4999999999999997E-3</v>
      </c>
      <c r="B27" s="46">
        <v>475.7</v>
      </c>
      <c r="C27" s="46">
        <v>382.9</v>
      </c>
      <c r="D27" s="45">
        <v>7.4999999999999997E-3</v>
      </c>
      <c r="E27" s="46">
        <v>474.5</v>
      </c>
      <c r="F27" s="46">
        <v>382</v>
      </c>
      <c r="G27" s="45">
        <v>9.4999999999999998E-3</v>
      </c>
      <c r="H27" s="46">
        <v>473.3</v>
      </c>
      <c r="I27" s="46">
        <v>469</v>
      </c>
      <c r="J27" s="45">
        <v>9.4999999999999998E-3</v>
      </c>
      <c r="K27" s="46">
        <v>472</v>
      </c>
      <c r="L27" s="46">
        <v>468</v>
      </c>
    </row>
    <row r="28" spans="1:12" x14ac:dyDescent="0.25">
      <c r="A28" s="45">
        <v>7.5199999999999998E-3</v>
      </c>
      <c r="B28" s="46">
        <v>474.5</v>
      </c>
      <c r="C28" s="46">
        <v>381.8</v>
      </c>
      <c r="D28" s="45">
        <v>7.5199999999999998E-3</v>
      </c>
      <c r="E28" s="46">
        <v>473</v>
      </c>
      <c r="F28" s="46">
        <v>380.5</v>
      </c>
      <c r="G28" s="45">
        <v>9.5200000000000007E-3</v>
      </c>
      <c r="H28" s="46">
        <v>472</v>
      </c>
      <c r="I28" s="46">
        <v>467.7</v>
      </c>
      <c r="J28" s="45">
        <v>9.5200000000000007E-3</v>
      </c>
      <c r="K28" s="46">
        <v>471</v>
      </c>
      <c r="L28" s="46">
        <v>467</v>
      </c>
    </row>
    <row r="29" spans="1:12" x14ac:dyDescent="0.25">
      <c r="A29" s="45">
        <v>7.5399999999999998E-3</v>
      </c>
      <c r="B29" s="46">
        <v>473.5</v>
      </c>
      <c r="C29" s="46">
        <v>380.8</v>
      </c>
      <c r="D29" s="45">
        <v>7.5399999999999998E-3</v>
      </c>
      <c r="E29" s="46">
        <v>472</v>
      </c>
      <c r="F29" s="46">
        <v>379.5</v>
      </c>
      <c r="G29" s="45">
        <v>9.5399999999999999E-3</v>
      </c>
      <c r="H29" s="46">
        <v>470.7</v>
      </c>
      <c r="I29" s="46">
        <v>466.4</v>
      </c>
      <c r="J29" s="45">
        <v>9.5399999999999999E-3</v>
      </c>
      <c r="K29" s="46">
        <v>469.5</v>
      </c>
      <c r="L29" s="46">
        <v>465.5</v>
      </c>
    </row>
    <row r="30" spans="1:12" x14ac:dyDescent="0.25">
      <c r="A30" s="45">
        <v>7.5599999999999999E-3</v>
      </c>
      <c r="B30" s="46">
        <v>472.4</v>
      </c>
      <c r="C30" s="46">
        <v>379.7</v>
      </c>
      <c r="D30" s="45">
        <v>7.5599999999999999E-3</v>
      </c>
      <c r="E30" s="46">
        <v>471</v>
      </c>
      <c r="F30" s="46">
        <v>378.5</v>
      </c>
      <c r="G30" s="45">
        <v>9.5600000000000008E-3</v>
      </c>
      <c r="H30" s="46">
        <v>469.4</v>
      </c>
      <c r="I30" s="46">
        <v>465.1</v>
      </c>
      <c r="J30" s="45">
        <v>9.5600000000000008E-3</v>
      </c>
      <c r="K30" s="46">
        <v>468.5</v>
      </c>
      <c r="L30" s="46">
        <v>464.5</v>
      </c>
    </row>
    <row r="31" spans="1:12" x14ac:dyDescent="0.25">
      <c r="A31" s="45">
        <v>7.5799999999999999E-3</v>
      </c>
      <c r="B31" s="46">
        <v>471.3</v>
      </c>
      <c r="C31" s="46">
        <v>378.6</v>
      </c>
      <c r="D31" s="45">
        <v>7.5799999999999999E-3</v>
      </c>
      <c r="E31" s="46">
        <v>470</v>
      </c>
      <c r="F31" s="46">
        <v>377.5</v>
      </c>
      <c r="G31" s="45">
        <v>9.58E-3</v>
      </c>
      <c r="H31" s="46">
        <v>468.1</v>
      </c>
      <c r="I31" s="46">
        <v>463.8</v>
      </c>
      <c r="J31" s="45">
        <v>9.58E-3</v>
      </c>
      <c r="K31" s="46">
        <v>467</v>
      </c>
      <c r="L31" s="46">
        <v>463</v>
      </c>
    </row>
    <row r="32" spans="1:12" x14ac:dyDescent="0.25">
      <c r="A32" s="45">
        <v>7.6E-3</v>
      </c>
      <c r="B32" s="46">
        <v>470.3</v>
      </c>
      <c r="C32" s="46">
        <v>377.6</v>
      </c>
      <c r="D32" s="45">
        <v>7.6E-3</v>
      </c>
      <c r="E32" s="46">
        <v>469</v>
      </c>
      <c r="F32" s="46">
        <v>376.5</v>
      </c>
      <c r="G32" s="45">
        <v>9.5999999999999992E-3</v>
      </c>
      <c r="H32" s="46">
        <v>466.9</v>
      </c>
      <c r="I32" s="46">
        <v>462.6</v>
      </c>
      <c r="J32" s="45">
        <v>9.5999999999999992E-3</v>
      </c>
      <c r="K32" s="46">
        <v>466</v>
      </c>
      <c r="L32" s="46">
        <v>462</v>
      </c>
    </row>
    <row r="33" spans="1:35" x14ac:dyDescent="0.25">
      <c r="A33" s="45">
        <v>7.62E-3</v>
      </c>
      <c r="B33" s="46">
        <v>469.2</v>
      </c>
      <c r="C33" s="46">
        <v>376.5</v>
      </c>
      <c r="D33" s="45">
        <v>7.62E-3</v>
      </c>
      <c r="E33" s="46">
        <v>468</v>
      </c>
      <c r="F33" s="46">
        <v>375.5</v>
      </c>
      <c r="G33" s="45">
        <v>9.6200000000000001E-3</v>
      </c>
      <c r="H33" s="46">
        <v>465.6</v>
      </c>
      <c r="I33" s="46">
        <v>461.3</v>
      </c>
      <c r="J33" s="45">
        <v>9.6200000000000001E-3</v>
      </c>
      <c r="K33" s="46">
        <v>464.5</v>
      </c>
      <c r="L33" s="46">
        <v>460.5</v>
      </c>
    </row>
    <row r="34" spans="1:35" x14ac:dyDescent="0.25">
      <c r="A34" s="45">
        <v>7.6400000000000001E-3</v>
      </c>
      <c r="B34" s="46">
        <v>468.2</v>
      </c>
      <c r="C34" s="46">
        <v>375.5</v>
      </c>
      <c r="D34" s="45">
        <v>7.6400000000000001E-3</v>
      </c>
      <c r="E34" s="46">
        <v>466.5</v>
      </c>
      <c r="F34" s="46">
        <v>374.5</v>
      </c>
      <c r="G34" s="45">
        <v>9.6399999999999993E-3</v>
      </c>
      <c r="H34" s="46">
        <v>464.3</v>
      </c>
      <c r="I34" s="46">
        <v>460</v>
      </c>
      <c r="J34" s="45">
        <v>9.6399999999999993E-3</v>
      </c>
      <c r="K34" s="46">
        <v>463.5</v>
      </c>
      <c r="L34" s="46">
        <v>459.5</v>
      </c>
    </row>
    <row r="35" spans="1:35" x14ac:dyDescent="0.25">
      <c r="A35" s="45">
        <v>7.6600000000000001E-3</v>
      </c>
      <c r="B35" s="46">
        <v>467.2</v>
      </c>
      <c r="C35" s="46">
        <v>374.5</v>
      </c>
      <c r="D35" s="45">
        <v>7.6600000000000001E-3</v>
      </c>
      <c r="E35" s="46">
        <v>465.5</v>
      </c>
      <c r="F35" s="46">
        <v>373.5</v>
      </c>
      <c r="G35" s="45">
        <v>9.6600000000000002E-3</v>
      </c>
      <c r="H35" s="46">
        <v>463.1</v>
      </c>
      <c r="I35" s="46">
        <v>458.8</v>
      </c>
      <c r="J35" s="45">
        <v>9.6600000000000002E-3</v>
      </c>
      <c r="K35" s="46">
        <v>462</v>
      </c>
      <c r="L35" s="46">
        <v>458</v>
      </c>
    </row>
    <row r="36" spans="1:35" x14ac:dyDescent="0.25">
      <c r="A36" s="45">
        <v>7.6800000000000002E-3</v>
      </c>
      <c r="B36" s="46">
        <v>466.2</v>
      </c>
      <c r="C36" s="46">
        <v>373.5</v>
      </c>
      <c r="D36" s="45">
        <v>7.6800000000000002E-3</v>
      </c>
      <c r="E36" s="46">
        <v>464.5</v>
      </c>
      <c r="F36" s="46">
        <v>372.5</v>
      </c>
      <c r="G36" s="45">
        <v>9.6799999999999994E-3</v>
      </c>
      <c r="H36" s="46">
        <v>461.9</v>
      </c>
      <c r="I36" s="46">
        <v>457.6</v>
      </c>
      <c r="J36" s="45">
        <v>9.6799999999999994E-3</v>
      </c>
      <c r="K36" s="46">
        <v>461</v>
      </c>
      <c r="L36" s="46">
        <v>457</v>
      </c>
    </row>
    <row r="37" spans="1:35" x14ac:dyDescent="0.25">
      <c r="A37" s="45">
        <v>7.7000000000000002E-3</v>
      </c>
      <c r="B37" s="46">
        <v>465.1</v>
      </c>
      <c r="C37" s="46">
        <v>372.4</v>
      </c>
      <c r="D37" s="45">
        <v>7.7000000000000002E-3</v>
      </c>
      <c r="E37" s="46">
        <v>463.5</v>
      </c>
      <c r="F37" s="46">
        <v>371.5</v>
      </c>
      <c r="G37" s="45">
        <v>9.7000000000000003E-3</v>
      </c>
      <c r="H37" s="46">
        <v>460.6</v>
      </c>
      <c r="I37" s="46">
        <v>456.3</v>
      </c>
      <c r="J37" s="45">
        <v>9.7000000000000003E-3</v>
      </c>
      <c r="K37" s="46">
        <v>459.5</v>
      </c>
      <c r="L37" s="46">
        <v>455.5</v>
      </c>
    </row>
    <row r="38" spans="1:35" x14ac:dyDescent="0.25">
      <c r="A38" s="45">
        <v>7.7200000000000003E-3</v>
      </c>
      <c r="B38" s="46">
        <v>464</v>
      </c>
      <c r="C38" s="46">
        <v>371.4</v>
      </c>
      <c r="D38" s="45">
        <v>7.7200000000000003E-3</v>
      </c>
      <c r="E38" s="46">
        <v>462.5</v>
      </c>
      <c r="F38" s="46">
        <v>370.5</v>
      </c>
      <c r="G38" s="45">
        <v>9.7199999999999995E-3</v>
      </c>
      <c r="H38" s="46">
        <v>459.4</v>
      </c>
      <c r="I38" s="46">
        <v>455.1</v>
      </c>
      <c r="J38" s="45">
        <v>9.7199999999999995E-3</v>
      </c>
      <c r="K38" s="46">
        <v>458.5</v>
      </c>
      <c r="L38" s="46">
        <v>454.5</v>
      </c>
    </row>
    <row r="39" spans="1:35" x14ac:dyDescent="0.25">
      <c r="A39" s="45">
        <v>7.7400000000000004E-3</v>
      </c>
      <c r="B39" s="46">
        <v>463</v>
      </c>
      <c r="C39" s="46">
        <v>370.4</v>
      </c>
      <c r="D39" s="45">
        <v>7.7400000000000004E-3</v>
      </c>
      <c r="E39" s="46">
        <v>461.5</v>
      </c>
      <c r="F39" s="46">
        <v>369.5</v>
      </c>
      <c r="G39" s="45">
        <v>9.7400000000000004E-3</v>
      </c>
      <c r="H39" s="46">
        <v>458.2</v>
      </c>
      <c r="I39" s="46">
        <v>453.9</v>
      </c>
      <c r="J39" s="45">
        <v>9.7400000000000004E-3</v>
      </c>
      <c r="K39" s="46">
        <v>457</v>
      </c>
      <c r="L39" s="46">
        <v>453</v>
      </c>
      <c r="AI39" t="e">
        <f>INDEX(ERP!J:J, MATCH(AY39 ERP!K2:K467, 1))</f>
        <v>#NULL!</v>
      </c>
    </row>
    <row r="40" spans="1:35" x14ac:dyDescent="0.25">
      <c r="A40" s="45">
        <v>7.7600000000000004E-3</v>
      </c>
      <c r="B40" s="46">
        <v>462</v>
      </c>
      <c r="C40" s="46">
        <v>369.4</v>
      </c>
      <c r="D40" s="45">
        <v>7.7600000000000004E-3</v>
      </c>
      <c r="E40" s="46">
        <v>460.5</v>
      </c>
      <c r="F40" s="46">
        <v>368.5</v>
      </c>
      <c r="G40" s="45">
        <v>9.7599999999999996E-3</v>
      </c>
      <c r="H40" s="46">
        <v>457</v>
      </c>
      <c r="I40" s="46">
        <v>452.7</v>
      </c>
      <c r="J40" s="45">
        <v>9.7599999999999996E-3</v>
      </c>
      <c r="K40" s="46">
        <v>456</v>
      </c>
      <c r="L40" s="46">
        <v>452</v>
      </c>
    </row>
    <row r="41" spans="1:35" x14ac:dyDescent="0.25">
      <c r="A41" s="45">
        <v>7.7799999999999996E-3</v>
      </c>
      <c r="B41" s="46">
        <v>461</v>
      </c>
      <c r="C41" s="46">
        <v>368.4</v>
      </c>
      <c r="D41" s="45">
        <v>7.7799999999999996E-3</v>
      </c>
      <c r="E41" s="46">
        <v>459.5</v>
      </c>
      <c r="F41" s="46">
        <v>367.5</v>
      </c>
      <c r="G41" s="45">
        <v>9.7800000000000005E-3</v>
      </c>
      <c r="H41" s="46">
        <v>455.7</v>
      </c>
      <c r="I41" s="46">
        <v>451.4</v>
      </c>
      <c r="J41" s="45">
        <v>9.7800000000000005E-3</v>
      </c>
      <c r="K41" s="46">
        <v>454.5</v>
      </c>
      <c r="L41" s="46">
        <v>450.5</v>
      </c>
    </row>
    <row r="42" spans="1:35" x14ac:dyDescent="0.25">
      <c r="A42" s="45">
        <v>7.7999999999999996E-3</v>
      </c>
      <c r="B42" s="46">
        <v>460</v>
      </c>
      <c r="C42" s="46">
        <v>367.4</v>
      </c>
      <c r="D42" s="45">
        <v>7.7999999999999996E-3</v>
      </c>
      <c r="E42" s="46">
        <v>458.5</v>
      </c>
      <c r="F42" s="46">
        <v>366.5</v>
      </c>
      <c r="G42" s="45">
        <v>9.7999999999999997E-3</v>
      </c>
      <c r="H42" s="46">
        <v>454.5</v>
      </c>
      <c r="I42" s="46">
        <v>450.2</v>
      </c>
      <c r="J42" s="45">
        <v>9.7999999999999997E-3</v>
      </c>
      <c r="K42" s="46">
        <v>453.5</v>
      </c>
      <c r="L42" s="46">
        <v>449.5</v>
      </c>
    </row>
    <row r="43" spans="1:35" x14ac:dyDescent="0.25">
      <c r="A43" s="45">
        <v>7.8200000000000006E-3</v>
      </c>
      <c r="B43" s="46">
        <v>459</v>
      </c>
      <c r="C43" s="46">
        <v>366.4</v>
      </c>
      <c r="D43" s="45">
        <v>7.8200000000000006E-3</v>
      </c>
      <c r="E43" s="46">
        <v>457.5</v>
      </c>
      <c r="F43" s="46">
        <v>365.5</v>
      </c>
      <c r="G43" s="45">
        <v>9.8200000000000006E-3</v>
      </c>
      <c r="H43" s="46">
        <v>453.3</v>
      </c>
      <c r="I43" s="46">
        <v>449</v>
      </c>
      <c r="J43" s="45">
        <v>9.8200000000000006E-3</v>
      </c>
      <c r="K43" s="46">
        <v>452.5</v>
      </c>
      <c r="L43" s="46">
        <v>448.5</v>
      </c>
    </row>
    <row r="44" spans="1:35" x14ac:dyDescent="0.25">
      <c r="A44" s="45">
        <v>7.8399999999999997E-3</v>
      </c>
      <c r="B44" s="46">
        <v>458</v>
      </c>
      <c r="C44" s="46">
        <v>365.4</v>
      </c>
      <c r="D44" s="45">
        <v>7.8399999999999997E-3</v>
      </c>
      <c r="E44" s="46">
        <v>456.5</v>
      </c>
      <c r="F44" s="46">
        <v>364.5</v>
      </c>
      <c r="G44" s="45">
        <v>9.8399999999999998E-3</v>
      </c>
      <c r="H44" s="46">
        <v>452.2</v>
      </c>
      <c r="I44" s="46">
        <v>447.9</v>
      </c>
      <c r="J44" s="45">
        <v>9.8399999999999998E-3</v>
      </c>
      <c r="K44" s="46">
        <v>451</v>
      </c>
      <c r="L44" s="46">
        <v>447</v>
      </c>
    </row>
    <row r="45" spans="1:35" x14ac:dyDescent="0.25">
      <c r="A45" s="45">
        <v>7.8600000000000007E-3</v>
      </c>
      <c r="B45" s="46">
        <v>457.1</v>
      </c>
      <c r="C45" s="46">
        <v>364.5</v>
      </c>
      <c r="D45" s="45">
        <v>7.8600000000000007E-3</v>
      </c>
      <c r="E45" s="46">
        <v>455.5</v>
      </c>
      <c r="F45" s="46">
        <v>363.5</v>
      </c>
      <c r="G45" s="45">
        <v>9.8600000000000007E-3</v>
      </c>
      <c r="H45" s="46">
        <v>451</v>
      </c>
      <c r="I45" s="46">
        <v>446.7</v>
      </c>
      <c r="J45" s="45">
        <v>9.8600000000000007E-3</v>
      </c>
      <c r="K45" s="46">
        <v>450</v>
      </c>
      <c r="L45" s="46">
        <v>446</v>
      </c>
    </row>
    <row r="46" spans="1:35" x14ac:dyDescent="0.25">
      <c r="A46" s="45">
        <v>7.8799999999999999E-3</v>
      </c>
      <c r="B46" s="46">
        <v>456.1</v>
      </c>
      <c r="C46" s="46">
        <v>363.5</v>
      </c>
      <c r="D46" s="45">
        <v>7.8799999999999999E-3</v>
      </c>
      <c r="E46" s="46">
        <v>454.5</v>
      </c>
      <c r="F46" s="46">
        <v>362.5</v>
      </c>
      <c r="G46" s="45">
        <v>9.8799999999999999E-3</v>
      </c>
      <c r="H46" s="46">
        <v>449.8</v>
      </c>
      <c r="I46" s="46">
        <v>445.5</v>
      </c>
      <c r="J46" s="45">
        <v>9.8799999999999999E-3</v>
      </c>
      <c r="K46" s="46">
        <v>449</v>
      </c>
      <c r="L46" s="46">
        <v>445</v>
      </c>
    </row>
    <row r="47" spans="1:35" x14ac:dyDescent="0.25">
      <c r="A47" s="45">
        <v>7.9000000000000008E-3</v>
      </c>
      <c r="B47" s="46">
        <v>455.1</v>
      </c>
      <c r="C47" s="46">
        <v>362.5</v>
      </c>
      <c r="D47" s="45">
        <v>7.9000000000000008E-3</v>
      </c>
      <c r="E47" s="46">
        <v>453.5</v>
      </c>
      <c r="F47" s="46">
        <v>361.5</v>
      </c>
      <c r="G47" s="45">
        <v>9.9000000000000008E-3</v>
      </c>
      <c r="H47" s="46">
        <v>448.6</v>
      </c>
      <c r="I47" s="46">
        <v>444.3</v>
      </c>
      <c r="J47" s="45">
        <v>9.9000000000000008E-3</v>
      </c>
      <c r="K47" s="46">
        <v>447.5</v>
      </c>
      <c r="L47" s="46">
        <v>443.5</v>
      </c>
    </row>
    <row r="48" spans="1:35" x14ac:dyDescent="0.25">
      <c r="A48" s="45">
        <v>7.92E-3</v>
      </c>
      <c r="B48" s="46">
        <v>454.2</v>
      </c>
      <c r="C48" s="46">
        <v>361.6</v>
      </c>
      <c r="D48" s="45">
        <v>7.92E-3</v>
      </c>
      <c r="E48" s="46">
        <v>452.5</v>
      </c>
      <c r="F48" s="46">
        <v>360.5</v>
      </c>
      <c r="G48" s="45">
        <v>9.92E-3</v>
      </c>
      <c r="H48" s="46">
        <v>447.4</v>
      </c>
      <c r="I48" s="46">
        <v>443.1</v>
      </c>
      <c r="J48" s="45">
        <v>9.92E-3</v>
      </c>
      <c r="K48" s="46">
        <v>446.5</v>
      </c>
      <c r="L48" s="46">
        <v>442.5</v>
      </c>
    </row>
    <row r="49" spans="1:12" x14ac:dyDescent="0.25">
      <c r="A49" s="45">
        <v>7.9399999999999991E-3</v>
      </c>
      <c r="B49" s="46">
        <v>453.1</v>
      </c>
      <c r="C49" s="46">
        <v>360.6</v>
      </c>
      <c r="D49" s="45">
        <v>7.9399999999999991E-3</v>
      </c>
      <c r="E49" s="46">
        <v>451.5</v>
      </c>
      <c r="F49" s="46">
        <v>359.5</v>
      </c>
      <c r="G49" s="45">
        <v>9.9399999999999992E-3</v>
      </c>
      <c r="H49" s="46">
        <v>446.3</v>
      </c>
      <c r="I49" s="46">
        <v>442</v>
      </c>
      <c r="J49" s="45">
        <v>9.9399999999999992E-3</v>
      </c>
      <c r="K49" s="46">
        <v>445.5</v>
      </c>
      <c r="L49" s="46">
        <v>441.5</v>
      </c>
    </row>
    <row r="50" spans="1:12" x14ac:dyDescent="0.25">
      <c r="A50" s="45">
        <v>7.9600000000000001E-3</v>
      </c>
      <c r="B50" s="46">
        <v>452.2</v>
      </c>
      <c r="C50" s="46">
        <v>359.7</v>
      </c>
      <c r="D50" s="45">
        <v>7.9600000000000001E-3</v>
      </c>
      <c r="E50" s="46">
        <v>450.5</v>
      </c>
      <c r="F50" s="46">
        <v>358.5</v>
      </c>
      <c r="G50" s="45">
        <v>9.9600000000000001E-3</v>
      </c>
      <c r="H50" s="46">
        <v>445.1</v>
      </c>
      <c r="I50" s="46">
        <v>440.8</v>
      </c>
      <c r="J50" s="45">
        <v>9.9600000000000001E-3</v>
      </c>
      <c r="K50" s="46">
        <v>444</v>
      </c>
      <c r="L50" s="46">
        <v>440</v>
      </c>
    </row>
    <row r="51" spans="1:12" x14ac:dyDescent="0.25">
      <c r="A51" s="45">
        <v>7.9799999999999992E-3</v>
      </c>
      <c r="B51" s="46">
        <v>451.2</v>
      </c>
      <c r="C51" s="46">
        <v>358.7</v>
      </c>
      <c r="D51" s="45">
        <v>7.9799999999999992E-3</v>
      </c>
      <c r="E51" s="46">
        <v>449.5</v>
      </c>
      <c r="F51" s="46">
        <v>357.5</v>
      </c>
      <c r="G51" s="45">
        <v>9.9799999999999993E-3</v>
      </c>
      <c r="H51" s="46">
        <v>444</v>
      </c>
      <c r="I51" s="46">
        <v>439.7</v>
      </c>
      <c r="J51" s="45">
        <v>9.9799999999999993E-3</v>
      </c>
      <c r="K51" s="46">
        <v>443</v>
      </c>
      <c r="L51" s="46">
        <v>439</v>
      </c>
    </row>
    <row r="52" spans="1:12" x14ac:dyDescent="0.25">
      <c r="A52" s="45">
        <v>8.0000000000000002E-3</v>
      </c>
      <c r="B52" s="46">
        <v>450.3</v>
      </c>
      <c r="C52" s="46">
        <v>357.8</v>
      </c>
      <c r="D52" s="45">
        <v>8.0000000000000002E-3</v>
      </c>
      <c r="E52" s="46">
        <v>449</v>
      </c>
      <c r="F52" s="46">
        <v>357</v>
      </c>
      <c r="G52" s="45">
        <v>0.01</v>
      </c>
      <c r="H52" s="46">
        <v>442.8</v>
      </c>
      <c r="I52" s="46">
        <v>438.5</v>
      </c>
      <c r="J52" s="45">
        <v>0.01</v>
      </c>
      <c r="K52" s="46">
        <v>442</v>
      </c>
      <c r="L52" s="46">
        <v>438</v>
      </c>
    </row>
    <row r="53" spans="1:12" x14ac:dyDescent="0.25">
      <c r="A53" s="45">
        <v>8.0199999999999994E-3</v>
      </c>
      <c r="B53" s="46">
        <v>449.3</v>
      </c>
      <c r="C53" s="46">
        <v>356.8</v>
      </c>
      <c r="D53" s="45">
        <v>8.0199999999999994E-3</v>
      </c>
      <c r="E53" s="46">
        <v>448</v>
      </c>
      <c r="F53" s="46">
        <v>356</v>
      </c>
      <c r="G53" s="45">
        <v>1.0019999999999999E-2</v>
      </c>
      <c r="H53" s="46">
        <v>441.7</v>
      </c>
      <c r="I53" s="46">
        <v>437.4</v>
      </c>
      <c r="J53" s="45">
        <v>1.0019999999999999E-2</v>
      </c>
      <c r="K53" s="46">
        <v>440.5</v>
      </c>
      <c r="L53" s="46">
        <v>436.5</v>
      </c>
    </row>
    <row r="54" spans="1:12" x14ac:dyDescent="0.25">
      <c r="A54" s="45">
        <v>8.0400000000000003E-3</v>
      </c>
      <c r="B54" s="46">
        <v>448.4</v>
      </c>
      <c r="C54" s="46">
        <v>355.9</v>
      </c>
      <c r="D54" s="45">
        <v>8.0400000000000003E-3</v>
      </c>
      <c r="E54" s="46">
        <v>447</v>
      </c>
      <c r="F54" s="46">
        <v>355</v>
      </c>
      <c r="G54" s="45">
        <v>1.004E-2</v>
      </c>
      <c r="H54" s="46">
        <v>440.6</v>
      </c>
      <c r="I54" s="46">
        <v>436.3</v>
      </c>
      <c r="J54" s="45">
        <v>1.004E-2</v>
      </c>
      <c r="K54" s="46">
        <v>439.5</v>
      </c>
      <c r="L54" s="46">
        <v>435.5</v>
      </c>
    </row>
    <row r="55" spans="1:12" x14ac:dyDescent="0.25">
      <c r="A55" s="45">
        <v>8.0599999999999995E-3</v>
      </c>
      <c r="B55" s="46">
        <v>447.5</v>
      </c>
      <c r="C55" s="46">
        <v>355</v>
      </c>
      <c r="D55" s="45">
        <v>8.0599999999999995E-3</v>
      </c>
      <c r="E55" s="46">
        <v>446</v>
      </c>
      <c r="F55" s="46">
        <v>354</v>
      </c>
      <c r="G55" s="45">
        <v>1.0059999999999999E-2</v>
      </c>
      <c r="H55" s="46">
        <v>439.4</v>
      </c>
      <c r="I55" s="46">
        <v>435.1</v>
      </c>
      <c r="J55" s="45">
        <v>1.0059999999999999E-2</v>
      </c>
      <c r="K55" s="46">
        <v>438.5</v>
      </c>
      <c r="L55" s="46">
        <v>434.5</v>
      </c>
    </row>
    <row r="56" spans="1:12" x14ac:dyDescent="0.25">
      <c r="A56" s="45">
        <v>8.0800000000000004E-3</v>
      </c>
      <c r="B56" s="46">
        <v>446.5</v>
      </c>
      <c r="C56" s="46">
        <v>354</v>
      </c>
      <c r="D56" s="45">
        <v>8.0800000000000004E-3</v>
      </c>
      <c r="E56" s="46">
        <v>445</v>
      </c>
      <c r="F56" s="46">
        <v>353</v>
      </c>
      <c r="G56" s="45">
        <v>1.008E-2</v>
      </c>
      <c r="H56" s="46">
        <v>438.3</v>
      </c>
      <c r="I56" s="46">
        <v>434</v>
      </c>
      <c r="J56" s="45">
        <v>1.008E-2</v>
      </c>
      <c r="K56" s="46">
        <v>437.5</v>
      </c>
      <c r="L56" s="46">
        <v>433.5</v>
      </c>
    </row>
    <row r="57" spans="1:12" x14ac:dyDescent="0.25">
      <c r="A57" s="45">
        <v>8.0999999999999996E-3</v>
      </c>
      <c r="B57" s="46">
        <v>445.6</v>
      </c>
      <c r="C57" s="46">
        <v>353.1</v>
      </c>
      <c r="D57" s="45">
        <v>8.0999999999999996E-3</v>
      </c>
      <c r="E57" s="46">
        <v>444</v>
      </c>
      <c r="F57" s="46">
        <v>352</v>
      </c>
      <c r="G57" s="45">
        <v>1.01E-2</v>
      </c>
      <c r="H57" s="46">
        <v>437.2</v>
      </c>
      <c r="I57" s="46">
        <v>432.9</v>
      </c>
      <c r="J57" s="45">
        <v>1.01E-2</v>
      </c>
      <c r="K57" s="46">
        <v>436</v>
      </c>
      <c r="L57" s="46">
        <v>432</v>
      </c>
    </row>
    <row r="58" spans="1:12" x14ac:dyDescent="0.25">
      <c r="A58" s="45">
        <v>8.1200000000000005E-3</v>
      </c>
      <c r="B58" s="46">
        <v>444.7</v>
      </c>
      <c r="C58" s="46">
        <v>352.2</v>
      </c>
      <c r="D58" s="45">
        <v>8.1200000000000005E-3</v>
      </c>
      <c r="E58" s="46">
        <v>443</v>
      </c>
      <c r="F58" s="46">
        <v>351</v>
      </c>
      <c r="G58" s="45">
        <v>1.0120000000000001E-2</v>
      </c>
      <c r="H58" s="46">
        <v>436.1</v>
      </c>
      <c r="I58" s="46">
        <v>431.8</v>
      </c>
      <c r="J58" s="45">
        <v>1.0120000000000001E-2</v>
      </c>
      <c r="K58" s="46">
        <v>435</v>
      </c>
      <c r="L58" s="46">
        <v>431</v>
      </c>
    </row>
    <row r="59" spans="1:12" x14ac:dyDescent="0.25">
      <c r="A59" s="45">
        <v>8.1399999999999997E-3</v>
      </c>
      <c r="B59" s="46">
        <v>443.8</v>
      </c>
      <c r="C59" s="46">
        <v>351.3</v>
      </c>
      <c r="D59" s="45">
        <v>8.1399999999999997E-3</v>
      </c>
      <c r="E59" s="46">
        <v>442.5</v>
      </c>
      <c r="F59" s="46">
        <v>350.5</v>
      </c>
      <c r="G59" s="45">
        <v>1.014E-2</v>
      </c>
      <c r="H59" s="46">
        <v>435</v>
      </c>
      <c r="I59" s="46">
        <v>430.7</v>
      </c>
      <c r="J59" s="45">
        <v>1.014E-2</v>
      </c>
      <c r="K59" s="46">
        <v>434</v>
      </c>
      <c r="L59" s="46">
        <v>430</v>
      </c>
    </row>
    <row r="60" spans="1:12" x14ac:dyDescent="0.25">
      <c r="A60" s="45">
        <v>8.1600000000000006E-3</v>
      </c>
      <c r="B60" s="46">
        <v>442.9</v>
      </c>
      <c r="C60" s="46">
        <v>350.4</v>
      </c>
      <c r="D60" s="45">
        <v>8.1600000000000006E-3</v>
      </c>
      <c r="E60" s="46">
        <v>441.5</v>
      </c>
      <c r="F60" s="46">
        <v>349.5</v>
      </c>
      <c r="G60" s="45">
        <v>1.0160000000000001E-2</v>
      </c>
      <c r="H60" s="46">
        <v>433.9</v>
      </c>
      <c r="I60" s="46">
        <v>429.6</v>
      </c>
      <c r="J60" s="45">
        <v>1.0160000000000001E-2</v>
      </c>
      <c r="K60" s="46">
        <v>433</v>
      </c>
      <c r="L60" s="46">
        <v>429</v>
      </c>
    </row>
    <row r="61" spans="1:12" x14ac:dyDescent="0.25">
      <c r="A61" s="45">
        <v>8.1799999999999998E-3</v>
      </c>
      <c r="B61" s="46">
        <v>441.9</v>
      </c>
      <c r="C61" s="46">
        <v>349.5</v>
      </c>
      <c r="D61" s="45">
        <v>8.1799999999999998E-3</v>
      </c>
      <c r="E61" s="46">
        <v>440.5</v>
      </c>
      <c r="F61" s="46">
        <v>348.5</v>
      </c>
      <c r="G61" s="45">
        <v>1.018E-2</v>
      </c>
      <c r="H61" s="46">
        <v>432.8</v>
      </c>
      <c r="I61" s="46">
        <v>428.5</v>
      </c>
      <c r="J61" s="45">
        <v>1.018E-2</v>
      </c>
      <c r="K61" s="46">
        <v>432</v>
      </c>
      <c r="L61" s="46">
        <v>428</v>
      </c>
    </row>
    <row r="62" spans="1:12" x14ac:dyDescent="0.25">
      <c r="A62" s="45">
        <v>8.2000000000000007E-3</v>
      </c>
      <c r="B62" s="46">
        <v>441</v>
      </c>
      <c r="C62" s="46">
        <v>348.6</v>
      </c>
      <c r="D62" s="45">
        <v>8.2000000000000007E-3</v>
      </c>
      <c r="E62" s="46">
        <v>439.5</v>
      </c>
      <c r="F62" s="46">
        <v>347.5</v>
      </c>
      <c r="G62" s="45">
        <v>1.0200000000000001E-2</v>
      </c>
      <c r="H62" s="46">
        <v>431.7</v>
      </c>
      <c r="I62" s="46">
        <v>427.4</v>
      </c>
      <c r="J62" s="45">
        <v>1.0200000000000001E-2</v>
      </c>
      <c r="K62" s="46">
        <v>431</v>
      </c>
      <c r="L62" s="46">
        <v>427</v>
      </c>
    </row>
    <row r="63" spans="1:12" x14ac:dyDescent="0.25">
      <c r="A63" s="45">
        <v>8.2199999999999999E-3</v>
      </c>
      <c r="B63" s="46">
        <v>440.1</v>
      </c>
      <c r="C63" s="46">
        <v>347.7</v>
      </c>
      <c r="D63" s="45">
        <v>8.2199999999999999E-3</v>
      </c>
      <c r="E63" s="46">
        <v>439</v>
      </c>
      <c r="F63" s="46">
        <v>347</v>
      </c>
      <c r="G63" s="45">
        <v>1.022E-2</v>
      </c>
      <c r="H63" s="46">
        <v>430.6</v>
      </c>
      <c r="I63" s="46">
        <v>426.3</v>
      </c>
      <c r="J63" s="45">
        <v>1.022E-2</v>
      </c>
      <c r="K63" s="46">
        <v>429.5</v>
      </c>
      <c r="L63" s="46">
        <v>425.5</v>
      </c>
    </row>
    <row r="64" spans="1:12" x14ac:dyDescent="0.25">
      <c r="A64" s="45">
        <v>8.2400000000000008E-3</v>
      </c>
      <c r="B64" s="46">
        <v>439.2</v>
      </c>
      <c r="C64" s="46">
        <v>346.8</v>
      </c>
      <c r="D64" s="45">
        <v>8.2400000000000008E-3</v>
      </c>
      <c r="E64" s="46">
        <v>438</v>
      </c>
      <c r="F64" s="46">
        <v>346</v>
      </c>
      <c r="G64" s="45">
        <v>1.0240000000000001E-2</v>
      </c>
      <c r="H64" s="46">
        <v>429.6</v>
      </c>
      <c r="I64" s="46">
        <v>425.3</v>
      </c>
      <c r="J64" s="45">
        <v>1.0240000000000001E-2</v>
      </c>
      <c r="K64" s="46">
        <v>428.5</v>
      </c>
      <c r="L64" s="46">
        <v>424.5</v>
      </c>
    </row>
    <row r="65" spans="1:12" x14ac:dyDescent="0.25">
      <c r="A65" s="45">
        <v>8.26E-3</v>
      </c>
      <c r="B65" s="46">
        <v>438.4</v>
      </c>
      <c r="C65" s="46">
        <v>346</v>
      </c>
      <c r="D65" s="45">
        <v>8.26E-3</v>
      </c>
      <c r="E65" s="46">
        <v>437</v>
      </c>
      <c r="F65" s="46">
        <v>345</v>
      </c>
      <c r="G65" s="45">
        <v>1.026E-2</v>
      </c>
      <c r="H65" s="46">
        <v>428.5</v>
      </c>
      <c r="I65" s="46">
        <v>424.2</v>
      </c>
      <c r="J65" s="45">
        <v>1.026E-2</v>
      </c>
      <c r="K65" s="46">
        <v>427.5</v>
      </c>
      <c r="L65" s="46">
        <v>423.5</v>
      </c>
    </row>
    <row r="66" spans="1:12" x14ac:dyDescent="0.25">
      <c r="A66" s="45">
        <v>8.2799999999999992E-3</v>
      </c>
      <c r="B66" s="46">
        <v>437.5</v>
      </c>
      <c r="C66" s="46">
        <v>345.1</v>
      </c>
      <c r="D66" s="45">
        <v>8.2799999999999992E-3</v>
      </c>
      <c r="E66" s="46">
        <v>436</v>
      </c>
      <c r="F66" s="46">
        <v>344</v>
      </c>
      <c r="G66" s="45">
        <v>1.0279999999999999E-2</v>
      </c>
      <c r="H66" s="46">
        <v>427.4</v>
      </c>
      <c r="I66" s="46">
        <v>423.1</v>
      </c>
      <c r="J66" s="45">
        <v>1.0279999999999999E-2</v>
      </c>
      <c r="K66" s="46">
        <v>426.5</v>
      </c>
      <c r="L66" s="46">
        <v>422.5</v>
      </c>
    </row>
    <row r="67" spans="1:12" x14ac:dyDescent="0.25">
      <c r="A67" s="45">
        <v>8.3000000000000001E-3</v>
      </c>
      <c r="B67" s="46">
        <v>436.6</v>
      </c>
      <c r="C67" s="46">
        <v>344.2</v>
      </c>
      <c r="D67" s="45">
        <v>8.3000000000000001E-3</v>
      </c>
      <c r="E67" s="46">
        <v>435.5</v>
      </c>
      <c r="F67" s="46">
        <v>343.5</v>
      </c>
      <c r="G67" s="45">
        <v>1.03E-2</v>
      </c>
      <c r="H67" s="46">
        <v>426.4</v>
      </c>
      <c r="I67" s="46">
        <v>422.1</v>
      </c>
      <c r="J67" s="45">
        <v>1.03E-2</v>
      </c>
      <c r="K67" s="46">
        <v>425.5</v>
      </c>
      <c r="L67" s="46">
        <v>421.5</v>
      </c>
    </row>
    <row r="68" spans="1:12" x14ac:dyDescent="0.25">
      <c r="A68" s="45">
        <v>8.3199999999999993E-3</v>
      </c>
      <c r="B68" s="46">
        <v>435.7</v>
      </c>
      <c r="C68" s="46">
        <v>343.3</v>
      </c>
      <c r="D68" s="45">
        <v>8.3199999999999993E-3</v>
      </c>
      <c r="E68" s="46">
        <v>434.5</v>
      </c>
      <c r="F68" s="46">
        <v>342.5</v>
      </c>
      <c r="G68" s="45">
        <v>1.0319999999999999E-2</v>
      </c>
      <c r="H68" s="46">
        <v>425.3</v>
      </c>
      <c r="I68" s="46">
        <v>421</v>
      </c>
      <c r="J68" s="45">
        <v>1.0319999999999999E-2</v>
      </c>
      <c r="K68" s="46">
        <v>424.5</v>
      </c>
      <c r="L68" s="46">
        <v>420.5</v>
      </c>
    </row>
    <row r="69" spans="1:12" x14ac:dyDescent="0.25">
      <c r="A69" s="45">
        <v>8.3400000000000002E-3</v>
      </c>
      <c r="B69" s="46">
        <v>434.9</v>
      </c>
      <c r="C69" s="46">
        <v>342.5</v>
      </c>
      <c r="D69" s="45">
        <v>8.3400000000000002E-3</v>
      </c>
      <c r="E69" s="46">
        <v>433.5</v>
      </c>
      <c r="F69" s="46">
        <v>341.5</v>
      </c>
      <c r="G69" s="45">
        <v>1.034E-2</v>
      </c>
      <c r="H69" s="46">
        <v>424.3</v>
      </c>
      <c r="I69" s="46">
        <v>420</v>
      </c>
      <c r="J69" s="45">
        <v>1.034E-2</v>
      </c>
      <c r="K69" s="46">
        <v>423.5</v>
      </c>
      <c r="L69" s="46">
        <v>419.5</v>
      </c>
    </row>
    <row r="70" spans="1:12" x14ac:dyDescent="0.25">
      <c r="A70" s="45">
        <v>8.3599999999999994E-3</v>
      </c>
      <c r="B70" s="46">
        <v>434</v>
      </c>
      <c r="C70" s="46">
        <v>341.6</v>
      </c>
      <c r="D70" s="45">
        <v>8.3599999999999994E-3</v>
      </c>
      <c r="E70" s="46">
        <v>432.5</v>
      </c>
      <c r="F70" s="46">
        <v>340.5</v>
      </c>
      <c r="G70" s="45">
        <v>1.0359999999999999E-2</v>
      </c>
      <c r="H70" s="46">
        <v>423.2</v>
      </c>
      <c r="I70" s="46">
        <v>418.9</v>
      </c>
      <c r="J70" s="45">
        <v>1.0359999999999999E-2</v>
      </c>
      <c r="K70" s="46">
        <v>422.5</v>
      </c>
      <c r="L70" s="46">
        <v>418.5</v>
      </c>
    </row>
    <row r="71" spans="1:12" x14ac:dyDescent="0.25">
      <c r="A71" s="45">
        <v>8.3800000000000003E-3</v>
      </c>
      <c r="B71" s="46">
        <v>433.2</v>
      </c>
      <c r="C71" s="46">
        <v>340.8</v>
      </c>
      <c r="D71" s="45">
        <v>8.3800000000000003E-3</v>
      </c>
      <c r="E71" s="46">
        <v>432</v>
      </c>
      <c r="F71" s="46">
        <v>340</v>
      </c>
      <c r="G71" s="45">
        <v>1.038E-2</v>
      </c>
      <c r="H71" s="46">
        <v>422.2</v>
      </c>
      <c r="I71" s="46">
        <v>417.9</v>
      </c>
      <c r="J71" s="45">
        <v>1.038E-2</v>
      </c>
      <c r="K71" s="46">
        <v>421.5</v>
      </c>
      <c r="L71" s="46">
        <v>417.5</v>
      </c>
    </row>
    <row r="72" spans="1:12" x14ac:dyDescent="0.25">
      <c r="A72" s="45">
        <v>8.3999999999999995E-3</v>
      </c>
      <c r="B72" s="46">
        <v>432.3</v>
      </c>
      <c r="C72" s="46">
        <v>339.9</v>
      </c>
      <c r="D72" s="45">
        <v>8.3999999999999995E-3</v>
      </c>
      <c r="E72" s="46">
        <v>431</v>
      </c>
      <c r="F72" s="46">
        <v>339</v>
      </c>
      <c r="G72" s="45">
        <v>1.04E-2</v>
      </c>
      <c r="H72" s="46">
        <v>421.1</v>
      </c>
      <c r="I72" s="46">
        <v>416.8</v>
      </c>
      <c r="J72" s="45">
        <v>1.04E-2</v>
      </c>
      <c r="K72" s="46">
        <v>420</v>
      </c>
      <c r="L72" s="46">
        <v>416</v>
      </c>
    </row>
    <row r="73" spans="1:12" x14ac:dyDescent="0.25">
      <c r="A73" s="45">
        <v>8.4200000000000004E-3</v>
      </c>
      <c r="B73" s="46">
        <v>431.4</v>
      </c>
      <c r="C73" s="46">
        <v>339.1</v>
      </c>
      <c r="D73" s="45">
        <v>8.4200000000000004E-3</v>
      </c>
      <c r="E73" s="46">
        <v>430</v>
      </c>
      <c r="F73" s="46">
        <v>338</v>
      </c>
      <c r="G73" s="45">
        <v>1.042E-2</v>
      </c>
      <c r="H73" s="46">
        <v>420.1</v>
      </c>
      <c r="I73" s="46">
        <v>415.8</v>
      </c>
      <c r="J73" s="45">
        <v>1.042E-2</v>
      </c>
      <c r="K73" s="46">
        <v>419</v>
      </c>
      <c r="L73" s="46">
        <v>415</v>
      </c>
    </row>
    <row r="74" spans="1:12" x14ac:dyDescent="0.25">
      <c r="A74" s="45">
        <v>8.4399999999999996E-3</v>
      </c>
      <c r="B74" s="46">
        <v>430.5</v>
      </c>
      <c r="C74" s="46">
        <v>338.2</v>
      </c>
      <c r="D74" s="45">
        <v>8.4399999999999996E-3</v>
      </c>
      <c r="E74" s="46">
        <v>429.5</v>
      </c>
      <c r="F74" s="46">
        <v>337.5</v>
      </c>
      <c r="G74" s="45">
        <v>1.044E-2</v>
      </c>
      <c r="H74" s="46">
        <v>419.1</v>
      </c>
      <c r="I74" s="46">
        <v>414.8</v>
      </c>
      <c r="J74" s="45">
        <v>1.044E-2</v>
      </c>
      <c r="K74" s="46">
        <v>418</v>
      </c>
      <c r="L74" s="46">
        <v>414</v>
      </c>
    </row>
    <row r="75" spans="1:12" x14ac:dyDescent="0.25">
      <c r="A75" s="45">
        <v>8.4600000000000005E-3</v>
      </c>
      <c r="B75" s="46">
        <v>429.7</v>
      </c>
      <c r="C75" s="46">
        <v>337.4</v>
      </c>
      <c r="D75" s="45">
        <v>8.4600000000000005E-3</v>
      </c>
      <c r="E75" s="46">
        <v>428.5</v>
      </c>
      <c r="F75" s="46">
        <v>336.5</v>
      </c>
      <c r="G75" s="45">
        <v>1.0460000000000001E-2</v>
      </c>
      <c r="H75" s="46">
        <v>418.1</v>
      </c>
      <c r="I75" s="46">
        <v>413.8</v>
      </c>
      <c r="J75" s="45">
        <v>1.0460000000000001E-2</v>
      </c>
      <c r="K75" s="46">
        <v>417</v>
      </c>
      <c r="L75" s="46">
        <v>413</v>
      </c>
    </row>
    <row r="76" spans="1:12" x14ac:dyDescent="0.25">
      <c r="A76" s="45">
        <v>8.4799999999999997E-3</v>
      </c>
      <c r="B76" s="46">
        <v>428.9</v>
      </c>
      <c r="C76" s="46">
        <v>336.6</v>
      </c>
      <c r="D76" s="45">
        <v>8.4799999999999997E-3</v>
      </c>
      <c r="E76" s="46">
        <v>427.5</v>
      </c>
      <c r="F76" s="46">
        <v>335.5</v>
      </c>
      <c r="G76" s="45">
        <v>1.048E-2</v>
      </c>
      <c r="H76" s="46">
        <v>417.1</v>
      </c>
      <c r="I76" s="46">
        <v>412.8</v>
      </c>
      <c r="J76" s="45">
        <v>1.048E-2</v>
      </c>
      <c r="K76" s="46">
        <v>416</v>
      </c>
      <c r="L76" s="46">
        <v>412</v>
      </c>
    </row>
    <row r="77" spans="1:12" x14ac:dyDescent="0.25">
      <c r="A77" s="45">
        <v>8.5000000000000006E-3</v>
      </c>
      <c r="B77" s="46">
        <v>428</v>
      </c>
      <c r="C77" s="46">
        <v>335.7</v>
      </c>
      <c r="D77" s="45">
        <v>8.5000000000000006E-3</v>
      </c>
      <c r="E77" s="46">
        <v>427</v>
      </c>
      <c r="F77" s="46">
        <v>335</v>
      </c>
      <c r="G77" s="45">
        <v>1.0500000000000001E-2</v>
      </c>
      <c r="H77" s="46">
        <v>416</v>
      </c>
      <c r="I77" s="46">
        <v>411.7</v>
      </c>
      <c r="J77" s="45">
        <v>1.0500000000000001E-2</v>
      </c>
      <c r="K77" s="46">
        <v>415</v>
      </c>
      <c r="L77" s="46">
        <v>411</v>
      </c>
    </row>
    <row r="78" spans="1:12" x14ac:dyDescent="0.25">
      <c r="A78" s="45">
        <v>8.5199999999999998E-3</v>
      </c>
      <c r="B78" s="46">
        <v>427.2</v>
      </c>
      <c r="C78" s="46">
        <v>334.9</v>
      </c>
      <c r="D78" s="45">
        <v>8.5199999999999998E-3</v>
      </c>
      <c r="E78" s="46">
        <v>426</v>
      </c>
      <c r="F78" s="46">
        <v>334</v>
      </c>
      <c r="G78" s="45">
        <v>1.052E-2</v>
      </c>
      <c r="H78" s="46">
        <v>415</v>
      </c>
      <c r="I78" s="46">
        <v>410.7</v>
      </c>
      <c r="J78" s="45">
        <v>1.052E-2</v>
      </c>
      <c r="K78" s="46">
        <v>414</v>
      </c>
      <c r="L78" s="46">
        <v>410</v>
      </c>
    </row>
    <row r="79" spans="1:12" x14ac:dyDescent="0.25">
      <c r="A79" s="45">
        <v>8.5400000000000007E-3</v>
      </c>
      <c r="B79" s="46">
        <v>426.4</v>
      </c>
      <c r="C79" s="46">
        <v>334.1</v>
      </c>
      <c r="D79" s="45">
        <v>8.5400000000000007E-3</v>
      </c>
      <c r="E79" s="46">
        <v>425</v>
      </c>
      <c r="F79" s="46">
        <v>333</v>
      </c>
      <c r="G79" s="45">
        <v>1.0540000000000001E-2</v>
      </c>
      <c r="H79" s="46">
        <v>414</v>
      </c>
      <c r="I79" s="46">
        <v>409.7</v>
      </c>
      <c r="J79" s="45">
        <v>1.0540000000000001E-2</v>
      </c>
      <c r="K79" s="46">
        <v>413</v>
      </c>
      <c r="L79" s="46">
        <v>409</v>
      </c>
    </row>
    <row r="80" spans="1:12" x14ac:dyDescent="0.25">
      <c r="A80" s="45">
        <v>8.5599999999999999E-3</v>
      </c>
      <c r="B80" s="46">
        <v>425.6</v>
      </c>
      <c r="C80" s="46">
        <v>333.3</v>
      </c>
      <c r="D80" s="45">
        <v>8.5599999999999999E-3</v>
      </c>
      <c r="E80" s="46">
        <v>424.5</v>
      </c>
      <c r="F80" s="46">
        <v>332.5</v>
      </c>
      <c r="G80" s="45">
        <v>1.056E-2</v>
      </c>
      <c r="H80" s="46">
        <v>413</v>
      </c>
      <c r="I80" s="46">
        <v>408.7</v>
      </c>
      <c r="J80" s="45">
        <v>1.056E-2</v>
      </c>
      <c r="K80" s="46">
        <v>412</v>
      </c>
      <c r="L80" s="46">
        <v>408</v>
      </c>
    </row>
    <row r="81" spans="1:12" x14ac:dyDescent="0.25">
      <c r="A81" s="45">
        <v>8.5800000000000008E-3</v>
      </c>
      <c r="B81" s="46">
        <v>424.8</v>
      </c>
      <c r="C81" s="46">
        <v>332.5</v>
      </c>
      <c r="D81" s="45">
        <v>8.5800000000000008E-3</v>
      </c>
      <c r="E81" s="46">
        <v>423.5</v>
      </c>
      <c r="F81" s="46">
        <v>331.5</v>
      </c>
      <c r="G81" s="45">
        <v>1.0580000000000001E-2</v>
      </c>
      <c r="H81" s="46">
        <v>412.1</v>
      </c>
      <c r="I81" s="46">
        <v>407.8</v>
      </c>
      <c r="J81" s="45">
        <v>1.0580000000000001E-2</v>
      </c>
      <c r="K81" s="46">
        <v>411</v>
      </c>
      <c r="L81" s="46">
        <v>407</v>
      </c>
    </row>
    <row r="82" spans="1:12" x14ac:dyDescent="0.25">
      <c r="A82" s="45">
        <v>8.6E-3</v>
      </c>
      <c r="B82" s="46">
        <v>423.9</v>
      </c>
      <c r="C82" s="46">
        <v>331.6</v>
      </c>
      <c r="D82" s="45">
        <v>8.6E-3</v>
      </c>
      <c r="E82" s="46">
        <v>423</v>
      </c>
      <c r="F82" s="46">
        <v>331</v>
      </c>
      <c r="G82" s="45">
        <v>1.06E-2</v>
      </c>
      <c r="H82" s="46">
        <v>411.1</v>
      </c>
      <c r="I82" s="46">
        <v>406.8</v>
      </c>
      <c r="J82" s="45">
        <v>1.06E-2</v>
      </c>
      <c r="K82" s="46">
        <v>410</v>
      </c>
      <c r="L82" s="46">
        <v>406</v>
      </c>
    </row>
    <row r="83" spans="1:12" x14ac:dyDescent="0.25">
      <c r="A83" s="45">
        <v>8.6199999999999992E-3</v>
      </c>
      <c r="B83" s="46">
        <v>423.1</v>
      </c>
      <c r="C83" s="46">
        <v>330.8</v>
      </c>
      <c r="D83" s="45">
        <v>8.6199999999999992E-3</v>
      </c>
      <c r="E83" s="46">
        <v>422</v>
      </c>
      <c r="F83" s="46">
        <v>330</v>
      </c>
      <c r="G83" s="45">
        <v>1.0619999999999999E-2</v>
      </c>
      <c r="H83" s="46">
        <v>410.1</v>
      </c>
      <c r="I83" s="46">
        <v>405.8</v>
      </c>
      <c r="J83" s="45">
        <v>1.0619999999999999E-2</v>
      </c>
      <c r="K83" s="46">
        <v>409</v>
      </c>
      <c r="L83" s="46">
        <v>405</v>
      </c>
    </row>
    <row r="84" spans="1:12" x14ac:dyDescent="0.25">
      <c r="A84" s="45">
        <v>8.6400000000000001E-3</v>
      </c>
      <c r="B84" s="46">
        <v>422.3</v>
      </c>
      <c r="C84" s="46">
        <v>330</v>
      </c>
      <c r="D84" s="45">
        <v>8.6400000000000001E-3</v>
      </c>
      <c r="E84" s="46">
        <v>421</v>
      </c>
      <c r="F84" s="46">
        <v>329</v>
      </c>
      <c r="G84" s="45">
        <v>1.064E-2</v>
      </c>
      <c r="H84" s="46">
        <v>409.1</v>
      </c>
      <c r="I84" s="46">
        <v>404.8</v>
      </c>
      <c r="J84" s="45">
        <v>1.064E-2</v>
      </c>
      <c r="K84" s="46">
        <v>408</v>
      </c>
      <c r="L84" s="46">
        <v>404</v>
      </c>
    </row>
    <row r="85" spans="1:12" x14ac:dyDescent="0.25">
      <c r="A85" s="45">
        <v>8.6599999999999993E-3</v>
      </c>
      <c r="B85" s="46">
        <v>421.5</v>
      </c>
      <c r="C85" s="46">
        <v>329.2</v>
      </c>
      <c r="D85" s="45">
        <v>8.6599999999999993E-3</v>
      </c>
      <c r="E85" s="46">
        <v>420.5</v>
      </c>
      <c r="F85" s="46">
        <v>328.5</v>
      </c>
      <c r="G85" s="45">
        <v>1.0659999999999999E-2</v>
      </c>
      <c r="H85" s="46">
        <v>408.1</v>
      </c>
      <c r="I85" s="46">
        <v>403.8</v>
      </c>
      <c r="J85" s="45">
        <v>1.0659999999999999E-2</v>
      </c>
      <c r="K85" s="46">
        <v>407.5</v>
      </c>
      <c r="L85" s="46">
        <v>403.5</v>
      </c>
    </row>
    <row r="86" spans="1:12" x14ac:dyDescent="0.25">
      <c r="A86" s="45">
        <v>8.6800000000000002E-3</v>
      </c>
      <c r="B86" s="46">
        <v>420.6</v>
      </c>
      <c r="C86" s="46">
        <v>328.4</v>
      </c>
      <c r="D86" s="45">
        <v>8.6800000000000002E-3</v>
      </c>
      <c r="E86" s="46">
        <v>419.5</v>
      </c>
      <c r="F86" s="46">
        <v>327.5</v>
      </c>
      <c r="G86" s="45">
        <v>1.068E-2</v>
      </c>
      <c r="H86" s="46">
        <v>407.2</v>
      </c>
      <c r="I86" s="46">
        <v>402.9</v>
      </c>
      <c r="J86" s="45">
        <v>1.068E-2</v>
      </c>
      <c r="K86" s="46">
        <v>406.5</v>
      </c>
      <c r="L86" s="46">
        <v>402.5</v>
      </c>
    </row>
    <row r="87" spans="1:12" x14ac:dyDescent="0.25">
      <c r="A87" s="45">
        <v>8.6999999999999994E-3</v>
      </c>
      <c r="B87" s="46">
        <v>419.9</v>
      </c>
      <c r="C87" s="46">
        <v>327.7</v>
      </c>
      <c r="D87" s="45">
        <v>8.6999999999999994E-3</v>
      </c>
      <c r="E87" s="46">
        <v>419</v>
      </c>
      <c r="F87" s="46">
        <v>327</v>
      </c>
      <c r="G87" s="45">
        <v>1.0699999999999999E-2</v>
      </c>
      <c r="H87" s="46">
        <v>406.2</v>
      </c>
      <c r="I87" s="46">
        <v>401.9</v>
      </c>
      <c r="J87" s="45">
        <v>1.0699999999999999E-2</v>
      </c>
      <c r="K87" s="46">
        <v>405.5</v>
      </c>
      <c r="L87" s="46">
        <v>401.5</v>
      </c>
    </row>
    <row r="88" spans="1:12" x14ac:dyDescent="0.25">
      <c r="A88" s="45">
        <v>8.7200000000000003E-3</v>
      </c>
      <c r="B88" s="46">
        <v>419.1</v>
      </c>
      <c r="C88" s="46">
        <v>326.89999999999998</v>
      </c>
      <c r="D88" s="45">
        <v>8.7200000000000003E-3</v>
      </c>
      <c r="E88" s="46">
        <v>418</v>
      </c>
      <c r="F88" s="46">
        <v>326</v>
      </c>
      <c r="G88" s="45">
        <v>1.072E-2</v>
      </c>
      <c r="H88" s="46">
        <v>405.2</v>
      </c>
      <c r="I88" s="46">
        <v>400.9</v>
      </c>
      <c r="J88" s="45">
        <v>1.072E-2</v>
      </c>
      <c r="K88" s="46">
        <v>404.5</v>
      </c>
      <c r="L88" s="46">
        <v>400.5</v>
      </c>
    </row>
    <row r="89" spans="1:12" x14ac:dyDescent="0.25">
      <c r="A89" s="45">
        <v>8.7399999999999995E-3</v>
      </c>
      <c r="B89" s="46">
        <v>418.3</v>
      </c>
      <c r="C89" s="46">
        <v>326.10000000000002</v>
      </c>
      <c r="D89" s="45">
        <v>8.7399999999999995E-3</v>
      </c>
      <c r="E89" s="46">
        <v>417</v>
      </c>
      <c r="F89" s="46">
        <v>325</v>
      </c>
      <c r="G89" s="45">
        <v>1.074E-2</v>
      </c>
      <c r="H89" s="46">
        <v>404.3</v>
      </c>
      <c r="I89" s="46">
        <v>400</v>
      </c>
      <c r="J89" s="45">
        <v>1.074E-2</v>
      </c>
      <c r="K89" s="46">
        <v>403.5</v>
      </c>
      <c r="L89" s="46">
        <v>399.5</v>
      </c>
    </row>
    <row r="90" spans="1:12" x14ac:dyDescent="0.25">
      <c r="A90" s="45">
        <v>8.7600000000000004E-3</v>
      </c>
      <c r="B90" s="46">
        <v>417.5</v>
      </c>
      <c r="C90" s="46">
        <v>325.3</v>
      </c>
      <c r="D90" s="45">
        <v>8.7600000000000004E-3</v>
      </c>
      <c r="E90" s="46">
        <v>416.5</v>
      </c>
      <c r="F90" s="46">
        <v>324.5</v>
      </c>
      <c r="G90" s="45">
        <v>1.076E-2</v>
      </c>
      <c r="H90" s="46">
        <v>403.3</v>
      </c>
      <c r="I90" s="46">
        <v>399</v>
      </c>
      <c r="J90" s="45">
        <v>1.076E-2</v>
      </c>
      <c r="K90" s="46">
        <v>402.5</v>
      </c>
      <c r="L90" s="46">
        <v>398.5</v>
      </c>
    </row>
    <row r="91" spans="1:12" x14ac:dyDescent="0.25">
      <c r="A91" s="45">
        <v>8.7799999999999996E-3</v>
      </c>
      <c r="B91" s="46">
        <v>416.7</v>
      </c>
      <c r="C91" s="46">
        <v>324.5</v>
      </c>
      <c r="D91" s="45">
        <v>8.7799999999999996E-3</v>
      </c>
      <c r="E91" s="46">
        <v>415.5</v>
      </c>
      <c r="F91" s="46">
        <v>323.5</v>
      </c>
      <c r="G91" s="45">
        <v>1.078E-2</v>
      </c>
      <c r="H91" s="46">
        <v>402.4</v>
      </c>
      <c r="I91" s="46">
        <v>398.1</v>
      </c>
      <c r="J91" s="45">
        <v>1.078E-2</v>
      </c>
      <c r="K91" s="46">
        <v>401.5</v>
      </c>
      <c r="L91" s="46">
        <v>397.5</v>
      </c>
    </row>
    <row r="92" spans="1:12" x14ac:dyDescent="0.25">
      <c r="A92" s="45">
        <v>8.8000000000000005E-3</v>
      </c>
      <c r="B92" s="46">
        <v>416</v>
      </c>
      <c r="C92" s="46">
        <v>323.8</v>
      </c>
      <c r="D92" s="45">
        <v>8.8000000000000005E-3</v>
      </c>
      <c r="E92" s="46">
        <v>415</v>
      </c>
      <c r="F92" s="46">
        <v>323</v>
      </c>
      <c r="G92" s="45">
        <v>1.0800000000000001E-2</v>
      </c>
      <c r="H92" s="46">
        <v>401.5</v>
      </c>
      <c r="I92" s="46">
        <v>397.2</v>
      </c>
      <c r="J92" s="45">
        <v>1.0800000000000001E-2</v>
      </c>
      <c r="K92" s="46">
        <v>400.5</v>
      </c>
      <c r="L92" s="46">
        <v>396.5</v>
      </c>
    </row>
    <row r="93" spans="1:12" x14ac:dyDescent="0.25">
      <c r="A93" s="45">
        <v>8.8199999999999997E-3</v>
      </c>
      <c r="B93" s="46">
        <v>415.2</v>
      </c>
      <c r="C93" s="46">
        <v>323</v>
      </c>
      <c r="D93" s="45">
        <v>8.8199999999999997E-3</v>
      </c>
      <c r="E93" s="46">
        <v>414</v>
      </c>
      <c r="F93" s="46">
        <v>322</v>
      </c>
      <c r="G93" s="45">
        <v>1.082E-2</v>
      </c>
      <c r="H93" s="46">
        <v>400.5</v>
      </c>
      <c r="I93" s="46">
        <v>396.2</v>
      </c>
      <c r="J93" s="45">
        <v>1.082E-2</v>
      </c>
      <c r="K93" s="46">
        <v>399.5</v>
      </c>
      <c r="L93" s="46">
        <v>395.5</v>
      </c>
    </row>
    <row r="94" spans="1:12" x14ac:dyDescent="0.25">
      <c r="A94" s="45">
        <v>8.8400000000000006E-3</v>
      </c>
      <c r="B94" s="46">
        <v>414.4</v>
      </c>
      <c r="C94" s="46">
        <v>322.2</v>
      </c>
      <c r="D94" s="45">
        <v>8.8400000000000006E-3</v>
      </c>
      <c r="E94" s="46">
        <v>413.5</v>
      </c>
      <c r="F94" s="46">
        <v>321.5</v>
      </c>
      <c r="G94" s="45">
        <v>1.0840000000000001E-2</v>
      </c>
      <c r="H94" s="46">
        <v>399.6</v>
      </c>
      <c r="I94" s="46">
        <v>395.3</v>
      </c>
      <c r="J94" s="45">
        <v>1.0840000000000001E-2</v>
      </c>
      <c r="K94" s="46">
        <v>398.5</v>
      </c>
      <c r="L94" s="46">
        <v>394.5</v>
      </c>
    </row>
    <row r="95" spans="1:12" x14ac:dyDescent="0.25">
      <c r="A95" s="45">
        <v>8.8599999999999998E-3</v>
      </c>
      <c r="B95" s="46">
        <v>413.7</v>
      </c>
      <c r="C95" s="46">
        <v>321.5</v>
      </c>
      <c r="D95" s="45">
        <v>8.8599999999999998E-3</v>
      </c>
      <c r="E95" s="46">
        <v>412</v>
      </c>
      <c r="F95" s="46">
        <v>320.5</v>
      </c>
      <c r="G95" s="45">
        <v>1.086E-2</v>
      </c>
      <c r="H95" s="46">
        <v>398.7</v>
      </c>
      <c r="I95" s="46">
        <v>394.4</v>
      </c>
      <c r="J95" s="45">
        <v>1.086E-2</v>
      </c>
      <c r="K95" s="46">
        <v>398</v>
      </c>
      <c r="L95" s="46">
        <v>394</v>
      </c>
    </row>
    <row r="96" spans="1:12" x14ac:dyDescent="0.25">
      <c r="A96" s="45">
        <v>8.8800000000000007E-3</v>
      </c>
      <c r="B96" s="46">
        <v>412.9</v>
      </c>
      <c r="C96" s="46">
        <v>320.7</v>
      </c>
      <c r="D96" s="45">
        <v>8.8800000000000007E-3</v>
      </c>
      <c r="E96" s="46">
        <v>411.5</v>
      </c>
      <c r="F96" s="46">
        <v>320</v>
      </c>
      <c r="G96" s="45">
        <v>1.0880000000000001E-2</v>
      </c>
      <c r="H96" s="46">
        <v>397.7</v>
      </c>
      <c r="I96" s="46">
        <v>393.4</v>
      </c>
      <c r="J96" s="45">
        <v>1.0880000000000001E-2</v>
      </c>
      <c r="K96" s="46">
        <v>397</v>
      </c>
      <c r="L96" s="46">
        <v>393</v>
      </c>
    </row>
    <row r="97" spans="1:12" x14ac:dyDescent="0.25">
      <c r="A97" s="45">
        <v>8.8999999999999999E-3</v>
      </c>
      <c r="B97" s="46">
        <v>412.2</v>
      </c>
      <c r="C97" s="46">
        <v>320</v>
      </c>
      <c r="D97" s="45">
        <v>8.8999999999999999E-3</v>
      </c>
      <c r="E97" s="46">
        <v>410.5</v>
      </c>
      <c r="F97" s="46">
        <v>319</v>
      </c>
      <c r="G97" s="45">
        <v>1.09E-2</v>
      </c>
      <c r="H97" s="46">
        <v>396.8</v>
      </c>
      <c r="I97" s="46">
        <v>392.5</v>
      </c>
      <c r="J97" s="45">
        <v>1.09E-2</v>
      </c>
      <c r="K97" s="46">
        <v>396</v>
      </c>
      <c r="L97" s="46">
        <v>392</v>
      </c>
    </row>
    <row r="98" spans="1:12" x14ac:dyDescent="0.25">
      <c r="A98" s="45">
        <v>8.9200000000000008E-3</v>
      </c>
      <c r="B98" s="46">
        <v>411.4</v>
      </c>
      <c r="C98" s="46">
        <v>319.2</v>
      </c>
      <c r="D98" s="45">
        <v>8.9200000000000008E-3</v>
      </c>
      <c r="E98" s="46">
        <v>410</v>
      </c>
      <c r="F98" s="46">
        <v>318.5</v>
      </c>
      <c r="G98" s="45">
        <v>1.0919999999999999E-2</v>
      </c>
      <c r="H98" s="46">
        <v>395.9</v>
      </c>
      <c r="I98" s="46">
        <v>391.6</v>
      </c>
      <c r="J98" s="45">
        <v>1.0919999999999999E-2</v>
      </c>
      <c r="K98" s="46">
        <v>395</v>
      </c>
      <c r="L98" s="46">
        <v>391</v>
      </c>
    </row>
    <row r="99" spans="1:12" x14ac:dyDescent="0.25">
      <c r="A99" s="45">
        <v>8.94E-3</v>
      </c>
      <c r="B99" s="46">
        <v>410.7</v>
      </c>
      <c r="C99" s="46">
        <v>318.5</v>
      </c>
      <c r="D99" s="45">
        <v>8.94E-3</v>
      </c>
      <c r="E99" s="46">
        <v>409</v>
      </c>
      <c r="F99" s="46">
        <v>317.5</v>
      </c>
      <c r="G99" s="45">
        <v>1.094E-2</v>
      </c>
      <c r="H99" s="46">
        <v>395</v>
      </c>
      <c r="I99" s="46">
        <v>390.7</v>
      </c>
      <c r="J99" s="45">
        <v>1.094E-2</v>
      </c>
      <c r="K99" s="46">
        <v>394</v>
      </c>
      <c r="L99" s="46">
        <v>390</v>
      </c>
    </row>
    <row r="100" spans="1:12" x14ac:dyDescent="0.25">
      <c r="A100" s="45">
        <v>8.9599999999999992E-3</v>
      </c>
      <c r="B100" s="46">
        <v>409.8</v>
      </c>
      <c r="C100" s="46">
        <v>317.7</v>
      </c>
      <c r="D100" s="45">
        <v>8.9599999999999992E-3</v>
      </c>
      <c r="E100" s="46">
        <v>408.5</v>
      </c>
      <c r="F100" s="46">
        <v>317</v>
      </c>
      <c r="G100" s="45">
        <v>1.0959999999999999E-2</v>
      </c>
      <c r="H100" s="46">
        <v>394.1</v>
      </c>
      <c r="I100" s="46">
        <v>389.8</v>
      </c>
      <c r="J100" s="45">
        <v>1.0959999999999999E-2</v>
      </c>
      <c r="K100" s="46">
        <v>393.5</v>
      </c>
      <c r="L100" s="46">
        <v>389.5</v>
      </c>
    </row>
    <row r="101" spans="1:12" x14ac:dyDescent="0.25">
      <c r="A101" s="45">
        <v>8.9800000000000001E-3</v>
      </c>
      <c r="B101" s="46">
        <v>409.1</v>
      </c>
      <c r="C101" s="46">
        <v>317</v>
      </c>
      <c r="D101" s="45">
        <v>8.9800000000000001E-3</v>
      </c>
      <c r="E101" s="46">
        <v>407.5</v>
      </c>
      <c r="F101" s="46">
        <v>316</v>
      </c>
      <c r="G101" s="45">
        <v>1.098E-2</v>
      </c>
      <c r="H101" s="46">
        <v>393.2</v>
      </c>
      <c r="I101" s="46">
        <v>388.9</v>
      </c>
      <c r="J101" s="45">
        <v>1.098E-2</v>
      </c>
      <c r="K101" s="46">
        <v>392.5</v>
      </c>
      <c r="L101" s="46">
        <v>388.5</v>
      </c>
    </row>
    <row r="102" spans="1:12" x14ac:dyDescent="0.25">
      <c r="A102" s="45">
        <v>8.9999999999999993E-3</v>
      </c>
      <c r="B102" s="46">
        <v>408.4</v>
      </c>
      <c r="C102" s="46">
        <v>316.3</v>
      </c>
      <c r="D102" s="45">
        <v>8.9999999999999993E-3</v>
      </c>
      <c r="E102" s="46">
        <v>407</v>
      </c>
      <c r="F102" s="46">
        <v>315.5</v>
      </c>
      <c r="G102" s="45">
        <v>1.0999999999999999E-2</v>
      </c>
      <c r="H102" s="46">
        <v>392.3</v>
      </c>
      <c r="I102" s="46">
        <v>388</v>
      </c>
      <c r="J102" s="45">
        <v>1.0999999999999999E-2</v>
      </c>
      <c r="K102" s="46">
        <v>391.5</v>
      </c>
      <c r="L102" s="46">
        <v>387.5</v>
      </c>
    </row>
    <row r="103" spans="1:12" x14ac:dyDescent="0.25">
      <c r="A103" s="45">
        <v>9.0200000000000002E-3</v>
      </c>
      <c r="B103" s="46">
        <v>407.6</v>
      </c>
      <c r="C103" s="46">
        <v>315.5</v>
      </c>
      <c r="D103" s="45">
        <v>9.0200000000000002E-3</v>
      </c>
      <c r="E103" s="46">
        <v>406</v>
      </c>
      <c r="F103" s="46">
        <v>314.5</v>
      </c>
      <c r="G103" s="45">
        <v>1.102E-2</v>
      </c>
      <c r="H103" s="46">
        <v>391.4</v>
      </c>
      <c r="I103" s="46">
        <v>387.1</v>
      </c>
      <c r="J103" s="45">
        <v>1.102E-2</v>
      </c>
      <c r="K103" s="46">
        <v>390.5</v>
      </c>
      <c r="L103" s="46">
        <v>386.5</v>
      </c>
    </row>
    <row r="104" spans="1:12" x14ac:dyDescent="0.25">
      <c r="A104" s="45">
        <v>9.0399999999999994E-3</v>
      </c>
      <c r="B104" s="46">
        <v>406.9</v>
      </c>
      <c r="C104" s="46">
        <v>314.8</v>
      </c>
      <c r="D104" s="45">
        <v>9.0399999999999994E-3</v>
      </c>
      <c r="E104" s="46">
        <v>405.5</v>
      </c>
      <c r="F104" s="46">
        <v>314</v>
      </c>
      <c r="G104" s="45">
        <v>1.1039999999999999E-2</v>
      </c>
      <c r="H104" s="46">
        <v>390.5</v>
      </c>
      <c r="I104" s="46">
        <v>386.2</v>
      </c>
      <c r="J104" s="45">
        <v>1.1039999999999999E-2</v>
      </c>
      <c r="K104" s="46">
        <v>389.5</v>
      </c>
      <c r="L104" s="46">
        <v>385.5</v>
      </c>
    </row>
    <row r="105" spans="1:12" x14ac:dyDescent="0.25">
      <c r="A105" s="45">
        <v>9.0600000000000003E-3</v>
      </c>
      <c r="B105" s="46">
        <v>406.2</v>
      </c>
      <c r="C105" s="46">
        <v>314.10000000000002</v>
      </c>
      <c r="D105" s="45">
        <v>9.0600000000000003E-3</v>
      </c>
      <c r="E105" s="46">
        <v>405</v>
      </c>
      <c r="F105" s="46">
        <v>313.5</v>
      </c>
      <c r="G105" s="45">
        <v>1.106E-2</v>
      </c>
      <c r="H105" s="46">
        <v>389.6</v>
      </c>
      <c r="I105" s="46">
        <v>385.3</v>
      </c>
      <c r="J105" s="45">
        <v>1.106E-2</v>
      </c>
      <c r="K105" s="46">
        <v>389</v>
      </c>
      <c r="L105" s="46">
        <v>385</v>
      </c>
    </row>
    <row r="106" spans="1:12" x14ac:dyDescent="0.25">
      <c r="A106" s="45">
        <v>9.0799999999999995E-3</v>
      </c>
      <c r="B106" s="46">
        <v>405.4</v>
      </c>
      <c r="C106" s="46">
        <v>313.3</v>
      </c>
      <c r="D106" s="45">
        <v>9.0799999999999995E-3</v>
      </c>
      <c r="E106" s="46">
        <v>404</v>
      </c>
      <c r="F106" s="46">
        <v>312.5</v>
      </c>
      <c r="G106" s="45">
        <v>1.108E-2</v>
      </c>
      <c r="H106" s="46">
        <v>388.7</v>
      </c>
      <c r="I106" s="46">
        <v>384.4</v>
      </c>
      <c r="J106" s="45">
        <v>1.108E-2</v>
      </c>
      <c r="K106" s="46">
        <v>388</v>
      </c>
      <c r="L106" s="46">
        <v>384</v>
      </c>
    </row>
    <row r="107" spans="1:12" x14ac:dyDescent="0.25">
      <c r="A107" s="45">
        <v>9.1000000000000004E-3</v>
      </c>
      <c r="B107" s="46">
        <v>404.7</v>
      </c>
      <c r="C107" s="46">
        <v>312.60000000000002</v>
      </c>
      <c r="D107" s="45">
        <v>9.1000000000000004E-3</v>
      </c>
      <c r="E107" s="46">
        <v>403.5</v>
      </c>
      <c r="F107" s="46">
        <v>312</v>
      </c>
      <c r="G107" s="45">
        <v>1.11E-2</v>
      </c>
      <c r="H107" s="46">
        <v>387.9</v>
      </c>
      <c r="I107" s="46">
        <v>383.6</v>
      </c>
      <c r="J107" s="45">
        <v>1.11E-2</v>
      </c>
      <c r="K107" s="46">
        <v>387</v>
      </c>
      <c r="L107" s="46">
        <v>383</v>
      </c>
    </row>
    <row r="108" spans="1:12" x14ac:dyDescent="0.25">
      <c r="A108" s="45">
        <v>9.1199999999999996E-3</v>
      </c>
      <c r="B108" s="46">
        <v>404</v>
      </c>
      <c r="C108" s="46">
        <v>311.89999999999998</v>
      </c>
      <c r="D108" s="45">
        <v>9.1199999999999996E-3</v>
      </c>
      <c r="E108" s="46">
        <v>402.5</v>
      </c>
      <c r="F108" s="46">
        <v>311</v>
      </c>
      <c r="G108" s="45">
        <v>1.112E-2</v>
      </c>
      <c r="H108" s="46">
        <v>387</v>
      </c>
      <c r="I108" s="46">
        <v>382.7</v>
      </c>
      <c r="J108" s="45">
        <v>1.112E-2</v>
      </c>
      <c r="K108" s="46">
        <v>386</v>
      </c>
      <c r="L108" s="46">
        <v>382</v>
      </c>
    </row>
    <row r="109" spans="1:12" x14ac:dyDescent="0.25">
      <c r="A109" s="45">
        <v>9.1400000000000006E-3</v>
      </c>
      <c r="B109" s="46">
        <v>403.3</v>
      </c>
      <c r="C109" s="46">
        <v>311.2</v>
      </c>
      <c r="D109" s="45">
        <v>9.1400000000000006E-3</v>
      </c>
      <c r="E109" s="46">
        <v>402</v>
      </c>
      <c r="F109" s="46">
        <v>310.5</v>
      </c>
      <c r="G109" s="45">
        <v>1.1140000000000001E-2</v>
      </c>
      <c r="H109" s="46">
        <v>386.1</v>
      </c>
      <c r="I109" s="46">
        <v>381.8</v>
      </c>
      <c r="J109" s="45">
        <v>1.1140000000000001E-2</v>
      </c>
      <c r="K109" s="46">
        <v>385.5</v>
      </c>
      <c r="L109" s="46">
        <v>381.5</v>
      </c>
    </row>
    <row r="110" spans="1:12" x14ac:dyDescent="0.25">
      <c r="A110" s="45">
        <v>9.1599999999999997E-3</v>
      </c>
      <c r="B110" s="46">
        <v>402.6</v>
      </c>
      <c r="C110" s="46">
        <v>310.5</v>
      </c>
      <c r="D110" s="45">
        <v>9.1599999999999997E-3</v>
      </c>
      <c r="E110" s="46">
        <v>401</v>
      </c>
      <c r="F110" s="46">
        <v>309.5</v>
      </c>
      <c r="G110" s="45">
        <v>1.116E-2</v>
      </c>
      <c r="H110" s="46">
        <v>385.2</v>
      </c>
      <c r="I110" s="46">
        <v>380.9</v>
      </c>
      <c r="J110" s="45">
        <v>1.116E-2</v>
      </c>
      <c r="K110" s="46">
        <v>384.5</v>
      </c>
      <c r="L110" s="46">
        <v>380.5</v>
      </c>
    </row>
    <row r="111" spans="1:12" x14ac:dyDescent="0.25">
      <c r="A111" s="45">
        <v>9.1800000000000007E-3</v>
      </c>
      <c r="B111" s="46">
        <v>401.9</v>
      </c>
      <c r="C111" s="46">
        <v>309.8</v>
      </c>
      <c r="D111" s="45">
        <v>9.1800000000000007E-3</v>
      </c>
      <c r="E111" s="46">
        <v>400.5</v>
      </c>
      <c r="F111" s="46">
        <v>309</v>
      </c>
      <c r="G111" s="45">
        <v>1.1180000000000001E-2</v>
      </c>
      <c r="H111" s="46">
        <v>384.4</v>
      </c>
      <c r="I111" s="46">
        <v>380.1</v>
      </c>
      <c r="J111" s="45">
        <v>1.1180000000000001E-2</v>
      </c>
      <c r="K111" s="46">
        <v>383.5</v>
      </c>
      <c r="L111" s="46">
        <v>379.5</v>
      </c>
    </row>
    <row r="112" spans="1:12" x14ac:dyDescent="0.25">
      <c r="A112" s="45">
        <v>9.1999999999999998E-3</v>
      </c>
      <c r="B112" s="46">
        <v>401.2</v>
      </c>
      <c r="C112" s="46">
        <v>309.10000000000002</v>
      </c>
      <c r="D112" s="45">
        <v>9.1999999999999998E-3</v>
      </c>
      <c r="E112" s="46">
        <v>400</v>
      </c>
      <c r="F112" s="46">
        <v>308.5</v>
      </c>
      <c r="G112" s="45">
        <v>1.12E-2</v>
      </c>
      <c r="H112" s="46">
        <v>383.5</v>
      </c>
      <c r="I112" s="46">
        <v>379.2</v>
      </c>
      <c r="J112" s="45">
        <v>1.12E-2</v>
      </c>
      <c r="K112" s="46">
        <v>382.5</v>
      </c>
      <c r="L112" s="46">
        <v>378.5</v>
      </c>
    </row>
    <row r="113" spans="1:12" x14ac:dyDescent="0.25">
      <c r="A113" s="45">
        <v>9.2200000000000008E-3</v>
      </c>
      <c r="B113" s="46">
        <v>400.5</v>
      </c>
      <c r="C113" s="46">
        <v>308.39999999999998</v>
      </c>
      <c r="D113" s="45">
        <v>9.2200000000000008E-3</v>
      </c>
      <c r="E113" s="46">
        <v>399</v>
      </c>
      <c r="F113" s="46">
        <v>307.5</v>
      </c>
      <c r="G113" s="45">
        <v>1.1220000000000001E-2</v>
      </c>
      <c r="H113" s="46">
        <v>382.7</v>
      </c>
      <c r="I113" s="46">
        <v>378.4</v>
      </c>
      <c r="J113" s="45">
        <v>1.1220000000000001E-2</v>
      </c>
      <c r="K113" s="46">
        <v>382</v>
      </c>
      <c r="L113" s="46">
        <v>378</v>
      </c>
    </row>
    <row r="114" spans="1:12" x14ac:dyDescent="0.25">
      <c r="A114" s="45">
        <v>9.2399999999999999E-3</v>
      </c>
      <c r="B114" s="46">
        <v>399.8</v>
      </c>
      <c r="C114" s="46">
        <v>307.7</v>
      </c>
      <c r="D114" s="45">
        <v>9.2399999999999999E-3</v>
      </c>
      <c r="E114" s="46">
        <v>398.5</v>
      </c>
      <c r="F114" s="46">
        <v>307</v>
      </c>
      <c r="G114" s="45">
        <v>1.124E-2</v>
      </c>
      <c r="H114" s="46">
        <v>381.8</v>
      </c>
      <c r="I114" s="46">
        <v>377.5</v>
      </c>
      <c r="J114" s="45">
        <v>1.124E-2</v>
      </c>
      <c r="K114" s="46">
        <v>381</v>
      </c>
      <c r="L114" s="46">
        <v>377</v>
      </c>
    </row>
    <row r="115" spans="1:12" x14ac:dyDescent="0.25">
      <c r="A115" s="45">
        <v>9.2599999999999991E-3</v>
      </c>
      <c r="B115" s="46">
        <v>399</v>
      </c>
      <c r="C115" s="46">
        <v>307</v>
      </c>
      <c r="D115" s="45">
        <v>9.2599999999999991E-3</v>
      </c>
      <c r="E115" s="46">
        <v>397.5</v>
      </c>
      <c r="F115" s="46">
        <v>306</v>
      </c>
      <c r="G115" s="45">
        <v>1.1259999999999999E-2</v>
      </c>
      <c r="H115" s="46">
        <v>381</v>
      </c>
      <c r="I115" s="46">
        <v>376.7</v>
      </c>
      <c r="J115" s="45">
        <v>1.1259999999999999E-2</v>
      </c>
      <c r="K115" s="46">
        <v>380</v>
      </c>
      <c r="L115" s="46">
        <v>376</v>
      </c>
    </row>
    <row r="116" spans="1:12" x14ac:dyDescent="0.25">
      <c r="A116" s="45">
        <v>9.2800000000000001E-3</v>
      </c>
      <c r="B116" s="46">
        <v>398.3</v>
      </c>
      <c r="C116" s="46">
        <v>306.3</v>
      </c>
      <c r="D116" s="45">
        <v>9.2800000000000001E-3</v>
      </c>
      <c r="E116" s="46">
        <v>397</v>
      </c>
      <c r="F116" s="46">
        <v>305.5</v>
      </c>
      <c r="G116" s="45">
        <v>1.128E-2</v>
      </c>
      <c r="H116" s="46">
        <v>380.1</v>
      </c>
      <c r="I116" s="46">
        <v>375.8</v>
      </c>
      <c r="J116" s="45">
        <v>1.128E-2</v>
      </c>
      <c r="K116" s="46">
        <v>379.5</v>
      </c>
      <c r="L116" s="46">
        <v>375.5</v>
      </c>
    </row>
    <row r="117" spans="1:12" x14ac:dyDescent="0.25">
      <c r="A117" s="45">
        <v>9.2999999999999992E-3</v>
      </c>
      <c r="B117" s="46">
        <v>397.6</v>
      </c>
      <c r="C117" s="46">
        <v>305.60000000000002</v>
      </c>
      <c r="D117" s="45">
        <v>9.2999999999999992E-3</v>
      </c>
      <c r="E117" s="46">
        <v>396.5</v>
      </c>
      <c r="F117" s="46">
        <v>305</v>
      </c>
      <c r="G117" s="45">
        <v>1.1299999999999999E-2</v>
      </c>
      <c r="H117" s="46">
        <v>379.3</v>
      </c>
      <c r="I117" s="46">
        <v>375</v>
      </c>
      <c r="J117" s="45">
        <v>1.1299999999999999E-2</v>
      </c>
      <c r="K117" s="46">
        <v>378.5</v>
      </c>
      <c r="L117" s="46">
        <v>374.5</v>
      </c>
    </row>
    <row r="118" spans="1:12" x14ac:dyDescent="0.25">
      <c r="A118" s="45">
        <v>9.3200000000000002E-3</v>
      </c>
      <c r="B118" s="46">
        <v>396.9</v>
      </c>
      <c r="C118" s="46">
        <v>304.89999999999998</v>
      </c>
      <c r="D118" s="45">
        <v>9.3200000000000002E-3</v>
      </c>
      <c r="E118" s="46">
        <v>395.5</v>
      </c>
      <c r="F118" s="46">
        <v>304</v>
      </c>
      <c r="G118" s="45">
        <v>1.132E-2</v>
      </c>
      <c r="H118" s="46">
        <v>378.4</v>
      </c>
      <c r="I118" s="46">
        <v>374.1</v>
      </c>
      <c r="J118" s="45">
        <v>1.132E-2</v>
      </c>
      <c r="K118" s="46">
        <v>377.5</v>
      </c>
      <c r="L118" s="46">
        <v>373.5</v>
      </c>
    </row>
    <row r="119" spans="1:12" x14ac:dyDescent="0.25">
      <c r="A119" s="45">
        <v>9.3399999999999993E-3</v>
      </c>
      <c r="B119" s="46">
        <v>396.2</v>
      </c>
      <c r="C119" s="46">
        <v>304.2</v>
      </c>
      <c r="D119" s="45">
        <v>9.3399999999999993E-3</v>
      </c>
      <c r="E119" s="46">
        <v>395</v>
      </c>
      <c r="F119" s="46">
        <v>303.5</v>
      </c>
      <c r="G119" s="45">
        <v>1.1339999999999999E-2</v>
      </c>
      <c r="H119" s="46">
        <v>377.6</v>
      </c>
      <c r="I119" s="46">
        <v>373.3</v>
      </c>
      <c r="J119" s="45">
        <v>1.1339999999999999E-2</v>
      </c>
      <c r="K119" s="46">
        <v>377</v>
      </c>
      <c r="L119" s="46">
        <v>373</v>
      </c>
    </row>
    <row r="120" spans="1:12" x14ac:dyDescent="0.25">
      <c r="A120" s="45">
        <v>9.3600000000000003E-3</v>
      </c>
      <c r="B120" s="46">
        <v>395.6</v>
      </c>
      <c r="C120" s="46">
        <v>303.60000000000002</v>
      </c>
      <c r="D120" s="45">
        <v>9.3600000000000003E-3</v>
      </c>
      <c r="E120" s="46">
        <v>394.5</v>
      </c>
      <c r="F120" s="46">
        <v>303</v>
      </c>
      <c r="G120" s="45">
        <v>1.136E-2</v>
      </c>
      <c r="H120" s="46">
        <v>376.8</v>
      </c>
      <c r="I120" s="46">
        <v>372.5</v>
      </c>
      <c r="J120" s="45">
        <v>1.136E-2</v>
      </c>
      <c r="K120" s="46">
        <v>376</v>
      </c>
      <c r="L120" s="46">
        <v>372</v>
      </c>
    </row>
    <row r="121" spans="1:12" x14ac:dyDescent="0.25">
      <c r="A121" s="45">
        <v>9.3799999999999994E-3</v>
      </c>
      <c r="B121" s="46">
        <v>394.9</v>
      </c>
      <c r="C121" s="46">
        <v>302.89999999999998</v>
      </c>
      <c r="D121" s="45">
        <v>9.3799999999999994E-3</v>
      </c>
      <c r="E121" s="46">
        <v>393.5</v>
      </c>
      <c r="F121" s="46">
        <v>302</v>
      </c>
      <c r="G121" s="45">
        <v>1.1379999999999999E-2</v>
      </c>
      <c r="H121" s="46">
        <v>376</v>
      </c>
      <c r="I121" s="46">
        <v>371.7</v>
      </c>
      <c r="J121" s="45">
        <v>1.1379999999999999E-2</v>
      </c>
      <c r="K121" s="46">
        <v>375</v>
      </c>
      <c r="L121" s="46">
        <v>371</v>
      </c>
    </row>
    <row r="122" spans="1:12" x14ac:dyDescent="0.25">
      <c r="A122" s="45">
        <v>9.4000000000000004E-3</v>
      </c>
      <c r="B122" s="46">
        <v>394.2</v>
      </c>
      <c r="C122" s="46">
        <v>302.2</v>
      </c>
      <c r="D122" s="45">
        <v>9.4000000000000004E-3</v>
      </c>
      <c r="E122" s="46">
        <v>393</v>
      </c>
      <c r="F122" s="46">
        <v>301.5</v>
      </c>
      <c r="G122" s="45">
        <v>1.14E-2</v>
      </c>
      <c r="H122" s="46">
        <v>375.1</v>
      </c>
      <c r="I122" s="46">
        <v>370.8</v>
      </c>
      <c r="J122" s="45">
        <v>1.14E-2</v>
      </c>
      <c r="K122" s="46">
        <v>374.5</v>
      </c>
      <c r="L122" s="46">
        <v>370.5</v>
      </c>
    </row>
    <row r="123" spans="1:12" x14ac:dyDescent="0.25">
      <c r="A123" s="45">
        <v>9.4199999999999996E-3</v>
      </c>
      <c r="B123" s="46">
        <v>393.6</v>
      </c>
      <c r="C123" s="46">
        <v>301.60000000000002</v>
      </c>
      <c r="D123" s="45">
        <v>9.4199999999999996E-3</v>
      </c>
      <c r="E123" s="46">
        <v>392.5</v>
      </c>
      <c r="F123" s="46">
        <v>301</v>
      </c>
      <c r="G123" s="45">
        <v>1.142E-2</v>
      </c>
      <c r="H123" s="46">
        <v>374.3</v>
      </c>
      <c r="I123" s="46">
        <v>370</v>
      </c>
      <c r="J123" s="45">
        <v>1.142E-2</v>
      </c>
      <c r="K123" s="46">
        <v>373.5</v>
      </c>
      <c r="L123" s="46">
        <v>369.5</v>
      </c>
    </row>
    <row r="124" spans="1:12" x14ac:dyDescent="0.25">
      <c r="A124" s="45">
        <v>9.4400000000000005E-3</v>
      </c>
      <c r="B124" s="46">
        <v>392.9</v>
      </c>
      <c r="C124" s="46">
        <v>300.89999999999998</v>
      </c>
      <c r="D124" s="45">
        <v>9.4400000000000005E-3</v>
      </c>
      <c r="E124" s="46">
        <v>391.5</v>
      </c>
      <c r="F124" s="46">
        <v>300</v>
      </c>
      <c r="G124" s="45">
        <v>1.1440000000000001E-2</v>
      </c>
      <c r="H124" s="46">
        <v>373.5</v>
      </c>
      <c r="I124" s="46">
        <v>369.2</v>
      </c>
      <c r="J124" s="45">
        <v>1.1440000000000001E-2</v>
      </c>
      <c r="K124" s="46">
        <v>373</v>
      </c>
      <c r="L124" s="46">
        <v>369</v>
      </c>
    </row>
    <row r="125" spans="1:12" x14ac:dyDescent="0.25">
      <c r="A125" s="45">
        <v>9.4599999999999997E-3</v>
      </c>
      <c r="B125" s="46">
        <v>392.2</v>
      </c>
      <c r="C125" s="46">
        <v>300.2</v>
      </c>
      <c r="D125" s="45">
        <v>9.4599999999999997E-3</v>
      </c>
      <c r="E125" s="46">
        <v>391</v>
      </c>
      <c r="F125" s="46">
        <v>299.5</v>
      </c>
      <c r="G125" s="45">
        <v>1.146E-2</v>
      </c>
      <c r="H125" s="46">
        <v>372.7</v>
      </c>
      <c r="I125" s="46">
        <v>368.4</v>
      </c>
      <c r="J125" s="45">
        <v>1.146E-2</v>
      </c>
      <c r="K125" s="46">
        <v>372</v>
      </c>
      <c r="L125" s="46">
        <v>368</v>
      </c>
    </row>
    <row r="126" spans="1:12" x14ac:dyDescent="0.25">
      <c r="A126" s="45">
        <v>9.4800000000000006E-3</v>
      </c>
      <c r="B126" s="46">
        <v>391.6</v>
      </c>
      <c r="C126" s="46">
        <v>299.60000000000002</v>
      </c>
      <c r="D126" s="45">
        <v>9.4800000000000006E-3</v>
      </c>
      <c r="E126" s="46">
        <v>390.5</v>
      </c>
      <c r="F126" s="46">
        <v>299</v>
      </c>
      <c r="G126" s="45">
        <v>1.1480000000000001E-2</v>
      </c>
      <c r="H126" s="46">
        <v>371.9</v>
      </c>
      <c r="I126" s="46">
        <v>367.6</v>
      </c>
      <c r="J126" s="45">
        <v>1.1480000000000001E-2</v>
      </c>
      <c r="K126" s="46">
        <v>371</v>
      </c>
      <c r="L126" s="46">
        <v>367</v>
      </c>
    </row>
    <row r="127" spans="1:12" x14ac:dyDescent="0.25">
      <c r="A127" s="45">
        <v>9.4999999999999998E-3</v>
      </c>
      <c r="B127" s="46">
        <v>390.9</v>
      </c>
      <c r="C127" s="46">
        <v>298.89999999999998</v>
      </c>
      <c r="D127" s="45">
        <v>9.4999999999999998E-3</v>
      </c>
      <c r="E127" s="46">
        <v>389.5</v>
      </c>
      <c r="F127" s="46">
        <v>298</v>
      </c>
      <c r="G127" s="45">
        <v>1.15E-2</v>
      </c>
      <c r="H127" s="46">
        <v>371.1</v>
      </c>
      <c r="I127" s="46">
        <v>366.8</v>
      </c>
      <c r="J127" s="45">
        <v>1.15E-2</v>
      </c>
      <c r="K127" s="46">
        <v>370.5</v>
      </c>
      <c r="L127" s="46">
        <v>366.5</v>
      </c>
    </row>
    <row r="128" spans="1:12" x14ac:dyDescent="0.25">
      <c r="A128" s="45">
        <v>9.5200000000000007E-3</v>
      </c>
      <c r="B128" s="46">
        <v>390.3</v>
      </c>
      <c r="C128" s="46">
        <v>298.3</v>
      </c>
      <c r="D128" s="45">
        <v>9.5200000000000007E-3</v>
      </c>
      <c r="E128" s="46">
        <v>389</v>
      </c>
      <c r="F128" s="46">
        <v>297.5</v>
      </c>
      <c r="G128" s="45">
        <v>1.1520000000000001E-2</v>
      </c>
      <c r="H128" s="46">
        <v>370.3</v>
      </c>
      <c r="I128" s="46">
        <v>366</v>
      </c>
      <c r="J128" s="45">
        <v>1.1520000000000001E-2</v>
      </c>
      <c r="K128" s="46">
        <v>369.5</v>
      </c>
      <c r="L128" s="46">
        <v>365.5</v>
      </c>
    </row>
    <row r="129" spans="1:12" x14ac:dyDescent="0.25">
      <c r="A129" s="45">
        <v>9.5399999999999999E-3</v>
      </c>
      <c r="B129" s="46">
        <v>389.6</v>
      </c>
      <c r="C129" s="46">
        <v>297.60000000000002</v>
      </c>
      <c r="D129" s="45">
        <v>9.5399999999999999E-3</v>
      </c>
      <c r="E129" s="46">
        <v>388.5</v>
      </c>
      <c r="F129" s="46">
        <v>297</v>
      </c>
      <c r="G129" s="45">
        <v>1.154E-2</v>
      </c>
      <c r="H129" s="46">
        <v>369.5</v>
      </c>
      <c r="I129" s="46">
        <v>365.2</v>
      </c>
      <c r="J129" s="45">
        <v>1.154E-2</v>
      </c>
      <c r="K129" s="46">
        <v>368.5</v>
      </c>
      <c r="L129" s="46">
        <v>364.5</v>
      </c>
    </row>
    <row r="130" spans="1:12" x14ac:dyDescent="0.25">
      <c r="A130" s="45">
        <v>9.5600000000000008E-3</v>
      </c>
      <c r="B130" s="46">
        <v>388.9</v>
      </c>
      <c r="C130" s="46">
        <v>297</v>
      </c>
      <c r="D130" s="45">
        <v>9.5600000000000008E-3</v>
      </c>
      <c r="E130" s="46">
        <v>387.5</v>
      </c>
      <c r="F130" s="46">
        <v>296</v>
      </c>
      <c r="G130" s="45">
        <v>1.1560000000000001E-2</v>
      </c>
      <c r="H130" s="46">
        <v>368.7</v>
      </c>
      <c r="I130" s="46">
        <v>364.4</v>
      </c>
      <c r="J130" s="45">
        <v>1.1560000000000001E-2</v>
      </c>
      <c r="K130" s="46">
        <v>368</v>
      </c>
      <c r="L130" s="46">
        <v>364</v>
      </c>
    </row>
    <row r="131" spans="1:12" x14ac:dyDescent="0.25">
      <c r="A131" s="45">
        <v>9.58E-3</v>
      </c>
      <c r="B131" s="46">
        <v>388.2</v>
      </c>
      <c r="C131" s="46">
        <v>296.3</v>
      </c>
      <c r="D131" s="45">
        <v>9.58E-3</v>
      </c>
      <c r="E131" s="46">
        <v>387</v>
      </c>
      <c r="F131" s="46">
        <v>295.5</v>
      </c>
      <c r="G131" s="45">
        <v>1.158E-2</v>
      </c>
      <c r="H131" s="46">
        <v>367.9</v>
      </c>
      <c r="I131" s="46">
        <v>363.6</v>
      </c>
      <c r="J131" s="45">
        <v>1.158E-2</v>
      </c>
      <c r="K131" s="46">
        <v>367</v>
      </c>
      <c r="L131" s="46">
        <v>363</v>
      </c>
    </row>
    <row r="132" spans="1:12" x14ac:dyDescent="0.25">
      <c r="A132" s="45">
        <v>9.5999999999999992E-3</v>
      </c>
      <c r="B132" s="46">
        <v>387.6</v>
      </c>
      <c r="C132" s="46">
        <v>295.7</v>
      </c>
      <c r="D132" s="45">
        <v>9.5999999999999992E-3</v>
      </c>
      <c r="E132" s="46">
        <v>386.5</v>
      </c>
      <c r="F132" s="46">
        <v>295</v>
      </c>
      <c r="G132" s="45">
        <v>1.1599999999999999E-2</v>
      </c>
      <c r="H132" s="46">
        <v>367.1</v>
      </c>
      <c r="I132" s="46">
        <v>362.8</v>
      </c>
      <c r="J132" s="45">
        <v>1.1599999999999999E-2</v>
      </c>
      <c r="K132" s="46">
        <v>366.5</v>
      </c>
      <c r="L132" s="46">
        <v>362.5</v>
      </c>
    </row>
    <row r="133" spans="1:12" x14ac:dyDescent="0.25">
      <c r="A133" s="45">
        <v>9.6200000000000001E-3</v>
      </c>
      <c r="B133" s="46">
        <v>386.9</v>
      </c>
      <c r="C133" s="46">
        <v>295</v>
      </c>
      <c r="D133" s="45">
        <v>9.6200000000000001E-3</v>
      </c>
      <c r="E133" s="46">
        <v>386</v>
      </c>
      <c r="F133" s="46">
        <v>294.5</v>
      </c>
      <c r="G133" s="45">
        <v>1.162E-2</v>
      </c>
      <c r="H133" s="46">
        <v>366.3</v>
      </c>
      <c r="I133" s="46">
        <v>362</v>
      </c>
      <c r="J133" s="45">
        <v>1.162E-2</v>
      </c>
      <c r="K133" s="46">
        <v>365.5</v>
      </c>
      <c r="L133" s="46">
        <v>361.5</v>
      </c>
    </row>
    <row r="134" spans="1:12" x14ac:dyDescent="0.25">
      <c r="A134" s="45">
        <v>9.6399999999999993E-3</v>
      </c>
      <c r="B134" s="46">
        <v>386.3</v>
      </c>
      <c r="C134" s="46">
        <v>294.39999999999998</v>
      </c>
      <c r="D134" s="45">
        <v>9.6399999999999993E-3</v>
      </c>
      <c r="E134" s="46">
        <v>385</v>
      </c>
      <c r="F134" s="46">
        <v>293.5</v>
      </c>
      <c r="G134" s="45">
        <v>1.1639999999999999E-2</v>
      </c>
      <c r="H134" s="46">
        <v>365.6</v>
      </c>
      <c r="I134" s="46">
        <v>361.3</v>
      </c>
      <c r="J134" s="45">
        <v>1.1639999999999999E-2</v>
      </c>
      <c r="K134" s="46">
        <v>365</v>
      </c>
      <c r="L134" s="46">
        <v>361</v>
      </c>
    </row>
    <row r="135" spans="1:12" x14ac:dyDescent="0.25">
      <c r="A135" s="45">
        <v>9.6600000000000002E-3</v>
      </c>
      <c r="B135" s="46">
        <v>385.7</v>
      </c>
      <c r="C135" s="46">
        <v>293.8</v>
      </c>
      <c r="D135" s="45">
        <v>9.6600000000000002E-3</v>
      </c>
      <c r="E135" s="46">
        <v>384.5</v>
      </c>
      <c r="F135" s="46">
        <v>293</v>
      </c>
      <c r="G135" s="45">
        <v>1.166E-2</v>
      </c>
      <c r="H135" s="46">
        <v>364.8</v>
      </c>
      <c r="I135" s="46">
        <v>360.5</v>
      </c>
      <c r="J135" s="45">
        <v>1.166E-2</v>
      </c>
      <c r="K135" s="46">
        <v>364</v>
      </c>
      <c r="L135" s="46">
        <v>360</v>
      </c>
    </row>
    <row r="136" spans="1:12" x14ac:dyDescent="0.25">
      <c r="A136" s="45">
        <v>9.6799999999999994E-3</v>
      </c>
      <c r="B136" s="46">
        <v>385</v>
      </c>
      <c r="C136" s="46">
        <v>293.10000000000002</v>
      </c>
      <c r="D136" s="45">
        <v>9.6799999999999994E-3</v>
      </c>
      <c r="E136" s="46">
        <v>384</v>
      </c>
      <c r="F136" s="46">
        <v>292.5</v>
      </c>
      <c r="G136" s="45">
        <v>1.1679999999999999E-2</v>
      </c>
      <c r="H136" s="46">
        <v>364</v>
      </c>
      <c r="I136" s="46">
        <v>359.7</v>
      </c>
      <c r="J136" s="45">
        <v>1.1679999999999999E-2</v>
      </c>
      <c r="K136" s="46">
        <v>363.5</v>
      </c>
      <c r="L136" s="46">
        <v>359.5</v>
      </c>
    </row>
    <row r="137" spans="1:12" x14ac:dyDescent="0.25">
      <c r="A137" s="45">
        <v>9.7000000000000003E-3</v>
      </c>
      <c r="B137" s="46">
        <v>384.4</v>
      </c>
      <c r="C137" s="46">
        <v>292.5</v>
      </c>
      <c r="D137" s="45">
        <v>9.7000000000000003E-3</v>
      </c>
      <c r="E137" s="46">
        <v>383.5</v>
      </c>
      <c r="F137" s="46">
        <v>292</v>
      </c>
      <c r="G137" s="45">
        <v>1.17E-2</v>
      </c>
      <c r="H137" s="46">
        <v>363.2</v>
      </c>
      <c r="I137" s="46">
        <v>358.9</v>
      </c>
      <c r="J137" s="45">
        <v>1.17E-2</v>
      </c>
      <c r="K137" s="46">
        <v>362.5</v>
      </c>
      <c r="L137" s="46">
        <v>358.5</v>
      </c>
    </row>
    <row r="138" spans="1:12" x14ac:dyDescent="0.25">
      <c r="A138" s="45">
        <v>9.7199999999999995E-3</v>
      </c>
      <c r="B138" s="46">
        <v>383.8</v>
      </c>
      <c r="C138" s="46">
        <v>291.89999999999998</v>
      </c>
      <c r="D138" s="45">
        <v>9.7199999999999995E-3</v>
      </c>
      <c r="E138" s="46">
        <v>382.5</v>
      </c>
      <c r="F138" s="46">
        <v>291</v>
      </c>
      <c r="G138" s="45">
        <v>1.172E-2</v>
      </c>
      <c r="H138" s="46">
        <v>362.5</v>
      </c>
      <c r="I138" s="46">
        <v>358.2</v>
      </c>
      <c r="J138" s="45">
        <v>1.172E-2</v>
      </c>
      <c r="K138" s="46">
        <v>361.5</v>
      </c>
      <c r="L138" s="46">
        <v>357.5</v>
      </c>
    </row>
    <row r="139" spans="1:12" x14ac:dyDescent="0.25">
      <c r="A139" s="45">
        <v>9.7400000000000004E-3</v>
      </c>
      <c r="B139" s="46">
        <v>383.1</v>
      </c>
      <c r="C139" s="46">
        <v>291.2</v>
      </c>
      <c r="D139" s="45">
        <v>9.7400000000000004E-3</v>
      </c>
      <c r="E139" s="46">
        <v>382</v>
      </c>
      <c r="F139" s="46">
        <v>290.5</v>
      </c>
      <c r="G139" s="45">
        <v>1.174E-2</v>
      </c>
      <c r="H139" s="46">
        <v>361.7</v>
      </c>
      <c r="I139" s="46">
        <v>357.4</v>
      </c>
      <c r="J139" s="45">
        <v>1.174E-2</v>
      </c>
      <c r="K139" s="46">
        <v>361</v>
      </c>
      <c r="L139" s="46">
        <v>357</v>
      </c>
    </row>
    <row r="140" spans="1:12" x14ac:dyDescent="0.25">
      <c r="A140" s="45">
        <v>9.7599999999999996E-3</v>
      </c>
      <c r="B140" s="46">
        <v>382.5</v>
      </c>
      <c r="C140" s="46">
        <v>290.60000000000002</v>
      </c>
      <c r="D140" s="45">
        <v>9.7599999999999996E-3</v>
      </c>
      <c r="E140" s="46">
        <v>381.5</v>
      </c>
      <c r="F140" s="46">
        <v>290</v>
      </c>
      <c r="G140" s="45">
        <v>1.176E-2</v>
      </c>
      <c r="H140" s="46">
        <v>360.9</v>
      </c>
      <c r="I140" s="46">
        <v>356.6</v>
      </c>
      <c r="J140" s="45">
        <v>1.176E-2</v>
      </c>
      <c r="K140" s="46">
        <v>360</v>
      </c>
      <c r="L140" s="46">
        <v>356</v>
      </c>
    </row>
    <row r="141" spans="1:12" x14ac:dyDescent="0.25">
      <c r="A141" s="45">
        <v>9.7800000000000005E-3</v>
      </c>
      <c r="B141" s="46">
        <v>381.9</v>
      </c>
      <c r="C141" s="46">
        <v>290</v>
      </c>
      <c r="D141" s="45">
        <v>9.7800000000000005E-3</v>
      </c>
      <c r="E141" s="46">
        <v>381</v>
      </c>
      <c r="F141" s="46">
        <v>289.5</v>
      </c>
      <c r="G141" s="45">
        <v>1.1780000000000001E-2</v>
      </c>
      <c r="H141" s="46">
        <v>360.2</v>
      </c>
      <c r="I141" s="46">
        <v>355.9</v>
      </c>
      <c r="J141" s="45">
        <v>1.1780000000000001E-2</v>
      </c>
      <c r="K141" s="46">
        <v>359.5</v>
      </c>
      <c r="L141" s="46">
        <v>355.5</v>
      </c>
    </row>
    <row r="142" spans="1:12" x14ac:dyDescent="0.25">
      <c r="A142" s="45">
        <v>9.7999999999999997E-3</v>
      </c>
      <c r="B142" s="46">
        <v>381.3</v>
      </c>
      <c r="C142" s="46">
        <v>289.39999999999998</v>
      </c>
      <c r="D142" s="45">
        <v>9.7999999999999997E-3</v>
      </c>
      <c r="E142" s="46">
        <v>380</v>
      </c>
      <c r="F142" s="46">
        <v>288.5</v>
      </c>
      <c r="G142" s="45">
        <v>1.18E-2</v>
      </c>
      <c r="H142" s="46">
        <v>359.4</v>
      </c>
      <c r="I142" s="46">
        <v>355.1</v>
      </c>
      <c r="J142" s="45">
        <v>1.18E-2</v>
      </c>
      <c r="K142" s="46">
        <v>358.5</v>
      </c>
      <c r="L142" s="46">
        <v>354.5</v>
      </c>
    </row>
    <row r="143" spans="1:12" x14ac:dyDescent="0.25">
      <c r="A143" s="45">
        <v>9.8200000000000006E-3</v>
      </c>
      <c r="B143" s="46">
        <v>380.7</v>
      </c>
      <c r="C143" s="46">
        <v>288.8</v>
      </c>
      <c r="D143" s="45">
        <v>9.8200000000000006E-3</v>
      </c>
      <c r="E143" s="46">
        <v>379.5</v>
      </c>
      <c r="F143" s="46">
        <v>288</v>
      </c>
      <c r="G143" s="45">
        <v>1.1820000000000001E-2</v>
      </c>
      <c r="H143" s="46">
        <v>358.7</v>
      </c>
      <c r="I143" s="46">
        <v>354.4</v>
      </c>
      <c r="J143" s="45">
        <v>1.1820000000000001E-2</v>
      </c>
      <c r="K143" s="46">
        <v>358</v>
      </c>
      <c r="L143" s="46">
        <v>354</v>
      </c>
    </row>
    <row r="144" spans="1:12" x14ac:dyDescent="0.25">
      <c r="A144" s="45">
        <v>9.8399999999999998E-3</v>
      </c>
      <c r="B144" s="46">
        <v>380.1</v>
      </c>
      <c r="C144" s="46">
        <v>288.2</v>
      </c>
      <c r="D144" s="45">
        <v>9.8399999999999998E-3</v>
      </c>
      <c r="E144" s="46">
        <v>379</v>
      </c>
      <c r="F144" s="46">
        <v>287.5</v>
      </c>
      <c r="G144" s="45">
        <v>1.184E-2</v>
      </c>
      <c r="H144" s="46">
        <v>357.9</v>
      </c>
      <c r="I144" s="46">
        <v>353.6</v>
      </c>
      <c r="J144" s="45">
        <v>1.184E-2</v>
      </c>
      <c r="K144" s="46">
        <v>357</v>
      </c>
      <c r="L144" s="46">
        <v>353</v>
      </c>
    </row>
    <row r="145" spans="1:12" x14ac:dyDescent="0.25">
      <c r="A145" s="45">
        <v>9.8600000000000007E-3</v>
      </c>
      <c r="B145" s="46">
        <v>379.5</v>
      </c>
      <c r="C145" s="46">
        <v>287.60000000000002</v>
      </c>
      <c r="D145" s="45">
        <v>9.8600000000000007E-3</v>
      </c>
      <c r="E145" s="46">
        <v>378.5</v>
      </c>
      <c r="F145" s="46">
        <v>287</v>
      </c>
      <c r="G145" s="45">
        <v>1.1860000000000001E-2</v>
      </c>
      <c r="H145" s="46">
        <v>357.2</v>
      </c>
      <c r="I145" s="46">
        <v>352.9</v>
      </c>
      <c r="J145" s="45">
        <v>1.1860000000000001E-2</v>
      </c>
      <c r="K145" s="46">
        <v>356.5</v>
      </c>
      <c r="L145" s="46">
        <v>352.5</v>
      </c>
    </row>
    <row r="146" spans="1:12" x14ac:dyDescent="0.25">
      <c r="A146" s="45">
        <v>9.8799999999999999E-3</v>
      </c>
      <c r="B146" s="46">
        <v>378.8</v>
      </c>
      <c r="C146" s="46">
        <v>286.89999999999998</v>
      </c>
      <c r="D146" s="45">
        <v>9.8799999999999999E-3</v>
      </c>
      <c r="E146" s="46">
        <v>378</v>
      </c>
      <c r="F146" s="46">
        <v>286.5</v>
      </c>
      <c r="G146" s="45">
        <v>1.188E-2</v>
      </c>
      <c r="H146" s="46">
        <v>356.4</v>
      </c>
      <c r="I146" s="46">
        <v>352.1</v>
      </c>
      <c r="J146" s="45">
        <v>1.188E-2</v>
      </c>
      <c r="K146" s="46">
        <v>355.5</v>
      </c>
      <c r="L146" s="46">
        <v>351.5</v>
      </c>
    </row>
    <row r="147" spans="1:12" x14ac:dyDescent="0.25">
      <c r="A147" s="45">
        <v>9.9000000000000008E-3</v>
      </c>
      <c r="B147" s="46">
        <v>378.2</v>
      </c>
      <c r="C147" s="46">
        <v>286.3</v>
      </c>
      <c r="D147" s="45">
        <v>9.9000000000000008E-3</v>
      </c>
      <c r="E147" s="46">
        <v>377</v>
      </c>
      <c r="F147" s="46">
        <v>285.5</v>
      </c>
      <c r="G147" s="45">
        <v>1.1900000000000001E-2</v>
      </c>
      <c r="H147" s="46">
        <v>355.7</v>
      </c>
      <c r="I147" s="46">
        <v>351.4</v>
      </c>
      <c r="J147" s="45">
        <v>1.1900000000000001E-2</v>
      </c>
      <c r="K147" s="46">
        <v>355</v>
      </c>
      <c r="L147" s="46">
        <v>351</v>
      </c>
    </row>
    <row r="148" spans="1:12" x14ac:dyDescent="0.25">
      <c r="A148" s="45">
        <v>9.92E-3</v>
      </c>
      <c r="B148" s="46">
        <v>377.5</v>
      </c>
      <c r="C148" s="46">
        <v>285.7</v>
      </c>
      <c r="D148" s="45">
        <v>9.92E-3</v>
      </c>
      <c r="E148" s="46">
        <v>376.5</v>
      </c>
      <c r="F148" s="46">
        <v>285</v>
      </c>
      <c r="G148" s="45">
        <v>1.192E-2</v>
      </c>
      <c r="H148" s="46">
        <v>355</v>
      </c>
      <c r="I148" s="46">
        <v>350.7</v>
      </c>
      <c r="J148" s="45">
        <v>1.192E-2</v>
      </c>
      <c r="K148" s="46">
        <v>354.5</v>
      </c>
      <c r="L148" s="46">
        <v>350.5</v>
      </c>
    </row>
    <row r="149" spans="1:12" x14ac:dyDescent="0.25">
      <c r="A149" s="45">
        <v>9.9399999999999992E-3</v>
      </c>
      <c r="B149" s="46">
        <v>376.9</v>
      </c>
      <c r="C149" s="46">
        <v>285.10000000000002</v>
      </c>
      <c r="D149" s="45">
        <v>9.9399999999999992E-3</v>
      </c>
      <c r="E149" s="46">
        <v>376</v>
      </c>
      <c r="F149" s="46">
        <v>284.5</v>
      </c>
      <c r="G149" s="45">
        <v>1.1939999999999999E-2</v>
      </c>
      <c r="H149" s="46">
        <v>354.2</v>
      </c>
      <c r="I149" s="46">
        <v>349.9</v>
      </c>
      <c r="J149" s="45">
        <v>1.1939999999999999E-2</v>
      </c>
      <c r="K149" s="46">
        <v>353.5</v>
      </c>
      <c r="L149" s="46">
        <v>349.5</v>
      </c>
    </row>
    <row r="150" spans="1:12" x14ac:dyDescent="0.25">
      <c r="A150" s="45">
        <v>9.9600000000000001E-3</v>
      </c>
      <c r="B150" s="46">
        <v>376.3</v>
      </c>
      <c r="C150" s="46">
        <v>284.5</v>
      </c>
      <c r="D150" s="45">
        <v>9.9600000000000001E-3</v>
      </c>
      <c r="E150" s="46">
        <v>375.5</v>
      </c>
      <c r="F150" s="46">
        <v>284</v>
      </c>
      <c r="G150" s="45">
        <v>1.196E-2</v>
      </c>
      <c r="H150" s="46">
        <v>353.5</v>
      </c>
      <c r="I150" s="46">
        <v>349.2</v>
      </c>
      <c r="J150" s="45">
        <v>1.196E-2</v>
      </c>
      <c r="K150" s="46">
        <v>353</v>
      </c>
      <c r="L150" s="46">
        <v>349</v>
      </c>
    </row>
    <row r="151" spans="1:12" x14ac:dyDescent="0.25">
      <c r="A151" s="45">
        <v>9.9799999999999993E-3</v>
      </c>
      <c r="B151" s="46">
        <v>375.8</v>
      </c>
      <c r="C151" s="46">
        <v>284</v>
      </c>
      <c r="D151" s="45">
        <v>9.9799999999999993E-3</v>
      </c>
      <c r="E151" s="46">
        <v>375</v>
      </c>
      <c r="F151" s="46">
        <v>283.5</v>
      </c>
      <c r="G151" s="45">
        <v>1.1979999999999999E-2</v>
      </c>
      <c r="H151" s="46">
        <v>352.8</v>
      </c>
      <c r="I151" s="46">
        <v>348.5</v>
      </c>
      <c r="J151" s="45">
        <v>1.1979999999999999E-2</v>
      </c>
      <c r="K151" s="46">
        <v>352</v>
      </c>
      <c r="L151" s="46">
        <v>348</v>
      </c>
    </row>
    <row r="152" spans="1:12" x14ac:dyDescent="0.25">
      <c r="A152" s="45">
        <v>0.01</v>
      </c>
      <c r="B152" s="46">
        <v>375.2</v>
      </c>
      <c r="C152" s="46">
        <v>283.39999999999998</v>
      </c>
      <c r="D152" s="45">
        <v>0.01</v>
      </c>
      <c r="E152" s="46">
        <v>374</v>
      </c>
      <c r="F152" s="46">
        <v>282.5</v>
      </c>
      <c r="G152" s="45">
        <v>1.2E-2</v>
      </c>
      <c r="H152" s="46">
        <v>352</v>
      </c>
      <c r="I152" s="46">
        <v>347.7</v>
      </c>
      <c r="J152" s="45">
        <v>1.2E-2</v>
      </c>
      <c r="K152" s="46">
        <v>351.5</v>
      </c>
      <c r="L152" s="46">
        <v>347.5</v>
      </c>
    </row>
    <row r="153" spans="1:12" x14ac:dyDescent="0.25">
      <c r="A153" s="45">
        <v>1.0019999999999999E-2</v>
      </c>
      <c r="B153" s="46">
        <v>374.6</v>
      </c>
      <c r="C153" s="46">
        <v>282.8</v>
      </c>
      <c r="D153" s="45">
        <v>1.0019999999999999E-2</v>
      </c>
      <c r="E153" s="46">
        <v>373.5</v>
      </c>
      <c r="F153" s="46">
        <v>282</v>
      </c>
      <c r="G153" s="45">
        <v>1.2019999999999999E-2</v>
      </c>
      <c r="H153" s="46">
        <v>351.3</v>
      </c>
      <c r="I153" s="46">
        <v>347</v>
      </c>
      <c r="J153" s="45">
        <v>1.2019999999999999E-2</v>
      </c>
      <c r="K153" s="46">
        <v>350.5</v>
      </c>
      <c r="L153" s="46">
        <v>346.5</v>
      </c>
    </row>
    <row r="154" spans="1:12" x14ac:dyDescent="0.25">
      <c r="A154" s="45">
        <v>1.004E-2</v>
      </c>
      <c r="B154" s="46">
        <v>374</v>
      </c>
      <c r="C154" s="46">
        <v>282.2</v>
      </c>
      <c r="D154" s="45">
        <v>1.004E-2</v>
      </c>
      <c r="E154" s="46">
        <v>373</v>
      </c>
      <c r="F154" s="46">
        <v>281.5</v>
      </c>
      <c r="G154" s="45">
        <v>1.204E-2</v>
      </c>
      <c r="H154" s="46">
        <v>350.6</v>
      </c>
      <c r="I154" s="46">
        <v>346.3</v>
      </c>
      <c r="J154" s="45">
        <v>1.204E-2</v>
      </c>
      <c r="K154" s="46">
        <v>350</v>
      </c>
      <c r="L154" s="46">
        <v>346</v>
      </c>
    </row>
    <row r="155" spans="1:12" x14ac:dyDescent="0.25">
      <c r="A155" s="45">
        <v>1.0059999999999999E-2</v>
      </c>
      <c r="B155" s="46">
        <v>373.4</v>
      </c>
      <c r="C155" s="46">
        <v>281.60000000000002</v>
      </c>
      <c r="D155" s="45">
        <v>1.0059999999999999E-2</v>
      </c>
      <c r="E155" s="46">
        <v>372.5</v>
      </c>
      <c r="F155" s="46">
        <v>281</v>
      </c>
      <c r="G155" s="45">
        <v>1.206E-2</v>
      </c>
      <c r="H155" s="46">
        <v>349.9</v>
      </c>
      <c r="I155" s="46">
        <v>345.6</v>
      </c>
      <c r="J155" s="45">
        <v>1.206E-2</v>
      </c>
      <c r="K155" s="46">
        <v>349</v>
      </c>
      <c r="L155" s="46">
        <v>345</v>
      </c>
    </row>
    <row r="156" spans="1:12" x14ac:dyDescent="0.25">
      <c r="A156" s="45">
        <v>1.008E-2</v>
      </c>
      <c r="B156" s="46">
        <v>372.8</v>
      </c>
      <c r="C156" s="46">
        <v>281</v>
      </c>
      <c r="D156" s="45">
        <v>1.008E-2</v>
      </c>
      <c r="E156" s="46">
        <v>372</v>
      </c>
      <c r="F156" s="46">
        <v>280.5</v>
      </c>
      <c r="G156" s="45">
        <v>1.208E-2</v>
      </c>
      <c r="H156" s="46">
        <v>349.2</v>
      </c>
      <c r="I156" s="46">
        <v>344.9</v>
      </c>
      <c r="J156" s="45">
        <v>1.208E-2</v>
      </c>
      <c r="K156" s="46">
        <v>348.5</v>
      </c>
      <c r="L156" s="46">
        <v>344.5</v>
      </c>
    </row>
    <row r="157" spans="1:12" x14ac:dyDescent="0.25">
      <c r="A157" s="45">
        <v>1.01E-2</v>
      </c>
      <c r="B157" s="46">
        <v>372.2</v>
      </c>
      <c r="C157" s="46">
        <v>280.39999999999998</v>
      </c>
      <c r="D157" s="45">
        <v>1.01E-2</v>
      </c>
      <c r="E157" s="46">
        <v>371.5</v>
      </c>
      <c r="F157" s="46">
        <v>280</v>
      </c>
      <c r="G157" s="45">
        <v>1.21E-2</v>
      </c>
      <c r="H157" s="46">
        <v>348.5</v>
      </c>
      <c r="I157" s="46">
        <v>344.2</v>
      </c>
      <c r="J157" s="45">
        <v>1.21E-2</v>
      </c>
      <c r="K157" s="46">
        <v>348</v>
      </c>
      <c r="L157" s="46">
        <v>344</v>
      </c>
    </row>
    <row r="158" spans="1:12" x14ac:dyDescent="0.25">
      <c r="A158" s="45">
        <v>1.0120000000000001E-2</v>
      </c>
      <c r="B158" s="46">
        <v>371.7</v>
      </c>
      <c r="C158" s="46">
        <v>279.89999999999998</v>
      </c>
      <c r="D158" s="45">
        <v>1.0120000000000001E-2</v>
      </c>
      <c r="E158" s="46">
        <v>370.5</v>
      </c>
      <c r="F158" s="46">
        <v>279</v>
      </c>
      <c r="G158" s="45">
        <v>1.2120000000000001E-2</v>
      </c>
      <c r="H158" s="46">
        <v>347.8</v>
      </c>
      <c r="I158" s="46">
        <v>343.5</v>
      </c>
      <c r="J158" s="45">
        <v>1.2120000000000001E-2</v>
      </c>
      <c r="K158" s="46">
        <v>347</v>
      </c>
      <c r="L158" s="46">
        <v>343</v>
      </c>
    </row>
    <row r="159" spans="1:12" x14ac:dyDescent="0.25">
      <c r="A159" s="45">
        <v>1.014E-2</v>
      </c>
      <c r="B159" s="46">
        <v>371.1</v>
      </c>
      <c r="C159" s="46">
        <v>279.3</v>
      </c>
      <c r="D159" s="45">
        <v>1.014E-2</v>
      </c>
      <c r="E159" s="46">
        <v>370</v>
      </c>
      <c r="F159" s="46">
        <v>278.5</v>
      </c>
      <c r="G159" s="45">
        <v>1.214E-2</v>
      </c>
      <c r="H159" s="46">
        <v>347.1</v>
      </c>
      <c r="I159" s="46">
        <v>342.8</v>
      </c>
      <c r="J159" s="45">
        <v>1.214E-2</v>
      </c>
      <c r="K159" s="46">
        <v>346.5</v>
      </c>
      <c r="L159" s="46">
        <v>342.5</v>
      </c>
    </row>
    <row r="160" spans="1:12" x14ac:dyDescent="0.25">
      <c r="A160" s="45">
        <v>1.0160000000000001E-2</v>
      </c>
      <c r="B160" s="46">
        <v>370.5</v>
      </c>
      <c r="C160" s="46">
        <v>278.7</v>
      </c>
      <c r="D160" s="45">
        <v>1.0160000000000001E-2</v>
      </c>
      <c r="E160" s="46">
        <v>369.5</v>
      </c>
      <c r="F160" s="46">
        <v>278</v>
      </c>
      <c r="G160" s="45">
        <v>1.2160000000000001E-2</v>
      </c>
      <c r="H160" s="46">
        <v>346.4</v>
      </c>
      <c r="I160" s="46">
        <v>342.1</v>
      </c>
      <c r="J160" s="45">
        <v>1.2160000000000001E-2</v>
      </c>
      <c r="K160" s="46">
        <v>345.5</v>
      </c>
      <c r="L160" s="46">
        <v>341.5</v>
      </c>
    </row>
    <row r="161" spans="1:12" x14ac:dyDescent="0.25">
      <c r="A161" s="45">
        <v>1.018E-2</v>
      </c>
      <c r="B161" s="46">
        <v>370</v>
      </c>
      <c r="C161" s="46">
        <v>278.2</v>
      </c>
      <c r="D161" s="45">
        <v>1.018E-2</v>
      </c>
      <c r="E161" s="46">
        <v>369</v>
      </c>
      <c r="F161" s="46">
        <v>277.5</v>
      </c>
      <c r="G161" s="45">
        <v>1.218E-2</v>
      </c>
      <c r="H161" s="46">
        <v>345.7</v>
      </c>
      <c r="I161" s="46">
        <v>341.4</v>
      </c>
      <c r="J161" s="45">
        <v>1.218E-2</v>
      </c>
      <c r="K161" s="46">
        <v>345</v>
      </c>
      <c r="L161" s="46">
        <v>341</v>
      </c>
    </row>
    <row r="162" spans="1:12" x14ac:dyDescent="0.25">
      <c r="A162" s="45">
        <v>1.0200000000000001E-2</v>
      </c>
      <c r="B162" s="46">
        <v>369.4</v>
      </c>
      <c r="C162" s="46">
        <v>277.60000000000002</v>
      </c>
      <c r="D162" s="45">
        <v>1.0200000000000001E-2</v>
      </c>
      <c r="E162" s="46">
        <v>368.5</v>
      </c>
      <c r="F162" s="46">
        <v>277</v>
      </c>
      <c r="G162" s="45">
        <v>1.2200000000000001E-2</v>
      </c>
      <c r="H162" s="46">
        <v>345</v>
      </c>
      <c r="I162" s="46">
        <v>340.7</v>
      </c>
      <c r="J162" s="45">
        <v>1.2200000000000001E-2</v>
      </c>
      <c r="K162" s="46">
        <v>344.5</v>
      </c>
      <c r="L162" s="46">
        <v>340.5</v>
      </c>
    </row>
    <row r="163" spans="1:12" x14ac:dyDescent="0.25">
      <c r="A163" s="45">
        <v>1.022E-2</v>
      </c>
      <c r="B163" s="46">
        <v>368.8</v>
      </c>
      <c r="C163" s="46">
        <v>277</v>
      </c>
      <c r="D163" s="45">
        <v>1.022E-2</v>
      </c>
      <c r="E163" s="46">
        <v>368</v>
      </c>
      <c r="F163" s="46">
        <v>276.5</v>
      </c>
      <c r="G163" s="45">
        <v>1.222E-2</v>
      </c>
      <c r="H163" s="46">
        <v>344.3</v>
      </c>
      <c r="I163" s="46">
        <v>340</v>
      </c>
      <c r="J163" s="45">
        <v>1.222E-2</v>
      </c>
      <c r="K163" s="46">
        <v>343.5</v>
      </c>
      <c r="L163" s="46">
        <v>339.5</v>
      </c>
    </row>
    <row r="164" spans="1:12" x14ac:dyDescent="0.25">
      <c r="A164" s="45">
        <v>1.0240000000000001E-2</v>
      </c>
      <c r="B164" s="46">
        <v>368.3</v>
      </c>
      <c r="C164" s="46">
        <v>276.5</v>
      </c>
      <c r="D164" s="45">
        <v>1.0240000000000001E-2</v>
      </c>
      <c r="E164" s="46">
        <v>367.5</v>
      </c>
      <c r="F164" s="46">
        <v>276</v>
      </c>
      <c r="G164" s="45">
        <v>1.2239999999999999E-2</v>
      </c>
      <c r="H164" s="46">
        <v>343.6</v>
      </c>
      <c r="I164" s="46">
        <v>339.3</v>
      </c>
      <c r="J164" s="45">
        <v>1.2239999999999999E-2</v>
      </c>
      <c r="K164" s="46">
        <v>343</v>
      </c>
      <c r="L164" s="46">
        <v>339</v>
      </c>
    </row>
    <row r="165" spans="1:12" x14ac:dyDescent="0.25">
      <c r="A165" s="45">
        <v>1.026E-2</v>
      </c>
      <c r="B165" s="46">
        <v>367.7</v>
      </c>
      <c r="C165" s="46">
        <v>275.89999999999998</v>
      </c>
      <c r="D165" s="45">
        <v>1.026E-2</v>
      </c>
      <c r="E165" s="46">
        <v>367</v>
      </c>
      <c r="F165" s="46">
        <v>275.5</v>
      </c>
      <c r="G165" s="45">
        <v>1.226E-2</v>
      </c>
      <c r="H165" s="46">
        <v>342.9</v>
      </c>
      <c r="I165" s="46">
        <v>338.6</v>
      </c>
      <c r="J165" s="45">
        <v>1.226E-2</v>
      </c>
      <c r="K165" s="46">
        <v>342.5</v>
      </c>
      <c r="L165" s="46">
        <v>338.5</v>
      </c>
    </row>
    <row r="166" spans="1:12" x14ac:dyDescent="0.25">
      <c r="A166" s="45">
        <v>1.0279999999999999E-2</v>
      </c>
      <c r="B166" s="46">
        <v>367</v>
      </c>
      <c r="C166" s="46">
        <v>275.3</v>
      </c>
      <c r="D166" s="45">
        <v>1.0279999999999999E-2</v>
      </c>
      <c r="E166" s="46">
        <v>366</v>
      </c>
      <c r="F166" s="46">
        <v>274.5</v>
      </c>
      <c r="G166" s="45">
        <v>1.2279999999999999E-2</v>
      </c>
      <c r="H166" s="46">
        <v>342.2</v>
      </c>
      <c r="I166" s="46">
        <v>337.9</v>
      </c>
      <c r="J166" s="45">
        <v>1.2279999999999999E-2</v>
      </c>
      <c r="K166" s="46">
        <v>341.5</v>
      </c>
      <c r="L166" s="46">
        <v>337.5</v>
      </c>
    </row>
    <row r="167" spans="1:12" x14ac:dyDescent="0.25">
      <c r="A167" s="45">
        <v>1.03E-2</v>
      </c>
      <c r="B167" s="46">
        <v>366.5</v>
      </c>
      <c r="C167" s="46">
        <v>274.8</v>
      </c>
      <c r="D167" s="45">
        <v>1.03E-2</v>
      </c>
      <c r="E167" s="46">
        <v>365.5</v>
      </c>
      <c r="F167" s="46">
        <v>274</v>
      </c>
      <c r="G167" s="45">
        <v>1.23E-2</v>
      </c>
      <c r="H167" s="46">
        <v>341.5</v>
      </c>
      <c r="I167" s="46">
        <v>337.2</v>
      </c>
      <c r="J167" s="45">
        <v>1.23E-2</v>
      </c>
      <c r="K167" s="46">
        <v>341</v>
      </c>
      <c r="L167" s="46">
        <v>337</v>
      </c>
    </row>
    <row r="168" spans="1:12" x14ac:dyDescent="0.25">
      <c r="A168" s="45">
        <v>1.0319999999999999E-2</v>
      </c>
      <c r="B168" s="46">
        <v>365.9</v>
      </c>
      <c r="C168" s="46">
        <v>274.2</v>
      </c>
      <c r="D168" s="45">
        <v>1.0319999999999999E-2</v>
      </c>
      <c r="E168" s="46">
        <v>365</v>
      </c>
      <c r="F168" s="46">
        <v>273.5</v>
      </c>
      <c r="G168" s="45">
        <v>1.2319999999999999E-2</v>
      </c>
      <c r="H168" s="46">
        <v>340.9</v>
      </c>
      <c r="I168" s="46">
        <v>336.6</v>
      </c>
      <c r="J168" s="45">
        <v>1.2319999999999999E-2</v>
      </c>
      <c r="K168" s="46">
        <v>340</v>
      </c>
      <c r="L168" s="46">
        <v>336</v>
      </c>
    </row>
    <row r="169" spans="1:12" x14ac:dyDescent="0.25">
      <c r="A169" s="45">
        <v>1.034E-2</v>
      </c>
      <c r="B169" s="46">
        <v>365.4</v>
      </c>
      <c r="C169" s="46">
        <v>273.7</v>
      </c>
      <c r="D169" s="45">
        <v>1.034E-2</v>
      </c>
      <c r="E169" s="46">
        <v>364.5</v>
      </c>
      <c r="F169" s="46">
        <v>273</v>
      </c>
      <c r="G169" s="45">
        <v>1.234E-2</v>
      </c>
      <c r="H169" s="46">
        <v>340.2</v>
      </c>
      <c r="I169" s="46">
        <v>335.9</v>
      </c>
      <c r="J169" s="45">
        <v>1.234E-2</v>
      </c>
      <c r="K169" s="46">
        <v>339.5</v>
      </c>
      <c r="L169" s="46">
        <v>335.5</v>
      </c>
    </row>
    <row r="170" spans="1:12" x14ac:dyDescent="0.25">
      <c r="A170" s="45">
        <v>1.0359999999999999E-2</v>
      </c>
      <c r="B170" s="46">
        <v>364.8</v>
      </c>
      <c r="C170" s="46">
        <v>273.10000000000002</v>
      </c>
      <c r="D170" s="45">
        <v>1.0359999999999999E-2</v>
      </c>
      <c r="E170" s="46">
        <v>364</v>
      </c>
      <c r="F170" s="46">
        <v>272.5</v>
      </c>
      <c r="G170" s="45">
        <v>1.2359999999999999E-2</v>
      </c>
      <c r="H170" s="46">
        <v>339.5</v>
      </c>
      <c r="I170" s="46">
        <v>335.2</v>
      </c>
      <c r="J170" s="45">
        <v>1.2359999999999999E-2</v>
      </c>
      <c r="K170" s="46">
        <v>339</v>
      </c>
      <c r="L170" s="46">
        <v>335</v>
      </c>
    </row>
    <row r="171" spans="1:12" x14ac:dyDescent="0.25">
      <c r="A171" s="45">
        <v>1.038E-2</v>
      </c>
      <c r="B171" s="46">
        <v>364.3</v>
      </c>
      <c r="C171" s="46">
        <v>272.60000000000002</v>
      </c>
      <c r="D171" s="45">
        <v>1.038E-2</v>
      </c>
      <c r="E171" s="46">
        <v>363.5</v>
      </c>
      <c r="F171" s="46">
        <v>272</v>
      </c>
      <c r="G171" s="45">
        <v>1.238E-2</v>
      </c>
      <c r="H171" s="46">
        <v>338.8</v>
      </c>
      <c r="I171" s="46">
        <v>334.5</v>
      </c>
      <c r="J171" s="45">
        <v>1.238E-2</v>
      </c>
      <c r="K171" s="46">
        <v>338</v>
      </c>
      <c r="L171" s="46">
        <v>334</v>
      </c>
    </row>
    <row r="172" spans="1:12" x14ac:dyDescent="0.25">
      <c r="A172" s="45">
        <v>1.04E-2</v>
      </c>
      <c r="B172" s="46">
        <v>363.7</v>
      </c>
      <c r="C172" s="46">
        <v>272</v>
      </c>
      <c r="D172" s="45">
        <v>1.04E-2</v>
      </c>
      <c r="E172" s="46">
        <v>363</v>
      </c>
      <c r="F172" s="46">
        <v>271.5</v>
      </c>
      <c r="G172" s="45">
        <v>1.24E-2</v>
      </c>
      <c r="H172" s="46">
        <v>338.2</v>
      </c>
      <c r="I172" s="46">
        <v>333.9</v>
      </c>
      <c r="J172" s="45">
        <v>1.24E-2</v>
      </c>
      <c r="K172" s="46">
        <v>337.5</v>
      </c>
      <c r="L172" s="46">
        <v>333.5</v>
      </c>
    </row>
    <row r="173" spans="1:12" x14ac:dyDescent="0.25">
      <c r="A173" s="45">
        <v>1.042E-2</v>
      </c>
      <c r="B173" s="46">
        <v>363.2</v>
      </c>
      <c r="C173" s="46">
        <v>271.5</v>
      </c>
      <c r="D173" s="45">
        <v>1.042E-2</v>
      </c>
      <c r="E173" s="46">
        <v>362.5</v>
      </c>
      <c r="F173" s="46">
        <v>271</v>
      </c>
      <c r="G173" s="45">
        <v>1.242E-2</v>
      </c>
      <c r="H173" s="46">
        <v>337.5</v>
      </c>
      <c r="I173" s="46">
        <v>333.2</v>
      </c>
      <c r="J173" s="45">
        <v>1.242E-2</v>
      </c>
      <c r="K173" s="46">
        <v>337</v>
      </c>
      <c r="L173" s="46">
        <v>333</v>
      </c>
    </row>
    <row r="174" spans="1:12" x14ac:dyDescent="0.25">
      <c r="A174" s="45">
        <v>1.044E-2</v>
      </c>
      <c r="B174" s="46">
        <v>362.7</v>
      </c>
      <c r="C174" s="46">
        <v>271</v>
      </c>
      <c r="D174" s="45">
        <v>1.044E-2</v>
      </c>
      <c r="E174" s="46">
        <v>362</v>
      </c>
      <c r="F174" s="46">
        <v>270.5</v>
      </c>
      <c r="G174" s="45">
        <v>1.244E-2</v>
      </c>
      <c r="H174" s="46">
        <v>336.8</v>
      </c>
      <c r="I174" s="46">
        <v>332.5</v>
      </c>
      <c r="J174" s="45">
        <v>1.244E-2</v>
      </c>
      <c r="K174" s="46">
        <v>336</v>
      </c>
      <c r="L174" s="46">
        <v>332</v>
      </c>
    </row>
    <row r="175" spans="1:12" x14ac:dyDescent="0.25">
      <c r="A175" s="45">
        <v>1.0460000000000001E-2</v>
      </c>
      <c r="B175" s="46">
        <v>362.1</v>
      </c>
      <c r="C175" s="46">
        <v>270.39999999999998</v>
      </c>
      <c r="D175" s="45">
        <v>1.0460000000000001E-2</v>
      </c>
      <c r="E175" s="46">
        <v>361.5</v>
      </c>
      <c r="F175" s="46">
        <v>270</v>
      </c>
      <c r="G175" s="45">
        <v>1.2460000000000001E-2</v>
      </c>
      <c r="H175" s="46">
        <v>336.2</v>
      </c>
      <c r="I175" s="46">
        <v>331.9</v>
      </c>
      <c r="J175" s="45">
        <v>1.2460000000000001E-2</v>
      </c>
      <c r="K175" s="46">
        <v>335.5</v>
      </c>
      <c r="L175" s="46">
        <v>331.5</v>
      </c>
    </row>
    <row r="176" spans="1:12" x14ac:dyDescent="0.25">
      <c r="A176" s="45">
        <v>1.048E-2</v>
      </c>
      <c r="B176" s="46">
        <v>361.6</v>
      </c>
      <c r="C176" s="46">
        <v>269.89999999999998</v>
      </c>
      <c r="D176" s="45">
        <v>1.048E-2</v>
      </c>
      <c r="E176" s="46">
        <v>361</v>
      </c>
      <c r="F176" s="46">
        <v>269.5</v>
      </c>
      <c r="G176" s="45">
        <v>1.248E-2</v>
      </c>
      <c r="H176" s="46">
        <v>335.5</v>
      </c>
      <c r="I176" s="46">
        <v>331.2</v>
      </c>
      <c r="J176" s="45">
        <v>1.248E-2</v>
      </c>
      <c r="K176" s="46">
        <v>335</v>
      </c>
      <c r="L176" s="46">
        <v>331</v>
      </c>
    </row>
    <row r="177" spans="1:12" x14ac:dyDescent="0.25">
      <c r="A177" s="45">
        <v>1.0500000000000001E-2</v>
      </c>
      <c r="B177" s="46">
        <v>361.1</v>
      </c>
      <c r="C177" s="46">
        <v>269.39999999999998</v>
      </c>
      <c r="D177" s="45">
        <v>1.0500000000000001E-2</v>
      </c>
      <c r="E177" s="46">
        <v>360.5</v>
      </c>
      <c r="F177" s="46">
        <v>269</v>
      </c>
      <c r="G177" s="45">
        <v>1.2500000000000001E-2</v>
      </c>
      <c r="H177" s="46">
        <v>334.9</v>
      </c>
      <c r="I177" s="46">
        <v>330.6</v>
      </c>
      <c r="J177" s="45">
        <v>1.2500000000000001E-2</v>
      </c>
      <c r="K177" s="46">
        <v>334</v>
      </c>
      <c r="L177" s="46">
        <v>330</v>
      </c>
    </row>
    <row r="178" spans="1:12" x14ac:dyDescent="0.25">
      <c r="A178" s="45">
        <v>1.052E-2</v>
      </c>
      <c r="B178" s="46">
        <v>360.5</v>
      </c>
      <c r="C178" s="46">
        <v>268.8</v>
      </c>
      <c r="D178" s="45">
        <v>1.052E-2</v>
      </c>
      <c r="E178" s="46">
        <v>360</v>
      </c>
      <c r="F178" s="46">
        <v>268.5</v>
      </c>
      <c r="G178" s="45">
        <v>1.252E-2</v>
      </c>
      <c r="H178" s="46">
        <v>334.2</v>
      </c>
      <c r="I178" s="46">
        <v>329.9</v>
      </c>
      <c r="J178" s="45">
        <v>1.252E-2</v>
      </c>
      <c r="K178" s="46">
        <v>333.5</v>
      </c>
      <c r="L178" s="46">
        <v>329.5</v>
      </c>
    </row>
    <row r="179" spans="1:12" x14ac:dyDescent="0.25">
      <c r="A179" s="45">
        <v>1.0540000000000001E-2</v>
      </c>
      <c r="B179" s="46">
        <v>360</v>
      </c>
      <c r="C179" s="46">
        <v>268.3</v>
      </c>
      <c r="D179" s="45">
        <v>1.0540000000000001E-2</v>
      </c>
      <c r="E179" s="46">
        <v>358.5</v>
      </c>
      <c r="F179" s="46">
        <v>267.5</v>
      </c>
      <c r="G179" s="45">
        <v>1.2540000000000001E-2</v>
      </c>
      <c r="H179" s="46">
        <v>333.6</v>
      </c>
      <c r="I179" s="46">
        <v>329.3</v>
      </c>
      <c r="J179" s="45">
        <v>1.2540000000000001E-2</v>
      </c>
      <c r="K179" s="46">
        <v>333</v>
      </c>
      <c r="L179" s="46">
        <v>329</v>
      </c>
    </row>
    <row r="180" spans="1:12" x14ac:dyDescent="0.25">
      <c r="A180" s="45">
        <v>1.056E-2</v>
      </c>
      <c r="B180" s="46">
        <v>359.5</v>
      </c>
      <c r="C180" s="46">
        <v>267.8</v>
      </c>
      <c r="D180" s="45">
        <v>1.056E-2</v>
      </c>
      <c r="E180" s="46">
        <v>358</v>
      </c>
      <c r="F180" s="46">
        <v>267</v>
      </c>
      <c r="G180" s="45">
        <v>1.256E-2</v>
      </c>
      <c r="H180" s="46">
        <v>332.9</v>
      </c>
      <c r="I180" s="46">
        <v>328.6</v>
      </c>
      <c r="J180" s="45">
        <v>1.256E-2</v>
      </c>
      <c r="K180" s="46">
        <v>332.5</v>
      </c>
      <c r="L180" s="46">
        <v>328.5</v>
      </c>
    </row>
    <row r="181" spans="1:12" x14ac:dyDescent="0.25">
      <c r="A181" s="45">
        <v>1.0580000000000001E-2</v>
      </c>
      <c r="B181" s="46">
        <v>358.9</v>
      </c>
      <c r="C181" s="46">
        <v>267.2</v>
      </c>
      <c r="D181" s="45">
        <v>1.0580000000000001E-2</v>
      </c>
      <c r="E181" s="46">
        <v>357.5</v>
      </c>
      <c r="F181" s="46">
        <v>266.5</v>
      </c>
      <c r="G181" s="45">
        <v>1.2579999999999999E-2</v>
      </c>
      <c r="H181" s="46">
        <v>332.3</v>
      </c>
      <c r="I181" s="46">
        <v>328</v>
      </c>
      <c r="J181" s="45">
        <v>1.2579999999999999E-2</v>
      </c>
      <c r="K181" s="46">
        <v>331.5</v>
      </c>
      <c r="L181" s="46">
        <v>327.5</v>
      </c>
    </row>
    <row r="182" spans="1:12" x14ac:dyDescent="0.25">
      <c r="A182" s="45">
        <v>1.06E-2</v>
      </c>
      <c r="B182" s="46">
        <v>358.4</v>
      </c>
      <c r="C182" s="46">
        <v>266.7</v>
      </c>
      <c r="D182" s="45">
        <v>1.06E-2</v>
      </c>
      <c r="E182" s="46">
        <v>357</v>
      </c>
      <c r="F182" s="46">
        <v>266</v>
      </c>
      <c r="G182" s="45">
        <v>1.26E-2</v>
      </c>
      <c r="H182" s="46">
        <v>331.6</v>
      </c>
      <c r="I182" s="46">
        <v>327.3</v>
      </c>
      <c r="J182" s="45">
        <v>1.26E-2</v>
      </c>
      <c r="K182" s="46">
        <v>331</v>
      </c>
      <c r="L182" s="46">
        <v>327</v>
      </c>
    </row>
    <row r="183" spans="1:12" x14ac:dyDescent="0.25">
      <c r="A183" s="45">
        <v>1.0619999999999999E-2</v>
      </c>
      <c r="B183" s="46">
        <v>357.9</v>
      </c>
      <c r="C183" s="46">
        <v>266.2</v>
      </c>
      <c r="D183" s="45">
        <v>1.0619999999999999E-2</v>
      </c>
      <c r="E183" s="46">
        <v>356.5</v>
      </c>
      <c r="F183" s="46">
        <v>265.5</v>
      </c>
      <c r="G183" s="45">
        <v>1.2619999999999999E-2</v>
      </c>
      <c r="H183" s="46">
        <v>331</v>
      </c>
      <c r="I183" s="46">
        <v>326.7</v>
      </c>
      <c r="J183" s="45">
        <v>1.2619999999999999E-2</v>
      </c>
      <c r="K183" s="46">
        <v>330.5</v>
      </c>
      <c r="L183" s="46">
        <v>326.5</v>
      </c>
    </row>
    <row r="184" spans="1:12" x14ac:dyDescent="0.25">
      <c r="A184" s="45">
        <v>1.064E-2</v>
      </c>
      <c r="B184" s="46">
        <v>357.4</v>
      </c>
      <c r="C184" s="46">
        <v>265.7</v>
      </c>
      <c r="D184" s="45">
        <v>1.064E-2</v>
      </c>
      <c r="E184" s="46">
        <v>356</v>
      </c>
      <c r="F184" s="46">
        <v>265</v>
      </c>
      <c r="G184" s="45">
        <v>1.264E-2</v>
      </c>
      <c r="H184" s="46">
        <v>330.4</v>
      </c>
      <c r="I184" s="46">
        <v>326.10000000000002</v>
      </c>
      <c r="J184" s="45">
        <v>1.264E-2</v>
      </c>
      <c r="K184" s="46">
        <v>330</v>
      </c>
      <c r="L184" s="46">
        <v>326</v>
      </c>
    </row>
    <row r="185" spans="1:12" x14ac:dyDescent="0.25">
      <c r="A185" s="45">
        <v>1.0659999999999999E-2</v>
      </c>
      <c r="B185" s="46">
        <v>356.9</v>
      </c>
      <c r="C185" s="46">
        <v>265.2</v>
      </c>
      <c r="D185" s="45">
        <v>1.0659999999999999E-2</v>
      </c>
      <c r="E185" s="46">
        <v>355.5</v>
      </c>
      <c r="F185" s="46">
        <v>264.5</v>
      </c>
      <c r="G185" s="45">
        <v>1.2659999999999999E-2</v>
      </c>
      <c r="H185" s="46">
        <v>329.7</v>
      </c>
      <c r="I185" s="46">
        <v>325.39999999999998</v>
      </c>
      <c r="J185" s="45">
        <v>1.2659999999999999E-2</v>
      </c>
      <c r="K185" s="46">
        <v>329</v>
      </c>
      <c r="L185" s="46">
        <v>325</v>
      </c>
    </row>
    <row r="186" spans="1:12" x14ac:dyDescent="0.25">
      <c r="A186" s="45">
        <v>1.068E-2</v>
      </c>
      <c r="B186" s="46">
        <v>356.2</v>
      </c>
      <c r="C186" s="46">
        <v>264.60000000000002</v>
      </c>
      <c r="D186" s="45">
        <v>1.068E-2</v>
      </c>
      <c r="E186" s="46">
        <v>355</v>
      </c>
      <c r="F186" s="46">
        <v>264</v>
      </c>
      <c r="G186" s="45">
        <v>1.268E-2</v>
      </c>
      <c r="H186" s="46">
        <v>329.1</v>
      </c>
      <c r="I186" s="46">
        <v>324.8</v>
      </c>
      <c r="J186" s="45">
        <v>1.268E-2</v>
      </c>
      <c r="K186" s="46">
        <v>328.5</v>
      </c>
      <c r="L186" s="46">
        <v>324.5</v>
      </c>
    </row>
    <row r="187" spans="1:12" x14ac:dyDescent="0.25">
      <c r="A187" s="45">
        <v>1.0699999999999999E-2</v>
      </c>
      <c r="B187" s="46">
        <v>355.7</v>
      </c>
      <c r="C187" s="46">
        <v>264.10000000000002</v>
      </c>
      <c r="D187" s="45">
        <v>1.0699999999999999E-2</v>
      </c>
      <c r="E187" s="46">
        <v>354.5</v>
      </c>
      <c r="F187" s="46">
        <v>263.5</v>
      </c>
      <c r="G187" s="45">
        <v>1.2699999999999999E-2</v>
      </c>
      <c r="H187" s="46">
        <v>328.5</v>
      </c>
      <c r="I187" s="46">
        <v>324.2</v>
      </c>
      <c r="J187" s="45">
        <v>1.2699999999999999E-2</v>
      </c>
      <c r="K187" s="46">
        <v>328</v>
      </c>
      <c r="L187" s="46">
        <v>324</v>
      </c>
    </row>
    <row r="188" spans="1:12" x14ac:dyDescent="0.25">
      <c r="A188" s="45">
        <v>1.072E-2</v>
      </c>
      <c r="B188" s="46">
        <v>355.2</v>
      </c>
      <c r="C188" s="46">
        <v>263.60000000000002</v>
      </c>
      <c r="D188" s="45">
        <v>1.072E-2</v>
      </c>
      <c r="E188" s="46">
        <v>354</v>
      </c>
      <c r="F188" s="46">
        <v>263</v>
      </c>
      <c r="G188" s="45">
        <v>1.272E-2</v>
      </c>
      <c r="H188" s="46">
        <v>327.8</v>
      </c>
      <c r="I188" s="46">
        <v>323.5</v>
      </c>
      <c r="J188" s="45">
        <v>1.272E-2</v>
      </c>
      <c r="K188" s="46">
        <v>327</v>
      </c>
      <c r="L188" s="46">
        <v>323</v>
      </c>
    </row>
    <row r="189" spans="1:12" x14ac:dyDescent="0.25">
      <c r="A189" s="45">
        <v>1.074E-2</v>
      </c>
      <c r="B189" s="46">
        <v>354.7</v>
      </c>
      <c r="C189" s="46">
        <v>263.10000000000002</v>
      </c>
      <c r="D189" s="45">
        <v>1.074E-2</v>
      </c>
      <c r="E189" s="46">
        <v>353.5</v>
      </c>
      <c r="F189" s="46">
        <v>262.5</v>
      </c>
      <c r="G189" s="45">
        <v>1.274E-2</v>
      </c>
      <c r="H189" s="46">
        <v>327.2</v>
      </c>
      <c r="I189" s="46">
        <v>322.89999999999998</v>
      </c>
      <c r="J189" s="45">
        <v>1.274E-2</v>
      </c>
      <c r="K189" s="46">
        <v>326.5</v>
      </c>
      <c r="L189" s="46">
        <v>322.5</v>
      </c>
    </row>
    <row r="190" spans="1:12" x14ac:dyDescent="0.25">
      <c r="A190" s="45">
        <v>1.076E-2</v>
      </c>
      <c r="B190" s="46">
        <v>354.2</v>
      </c>
      <c r="C190" s="46">
        <v>262.60000000000002</v>
      </c>
      <c r="D190" s="45">
        <v>1.076E-2</v>
      </c>
      <c r="E190" s="46">
        <v>353</v>
      </c>
      <c r="F190" s="46">
        <v>262</v>
      </c>
      <c r="G190" s="45">
        <v>1.2760000000000001E-2</v>
      </c>
      <c r="H190" s="46">
        <v>326.60000000000002</v>
      </c>
      <c r="I190" s="46">
        <v>322.3</v>
      </c>
      <c r="J190" s="45">
        <v>1.2760000000000001E-2</v>
      </c>
      <c r="K190" s="46">
        <v>326</v>
      </c>
      <c r="L190" s="46">
        <v>322</v>
      </c>
    </row>
    <row r="191" spans="1:12" x14ac:dyDescent="0.25">
      <c r="A191" s="45">
        <v>1.078E-2</v>
      </c>
      <c r="B191" s="46">
        <v>353.7</v>
      </c>
      <c r="C191" s="46">
        <v>262.10000000000002</v>
      </c>
      <c r="D191" s="45">
        <v>1.078E-2</v>
      </c>
      <c r="E191" s="46">
        <v>352.5</v>
      </c>
      <c r="F191" s="46">
        <v>261.5</v>
      </c>
      <c r="G191" s="45">
        <v>1.278E-2</v>
      </c>
      <c r="H191" s="46">
        <v>326</v>
      </c>
      <c r="I191" s="46">
        <v>321.7</v>
      </c>
      <c r="J191" s="45">
        <v>1.278E-2</v>
      </c>
      <c r="K191" s="46">
        <v>325.5</v>
      </c>
      <c r="L191" s="46">
        <v>321.5</v>
      </c>
    </row>
    <row r="192" spans="1:12" x14ac:dyDescent="0.25">
      <c r="A192" s="45">
        <v>1.0800000000000001E-2</v>
      </c>
      <c r="B192" s="46">
        <v>353.2</v>
      </c>
      <c r="C192" s="46">
        <v>261.60000000000002</v>
      </c>
      <c r="D192" s="45">
        <v>1.0800000000000001E-2</v>
      </c>
      <c r="E192" s="46">
        <v>352</v>
      </c>
      <c r="F192" s="46">
        <v>261</v>
      </c>
      <c r="G192" s="45">
        <v>1.2800000000000001E-2</v>
      </c>
      <c r="H192" s="46">
        <v>325.3</v>
      </c>
      <c r="I192" s="46">
        <v>321</v>
      </c>
      <c r="J192" s="45">
        <v>1.2800000000000001E-2</v>
      </c>
      <c r="K192" s="46">
        <v>325</v>
      </c>
      <c r="L192" s="46">
        <v>321</v>
      </c>
    </row>
    <row r="193" spans="1:12" x14ac:dyDescent="0.25">
      <c r="A193" s="45">
        <v>1.082E-2</v>
      </c>
      <c r="B193" s="46">
        <v>352.7</v>
      </c>
      <c r="C193" s="46">
        <v>261.10000000000002</v>
      </c>
      <c r="D193" s="45">
        <v>1.082E-2</v>
      </c>
      <c r="E193" s="46">
        <v>351.5</v>
      </c>
      <c r="F193" s="46">
        <v>260.5</v>
      </c>
      <c r="G193" s="45">
        <v>1.282E-2</v>
      </c>
      <c r="H193" s="46">
        <v>324.7</v>
      </c>
      <c r="I193" s="46">
        <v>320.39999999999998</v>
      </c>
      <c r="J193" s="45">
        <v>1.282E-2</v>
      </c>
      <c r="K193" s="46">
        <v>324</v>
      </c>
      <c r="L193" s="46">
        <v>320</v>
      </c>
    </row>
    <row r="194" spans="1:12" x14ac:dyDescent="0.25">
      <c r="A194" s="45">
        <v>1.0840000000000001E-2</v>
      </c>
      <c r="B194" s="46">
        <v>352.2</v>
      </c>
      <c r="C194" s="46">
        <v>260.60000000000002</v>
      </c>
      <c r="D194" s="45">
        <v>1.0840000000000001E-2</v>
      </c>
      <c r="E194" s="46">
        <v>351</v>
      </c>
      <c r="F194" s="46">
        <v>260</v>
      </c>
      <c r="G194" s="45">
        <v>1.2840000000000001E-2</v>
      </c>
      <c r="H194" s="46">
        <v>324.10000000000002</v>
      </c>
      <c r="I194" s="46">
        <v>319.8</v>
      </c>
      <c r="J194" s="45">
        <v>1.2840000000000001E-2</v>
      </c>
      <c r="K194" s="46">
        <v>323.5</v>
      </c>
      <c r="L194" s="46">
        <v>319.5</v>
      </c>
    </row>
    <row r="195" spans="1:12" x14ac:dyDescent="0.25">
      <c r="A195" s="45">
        <v>1.086E-2</v>
      </c>
      <c r="B195" s="46">
        <v>351.7</v>
      </c>
      <c r="C195" s="46">
        <v>260.10000000000002</v>
      </c>
      <c r="D195" s="45">
        <v>1.086E-2</v>
      </c>
      <c r="E195" s="46">
        <v>350.5</v>
      </c>
      <c r="F195" s="46">
        <v>259.5</v>
      </c>
      <c r="G195" s="45">
        <v>1.286E-2</v>
      </c>
      <c r="H195" s="46">
        <v>323.5</v>
      </c>
      <c r="I195" s="46">
        <v>319.2</v>
      </c>
      <c r="J195" s="45">
        <v>1.286E-2</v>
      </c>
      <c r="K195" s="46">
        <v>323</v>
      </c>
      <c r="L195" s="46">
        <v>319</v>
      </c>
    </row>
    <row r="196" spans="1:12" x14ac:dyDescent="0.25">
      <c r="A196" s="45">
        <v>1.0880000000000001E-2</v>
      </c>
      <c r="B196" s="46">
        <v>351.2</v>
      </c>
      <c r="C196" s="46">
        <v>259.60000000000002</v>
      </c>
      <c r="D196" s="45">
        <v>1.0880000000000001E-2</v>
      </c>
      <c r="E196" s="46">
        <v>350</v>
      </c>
      <c r="F196" s="46">
        <v>259</v>
      </c>
      <c r="G196" s="45">
        <v>1.2880000000000001E-2</v>
      </c>
      <c r="H196" s="46">
        <v>322.89999999999998</v>
      </c>
      <c r="I196" s="46">
        <v>318.60000000000002</v>
      </c>
      <c r="J196" s="45">
        <v>1.2880000000000001E-2</v>
      </c>
      <c r="K196" s="46">
        <v>322.5</v>
      </c>
      <c r="L196" s="46">
        <v>318.5</v>
      </c>
    </row>
    <row r="197" spans="1:12" x14ac:dyDescent="0.25">
      <c r="A197" s="45">
        <v>1.09E-2</v>
      </c>
      <c r="B197" s="46">
        <v>350.7</v>
      </c>
      <c r="C197" s="46">
        <v>259.10000000000002</v>
      </c>
      <c r="D197" s="45">
        <v>1.09E-2</v>
      </c>
      <c r="E197" s="46">
        <v>349.5</v>
      </c>
      <c r="F197" s="46">
        <v>258.5</v>
      </c>
      <c r="G197" s="45">
        <v>1.29E-2</v>
      </c>
      <c r="H197" s="46">
        <v>322.3</v>
      </c>
      <c r="I197" s="46">
        <v>318</v>
      </c>
      <c r="J197" s="45">
        <v>1.29E-2</v>
      </c>
      <c r="K197" s="46">
        <v>321.5</v>
      </c>
      <c r="L197" s="46">
        <v>317.5</v>
      </c>
    </row>
    <row r="198" spans="1:12" x14ac:dyDescent="0.25">
      <c r="A198" s="45">
        <v>1.0919999999999999E-2</v>
      </c>
      <c r="B198" s="46">
        <v>350.2</v>
      </c>
      <c r="C198" s="46">
        <v>258.60000000000002</v>
      </c>
      <c r="D198" s="45">
        <v>1.0919999999999999E-2</v>
      </c>
      <c r="E198" s="46">
        <v>349</v>
      </c>
      <c r="F198" s="46">
        <v>258</v>
      </c>
      <c r="G198" s="45">
        <v>1.2919999999999999E-2</v>
      </c>
      <c r="H198" s="46">
        <v>321.7</v>
      </c>
      <c r="I198" s="46">
        <v>317.39999999999998</v>
      </c>
      <c r="J198" s="45">
        <v>1.2919999999999999E-2</v>
      </c>
      <c r="K198" s="46">
        <v>321</v>
      </c>
      <c r="L198" s="46">
        <v>317</v>
      </c>
    </row>
    <row r="199" spans="1:12" x14ac:dyDescent="0.25">
      <c r="A199" s="45">
        <v>1.094E-2</v>
      </c>
      <c r="B199" s="46">
        <v>349.7</v>
      </c>
      <c r="C199" s="46">
        <v>258.10000000000002</v>
      </c>
      <c r="D199" s="45">
        <v>1.094E-2</v>
      </c>
      <c r="E199" s="46">
        <v>348.5</v>
      </c>
      <c r="F199" s="46">
        <v>257.5</v>
      </c>
      <c r="G199" s="45">
        <v>1.294E-2</v>
      </c>
      <c r="H199" s="46">
        <v>321.10000000000002</v>
      </c>
      <c r="I199" s="46">
        <v>316.8</v>
      </c>
      <c r="J199" s="45">
        <v>1.294E-2</v>
      </c>
      <c r="K199" s="46">
        <v>320.5</v>
      </c>
      <c r="L199" s="46">
        <v>316.5</v>
      </c>
    </row>
    <row r="200" spans="1:12" x14ac:dyDescent="0.25">
      <c r="A200" s="45">
        <v>1.0959999999999999E-2</v>
      </c>
      <c r="B200" s="46">
        <v>349.2</v>
      </c>
      <c r="C200" s="46">
        <v>257.60000000000002</v>
      </c>
      <c r="D200" s="45">
        <v>1.0959999999999999E-2</v>
      </c>
      <c r="E200" s="46">
        <v>348</v>
      </c>
      <c r="F200" s="46">
        <v>257</v>
      </c>
      <c r="G200" s="45">
        <v>1.2959999999999999E-2</v>
      </c>
      <c r="H200" s="46">
        <v>320.5</v>
      </c>
      <c r="I200" s="46">
        <v>316.2</v>
      </c>
      <c r="J200" s="45">
        <v>1.2959999999999999E-2</v>
      </c>
      <c r="K200" s="46">
        <v>320</v>
      </c>
      <c r="L200" s="46">
        <v>316</v>
      </c>
    </row>
    <row r="201" spans="1:12" x14ac:dyDescent="0.25">
      <c r="A201" s="45">
        <v>1.098E-2</v>
      </c>
      <c r="B201" s="46">
        <v>348.8</v>
      </c>
      <c r="C201" s="46">
        <v>257.2</v>
      </c>
      <c r="D201" s="45">
        <v>1.098E-2</v>
      </c>
      <c r="E201" s="46">
        <v>347.5</v>
      </c>
      <c r="F201" s="46">
        <v>256.5</v>
      </c>
      <c r="G201" s="45">
        <v>1.298E-2</v>
      </c>
      <c r="H201" s="46">
        <v>319.89999999999998</v>
      </c>
      <c r="I201" s="46">
        <v>315.60000000000002</v>
      </c>
      <c r="J201" s="45">
        <v>1.298E-2</v>
      </c>
      <c r="K201" s="46">
        <v>319.5</v>
      </c>
      <c r="L201" s="46">
        <v>315.5</v>
      </c>
    </row>
    <row r="202" spans="1:12" x14ac:dyDescent="0.25">
      <c r="A202" s="45">
        <v>1.0999999999999999E-2</v>
      </c>
      <c r="B202" s="46">
        <v>348.3</v>
      </c>
      <c r="C202" s="46">
        <v>256.7</v>
      </c>
      <c r="D202" s="45">
        <v>1.0999999999999999E-2</v>
      </c>
      <c r="E202" s="46">
        <v>347</v>
      </c>
      <c r="F202" s="46">
        <v>256</v>
      </c>
      <c r="G202" s="45">
        <v>1.2999999999999999E-2</v>
      </c>
      <c r="H202" s="46">
        <v>319.3</v>
      </c>
      <c r="I202" s="46">
        <v>315</v>
      </c>
      <c r="J202" s="45">
        <v>1.2999999999999999E-2</v>
      </c>
      <c r="K202" s="46">
        <v>318.5</v>
      </c>
      <c r="L202" s="46">
        <v>314.5</v>
      </c>
    </row>
    <row r="203" spans="1:12" x14ac:dyDescent="0.25">
      <c r="A203" s="45">
        <v>1.102E-2</v>
      </c>
      <c r="B203" s="46">
        <v>347.8</v>
      </c>
      <c r="C203" s="46">
        <v>256.2</v>
      </c>
      <c r="D203" s="45">
        <v>1.102E-2</v>
      </c>
      <c r="E203" s="46">
        <v>346.5</v>
      </c>
      <c r="F203" s="46">
        <v>255.5</v>
      </c>
      <c r="G203" s="45">
        <v>1.302E-2</v>
      </c>
      <c r="H203" s="46">
        <v>318.7</v>
      </c>
      <c r="I203" s="46">
        <v>314.39999999999998</v>
      </c>
      <c r="J203" s="45">
        <v>1.302E-2</v>
      </c>
      <c r="K203" s="46">
        <v>318</v>
      </c>
      <c r="L203" s="46">
        <v>314</v>
      </c>
    </row>
    <row r="204" spans="1:12" x14ac:dyDescent="0.25">
      <c r="A204" s="45">
        <v>1.1039999999999999E-2</v>
      </c>
      <c r="B204" s="46">
        <v>347.3</v>
      </c>
      <c r="C204" s="46">
        <v>255.7</v>
      </c>
      <c r="D204" s="45">
        <v>1.1039999999999999E-2</v>
      </c>
      <c r="E204" s="46">
        <v>346</v>
      </c>
      <c r="F204" s="46">
        <v>255</v>
      </c>
      <c r="G204" s="45">
        <v>1.304E-2</v>
      </c>
      <c r="H204" s="46">
        <v>318.10000000000002</v>
      </c>
      <c r="I204" s="46">
        <v>313.8</v>
      </c>
      <c r="J204" s="45">
        <v>1.304E-2</v>
      </c>
      <c r="K204" s="46">
        <v>317.5</v>
      </c>
      <c r="L204" s="46">
        <v>313.5</v>
      </c>
    </row>
    <row r="205" spans="1:12" x14ac:dyDescent="0.25">
      <c r="A205" s="45">
        <v>1.106E-2</v>
      </c>
      <c r="B205" s="46">
        <v>346.8</v>
      </c>
      <c r="C205" s="46">
        <v>255.2</v>
      </c>
      <c r="D205" s="45">
        <v>1.106E-2</v>
      </c>
      <c r="E205" s="46">
        <v>345.5</v>
      </c>
      <c r="F205" s="46">
        <v>254.5</v>
      </c>
      <c r="G205" s="45">
        <v>1.306E-2</v>
      </c>
      <c r="H205" s="46">
        <v>317.5</v>
      </c>
      <c r="I205" s="46">
        <v>313.2</v>
      </c>
      <c r="J205" s="45">
        <v>1.306E-2</v>
      </c>
      <c r="K205" s="46">
        <v>317</v>
      </c>
      <c r="L205" s="46">
        <v>313</v>
      </c>
    </row>
    <row r="206" spans="1:12" x14ac:dyDescent="0.25">
      <c r="A206" s="45">
        <v>1.108E-2</v>
      </c>
      <c r="B206" s="46">
        <v>346.4</v>
      </c>
      <c r="C206" s="46">
        <v>254.8</v>
      </c>
      <c r="D206" s="45">
        <v>1.108E-2</v>
      </c>
      <c r="E206" s="46">
        <v>345</v>
      </c>
      <c r="F206" s="46">
        <v>254</v>
      </c>
      <c r="G206" s="45">
        <v>1.308E-2</v>
      </c>
      <c r="H206" s="46">
        <v>316.89999999999998</v>
      </c>
      <c r="I206" s="46">
        <v>312.60000000000002</v>
      </c>
      <c r="J206" s="45">
        <v>1.308E-2</v>
      </c>
      <c r="K206" s="46">
        <v>316.5</v>
      </c>
      <c r="L206" s="46">
        <v>312.5</v>
      </c>
    </row>
    <row r="207" spans="1:12" x14ac:dyDescent="0.25">
      <c r="A207" s="45">
        <v>1.11E-2</v>
      </c>
      <c r="B207" s="46">
        <v>345.9</v>
      </c>
      <c r="C207" s="46">
        <v>254.3</v>
      </c>
      <c r="D207" s="45">
        <v>1.11E-2</v>
      </c>
      <c r="E207" s="46">
        <v>345</v>
      </c>
      <c r="F207" s="46">
        <v>254</v>
      </c>
      <c r="G207" s="45">
        <v>1.3100000000000001E-2</v>
      </c>
      <c r="H207" s="46">
        <v>316.3</v>
      </c>
      <c r="I207" s="46">
        <v>312</v>
      </c>
      <c r="J207" s="45">
        <v>1.3100000000000001E-2</v>
      </c>
      <c r="K207" s="46">
        <v>316</v>
      </c>
      <c r="L207" s="46">
        <v>312</v>
      </c>
    </row>
    <row r="208" spans="1:12" x14ac:dyDescent="0.25">
      <c r="A208" s="45">
        <v>1.112E-2</v>
      </c>
      <c r="B208" s="46">
        <v>345.3</v>
      </c>
      <c r="C208" s="46">
        <v>253.8</v>
      </c>
      <c r="D208" s="45">
        <v>1.112E-2</v>
      </c>
      <c r="E208" s="46">
        <v>344.5</v>
      </c>
      <c r="F208" s="46">
        <v>253.5</v>
      </c>
      <c r="G208" s="45">
        <v>1.312E-2</v>
      </c>
      <c r="H208" s="46">
        <v>315.8</v>
      </c>
      <c r="I208" s="46">
        <v>311.5</v>
      </c>
      <c r="J208" s="45">
        <v>1.312E-2</v>
      </c>
      <c r="K208" s="46">
        <v>315</v>
      </c>
      <c r="L208" s="46">
        <v>311</v>
      </c>
    </row>
    <row r="209" spans="1:12" x14ac:dyDescent="0.25">
      <c r="A209" s="45">
        <v>1.1140000000000001E-2</v>
      </c>
      <c r="B209" s="46">
        <v>344.8</v>
      </c>
      <c r="C209" s="46">
        <v>253.3</v>
      </c>
      <c r="D209" s="45">
        <v>1.1140000000000001E-2</v>
      </c>
      <c r="E209" s="46">
        <v>344</v>
      </c>
      <c r="F209" s="46">
        <v>253</v>
      </c>
      <c r="G209" s="45">
        <v>1.3140000000000001E-2</v>
      </c>
      <c r="H209" s="46">
        <v>315.2</v>
      </c>
      <c r="I209" s="46">
        <v>310.89999999999998</v>
      </c>
      <c r="J209" s="45">
        <v>1.3140000000000001E-2</v>
      </c>
      <c r="K209" s="46">
        <v>314.5</v>
      </c>
      <c r="L209" s="46">
        <v>310.5</v>
      </c>
    </row>
    <row r="210" spans="1:12" x14ac:dyDescent="0.25">
      <c r="A210" s="45">
        <v>1.116E-2</v>
      </c>
      <c r="B210" s="46">
        <v>344.4</v>
      </c>
      <c r="C210" s="46">
        <v>252.9</v>
      </c>
      <c r="D210" s="45">
        <v>1.116E-2</v>
      </c>
      <c r="E210" s="46">
        <v>343.5</v>
      </c>
      <c r="F210" s="46">
        <v>252.5</v>
      </c>
      <c r="G210" s="45">
        <v>1.316E-2</v>
      </c>
      <c r="H210" s="46">
        <v>314.60000000000002</v>
      </c>
      <c r="I210" s="46">
        <v>310.3</v>
      </c>
      <c r="J210" s="45">
        <v>1.316E-2</v>
      </c>
      <c r="K210" s="46">
        <v>314</v>
      </c>
      <c r="L210" s="46">
        <v>310</v>
      </c>
    </row>
    <row r="211" spans="1:12" x14ac:dyDescent="0.25">
      <c r="A211" s="45">
        <v>1.1180000000000001E-2</v>
      </c>
      <c r="B211" s="46">
        <v>343.9</v>
      </c>
      <c r="C211" s="46">
        <v>252.4</v>
      </c>
      <c r="D211" s="45">
        <v>1.1180000000000001E-2</v>
      </c>
      <c r="E211" s="46">
        <v>343</v>
      </c>
      <c r="F211" s="46">
        <v>252</v>
      </c>
      <c r="G211" s="45">
        <v>1.3180000000000001E-2</v>
      </c>
      <c r="H211" s="46">
        <v>314</v>
      </c>
      <c r="I211" s="46">
        <v>309.7</v>
      </c>
      <c r="J211" s="45">
        <v>1.3180000000000001E-2</v>
      </c>
      <c r="K211" s="46">
        <v>313.5</v>
      </c>
      <c r="L211" s="46">
        <v>309.5</v>
      </c>
    </row>
    <row r="212" spans="1:12" x14ac:dyDescent="0.25">
      <c r="A212" s="45">
        <v>1.12E-2</v>
      </c>
      <c r="B212" s="46">
        <v>343.4</v>
      </c>
      <c r="C212" s="46">
        <v>251.9</v>
      </c>
      <c r="D212" s="45">
        <v>1.12E-2</v>
      </c>
      <c r="E212" s="46">
        <v>342.5</v>
      </c>
      <c r="F212" s="46">
        <v>251.5</v>
      </c>
      <c r="G212" s="45">
        <v>1.32E-2</v>
      </c>
      <c r="H212" s="46">
        <v>313.39999999999998</v>
      </c>
      <c r="I212" s="46">
        <v>309.10000000000002</v>
      </c>
      <c r="J212" s="45">
        <v>1.32E-2</v>
      </c>
      <c r="K212" s="46">
        <v>313</v>
      </c>
      <c r="L212" s="46">
        <v>309</v>
      </c>
    </row>
    <row r="213" spans="1:12" x14ac:dyDescent="0.25">
      <c r="A213" s="45">
        <v>1.1220000000000001E-2</v>
      </c>
      <c r="B213" s="46">
        <v>343</v>
      </c>
      <c r="C213" s="46">
        <v>251.5</v>
      </c>
      <c r="D213" s="45">
        <v>1.1220000000000001E-2</v>
      </c>
      <c r="E213" s="46">
        <v>342</v>
      </c>
      <c r="F213" s="46">
        <v>251</v>
      </c>
      <c r="G213" s="45">
        <v>1.3220000000000001E-2</v>
      </c>
      <c r="H213" s="46">
        <v>312.89999999999998</v>
      </c>
      <c r="I213" s="46">
        <v>308.60000000000002</v>
      </c>
      <c r="J213" s="45">
        <v>1.3220000000000001E-2</v>
      </c>
      <c r="K213" s="46">
        <v>312.5</v>
      </c>
      <c r="L213" s="46">
        <v>308.5</v>
      </c>
    </row>
    <row r="214" spans="1:12" x14ac:dyDescent="0.25">
      <c r="A214" s="45">
        <v>1.124E-2</v>
      </c>
      <c r="B214" s="46">
        <v>342.5</v>
      </c>
      <c r="C214" s="46">
        <v>251</v>
      </c>
      <c r="D214" s="45">
        <v>1.124E-2</v>
      </c>
      <c r="E214" s="46">
        <v>341.5</v>
      </c>
      <c r="F214" s="46">
        <v>250.5</v>
      </c>
      <c r="G214" s="45">
        <v>1.324E-2</v>
      </c>
      <c r="H214" s="46">
        <v>312.3</v>
      </c>
      <c r="I214" s="46">
        <v>308</v>
      </c>
      <c r="J214" s="45">
        <v>1.324E-2</v>
      </c>
      <c r="K214" s="46">
        <v>312</v>
      </c>
      <c r="L214" s="46">
        <v>308</v>
      </c>
    </row>
    <row r="215" spans="1:12" x14ac:dyDescent="0.25">
      <c r="A215" s="45">
        <v>1.1259999999999999E-2</v>
      </c>
      <c r="B215" s="46">
        <v>342</v>
      </c>
      <c r="C215" s="46">
        <v>250.5</v>
      </c>
      <c r="D215" s="45">
        <v>1.1259999999999999E-2</v>
      </c>
      <c r="E215" s="46">
        <v>341</v>
      </c>
      <c r="F215" s="46">
        <v>250</v>
      </c>
      <c r="G215" s="45">
        <v>1.3259999999999999E-2</v>
      </c>
      <c r="H215" s="46">
        <v>311.7</v>
      </c>
      <c r="I215" s="46">
        <v>307.39999999999998</v>
      </c>
      <c r="J215" s="45">
        <v>1.3259999999999999E-2</v>
      </c>
      <c r="K215" s="46">
        <v>311</v>
      </c>
      <c r="L215" s="46">
        <v>307</v>
      </c>
    </row>
    <row r="216" spans="1:12" x14ac:dyDescent="0.25">
      <c r="A216" s="45">
        <v>1.128E-2</v>
      </c>
      <c r="B216" s="46">
        <v>341.6</v>
      </c>
      <c r="C216" s="46">
        <v>250.1</v>
      </c>
      <c r="D216" s="45">
        <v>1.128E-2</v>
      </c>
      <c r="E216" s="46">
        <v>340.5</v>
      </c>
      <c r="F216" s="46">
        <v>249.5</v>
      </c>
      <c r="G216" s="45">
        <v>1.328E-2</v>
      </c>
      <c r="H216" s="46">
        <v>311.2</v>
      </c>
      <c r="I216" s="46">
        <v>306.89999999999998</v>
      </c>
      <c r="J216" s="45">
        <v>1.328E-2</v>
      </c>
      <c r="K216" s="46">
        <v>310.5</v>
      </c>
      <c r="L216" s="46">
        <v>306.5</v>
      </c>
    </row>
    <row r="217" spans="1:12" x14ac:dyDescent="0.25">
      <c r="A217" s="45">
        <v>1.1299999999999999E-2</v>
      </c>
      <c r="B217" s="46">
        <v>341.1</v>
      </c>
      <c r="C217" s="46">
        <v>249.6</v>
      </c>
      <c r="D217" s="45">
        <v>1.1299999999999999E-2</v>
      </c>
      <c r="E217" s="46">
        <v>340</v>
      </c>
      <c r="F217" s="46">
        <v>249</v>
      </c>
      <c r="G217" s="45">
        <v>1.3299999999999999E-2</v>
      </c>
      <c r="H217" s="46">
        <v>310.60000000000002</v>
      </c>
      <c r="I217" s="46">
        <v>306.3</v>
      </c>
      <c r="J217" s="45">
        <v>1.3299999999999999E-2</v>
      </c>
      <c r="K217" s="46">
        <v>310</v>
      </c>
      <c r="L217" s="46">
        <v>306</v>
      </c>
    </row>
    <row r="218" spans="1:12" x14ac:dyDescent="0.25">
      <c r="A218" s="45">
        <v>1.132E-2</v>
      </c>
      <c r="B218" s="46">
        <v>340.7</v>
      </c>
      <c r="C218" s="46">
        <v>249.2</v>
      </c>
      <c r="D218" s="45">
        <v>1.132E-2</v>
      </c>
      <c r="E218" s="46">
        <v>339.5</v>
      </c>
      <c r="F218" s="46">
        <v>248.5</v>
      </c>
      <c r="G218" s="45">
        <v>1.332E-2</v>
      </c>
      <c r="H218" s="46">
        <v>310</v>
      </c>
      <c r="I218" s="46">
        <v>305.7</v>
      </c>
      <c r="J218" s="45">
        <v>1.332E-2</v>
      </c>
      <c r="K218" s="46">
        <v>309.5</v>
      </c>
      <c r="L218" s="46">
        <v>305.5</v>
      </c>
    </row>
    <row r="219" spans="1:12" x14ac:dyDescent="0.25">
      <c r="A219" s="45">
        <v>1.1339999999999999E-2</v>
      </c>
      <c r="B219" s="46">
        <v>340.2</v>
      </c>
      <c r="C219" s="46">
        <v>248.7</v>
      </c>
      <c r="D219" s="45">
        <v>1.1339999999999999E-2</v>
      </c>
      <c r="E219" s="46">
        <v>339</v>
      </c>
      <c r="F219" s="46">
        <v>248</v>
      </c>
      <c r="G219" s="45">
        <v>1.3339999999999999E-2</v>
      </c>
      <c r="H219" s="46">
        <v>309.5</v>
      </c>
      <c r="I219" s="46">
        <v>305.2</v>
      </c>
      <c r="J219" s="45">
        <v>1.3339999999999999E-2</v>
      </c>
      <c r="K219" s="46">
        <v>309</v>
      </c>
      <c r="L219" s="46">
        <v>305</v>
      </c>
    </row>
    <row r="220" spans="1:12" x14ac:dyDescent="0.25">
      <c r="A220" s="45">
        <v>1.136E-2</v>
      </c>
      <c r="B220" s="46">
        <v>339.8</v>
      </c>
      <c r="C220" s="46">
        <v>248.3</v>
      </c>
      <c r="D220" s="45">
        <v>1.136E-2</v>
      </c>
      <c r="E220" s="46">
        <v>339</v>
      </c>
      <c r="F220" s="46">
        <v>248</v>
      </c>
      <c r="G220" s="45">
        <v>1.336E-2</v>
      </c>
      <c r="H220" s="46">
        <v>308.89999999999998</v>
      </c>
      <c r="I220" s="46">
        <v>304.60000000000002</v>
      </c>
      <c r="J220" s="45">
        <v>1.336E-2</v>
      </c>
      <c r="K220" s="46">
        <v>308.5</v>
      </c>
      <c r="L220" s="46">
        <v>304.5</v>
      </c>
    </row>
    <row r="221" spans="1:12" x14ac:dyDescent="0.25">
      <c r="A221" s="45">
        <v>1.1379999999999999E-2</v>
      </c>
      <c r="B221" s="46">
        <v>339.3</v>
      </c>
      <c r="C221" s="46">
        <v>247.8</v>
      </c>
      <c r="D221" s="45">
        <v>1.1379999999999999E-2</v>
      </c>
      <c r="E221" s="46">
        <v>338.5</v>
      </c>
      <c r="F221" s="46">
        <v>247.5</v>
      </c>
      <c r="G221" s="45">
        <v>1.338E-2</v>
      </c>
      <c r="H221" s="46">
        <v>308.39999999999998</v>
      </c>
      <c r="I221" s="46">
        <v>304.10000000000002</v>
      </c>
      <c r="J221" s="45">
        <v>1.338E-2</v>
      </c>
      <c r="K221" s="46">
        <v>308</v>
      </c>
      <c r="L221" s="46">
        <v>304</v>
      </c>
    </row>
    <row r="222" spans="1:12" x14ac:dyDescent="0.25">
      <c r="A222" s="45">
        <v>1.14E-2</v>
      </c>
      <c r="B222" s="46">
        <v>338.9</v>
      </c>
      <c r="C222" s="46">
        <v>247.4</v>
      </c>
      <c r="D222" s="45">
        <v>1.14E-2</v>
      </c>
      <c r="E222" s="46">
        <v>338</v>
      </c>
      <c r="F222" s="46">
        <v>247</v>
      </c>
      <c r="G222" s="45">
        <v>1.34E-2</v>
      </c>
      <c r="H222" s="46">
        <v>307.8</v>
      </c>
      <c r="I222" s="46">
        <v>303.5</v>
      </c>
      <c r="J222" s="45">
        <v>1.34E-2</v>
      </c>
      <c r="K222" s="46">
        <v>307.5</v>
      </c>
      <c r="L222" s="46">
        <v>303.5</v>
      </c>
    </row>
    <row r="223" spans="1:12" x14ac:dyDescent="0.25">
      <c r="A223" s="45">
        <v>1.142E-2</v>
      </c>
      <c r="B223" s="46">
        <v>338.4</v>
      </c>
      <c r="C223" s="46">
        <v>246.9</v>
      </c>
      <c r="D223" s="45">
        <v>1.142E-2</v>
      </c>
      <c r="E223" s="46">
        <v>337.5</v>
      </c>
      <c r="F223" s="46">
        <v>246.5</v>
      </c>
      <c r="G223" s="45">
        <v>1.342E-2</v>
      </c>
      <c r="H223" s="46">
        <v>307.3</v>
      </c>
      <c r="I223" s="46">
        <v>303</v>
      </c>
      <c r="J223" s="45">
        <v>1.342E-2</v>
      </c>
      <c r="K223" s="46">
        <v>306.5</v>
      </c>
      <c r="L223" s="46">
        <v>302.5</v>
      </c>
    </row>
    <row r="224" spans="1:12" x14ac:dyDescent="0.25">
      <c r="A224" s="45">
        <v>1.1440000000000001E-2</v>
      </c>
      <c r="B224" s="46">
        <v>338</v>
      </c>
      <c r="C224" s="46">
        <v>246.5</v>
      </c>
      <c r="D224" s="45">
        <v>1.1440000000000001E-2</v>
      </c>
      <c r="E224" s="46">
        <v>337</v>
      </c>
      <c r="F224" s="46">
        <v>246</v>
      </c>
      <c r="G224" s="45">
        <v>1.3440000000000001E-2</v>
      </c>
      <c r="H224" s="46">
        <v>306.7</v>
      </c>
      <c r="I224" s="46">
        <v>302.39999999999998</v>
      </c>
      <c r="J224" s="45">
        <v>1.3440000000000001E-2</v>
      </c>
      <c r="K224" s="46">
        <v>306</v>
      </c>
      <c r="L224" s="46">
        <v>302</v>
      </c>
    </row>
    <row r="225" spans="1:12" x14ac:dyDescent="0.25">
      <c r="A225" s="45">
        <v>1.146E-2</v>
      </c>
      <c r="B225" s="46">
        <v>337.5</v>
      </c>
      <c r="C225" s="46">
        <v>246</v>
      </c>
      <c r="D225" s="45">
        <v>1.146E-2</v>
      </c>
      <c r="E225" s="46">
        <v>336.5</v>
      </c>
      <c r="F225" s="46">
        <v>245.5</v>
      </c>
      <c r="G225" s="45">
        <v>1.346E-2</v>
      </c>
      <c r="H225" s="46">
        <v>306.2</v>
      </c>
      <c r="I225" s="46">
        <v>301.89999999999998</v>
      </c>
      <c r="J225" s="45">
        <v>1.346E-2</v>
      </c>
      <c r="K225" s="46">
        <v>305.5</v>
      </c>
      <c r="L225" s="46">
        <v>301.5</v>
      </c>
    </row>
    <row r="226" spans="1:12" x14ac:dyDescent="0.25">
      <c r="A226" s="45">
        <v>1.1480000000000001E-2</v>
      </c>
      <c r="B226" s="46">
        <v>337.1</v>
      </c>
      <c r="C226" s="46">
        <v>245.6</v>
      </c>
      <c r="D226" s="45">
        <v>1.1480000000000001E-2</v>
      </c>
      <c r="E226" s="46">
        <v>336</v>
      </c>
      <c r="F226" s="46">
        <v>245</v>
      </c>
      <c r="G226" s="45">
        <v>1.3480000000000001E-2</v>
      </c>
      <c r="H226" s="46">
        <v>305.60000000000002</v>
      </c>
      <c r="I226" s="46">
        <v>301.3</v>
      </c>
      <c r="J226" s="45">
        <v>1.3480000000000001E-2</v>
      </c>
      <c r="K226" s="46">
        <v>305</v>
      </c>
      <c r="L226" s="46">
        <v>301</v>
      </c>
    </row>
    <row r="227" spans="1:12" x14ac:dyDescent="0.25">
      <c r="A227" s="45">
        <v>1.15E-2</v>
      </c>
      <c r="B227" s="46">
        <v>336.6</v>
      </c>
      <c r="C227" s="46">
        <v>245.1</v>
      </c>
      <c r="D227" s="45">
        <v>1.15E-2</v>
      </c>
      <c r="E227" s="46">
        <v>335.5</v>
      </c>
      <c r="F227" s="46">
        <v>244.5</v>
      </c>
      <c r="G227" s="45">
        <v>1.35E-2</v>
      </c>
      <c r="H227" s="46">
        <v>305.10000000000002</v>
      </c>
      <c r="I227" s="46">
        <v>300.8</v>
      </c>
      <c r="J227" s="45">
        <v>1.35E-2</v>
      </c>
      <c r="K227" s="46">
        <v>304.5</v>
      </c>
      <c r="L227" s="46">
        <v>300.5</v>
      </c>
    </row>
    <row r="228" spans="1:12" x14ac:dyDescent="0.25">
      <c r="A228" s="45">
        <v>1.1520000000000001E-2</v>
      </c>
      <c r="B228" s="46">
        <v>336.2</v>
      </c>
      <c r="C228" s="46">
        <v>244.7</v>
      </c>
      <c r="D228" s="45">
        <v>1.1520000000000001E-2</v>
      </c>
      <c r="E228" s="46">
        <v>335</v>
      </c>
      <c r="F228" s="46">
        <v>244</v>
      </c>
      <c r="G228" s="45">
        <v>1.3520000000000001E-2</v>
      </c>
      <c r="H228" s="46">
        <v>304.5</v>
      </c>
      <c r="I228" s="46">
        <v>300.2</v>
      </c>
      <c r="J228" s="45">
        <v>1.3520000000000001E-2</v>
      </c>
      <c r="K228" s="46">
        <v>304</v>
      </c>
      <c r="L228" s="46">
        <v>300</v>
      </c>
    </row>
    <row r="229" spans="1:12" x14ac:dyDescent="0.25">
      <c r="A229" s="45">
        <v>1.154E-2</v>
      </c>
      <c r="B229" s="46">
        <v>335.7</v>
      </c>
      <c r="C229" s="46">
        <v>244.2</v>
      </c>
      <c r="D229" s="45">
        <v>1.154E-2</v>
      </c>
      <c r="E229" s="46">
        <v>335</v>
      </c>
      <c r="F229" s="46">
        <v>244</v>
      </c>
      <c r="G229" s="45">
        <v>1.354E-2</v>
      </c>
      <c r="H229" s="46">
        <v>304</v>
      </c>
      <c r="I229" s="46">
        <v>299.7</v>
      </c>
      <c r="J229" s="45">
        <v>1.354E-2</v>
      </c>
      <c r="K229" s="46">
        <v>303.5</v>
      </c>
      <c r="L229" s="46">
        <v>299.5</v>
      </c>
    </row>
    <row r="230" spans="1:12" x14ac:dyDescent="0.25">
      <c r="A230" s="45">
        <v>1.1560000000000001E-2</v>
      </c>
      <c r="B230" s="46">
        <v>335.3</v>
      </c>
      <c r="C230" s="46">
        <v>243.8</v>
      </c>
      <c r="D230" s="45">
        <v>1.1560000000000001E-2</v>
      </c>
      <c r="E230" s="46">
        <v>334.5</v>
      </c>
      <c r="F230" s="46">
        <v>243.5</v>
      </c>
      <c r="G230" s="45">
        <v>1.3559999999999999E-2</v>
      </c>
      <c r="H230" s="46">
        <v>303.5</v>
      </c>
      <c r="I230" s="46">
        <v>299.2</v>
      </c>
      <c r="J230" s="45">
        <v>1.3559999999999999E-2</v>
      </c>
      <c r="K230" s="46">
        <v>303</v>
      </c>
      <c r="L230" s="46">
        <v>299</v>
      </c>
    </row>
    <row r="231" spans="1:12" x14ac:dyDescent="0.25">
      <c r="A231" s="45">
        <v>1.158E-2</v>
      </c>
      <c r="B231" s="46">
        <v>334.8</v>
      </c>
      <c r="C231" s="46">
        <v>243.4</v>
      </c>
      <c r="D231" s="45">
        <v>1.158E-2</v>
      </c>
      <c r="E231" s="46">
        <v>334</v>
      </c>
      <c r="F231" s="46">
        <v>243</v>
      </c>
      <c r="G231" s="45">
        <v>1.358E-2</v>
      </c>
      <c r="H231" s="46">
        <v>302.89999999999998</v>
      </c>
      <c r="I231" s="46">
        <v>298.60000000000002</v>
      </c>
      <c r="J231" s="45">
        <v>1.358E-2</v>
      </c>
      <c r="K231" s="46">
        <v>302.5</v>
      </c>
      <c r="L231" s="46">
        <v>298.5</v>
      </c>
    </row>
    <row r="232" spans="1:12" x14ac:dyDescent="0.25">
      <c r="A232" s="45">
        <v>1.1599999999999999E-2</v>
      </c>
      <c r="B232" s="46">
        <v>334.3</v>
      </c>
      <c r="C232" s="46">
        <v>242.9</v>
      </c>
      <c r="D232" s="45">
        <v>1.1599999999999999E-2</v>
      </c>
      <c r="E232" s="46">
        <v>333.5</v>
      </c>
      <c r="F232" s="46">
        <v>242.5</v>
      </c>
      <c r="G232" s="45">
        <v>1.3599999999999999E-2</v>
      </c>
      <c r="H232" s="46">
        <v>302.39999999999998</v>
      </c>
      <c r="I232" s="46">
        <v>298.10000000000002</v>
      </c>
      <c r="J232" s="45">
        <v>1.3599999999999999E-2</v>
      </c>
      <c r="K232" s="46">
        <v>302</v>
      </c>
      <c r="L232" s="46">
        <v>298</v>
      </c>
    </row>
    <row r="233" spans="1:12" x14ac:dyDescent="0.25">
      <c r="A233" s="45">
        <v>1.162E-2</v>
      </c>
      <c r="B233" s="46">
        <v>333.9</v>
      </c>
      <c r="C233" s="46">
        <v>242.5</v>
      </c>
      <c r="D233" s="45">
        <v>1.162E-2</v>
      </c>
      <c r="E233" s="46">
        <v>333</v>
      </c>
      <c r="F233" s="46">
        <v>242</v>
      </c>
      <c r="G233" s="45">
        <v>1.362E-2</v>
      </c>
      <c r="H233" s="46">
        <v>301.89999999999998</v>
      </c>
      <c r="I233" s="46">
        <v>297.60000000000002</v>
      </c>
      <c r="J233" s="45">
        <v>1.362E-2</v>
      </c>
      <c r="K233" s="46">
        <v>301.5</v>
      </c>
      <c r="L233" s="46">
        <v>297.5</v>
      </c>
    </row>
    <row r="234" spans="1:12" x14ac:dyDescent="0.25">
      <c r="A234" s="45">
        <v>1.1639999999999999E-2</v>
      </c>
      <c r="B234" s="46">
        <v>333.5</v>
      </c>
      <c r="C234" s="46">
        <v>242.1</v>
      </c>
      <c r="D234" s="45">
        <v>1.1639999999999999E-2</v>
      </c>
      <c r="E234" s="46">
        <v>332.5</v>
      </c>
      <c r="F234" s="46">
        <v>241.5</v>
      </c>
      <c r="G234" s="45">
        <v>1.3639999999999999E-2</v>
      </c>
      <c r="H234" s="46">
        <v>301.3</v>
      </c>
      <c r="I234" s="46">
        <v>297</v>
      </c>
      <c r="J234" s="45">
        <v>1.3639999999999999E-2</v>
      </c>
      <c r="K234" s="46">
        <v>301</v>
      </c>
      <c r="L234" s="46">
        <v>297</v>
      </c>
    </row>
    <row r="235" spans="1:12" x14ac:dyDescent="0.25">
      <c r="A235" s="45">
        <v>1.166E-2</v>
      </c>
      <c r="B235" s="46">
        <v>333</v>
      </c>
      <c r="C235" s="46">
        <v>241.6</v>
      </c>
      <c r="D235" s="45">
        <v>1.166E-2</v>
      </c>
      <c r="E235" s="46">
        <v>332</v>
      </c>
      <c r="F235" s="46">
        <v>241</v>
      </c>
      <c r="G235" s="45">
        <v>1.366E-2</v>
      </c>
      <c r="H235" s="46">
        <v>300.8</v>
      </c>
      <c r="I235" s="46">
        <v>296.5</v>
      </c>
      <c r="J235" s="45">
        <v>1.366E-2</v>
      </c>
      <c r="K235" s="46">
        <v>300.5</v>
      </c>
      <c r="L235" s="46">
        <v>296.5</v>
      </c>
    </row>
    <row r="236" spans="1:12" x14ac:dyDescent="0.25">
      <c r="A236" s="45">
        <v>1.1679999999999999E-2</v>
      </c>
      <c r="B236" s="46">
        <v>332.6</v>
      </c>
      <c r="C236" s="46">
        <v>241.2</v>
      </c>
      <c r="D236" s="45">
        <v>1.1679999999999999E-2</v>
      </c>
      <c r="E236" s="46">
        <v>332</v>
      </c>
      <c r="F236" s="46">
        <v>241</v>
      </c>
      <c r="G236" s="45">
        <v>1.3679999999999999E-2</v>
      </c>
      <c r="H236" s="46">
        <v>300.3</v>
      </c>
      <c r="I236" s="46">
        <v>296</v>
      </c>
      <c r="J236" s="45">
        <v>1.3679999999999999E-2</v>
      </c>
      <c r="K236" s="46">
        <v>300</v>
      </c>
      <c r="L236" s="46">
        <v>296</v>
      </c>
    </row>
    <row r="237" spans="1:12" x14ac:dyDescent="0.25">
      <c r="A237" s="45">
        <v>1.17E-2</v>
      </c>
      <c r="B237" s="46">
        <v>332.2</v>
      </c>
      <c r="C237" s="46">
        <v>240.8</v>
      </c>
      <c r="D237" s="45">
        <v>1.17E-2</v>
      </c>
      <c r="E237" s="46">
        <v>331.5</v>
      </c>
      <c r="F237" s="46">
        <v>240.5</v>
      </c>
      <c r="G237" s="45">
        <v>1.37E-2</v>
      </c>
      <c r="H237" s="46">
        <v>299.8</v>
      </c>
      <c r="I237" s="46">
        <v>295.5</v>
      </c>
      <c r="J237" s="45">
        <v>1.37E-2</v>
      </c>
      <c r="K237" s="46">
        <v>299.5</v>
      </c>
      <c r="L237" s="46">
        <v>295.5</v>
      </c>
    </row>
    <row r="238" spans="1:12" x14ac:dyDescent="0.25">
      <c r="A238" s="45">
        <v>1.172E-2</v>
      </c>
      <c r="B238" s="46">
        <v>331.8</v>
      </c>
      <c r="C238" s="46">
        <v>240.4</v>
      </c>
      <c r="D238" s="45">
        <v>1.172E-2</v>
      </c>
      <c r="E238" s="46">
        <v>331</v>
      </c>
      <c r="F238" s="46">
        <v>240</v>
      </c>
      <c r="G238" s="45">
        <v>1.372E-2</v>
      </c>
      <c r="H238" s="46">
        <v>299.2</v>
      </c>
      <c r="I238" s="46">
        <v>294.89999999999998</v>
      </c>
      <c r="J238" s="45">
        <v>1.372E-2</v>
      </c>
      <c r="K238" s="46">
        <v>298.5</v>
      </c>
      <c r="L238" s="46">
        <v>294.5</v>
      </c>
    </row>
    <row r="239" spans="1:12" x14ac:dyDescent="0.25">
      <c r="A239" s="45">
        <v>1.174E-2</v>
      </c>
      <c r="B239" s="46">
        <v>331.3</v>
      </c>
      <c r="C239" s="46">
        <v>239.9</v>
      </c>
      <c r="D239" s="45">
        <v>1.174E-2</v>
      </c>
      <c r="E239" s="46">
        <v>330.5</v>
      </c>
      <c r="F239" s="46">
        <v>239.5</v>
      </c>
      <c r="G239" s="45">
        <v>1.374E-2</v>
      </c>
      <c r="H239" s="46">
        <v>298.7</v>
      </c>
      <c r="I239" s="46">
        <v>294.39999999999998</v>
      </c>
      <c r="J239" s="45">
        <v>1.374E-2</v>
      </c>
      <c r="K239" s="46">
        <v>298</v>
      </c>
      <c r="L239" s="46">
        <v>294</v>
      </c>
    </row>
    <row r="240" spans="1:12" x14ac:dyDescent="0.25">
      <c r="A240" s="45">
        <v>1.176E-2</v>
      </c>
      <c r="B240" s="46">
        <v>330.9</v>
      </c>
      <c r="C240" s="46">
        <v>239.5</v>
      </c>
      <c r="D240" s="45">
        <v>1.176E-2</v>
      </c>
      <c r="E240" s="46">
        <v>330</v>
      </c>
      <c r="F240" s="46">
        <v>239</v>
      </c>
      <c r="G240" s="45">
        <v>1.376E-2</v>
      </c>
      <c r="H240" s="46">
        <v>298.2</v>
      </c>
      <c r="I240" s="46">
        <v>293.89999999999998</v>
      </c>
      <c r="J240" s="45">
        <v>1.376E-2</v>
      </c>
      <c r="K240" s="46">
        <v>297.5</v>
      </c>
      <c r="L240" s="46">
        <v>293.5</v>
      </c>
    </row>
    <row r="241" spans="1:12" x14ac:dyDescent="0.25">
      <c r="A241" s="45">
        <v>1.1780000000000001E-2</v>
      </c>
      <c r="B241" s="46">
        <v>330.5</v>
      </c>
      <c r="C241" s="46">
        <v>239.1</v>
      </c>
      <c r="D241" s="45">
        <v>1.1780000000000001E-2</v>
      </c>
      <c r="E241" s="46">
        <v>329.5</v>
      </c>
      <c r="F241" s="46">
        <v>238.5</v>
      </c>
      <c r="G241" s="45">
        <v>1.3780000000000001E-2</v>
      </c>
      <c r="H241" s="46">
        <v>297.7</v>
      </c>
      <c r="I241" s="46">
        <v>293.39999999999998</v>
      </c>
      <c r="J241" s="45">
        <v>1.3780000000000001E-2</v>
      </c>
      <c r="K241" s="46">
        <v>297</v>
      </c>
      <c r="L241" s="46">
        <v>293</v>
      </c>
    </row>
    <row r="242" spans="1:12" x14ac:dyDescent="0.25">
      <c r="A242" s="45">
        <v>1.18E-2</v>
      </c>
      <c r="B242" s="46">
        <v>330.1</v>
      </c>
      <c r="C242" s="46">
        <v>238.7</v>
      </c>
      <c r="D242" s="45">
        <v>1.18E-2</v>
      </c>
      <c r="E242" s="46">
        <v>329.5</v>
      </c>
      <c r="F242" s="46">
        <v>238.5</v>
      </c>
      <c r="G242" s="45">
        <v>1.38E-2</v>
      </c>
      <c r="H242" s="46">
        <v>297.2</v>
      </c>
      <c r="I242" s="46">
        <v>292.89999999999998</v>
      </c>
      <c r="J242" s="45">
        <v>1.38E-2</v>
      </c>
      <c r="K242" s="46">
        <v>296.5</v>
      </c>
      <c r="L242" s="46">
        <v>292.5</v>
      </c>
    </row>
    <row r="243" spans="1:12" x14ac:dyDescent="0.25">
      <c r="A243" s="45">
        <v>1.1820000000000001E-2</v>
      </c>
      <c r="B243" s="46">
        <v>329.7</v>
      </c>
      <c r="C243" s="46">
        <v>238.3</v>
      </c>
      <c r="D243" s="45">
        <v>1.1820000000000001E-2</v>
      </c>
      <c r="E243" s="46">
        <v>329</v>
      </c>
      <c r="F243" s="46">
        <v>238</v>
      </c>
      <c r="G243" s="45">
        <v>1.3820000000000001E-2</v>
      </c>
      <c r="H243" s="46">
        <v>296.60000000000002</v>
      </c>
      <c r="I243" s="46">
        <v>292.3</v>
      </c>
      <c r="J243" s="45">
        <v>1.3820000000000001E-2</v>
      </c>
      <c r="K243" s="46">
        <v>296</v>
      </c>
      <c r="L243" s="46">
        <v>292</v>
      </c>
    </row>
    <row r="244" spans="1:12" x14ac:dyDescent="0.25">
      <c r="A244" s="45">
        <v>1.184E-2</v>
      </c>
      <c r="B244" s="46">
        <v>329.3</v>
      </c>
      <c r="C244" s="46">
        <v>237.9</v>
      </c>
      <c r="D244" s="45">
        <v>1.184E-2</v>
      </c>
      <c r="E244" s="46">
        <v>328.5</v>
      </c>
      <c r="F244" s="46">
        <v>237.5</v>
      </c>
      <c r="G244" s="45">
        <v>1.384E-2</v>
      </c>
      <c r="H244" s="46">
        <v>296.10000000000002</v>
      </c>
      <c r="I244" s="46">
        <v>291.8</v>
      </c>
      <c r="J244" s="45">
        <v>1.384E-2</v>
      </c>
      <c r="K244" s="46">
        <v>295.5</v>
      </c>
      <c r="L244" s="46">
        <v>291.5</v>
      </c>
    </row>
    <row r="245" spans="1:12" x14ac:dyDescent="0.25">
      <c r="A245" s="45">
        <v>1.1860000000000001E-2</v>
      </c>
      <c r="B245" s="46">
        <v>328.8</v>
      </c>
      <c r="C245" s="46">
        <v>237.4</v>
      </c>
      <c r="D245" s="45">
        <v>1.1860000000000001E-2</v>
      </c>
      <c r="E245" s="46">
        <v>328</v>
      </c>
      <c r="F245" s="46">
        <v>237</v>
      </c>
      <c r="G245" s="45">
        <v>1.3860000000000001E-2</v>
      </c>
      <c r="H245" s="46">
        <v>295.60000000000002</v>
      </c>
      <c r="I245" s="46">
        <v>291.3</v>
      </c>
      <c r="J245" s="45">
        <v>1.3860000000000001E-2</v>
      </c>
      <c r="K245" s="46">
        <v>295</v>
      </c>
      <c r="L245" s="46">
        <v>291</v>
      </c>
    </row>
    <row r="246" spans="1:12" x14ac:dyDescent="0.25">
      <c r="A246" s="45">
        <v>1.188E-2</v>
      </c>
      <c r="B246" s="46">
        <v>328.4</v>
      </c>
      <c r="C246" s="46">
        <v>237</v>
      </c>
      <c r="D246" s="45">
        <v>1.188E-2</v>
      </c>
      <c r="E246" s="46">
        <v>327.5</v>
      </c>
      <c r="F246" s="46">
        <v>236.5</v>
      </c>
      <c r="G246" s="45">
        <v>1.388E-2</v>
      </c>
      <c r="H246" s="46">
        <v>295.10000000000002</v>
      </c>
      <c r="I246" s="46">
        <v>290.8</v>
      </c>
      <c r="J246" s="45">
        <v>1.388E-2</v>
      </c>
      <c r="K246" s="46">
        <v>294.5</v>
      </c>
      <c r="L246" s="46">
        <v>290.5</v>
      </c>
    </row>
    <row r="247" spans="1:12" x14ac:dyDescent="0.25">
      <c r="A247" s="45">
        <v>1.1900000000000001E-2</v>
      </c>
      <c r="B247" s="46">
        <v>328</v>
      </c>
      <c r="C247" s="46">
        <v>236.6</v>
      </c>
      <c r="D247" s="45">
        <v>1.1900000000000001E-2</v>
      </c>
      <c r="E247" s="46">
        <v>327</v>
      </c>
      <c r="F247" s="46">
        <v>236</v>
      </c>
      <c r="G247" s="45">
        <v>1.3899999999999999E-2</v>
      </c>
      <c r="H247" s="46">
        <v>294.60000000000002</v>
      </c>
      <c r="I247" s="46">
        <v>290.3</v>
      </c>
      <c r="J247" s="45">
        <v>1.3899999999999999E-2</v>
      </c>
      <c r="K247" s="46">
        <v>294</v>
      </c>
      <c r="L247" s="46">
        <v>290</v>
      </c>
    </row>
    <row r="248" spans="1:12" x14ac:dyDescent="0.25">
      <c r="A248" s="45">
        <v>1.192E-2</v>
      </c>
      <c r="B248" s="46">
        <v>327.60000000000002</v>
      </c>
      <c r="C248" s="46">
        <v>236.2</v>
      </c>
      <c r="D248" s="45">
        <v>1.192E-2</v>
      </c>
      <c r="E248" s="46">
        <v>327</v>
      </c>
      <c r="F248" s="46">
        <v>236</v>
      </c>
      <c r="G248" s="45">
        <v>1.392E-2</v>
      </c>
      <c r="H248" s="46">
        <v>294.10000000000002</v>
      </c>
      <c r="I248" s="46">
        <v>289.8</v>
      </c>
      <c r="J248" s="45">
        <v>1.392E-2</v>
      </c>
      <c r="K248" s="46">
        <v>293.5</v>
      </c>
      <c r="L248" s="46">
        <v>289.5</v>
      </c>
    </row>
    <row r="249" spans="1:12" x14ac:dyDescent="0.25">
      <c r="A249" s="45">
        <v>1.1939999999999999E-2</v>
      </c>
      <c r="B249" s="46">
        <v>327.2</v>
      </c>
      <c r="C249" s="46">
        <v>235.8</v>
      </c>
      <c r="D249" s="45">
        <v>1.1939999999999999E-2</v>
      </c>
      <c r="E249" s="46">
        <v>326.5</v>
      </c>
      <c r="F249" s="46">
        <v>235.5</v>
      </c>
      <c r="G249" s="45">
        <v>1.3939999999999999E-2</v>
      </c>
      <c r="H249" s="46">
        <v>293.60000000000002</v>
      </c>
      <c r="I249" s="46">
        <v>289.3</v>
      </c>
      <c r="J249" s="45">
        <v>1.3939999999999999E-2</v>
      </c>
      <c r="K249" s="46">
        <v>293</v>
      </c>
      <c r="L249" s="46">
        <v>289</v>
      </c>
    </row>
    <row r="250" spans="1:12" x14ac:dyDescent="0.25">
      <c r="A250" s="45">
        <v>1.196E-2</v>
      </c>
      <c r="B250" s="46">
        <v>326.8</v>
      </c>
      <c r="C250" s="46">
        <v>235.4</v>
      </c>
      <c r="D250" s="45">
        <v>1.196E-2</v>
      </c>
      <c r="E250" s="46">
        <v>326</v>
      </c>
      <c r="F250" s="46">
        <v>235</v>
      </c>
      <c r="G250" s="45">
        <v>1.396E-2</v>
      </c>
      <c r="H250" s="46">
        <v>293.10000000000002</v>
      </c>
      <c r="I250" s="46">
        <v>288.8</v>
      </c>
      <c r="J250" s="45">
        <v>1.396E-2</v>
      </c>
      <c r="K250" s="46">
        <v>292.5</v>
      </c>
      <c r="L250" s="46">
        <v>288.5</v>
      </c>
    </row>
    <row r="251" spans="1:12" x14ac:dyDescent="0.25">
      <c r="A251" s="45">
        <v>1.1979999999999999E-2</v>
      </c>
      <c r="B251" s="46">
        <v>326.39999999999998</v>
      </c>
      <c r="C251" s="46">
        <v>235</v>
      </c>
      <c r="D251" s="45">
        <v>1.1979999999999999E-2</v>
      </c>
      <c r="E251" s="46">
        <v>325.5</v>
      </c>
      <c r="F251" s="46">
        <v>234.5</v>
      </c>
      <c r="G251" s="45">
        <v>1.3979999999999999E-2</v>
      </c>
      <c r="H251" s="46">
        <v>292.60000000000002</v>
      </c>
      <c r="I251" s="46">
        <v>288.3</v>
      </c>
      <c r="J251" s="45">
        <v>1.3979999999999999E-2</v>
      </c>
      <c r="K251" s="46">
        <v>292</v>
      </c>
      <c r="L251" s="46">
        <v>288</v>
      </c>
    </row>
    <row r="252" spans="1:12" x14ac:dyDescent="0.25">
      <c r="A252" s="45">
        <v>1.2E-2</v>
      </c>
      <c r="B252" s="46">
        <v>326</v>
      </c>
      <c r="C252" s="46">
        <v>234.6</v>
      </c>
      <c r="D252" s="45">
        <v>1.2E-2</v>
      </c>
      <c r="E252" s="46">
        <v>325</v>
      </c>
      <c r="F252" s="46">
        <v>234</v>
      </c>
      <c r="G252" s="45">
        <v>1.4E-2</v>
      </c>
      <c r="H252" s="46">
        <v>292.10000000000002</v>
      </c>
      <c r="I252" s="46">
        <v>287.8</v>
      </c>
      <c r="J252" s="45">
        <v>1.4E-2</v>
      </c>
      <c r="K252" s="46">
        <v>291.5</v>
      </c>
      <c r="L252" s="46">
        <v>287.5</v>
      </c>
    </row>
    <row r="253" spans="1:12" x14ac:dyDescent="0.25">
      <c r="A253" s="45">
        <v>1.2019999999999999E-2</v>
      </c>
      <c r="B253" s="46">
        <v>325.60000000000002</v>
      </c>
      <c r="C253" s="46">
        <v>234.2</v>
      </c>
      <c r="D253" s="45">
        <v>1.2019999999999999E-2</v>
      </c>
      <c r="E253" s="46">
        <v>325</v>
      </c>
      <c r="F253" s="46">
        <v>234</v>
      </c>
      <c r="G253" s="45">
        <v>1.4019999999999999E-2</v>
      </c>
      <c r="H253" s="46">
        <v>291.60000000000002</v>
      </c>
      <c r="I253" s="46">
        <v>287.3</v>
      </c>
      <c r="J253" s="45">
        <v>1.4019999999999999E-2</v>
      </c>
      <c r="K253" s="46">
        <v>291</v>
      </c>
      <c r="L253" s="46">
        <v>287</v>
      </c>
    </row>
    <row r="254" spans="1:12" x14ac:dyDescent="0.25">
      <c r="A254" s="45">
        <v>1.204E-2</v>
      </c>
      <c r="B254" s="46">
        <v>325.2</v>
      </c>
      <c r="C254" s="46">
        <v>233.8</v>
      </c>
      <c r="D254" s="45">
        <v>1.204E-2</v>
      </c>
      <c r="E254" s="46">
        <v>324.5</v>
      </c>
      <c r="F254" s="46">
        <v>233.5</v>
      </c>
      <c r="G254" s="45">
        <v>1.404E-2</v>
      </c>
      <c r="H254" s="46">
        <v>291.10000000000002</v>
      </c>
      <c r="I254" s="46">
        <v>286.8</v>
      </c>
      <c r="J254" s="45">
        <v>1.404E-2</v>
      </c>
      <c r="K254" s="46">
        <v>290.5</v>
      </c>
      <c r="L254" s="46">
        <v>286.5</v>
      </c>
    </row>
    <row r="255" spans="1:12" x14ac:dyDescent="0.25">
      <c r="A255" s="45">
        <v>1.206E-2</v>
      </c>
      <c r="B255" s="46">
        <v>324.8</v>
      </c>
      <c r="C255" s="46">
        <v>233.4</v>
      </c>
      <c r="D255" s="45">
        <v>1.206E-2</v>
      </c>
      <c r="E255" s="46">
        <v>324</v>
      </c>
      <c r="F255" s="46">
        <v>233</v>
      </c>
      <c r="G255" s="45">
        <v>1.406E-2</v>
      </c>
      <c r="H255" s="46">
        <v>290.60000000000002</v>
      </c>
      <c r="I255" s="46">
        <v>286.3</v>
      </c>
      <c r="J255" s="45">
        <v>1.406E-2</v>
      </c>
      <c r="K255" s="46">
        <v>290</v>
      </c>
      <c r="L255" s="46">
        <v>286</v>
      </c>
    </row>
    <row r="256" spans="1:12" x14ac:dyDescent="0.25">
      <c r="A256" s="45">
        <v>1.208E-2</v>
      </c>
      <c r="B256" s="46">
        <v>324.39999999999998</v>
      </c>
      <c r="C256" s="46">
        <v>233</v>
      </c>
      <c r="D256" s="45">
        <v>1.208E-2</v>
      </c>
      <c r="E256" s="46">
        <v>323.5</v>
      </c>
      <c r="F256" s="46">
        <v>232.5</v>
      </c>
      <c r="G256" s="45">
        <v>1.4080000000000001E-2</v>
      </c>
      <c r="H256" s="46">
        <v>290.10000000000002</v>
      </c>
      <c r="I256" s="46">
        <v>285.8</v>
      </c>
      <c r="J256" s="45">
        <v>1.4080000000000001E-2</v>
      </c>
      <c r="K256" s="46">
        <v>289.5</v>
      </c>
      <c r="L256" s="46">
        <v>285.5</v>
      </c>
    </row>
    <row r="257" spans="1:12" x14ac:dyDescent="0.25">
      <c r="A257" s="45">
        <v>1.21E-2</v>
      </c>
      <c r="B257" s="46">
        <v>323.89999999999998</v>
      </c>
      <c r="C257" s="46">
        <v>232.6</v>
      </c>
      <c r="D257" s="45">
        <v>1.21E-2</v>
      </c>
      <c r="E257" s="46">
        <v>323</v>
      </c>
      <c r="F257" s="46">
        <v>232</v>
      </c>
      <c r="G257" s="45">
        <v>1.41E-2</v>
      </c>
      <c r="H257" s="46">
        <v>289.60000000000002</v>
      </c>
      <c r="I257" s="46">
        <v>285.3</v>
      </c>
      <c r="J257" s="45">
        <v>1.41E-2</v>
      </c>
      <c r="K257" s="46">
        <v>289</v>
      </c>
      <c r="L257" s="46">
        <v>285</v>
      </c>
    </row>
    <row r="258" spans="1:12" x14ac:dyDescent="0.25">
      <c r="A258" s="45">
        <v>1.2120000000000001E-2</v>
      </c>
      <c r="B258" s="46">
        <v>323.5</v>
      </c>
      <c r="C258" s="46">
        <v>232.2</v>
      </c>
      <c r="D258" s="45">
        <v>1.2120000000000001E-2</v>
      </c>
      <c r="E258" s="46">
        <v>323</v>
      </c>
      <c r="F258" s="46">
        <v>232</v>
      </c>
      <c r="G258" s="45">
        <v>1.4120000000000001E-2</v>
      </c>
      <c r="H258" s="46">
        <v>289.10000000000002</v>
      </c>
      <c r="I258" s="46">
        <v>284.8</v>
      </c>
      <c r="J258" s="45">
        <v>1.4120000000000001E-2</v>
      </c>
      <c r="K258" s="46">
        <v>288.5</v>
      </c>
      <c r="L258" s="46">
        <v>284.5</v>
      </c>
    </row>
    <row r="259" spans="1:12" x14ac:dyDescent="0.25">
      <c r="A259" s="45">
        <v>1.214E-2</v>
      </c>
      <c r="B259" s="46">
        <v>323.10000000000002</v>
      </c>
      <c r="C259" s="46">
        <v>231.8</v>
      </c>
      <c r="D259" s="45">
        <v>1.214E-2</v>
      </c>
      <c r="E259" s="46">
        <v>322.5</v>
      </c>
      <c r="F259" s="46">
        <v>231.5</v>
      </c>
      <c r="G259" s="45">
        <v>1.414E-2</v>
      </c>
      <c r="H259" s="46">
        <v>288.7</v>
      </c>
      <c r="I259" s="46">
        <v>284.39999999999998</v>
      </c>
      <c r="J259" s="45">
        <v>1.414E-2</v>
      </c>
      <c r="K259" s="46">
        <v>288</v>
      </c>
      <c r="L259" s="46">
        <v>284</v>
      </c>
    </row>
    <row r="260" spans="1:12" x14ac:dyDescent="0.25">
      <c r="A260" s="45">
        <v>1.2160000000000001E-2</v>
      </c>
      <c r="B260" s="46">
        <v>322.7</v>
      </c>
      <c r="C260" s="46">
        <v>231.4</v>
      </c>
      <c r="D260" s="45">
        <v>1.2160000000000001E-2</v>
      </c>
      <c r="E260" s="46">
        <v>322</v>
      </c>
      <c r="F260" s="46">
        <v>231</v>
      </c>
      <c r="G260" s="45">
        <v>1.4160000000000001E-2</v>
      </c>
      <c r="H260" s="46">
        <v>288.2</v>
      </c>
      <c r="I260" s="46">
        <v>283.89999999999998</v>
      </c>
      <c r="J260" s="45">
        <v>1.4160000000000001E-2</v>
      </c>
      <c r="K260" s="46">
        <v>287.5</v>
      </c>
      <c r="L260" s="46">
        <v>283.5</v>
      </c>
    </row>
    <row r="261" spans="1:12" x14ac:dyDescent="0.25">
      <c r="A261" s="45">
        <v>1.218E-2</v>
      </c>
      <c r="B261" s="46">
        <v>322.3</v>
      </c>
      <c r="C261" s="46">
        <v>231</v>
      </c>
      <c r="D261" s="45">
        <v>1.218E-2</v>
      </c>
      <c r="E261" s="46">
        <v>321.5</v>
      </c>
      <c r="F261" s="46">
        <v>230.5</v>
      </c>
      <c r="G261" s="45">
        <v>1.418E-2</v>
      </c>
      <c r="H261" s="46">
        <v>287.7</v>
      </c>
      <c r="I261" s="46">
        <v>283.39999999999998</v>
      </c>
      <c r="J261" s="45">
        <v>1.418E-2</v>
      </c>
      <c r="K261" s="46">
        <v>287</v>
      </c>
      <c r="L261" s="46">
        <v>283</v>
      </c>
    </row>
    <row r="262" spans="1:12" x14ac:dyDescent="0.25">
      <c r="A262" s="45">
        <v>1.2200000000000001E-2</v>
      </c>
      <c r="B262" s="46">
        <v>321.89999999999998</v>
      </c>
      <c r="C262" s="46">
        <v>230.6</v>
      </c>
      <c r="D262" s="45">
        <v>1.2200000000000001E-2</v>
      </c>
      <c r="E262" s="46">
        <v>321</v>
      </c>
      <c r="F262" s="46">
        <v>230</v>
      </c>
      <c r="G262" s="45">
        <v>1.4200000000000001E-2</v>
      </c>
      <c r="H262" s="46">
        <v>287.2</v>
      </c>
      <c r="I262" s="46">
        <v>282.89999999999998</v>
      </c>
      <c r="J262" s="45">
        <v>1.4200000000000001E-2</v>
      </c>
      <c r="K262" s="46">
        <v>287</v>
      </c>
      <c r="L262" s="46">
        <v>283</v>
      </c>
    </row>
    <row r="263" spans="1:12" x14ac:dyDescent="0.25">
      <c r="A263" s="45">
        <v>1.222E-2</v>
      </c>
      <c r="B263" s="46">
        <v>321.5</v>
      </c>
      <c r="C263" s="46">
        <v>230.2</v>
      </c>
      <c r="D263" s="45">
        <v>1.222E-2</v>
      </c>
      <c r="E263" s="46">
        <v>321</v>
      </c>
      <c r="F263" s="46">
        <v>230</v>
      </c>
      <c r="G263" s="45">
        <v>1.422E-2</v>
      </c>
      <c r="H263" s="46">
        <v>286.7</v>
      </c>
      <c r="I263" s="46">
        <v>282.39999999999998</v>
      </c>
      <c r="J263" s="45">
        <v>1.422E-2</v>
      </c>
      <c r="K263" s="46">
        <v>286.5</v>
      </c>
      <c r="L263" s="46">
        <v>282.5</v>
      </c>
    </row>
    <row r="264" spans="1:12" x14ac:dyDescent="0.25">
      <c r="A264" s="45">
        <v>1.2239999999999999E-2</v>
      </c>
      <c r="B264" s="46">
        <v>321.10000000000002</v>
      </c>
      <c r="C264" s="46">
        <v>229.8</v>
      </c>
      <c r="D264" s="45">
        <v>1.2239999999999999E-2</v>
      </c>
      <c r="E264" s="46">
        <v>320.5</v>
      </c>
      <c r="F264" s="46">
        <v>229.5</v>
      </c>
      <c r="G264" s="45">
        <v>1.4239999999999999E-2</v>
      </c>
      <c r="H264" s="46">
        <v>286.2</v>
      </c>
      <c r="I264" s="46">
        <v>281.89999999999998</v>
      </c>
      <c r="J264" s="45">
        <v>1.4239999999999999E-2</v>
      </c>
      <c r="K264" s="46">
        <v>286</v>
      </c>
      <c r="L264" s="46">
        <v>282</v>
      </c>
    </row>
    <row r="265" spans="1:12" x14ac:dyDescent="0.25">
      <c r="A265" s="45">
        <v>1.226E-2</v>
      </c>
      <c r="B265" s="46">
        <v>320.7</v>
      </c>
      <c r="C265" s="46">
        <v>229.4</v>
      </c>
      <c r="D265" s="45">
        <v>1.226E-2</v>
      </c>
      <c r="E265" s="46">
        <v>320</v>
      </c>
      <c r="F265" s="46">
        <v>229</v>
      </c>
      <c r="G265" s="45">
        <v>1.426E-2</v>
      </c>
      <c r="H265" s="46">
        <v>285.8</v>
      </c>
      <c r="I265" s="46">
        <v>281.5</v>
      </c>
      <c r="J265" s="45">
        <v>1.426E-2</v>
      </c>
      <c r="K265" s="46">
        <v>285.5</v>
      </c>
      <c r="L265" s="46">
        <v>281.5</v>
      </c>
    </row>
    <row r="266" spans="1:12" x14ac:dyDescent="0.25">
      <c r="A266" s="45">
        <v>1.2279999999999999E-2</v>
      </c>
      <c r="B266" s="46">
        <v>320.39999999999998</v>
      </c>
      <c r="C266" s="46">
        <v>229.1</v>
      </c>
      <c r="D266" s="45">
        <v>1.2279999999999999E-2</v>
      </c>
      <c r="E266" s="46">
        <v>319.5</v>
      </c>
      <c r="F266" s="46">
        <v>228.5</v>
      </c>
      <c r="G266" s="45">
        <v>1.4279999999999999E-2</v>
      </c>
      <c r="H266" s="46">
        <v>285.3</v>
      </c>
      <c r="I266" s="46">
        <v>281</v>
      </c>
      <c r="J266" s="45">
        <v>1.4279999999999999E-2</v>
      </c>
      <c r="K266" s="46">
        <v>285</v>
      </c>
      <c r="L266" s="46">
        <v>281</v>
      </c>
    </row>
    <row r="267" spans="1:12" x14ac:dyDescent="0.25">
      <c r="A267" s="45">
        <v>1.23E-2</v>
      </c>
      <c r="B267" s="46">
        <v>320</v>
      </c>
      <c r="C267" s="46">
        <v>228.7</v>
      </c>
      <c r="D267" s="45">
        <v>1.23E-2</v>
      </c>
      <c r="E267" s="46">
        <v>319.5</v>
      </c>
      <c r="F267" s="46">
        <v>228.5</v>
      </c>
      <c r="G267" s="45">
        <v>1.43E-2</v>
      </c>
      <c r="H267" s="46">
        <v>284.8</v>
      </c>
      <c r="I267" s="46">
        <v>280.5</v>
      </c>
      <c r="J267" s="45">
        <v>1.43E-2</v>
      </c>
      <c r="K267" s="46">
        <v>284.5</v>
      </c>
      <c r="L267" s="46">
        <v>280.5</v>
      </c>
    </row>
    <row r="268" spans="1:12" x14ac:dyDescent="0.25">
      <c r="A268" s="45">
        <v>1.2319999999999999E-2</v>
      </c>
      <c r="B268" s="46">
        <v>319.60000000000002</v>
      </c>
      <c r="C268" s="46">
        <v>228.3</v>
      </c>
      <c r="D268" s="45">
        <v>1.2319999999999999E-2</v>
      </c>
      <c r="E268" s="46">
        <v>319</v>
      </c>
      <c r="F268" s="46">
        <v>228</v>
      </c>
      <c r="G268" s="45">
        <v>1.4319999999999999E-2</v>
      </c>
      <c r="H268" s="46">
        <v>284.39999999999998</v>
      </c>
      <c r="I268" s="46">
        <v>280.10000000000002</v>
      </c>
      <c r="J268" s="45">
        <v>1.4319999999999999E-2</v>
      </c>
      <c r="K268" s="46">
        <v>284</v>
      </c>
      <c r="L268" s="46">
        <v>280</v>
      </c>
    </row>
    <row r="269" spans="1:12" x14ac:dyDescent="0.25">
      <c r="A269" s="45">
        <v>1.234E-2</v>
      </c>
      <c r="B269" s="46">
        <v>319.2</v>
      </c>
      <c r="C269" s="46">
        <v>227.9</v>
      </c>
      <c r="D269" s="45">
        <v>1.234E-2</v>
      </c>
      <c r="E269" s="46">
        <v>318.5</v>
      </c>
      <c r="F269" s="46">
        <v>227.5</v>
      </c>
      <c r="G269" s="45">
        <v>1.434E-2</v>
      </c>
      <c r="H269" s="46">
        <v>283.89999999999998</v>
      </c>
      <c r="I269" s="46">
        <v>279.60000000000002</v>
      </c>
      <c r="J269" s="45">
        <v>1.434E-2</v>
      </c>
      <c r="K269" s="46">
        <v>283.5</v>
      </c>
      <c r="L269" s="46">
        <v>279.5</v>
      </c>
    </row>
    <row r="270" spans="1:12" x14ac:dyDescent="0.25">
      <c r="A270" s="45">
        <v>1.2359999999999999E-2</v>
      </c>
      <c r="B270" s="46">
        <v>318.8</v>
      </c>
      <c r="C270" s="46">
        <v>227.5</v>
      </c>
      <c r="D270" s="45">
        <v>1.2359999999999999E-2</v>
      </c>
      <c r="E270" s="46">
        <v>318</v>
      </c>
      <c r="F270" s="46">
        <v>227</v>
      </c>
      <c r="G270" s="45">
        <v>1.436E-2</v>
      </c>
      <c r="H270" s="46">
        <v>283.39999999999998</v>
      </c>
      <c r="I270" s="46">
        <v>279.10000000000002</v>
      </c>
      <c r="J270" s="45">
        <v>1.436E-2</v>
      </c>
      <c r="K270" s="46">
        <v>283</v>
      </c>
      <c r="L270" s="46">
        <v>279</v>
      </c>
    </row>
    <row r="271" spans="1:12" x14ac:dyDescent="0.25">
      <c r="A271" s="45">
        <v>1.238E-2</v>
      </c>
      <c r="B271" s="46">
        <v>318.39999999999998</v>
      </c>
      <c r="C271" s="46">
        <v>227.1</v>
      </c>
      <c r="D271" s="45">
        <v>1.238E-2</v>
      </c>
      <c r="E271" s="46">
        <v>318</v>
      </c>
      <c r="F271" s="46">
        <v>227</v>
      </c>
      <c r="G271" s="45">
        <v>1.438E-2</v>
      </c>
      <c r="H271" s="46">
        <v>282.89999999999998</v>
      </c>
      <c r="I271" s="46">
        <v>278.60000000000002</v>
      </c>
      <c r="J271" s="45">
        <v>1.438E-2</v>
      </c>
      <c r="K271" s="46">
        <v>282.5</v>
      </c>
      <c r="L271" s="46">
        <v>278.5</v>
      </c>
    </row>
    <row r="272" spans="1:12" x14ac:dyDescent="0.25">
      <c r="A272" s="45">
        <v>1.24E-2</v>
      </c>
      <c r="B272" s="46">
        <v>318.10000000000002</v>
      </c>
      <c r="C272" s="46">
        <v>226.8</v>
      </c>
      <c r="D272" s="45">
        <v>1.24E-2</v>
      </c>
      <c r="E272" s="46">
        <v>317.5</v>
      </c>
      <c r="F272" s="46">
        <v>226.5</v>
      </c>
      <c r="G272" s="45">
        <v>1.44E-2</v>
      </c>
      <c r="H272" s="46">
        <v>282.5</v>
      </c>
      <c r="I272" s="46">
        <v>278.2</v>
      </c>
      <c r="J272" s="45">
        <v>1.44E-2</v>
      </c>
      <c r="K272" s="46">
        <v>282</v>
      </c>
      <c r="L272" s="46">
        <v>278</v>
      </c>
    </row>
    <row r="273" spans="1:12" x14ac:dyDescent="0.25">
      <c r="A273" s="45">
        <v>1.242E-2</v>
      </c>
      <c r="B273" s="46">
        <v>317.7</v>
      </c>
      <c r="C273" s="46">
        <v>226.4</v>
      </c>
      <c r="D273" s="45">
        <v>1.242E-2</v>
      </c>
      <c r="E273" s="46">
        <v>317</v>
      </c>
      <c r="F273" s="46">
        <v>226</v>
      </c>
      <c r="G273" s="45">
        <v>1.4420000000000001E-2</v>
      </c>
      <c r="H273" s="46">
        <v>282</v>
      </c>
      <c r="I273" s="46">
        <v>277.7</v>
      </c>
      <c r="J273" s="45">
        <v>1.4420000000000001E-2</v>
      </c>
      <c r="K273" s="46">
        <v>281.5</v>
      </c>
      <c r="L273" s="46">
        <v>277.5</v>
      </c>
    </row>
    <row r="274" spans="1:12" x14ac:dyDescent="0.25">
      <c r="A274" s="45">
        <v>1.244E-2</v>
      </c>
      <c r="B274" s="46">
        <v>317.3</v>
      </c>
      <c r="C274" s="46">
        <v>226</v>
      </c>
      <c r="D274" s="45">
        <v>1.244E-2</v>
      </c>
      <c r="E274" s="46">
        <v>316.5</v>
      </c>
      <c r="F274" s="46">
        <v>225.5</v>
      </c>
      <c r="G274" s="45">
        <v>1.444E-2</v>
      </c>
      <c r="H274" s="46">
        <v>281.60000000000002</v>
      </c>
      <c r="I274" s="46">
        <v>277.3</v>
      </c>
      <c r="J274" s="45">
        <v>1.444E-2</v>
      </c>
      <c r="K274" s="46">
        <v>281</v>
      </c>
      <c r="L274" s="46">
        <v>277</v>
      </c>
    </row>
    <row r="275" spans="1:12" x14ac:dyDescent="0.25">
      <c r="A275" s="45">
        <v>1.2460000000000001E-2</v>
      </c>
      <c r="B275" s="46">
        <v>316.89999999999998</v>
      </c>
      <c r="C275" s="46">
        <v>225.6</v>
      </c>
      <c r="D275" s="45">
        <v>1.2460000000000001E-2</v>
      </c>
      <c r="E275" s="46">
        <v>316.5</v>
      </c>
      <c r="F275" s="46">
        <v>225.5</v>
      </c>
      <c r="G275" s="45">
        <v>1.4460000000000001E-2</v>
      </c>
      <c r="H275" s="46">
        <v>281.10000000000002</v>
      </c>
      <c r="I275" s="46">
        <v>276.8</v>
      </c>
      <c r="J275" s="45">
        <v>1.4460000000000001E-2</v>
      </c>
      <c r="K275" s="46">
        <v>280.5</v>
      </c>
      <c r="L275" s="46">
        <v>276.5</v>
      </c>
    </row>
    <row r="276" spans="1:12" x14ac:dyDescent="0.25">
      <c r="A276" s="45">
        <v>1.248E-2</v>
      </c>
      <c r="B276" s="46">
        <v>316.60000000000002</v>
      </c>
      <c r="C276" s="46">
        <v>225.3</v>
      </c>
      <c r="D276" s="45">
        <v>1.248E-2</v>
      </c>
      <c r="E276" s="46">
        <v>316</v>
      </c>
      <c r="F276" s="46">
        <v>225</v>
      </c>
      <c r="G276" s="45">
        <v>1.448E-2</v>
      </c>
      <c r="H276" s="46">
        <v>280.60000000000002</v>
      </c>
      <c r="I276" s="46">
        <v>276.3</v>
      </c>
      <c r="J276" s="45">
        <v>1.448E-2</v>
      </c>
      <c r="K276" s="46">
        <v>280</v>
      </c>
      <c r="L276" s="46">
        <v>276</v>
      </c>
    </row>
    <row r="277" spans="1:12" x14ac:dyDescent="0.25">
      <c r="A277" s="45">
        <v>1.2500000000000001E-2</v>
      </c>
      <c r="B277" s="46">
        <v>316.2</v>
      </c>
      <c r="C277" s="46">
        <v>224.9</v>
      </c>
      <c r="D277" s="45">
        <v>1.2500000000000001E-2</v>
      </c>
      <c r="E277" s="46">
        <v>315.5</v>
      </c>
      <c r="F277" s="46">
        <v>224.5</v>
      </c>
      <c r="G277" s="45">
        <v>1.4500000000000001E-2</v>
      </c>
      <c r="H277" s="46">
        <v>280.2</v>
      </c>
      <c r="I277" s="46">
        <v>275.89999999999998</v>
      </c>
      <c r="J277" s="45">
        <v>1.4500000000000001E-2</v>
      </c>
      <c r="K277" s="46">
        <v>279.5</v>
      </c>
      <c r="L277" s="46">
        <v>275.5</v>
      </c>
    </row>
    <row r="278" spans="1:12" x14ac:dyDescent="0.25">
      <c r="A278" s="45">
        <v>1.252E-2</v>
      </c>
      <c r="B278" s="46">
        <v>315.8</v>
      </c>
      <c r="C278" s="46">
        <v>224.5</v>
      </c>
      <c r="D278" s="45">
        <v>1.252E-2</v>
      </c>
      <c r="E278" s="46">
        <v>315</v>
      </c>
      <c r="F278" s="46">
        <v>224</v>
      </c>
      <c r="G278" s="45">
        <v>1.452E-2</v>
      </c>
      <c r="H278" s="46">
        <v>279.7</v>
      </c>
      <c r="I278" s="46">
        <v>275.39999999999998</v>
      </c>
      <c r="J278" s="45">
        <v>1.452E-2</v>
      </c>
      <c r="K278" s="46">
        <v>279.5</v>
      </c>
      <c r="L278" s="46">
        <v>275.5</v>
      </c>
    </row>
    <row r="279" spans="1:12" x14ac:dyDescent="0.25">
      <c r="A279" s="45">
        <v>1.2540000000000001E-2</v>
      </c>
      <c r="B279" s="46">
        <v>315.5</v>
      </c>
      <c r="C279" s="46">
        <v>224.2</v>
      </c>
      <c r="D279" s="45">
        <v>1.2540000000000001E-2</v>
      </c>
      <c r="E279" s="46">
        <v>315</v>
      </c>
      <c r="F279" s="46">
        <v>224</v>
      </c>
      <c r="G279" s="45">
        <v>1.4540000000000001E-2</v>
      </c>
      <c r="H279" s="46">
        <v>279.3</v>
      </c>
      <c r="I279" s="46">
        <v>275</v>
      </c>
      <c r="J279" s="45">
        <v>1.4540000000000001E-2</v>
      </c>
      <c r="K279" s="46">
        <v>279</v>
      </c>
      <c r="L279" s="46">
        <v>275</v>
      </c>
    </row>
    <row r="280" spans="1:12" x14ac:dyDescent="0.25">
      <c r="A280" s="45">
        <v>1.256E-2</v>
      </c>
      <c r="B280" s="46">
        <v>315.10000000000002</v>
      </c>
      <c r="C280" s="46">
        <v>223.8</v>
      </c>
      <c r="D280" s="45">
        <v>1.256E-2</v>
      </c>
      <c r="E280" s="46">
        <v>314.5</v>
      </c>
      <c r="F280" s="46">
        <v>223.5</v>
      </c>
      <c r="G280" s="45">
        <v>1.456E-2</v>
      </c>
      <c r="H280" s="46">
        <v>278.8</v>
      </c>
      <c r="I280" s="46">
        <v>274.5</v>
      </c>
      <c r="J280" s="45">
        <v>1.456E-2</v>
      </c>
      <c r="K280" s="46">
        <v>278.5</v>
      </c>
      <c r="L280" s="46">
        <v>274.5</v>
      </c>
    </row>
    <row r="281" spans="1:12" x14ac:dyDescent="0.25">
      <c r="A281" s="45">
        <v>1.2579999999999999E-2</v>
      </c>
      <c r="B281" s="46">
        <v>314.7</v>
      </c>
      <c r="C281" s="46">
        <v>223.4</v>
      </c>
      <c r="D281" s="45">
        <v>1.2579999999999999E-2</v>
      </c>
      <c r="E281" s="46">
        <v>314</v>
      </c>
      <c r="F281" s="46">
        <v>223</v>
      </c>
      <c r="G281" s="45">
        <v>1.4579999999999999E-2</v>
      </c>
      <c r="H281" s="46">
        <v>278.39999999999998</v>
      </c>
      <c r="I281" s="46">
        <v>274.10000000000002</v>
      </c>
      <c r="J281" s="45">
        <v>1.4579999999999999E-2</v>
      </c>
      <c r="K281" s="46">
        <v>278</v>
      </c>
      <c r="L281" s="46">
        <v>274</v>
      </c>
    </row>
    <row r="282" spans="1:12" x14ac:dyDescent="0.25">
      <c r="A282" s="45">
        <v>1.26E-2</v>
      </c>
      <c r="B282" s="46">
        <v>314.39999999999998</v>
      </c>
      <c r="C282" s="46">
        <v>223.1</v>
      </c>
      <c r="D282" s="45">
        <v>1.26E-2</v>
      </c>
      <c r="E282" s="46">
        <v>313.5</v>
      </c>
      <c r="F282" s="46">
        <v>222.5</v>
      </c>
      <c r="G282" s="45">
        <v>1.46E-2</v>
      </c>
      <c r="H282" s="46">
        <v>277.89999999999998</v>
      </c>
      <c r="I282" s="46">
        <v>273.60000000000002</v>
      </c>
      <c r="J282" s="45">
        <v>1.46E-2</v>
      </c>
      <c r="K282" s="46">
        <v>277.5</v>
      </c>
      <c r="L282" s="46">
        <v>273.5</v>
      </c>
    </row>
    <row r="283" spans="1:12" x14ac:dyDescent="0.25">
      <c r="A283" s="45">
        <v>1.2619999999999999E-2</v>
      </c>
      <c r="B283" s="46">
        <v>314</v>
      </c>
      <c r="C283" s="46">
        <v>222.7</v>
      </c>
      <c r="D283" s="45">
        <v>1.2619999999999999E-2</v>
      </c>
      <c r="E283" s="46">
        <v>313.5</v>
      </c>
      <c r="F283" s="46">
        <v>222.5</v>
      </c>
      <c r="G283" s="45">
        <v>1.4619999999999999E-2</v>
      </c>
      <c r="H283" s="46">
        <v>277.5</v>
      </c>
      <c r="I283" s="46">
        <v>273.2</v>
      </c>
      <c r="J283" s="45">
        <v>1.4619999999999999E-2</v>
      </c>
      <c r="K283" s="46">
        <v>277</v>
      </c>
      <c r="L283" s="46">
        <v>273</v>
      </c>
    </row>
    <row r="284" spans="1:12" x14ac:dyDescent="0.25">
      <c r="A284" s="45">
        <v>1.264E-2</v>
      </c>
      <c r="B284" s="46">
        <v>313.60000000000002</v>
      </c>
      <c r="C284" s="46">
        <v>222.3</v>
      </c>
      <c r="D284" s="45">
        <v>1.264E-2</v>
      </c>
      <c r="E284" s="46">
        <v>313</v>
      </c>
      <c r="F284" s="46">
        <v>222</v>
      </c>
      <c r="G284" s="45">
        <v>1.464E-2</v>
      </c>
      <c r="H284" s="46">
        <v>277</v>
      </c>
      <c r="I284" s="46">
        <v>272.7</v>
      </c>
      <c r="J284" s="45">
        <v>1.464E-2</v>
      </c>
      <c r="K284" s="46">
        <v>276.5</v>
      </c>
      <c r="L284" s="46">
        <v>272.5</v>
      </c>
    </row>
    <row r="285" spans="1:12" x14ac:dyDescent="0.25">
      <c r="A285" s="45">
        <v>1.2659999999999999E-2</v>
      </c>
      <c r="B285" s="46">
        <v>313.3</v>
      </c>
      <c r="C285" s="46">
        <v>222</v>
      </c>
      <c r="D285" s="45">
        <v>1.2659999999999999E-2</v>
      </c>
      <c r="E285" s="46">
        <v>312.5</v>
      </c>
      <c r="F285" s="46">
        <v>221.5</v>
      </c>
      <c r="G285" s="45">
        <v>1.4659999999999999E-2</v>
      </c>
      <c r="H285" s="46">
        <v>276.60000000000002</v>
      </c>
      <c r="I285" s="46">
        <v>272.3</v>
      </c>
      <c r="J285" s="45">
        <v>1.4659999999999999E-2</v>
      </c>
      <c r="K285" s="46">
        <v>276</v>
      </c>
      <c r="L285" s="46">
        <v>272</v>
      </c>
    </row>
    <row r="286" spans="1:12" x14ac:dyDescent="0.25">
      <c r="A286" s="45">
        <v>1.268E-2</v>
      </c>
      <c r="B286" s="46">
        <v>312.8</v>
      </c>
      <c r="C286" s="46">
        <v>221.6</v>
      </c>
      <c r="D286" s="45">
        <v>1.268E-2</v>
      </c>
      <c r="E286" s="46">
        <v>312.5</v>
      </c>
      <c r="F286" s="46">
        <v>221.5</v>
      </c>
      <c r="G286" s="45">
        <v>1.468E-2</v>
      </c>
      <c r="H286" s="46">
        <v>276.10000000000002</v>
      </c>
      <c r="I286" s="46">
        <v>271.8</v>
      </c>
      <c r="J286" s="45">
        <v>1.468E-2</v>
      </c>
      <c r="K286" s="46">
        <v>275.5</v>
      </c>
      <c r="L286" s="46">
        <v>271.5</v>
      </c>
    </row>
    <row r="287" spans="1:12" x14ac:dyDescent="0.25">
      <c r="A287" s="45">
        <v>1.2699999999999999E-2</v>
      </c>
      <c r="B287" s="46">
        <v>312.39999999999998</v>
      </c>
      <c r="C287" s="46">
        <v>221.2</v>
      </c>
      <c r="D287" s="45">
        <v>1.2699999999999999E-2</v>
      </c>
      <c r="E287" s="46">
        <v>312</v>
      </c>
      <c r="F287" s="46">
        <v>221</v>
      </c>
      <c r="G287" s="45">
        <v>1.47E-2</v>
      </c>
      <c r="H287" s="46">
        <v>275.7</v>
      </c>
      <c r="I287" s="46">
        <v>271.39999999999998</v>
      </c>
      <c r="J287" s="45">
        <v>1.47E-2</v>
      </c>
      <c r="K287" s="46">
        <v>275.5</v>
      </c>
      <c r="L287" s="46">
        <v>271.5</v>
      </c>
    </row>
    <row r="288" spans="1:12" x14ac:dyDescent="0.25">
      <c r="A288" s="45">
        <v>1.272E-2</v>
      </c>
      <c r="B288" s="46">
        <v>312.10000000000002</v>
      </c>
      <c r="C288" s="46">
        <v>220.9</v>
      </c>
      <c r="D288" s="45">
        <v>1.272E-2</v>
      </c>
      <c r="E288" s="46">
        <v>311.5</v>
      </c>
      <c r="F288" s="46">
        <v>220.5</v>
      </c>
      <c r="G288" s="45">
        <v>1.472E-2</v>
      </c>
      <c r="H288" s="46">
        <v>275.2</v>
      </c>
      <c r="I288" s="46">
        <v>270.89999999999998</v>
      </c>
      <c r="J288" s="45">
        <v>1.472E-2</v>
      </c>
      <c r="K288" s="46">
        <v>275</v>
      </c>
      <c r="L288" s="46">
        <v>271</v>
      </c>
    </row>
    <row r="289" spans="1:12" x14ac:dyDescent="0.25">
      <c r="A289" s="45">
        <v>1.274E-2</v>
      </c>
      <c r="B289" s="46">
        <v>311.7</v>
      </c>
      <c r="C289" s="46">
        <v>220.5</v>
      </c>
      <c r="D289" s="45">
        <v>1.274E-2</v>
      </c>
      <c r="E289" s="46">
        <v>311</v>
      </c>
      <c r="F289" s="46">
        <v>220</v>
      </c>
      <c r="G289" s="45">
        <v>1.474E-2</v>
      </c>
      <c r="H289" s="46">
        <v>274.8</v>
      </c>
      <c r="I289" s="46">
        <v>270.5</v>
      </c>
      <c r="J289" s="45">
        <v>1.474E-2</v>
      </c>
      <c r="K289" s="46">
        <v>274.5</v>
      </c>
      <c r="L289" s="46">
        <v>270.5</v>
      </c>
    </row>
    <row r="290" spans="1:12" x14ac:dyDescent="0.25">
      <c r="A290" s="45">
        <v>1.2760000000000001E-2</v>
      </c>
      <c r="B290" s="46">
        <v>311.39999999999998</v>
      </c>
      <c r="C290" s="46">
        <v>220.2</v>
      </c>
      <c r="D290" s="45">
        <v>1.2760000000000001E-2</v>
      </c>
      <c r="E290" s="46">
        <v>311</v>
      </c>
      <c r="F290" s="46">
        <v>220</v>
      </c>
      <c r="G290" s="45">
        <v>1.4760000000000001E-2</v>
      </c>
      <c r="H290" s="46">
        <v>274.39999999999998</v>
      </c>
      <c r="I290" s="46">
        <v>270.10000000000002</v>
      </c>
      <c r="J290" s="45">
        <v>1.4760000000000001E-2</v>
      </c>
      <c r="K290" s="46">
        <v>274</v>
      </c>
      <c r="L290" s="46">
        <v>270</v>
      </c>
    </row>
    <row r="291" spans="1:12" x14ac:dyDescent="0.25">
      <c r="A291" s="45">
        <v>1.278E-2</v>
      </c>
      <c r="B291" s="46">
        <v>311</v>
      </c>
      <c r="C291" s="46">
        <v>219.8</v>
      </c>
      <c r="D291" s="45">
        <v>1.278E-2</v>
      </c>
      <c r="E291" s="46">
        <v>310.5</v>
      </c>
      <c r="F291" s="46">
        <v>219.5</v>
      </c>
      <c r="G291" s="45">
        <v>1.478E-2</v>
      </c>
      <c r="H291" s="46">
        <v>273.89999999999998</v>
      </c>
      <c r="I291" s="46">
        <v>269.60000000000002</v>
      </c>
      <c r="J291" s="45">
        <v>1.478E-2</v>
      </c>
      <c r="K291" s="46">
        <v>273.5</v>
      </c>
      <c r="L291" s="46">
        <v>269.5</v>
      </c>
    </row>
    <row r="292" spans="1:12" x14ac:dyDescent="0.25">
      <c r="A292" s="45">
        <v>1.2800000000000001E-2</v>
      </c>
      <c r="B292" s="46">
        <v>310.7</v>
      </c>
      <c r="C292" s="46">
        <v>219.5</v>
      </c>
      <c r="D292" s="45">
        <v>1.2800000000000001E-2</v>
      </c>
      <c r="E292" s="46">
        <v>310</v>
      </c>
      <c r="F292" s="46">
        <v>219</v>
      </c>
      <c r="G292" s="45">
        <v>1.4800000000000001E-2</v>
      </c>
      <c r="H292" s="46">
        <v>273.5</v>
      </c>
      <c r="I292" s="46">
        <v>269.2</v>
      </c>
      <c r="J292" s="45">
        <v>1.4800000000000001E-2</v>
      </c>
      <c r="K292" s="46">
        <v>273</v>
      </c>
      <c r="L292" s="46">
        <v>269</v>
      </c>
    </row>
    <row r="293" spans="1:12" x14ac:dyDescent="0.25">
      <c r="A293" s="45">
        <v>1.282E-2</v>
      </c>
      <c r="B293" s="46">
        <v>310.3</v>
      </c>
      <c r="C293" s="46">
        <v>219.1</v>
      </c>
      <c r="D293" s="45">
        <v>1.282E-2</v>
      </c>
      <c r="E293" s="46">
        <v>310</v>
      </c>
      <c r="F293" s="46">
        <v>219</v>
      </c>
      <c r="G293" s="45">
        <v>1.482E-2</v>
      </c>
      <c r="H293" s="46">
        <v>273</v>
      </c>
      <c r="I293" s="46">
        <v>268.7</v>
      </c>
      <c r="J293" s="45">
        <v>1.482E-2</v>
      </c>
      <c r="K293" s="46">
        <v>272.5</v>
      </c>
      <c r="L293" s="46">
        <v>268.5</v>
      </c>
    </row>
    <row r="294" spans="1:12" x14ac:dyDescent="0.25">
      <c r="A294" s="45">
        <v>1.2840000000000001E-2</v>
      </c>
      <c r="B294" s="46">
        <v>310</v>
      </c>
      <c r="C294" s="46">
        <v>218.8</v>
      </c>
      <c r="D294" s="45">
        <v>1.2840000000000001E-2</v>
      </c>
      <c r="E294" s="46">
        <v>309.5</v>
      </c>
      <c r="F294" s="46">
        <v>218.5</v>
      </c>
      <c r="G294" s="45">
        <v>1.4840000000000001E-2</v>
      </c>
      <c r="H294" s="46">
        <v>272.60000000000002</v>
      </c>
      <c r="I294" s="46">
        <v>268.3</v>
      </c>
      <c r="J294" s="45">
        <v>1.4840000000000001E-2</v>
      </c>
      <c r="K294" s="46">
        <v>272</v>
      </c>
      <c r="L294" s="46">
        <v>268</v>
      </c>
    </row>
    <row r="295" spans="1:12" x14ac:dyDescent="0.25">
      <c r="A295" s="45">
        <v>1.286E-2</v>
      </c>
      <c r="B295" s="46">
        <v>309.60000000000002</v>
      </c>
      <c r="C295" s="46">
        <v>218.4</v>
      </c>
      <c r="D295" s="45">
        <v>1.286E-2</v>
      </c>
      <c r="E295" s="46">
        <v>309</v>
      </c>
      <c r="F295" s="46">
        <v>218</v>
      </c>
      <c r="G295" s="45">
        <v>1.486E-2</v>
      </c>
      <c r="H295" s="46">
        <v>272.2</v>
      </c>
      <c r="I295" s="46">
        <v>267.89999999999998</v>
      </c>
      <c r="J295" s="45">
        <v>1.486E-2</v>
      </c>
      <c r="K295" s="46">
        <v>272</v>
      </c>
      <c r="L295" s="46">
        <v>268</v>
      </c>
    </row>
    <row r="296" spans="1:12" x14ac:dyDescent="0.25">
      <c r="A296" s="45">
        <v>1.2880000000000001E-2</v>
      </c>
      <c r="B296" s="46">
        <v>309.3</v>
      </c>
      <c r="C296" s="46">
        <v>218.1</v>
      </c>
      <c r="D296" s="45">
        <v>1.2880000000000001E-2</v>
      </c>
      <c r="E296" s="46">
        <v>308.5</v>
      </c>
      <c r="F296" s="46">
        <v>217.5</v>
      </c>
      <c r="G296" s="45">
        <v>1.4880000000000001E-2</v>
      </c>
      <c r="H296" s="46">
        <v>271.7</v>
      </c>
      <c r="I296" s="46">
        <v>267.39999999999998</v>
      </c>
      <c r="J296" s="45">
        <v>1.4880000000000001E-2</v>
      </c>
      <c r="K296" s="46">
        <v>271.5</v>
      </c>
      <c r="L296" s="46">
        <v>267.5</v>
      </c>
    </row>
    <row r="297" spans="1:12" x14ac:dyDescent="0.25">
      <c r="A297" s="45">
        <v>1.29E-2</v>
      </c>
      <c r="B297" s="46">
        <v>308.89999999999998</v>
      </c>
      <c r="C297" s="46">
        <v>217.7</v>
      </c>
      <c r="D297" s="45">
        <v>1.29E-2</v>
      </c>
      <c r="E297" s="46">
        <v>308.5</v>
      </c>
      <c r="F297" s="46">
        <v>217.5</v>
      </c>
      <c r="G297" s="45">
        <v>1.49E-2</v>
      </c>
      <c r="H297" s="46">
        <v>271.3</v>
      </c>
      <c r="I297" s="46">
        <v>267</v>
      </c>
      <c r="J297" s="45">
        <v>1.49E-2</v>
      </c>
      <c r="K297" s="46">
        <v>271</v>
      </c>
      <c r="L297" s="46">
        <v>267</v>
      </c>
    </row>
    <row r="298" spans="1:12" x14ac:dyDescent="0.25">
      <c r="A298" s="45">
        <v>1.2919999999999999E-2</v>
      </c>
      <c r="B298" s="46">
        <v>308.60000000000002</v>
      </c>
      <c r="C298" s="46">
        <v>217.4</v>
      </c>
      <c r="D298" s="45">
        <v>1.2919999999999999E-2</v>
      </c>
      <c r="E298" s="46">
        <v>308</v>
      </c>
      <c r="F298" s="46">
        <v>217</v>
      </c>
      <c r="G298" s="45">
        <v>1.4919999999999999E-2</v>
      </c>
      <c r="H298" s="46">
        <v>270.89999999999998</v>
      </c>
      <c r="I298" s="46">
        <v>266.60000000000002</v>
      </c>
      <c r="J298" s="45">
        <v>1.4919999999999999E-2</v>
      </c>
      <c r="K298" s="46">
        <v>270.5</v>
      </c>
      <c r="L298" s="46">
        <v>266.5</v>
      </c>
    </row>
    <row r="299" spans="1:12" x14ac:dyDescent="0.25">
      <c r="A299" s="45">
        <v>1.294E-2</v>
      </c>
      <c r="B299" s="46">
        <v>308.2</v>
      </c>
      <c r="C299" s="46">
        <v>217</v>
      </c>
      <c r="D299" s="45">
        <v>1.294E-2</v>
      </c>
      <c r="E299" s="46">
        <v>307.5</v>
      </c>
      <c r="F299" s="46">
        <v>216.5</v>
      </c>
      <c r="G299" s="45">
        <v>1.494E-2</v>
      </c>
      <c r="H299" s="46">
        <v>270.5</v>
      </c>
      <c r="I299" s="46">
        <v>266.2</v>
      </c>
      <c r="J299" s="45">
        <v>1.494E-2</v>
      </c>
      <c r="K299" s="46">
        <v>270</v>
      </c>
      <c r="L299" s="46">
        <v>266</v>
      </c>
    </row>
    <row r="300" spans="1:12" x14ac:dyDescent="0.25">
      <c r="A300" s="45">
        <v>1.2959999999999999E-2</v>
      </c>
      <c r="B300" s="46">
        <v>307.89999999999998</v>
      </c>
      <c r="C300" s="46">
        <v>216.7</v>
      </c>
      <c r="D300" s="45">
        <v>1.2959999999999999E-2</v>
      </c>
      <c r="E300" s="46">
        <v>307.5</v>
      </c>
      <c r="F300" s="46">
        <v>216.5</v>
      </c>
      <c r="G300" s="45">
        <v>1.4959999999999999E-2</v>
      </c>
      <c r="H300" s="46">
        <v>270</v>
      </c>
      <c r="I300" s="46">
        <v>265.7</v>
      </c>
      <c r="J300" s="45">
        <v>1.4959999999999999E-2</v>
      </c>
      <c r="K300" s="46">
        <v>269.5</v>
      </c>
      <c r="L300" s="46">
        <v>265.5</v>
      </c>
    </row>
    <row r="301" spans="1:12" x14ac:dyDescent="0.25">
      <c r="A301" s="45">
        <v>1.298E-2</v>
      </c>
      <c r="B301" s="46">
        <v>307.5</v>
      </c>
      <c r="C301" s="46">
        <v>216.3</v>
      </c>
      <c r="D301" s="45">
        <v>1.298E-2</v>
      </c>
      <c r="E301" s="46">
        <v>307</v>
      </c>
      <c r="F301" s="46">
        <v>216</v>
      </c>
      <c r="G301" s="45">
        <v>1.498E-2</v>
      </c>
      <c r="H301" s="46">
        <v>269.60000000000002</v>
      </c>
      <c r="I301" s="46">
        <v>265.3</v>
      </c>
      <c r="J301" s="45">
        <v>1.498E-2</v>
      </c>
      <c r="K301" s="46">
        <v>269</v>
      </c>
      <c r="L301" s="46">
        <v>265</v>
      </c>
    </row>
    <row r="302" spans="1:12" x14ac:dyDescent="0.25">
      <c r="A302" s="45">
        <v>1.2999999999999999E-2</v>
      </c>
      <c r="B302" s="46">
        <v>307.2</v>
      </c>
      <c r="C302" s="46">
        <v>216</v>
      </c>
      <c r="D302" s="45">
        <v>1.2999999999999999E-2</v>
      </c>
      <c r="E302" s="46">
        <v>306.5</v>
      </c>
      <c r="F302" s="46">
        <v>215.5</v>
      </c>
      <c r="G302" s="45">
        <v>1.4999999999999999E-2</v>
      </c>
      <c r="H302" s="46">
        <v>269.2</v>
      </c>
      <c r="I302" s="46">
        <v>264.89999999999998</v>
      </c>
      <c r="J302" s="45">
        <v>1.4999999999999999E-2</v>
      </c>
      <c r="K302" s="46">
        <v>269</v>
      </c>
      <c r="L302" s="46">
        <v>265</v>
      </c>
    </row>
    <row r="303" spans="1:12" x14ac:dyDescent="0.25">
      <c r="A303" s="45">
        <v>1.302E-2</v>
      </c>
      <c r="B303" s="46">
        <v>306.8</v>
      </c>
      <c r="C303" s="46">
        <v>215.6</v>
      </c>
      <c r="D303" s="45">
        <v>1.302E-2</v>
      </c>
      <c r="E303" s="46">
        <v>306.5</v>
      </c>
      <c r="F303" s="46">
        <v>215.5</v>
      </c>
      <c r="G303" s="45">
        <v>1.502E-2</v>
      </c>
      <c r="H303" s="46">
        <v>268.8</v>
      </c>
      <c r="I303" s="46">
        <v>264.5</v>
      </c>
      <c r="J303" s="45">
        <v>1.502E-2</v>
      </c>
      <c r="K303" s="46">
        <v>268.5</v>
      </c>
      <c r="L303" s="46">
        <v>264.5</v>
      </c>
    </row>
    <row r="304" spans="1:12" x14ac:dyDescent="0.25">
      <c r="A304" s="45">
        <v>1.304E-2</v>
      </c>
      <c r="B304" s="46">
        <v>306.5</v>
      </c>
      <c r="C304" s="46">
        <v>215.3</v>
      </c>
      <c r="D304" s="45">
        <v>1.304E-2</v>
      </c>
      <c r="E304" s="46">
        <v>306</v>
      </c>
      <c r="F304" s="46">
        <v>215</v>
      </c>
      <c r="G304" s="45">
        <v>1.504E-2</v>
      </c>
      <c r="H304" s="46">
        <v>268.3</v>
      </c>
      <c r="I304" s="46">
        <v>264</v>
      </c>
      <c r="J304" s="45">
        <v>1.504E-2</v>
      </c>
      <c r="K304" s="46">
        <v>268</v>
      </c>
      <c r="L304" s="46">
        <v>264</v>
      </c>
    </row>
    <row r="305" spans="1:12" x14ac:dyDescent="0.25">
      <c r="A305" s="45">
        <v>1.306E-2</v>
      </c>
      <c r="B305" s="46">
        <v>306.2</v>
      </c>
      <c r="C305" s="46">
        <v>215</v>
      </c>
      <c r="D305" s="45">
        <v>1.306E-2</v>
      </c>
      <c r="E305" s="46">
        <v>305.5</v>
      </c>
      <c r="F305" s="46">
        <v>214.5</v>
      </c>
      <c r="G305" s="45">
        <v>1.506E-2</v>
      </c>
      <c r="H305" s="46">
        <v>267.89999999999998</v>
      </c>
      <c r="I305" s="46">
        <v>263.60000000000002</v>
      </c>
      <c r="J305" s="45">
        <v>1.506E-2</v>
      </c>
      <c r="K305" s="46">
        <v>267.5</v>
      </c>
      <c r="L305" s="46">
        <v>263.5</v>
      </c>
    </row>
    <row r="306" spans="1:12" x14ac:dyDescent="0.25">
      <c r="A306" s="45">
        <v>1.308E-2</v>
      </c>
      <c r="B306" s="46">
        <v>305.8</v>
      </c>
      <c r="C306" s="46">
        <v>214.6</v>
      </c>
      <c r="D306" s="45">
        <v>1.308E-2</v>
      </c>
      <c r="E306" s="46">
        <v>305.5</v>
      </c>
      <c r="F306" s="46">
        <v>214.5</v>
      </c>
      <c r="G306" s="45">
        <v>1.508E-2</v>
      </c>
      <c r="H306" s="46">
        <v>267.5</v>
      </c>
      <c r="I306" s="46">
        <v>263.2</v>
      </c>
      <c r="J306" s="45">
        <v>1.508E-2</v>
      </c>
      <c r="K306" s="46">
        <v>267</v>
      </c>
      <c r="L306" s="46">
        <v>263</v>
      </c>
    </row>
    <row r="307" spans="1:12" x14ac:dyDescent="0.25">
      <c r="A307" s="45">
        <v>1.3100000000000001E-2</v>
      </c>
      <c r="B307" s="46">
        <v>305.5</v>
      </c>
      <c r="C307" s="46">
        <v>214.3</v>
      </c>
      <c r="D307" s="45">
        <v>1.3100000000000001E-2</v>
      </c>
      <c r="E307" s="46">
        <v>304.5</v>
      </c>
      <c r="F307" s="46">
        <v>214</v>
      </c>
      <c r="G307" s="45">
        <v>1.5100000000000001E-2</v>
      </c>
      <c r="H307" s="46">
        <v>267.10000000000002</v>
      </c>
      <c r="I307" s="46">
        <v>262.8</v>
      </c>
      <c r="J307" s="45">
        <v>1.5100000000000001E-2</v>
      </c>
      <c r="K307" s="46">
        <v>266.5</v>
      </c>
      <c r="L307" s="46">
        <v>262.5</v>
      </c>
    </row>
    <row r="308" spans="1:12" x14ac:dyDescent="0.25">
      <c r="A308" s="45">
        <v>1.312E-2</v>
      </c>
      <c r="B308" s="46">
        <v>305.10000000000002</v>
      </c>
      <c r="C308" s="46">
        <v>213.9</v>
      </c>
      <c r="D308" s="45">
        <v>1.312E-2</v>
      </c>
      <c r="E308" s="46">
        <v>304</v>
      </c>
      <c r="F308" s="46">
        <v>213.5</v>
      </c>
      <c r="G308" s="45">
        <v>1.512E-2</v>
      </c>
      <c r="H308" s="46">
        <v>266.7</v>
      </c>
      <c r="I308" s="46">
        <v>262.39999999999998</v>
      </c>
      <c r="J308" s="45">
        <v>1.512E-2</v>
      </c>
      <c r="K308" s="46">
        <v>266.5</v>
      </c>
      <c r="L308" s="46">
        <v>262.5</v>
      </c>
    </row>
    <row r="309" spans="1:12" x14ac:dyDescent="0.25">
      <c r="A309" s="45">
        <v>1.3140000000000001E-2</v>
      </c>
      <c r="B309" s="46">
        <v>304.8</v>
      </c>
      <c r="C309" s="46">
        <v>213.6</v>
      </c>
      <c r="D309" s="45">
        <v>1.3140000000000001E-2</v>
      </c>
      <c r="E309" s="46">
        <v>304</v>
      </c>
      <c r="F309" s="46">
        <v>213.5</v>
      </c>
      <c r="G309" s="45">
        <v>1.5140000000000001E-2</v>
      </c>
      <c r="H309" s="46">
        <v>266.3</v>
      </c>
      <c r="I309" s="46">
        <v>262</v>
      </c>
      <c r="J309" s="45">
        <v>1.5140000000000001E-2</v>
      </c>
      <c r="K309" s="46">
        <v>266</v>
      </c>
      <c r="L309" s="46">
        <v>262</v>
      </c>
    </row>
    <row r="310" spans="1:12" x14ac:dyDescent="0.25">
      <c r="A310" s="45">
        <v>1.316E-2</v>
      </c>
      <c r="B310" s="46">
        <v>304.5</v>
      </c>
      <c r="C310" s="46">
        <v>213.3</v>
      </c>
      <c r="D310" s="45">
        <v>1.316E-2</v>
      </c>
      <c r="E310" s="46">
        <v>303.5</v>
      </c>
      <c r="F310" s="46">
        <v>213</v>
      </c>
      <c r="G310" s="45">
        <v>1.516E-2</v>
      </c>
      <c r="H310" s="46">
        <v>265.89999999999998</v>
      </c>
      <c r="I310" s="46">
        <v>261.60000000000002</v>
      </c>
      <c r="J310" s="45">
        <v>1.516E-2</v>
      </c>
      <c r="K310" s="46">
        <v>265.5</v>
      </c>
      <c r="L310" s="46">
        <v>261.5</v>
      </c>
    </row>
    <row r="311" spans="1:12" x14ac:dyDescent="0.25">
      <c r="A311" s="45">
        <v>1.3180000000000001E-2</v>
      </c>
      <c r="B311" s="46">
        <v>304.10000000000002</v>
      </c>
      <c r="C311" s="46">
        <v>212.9</v>
      </c>
      <c r="D311" s="45">
        <v>1.3180000000000001E-2</v>
      </c>
      <c r="E311" s="46">
        <v>303</v>
      </c>
      <c r="F311" s="46">
        <v>212.5</v>
      </c>
      <c r="G311" s="45">
        <v>1.5180000000000001E-2</v>
      </c>
      <c r="H311" s="46">
        <v>265.39999999999998</v>
      </c>
      <c r="I311" s="46">
        <v>261.10000000000002</v>
      </c>
      <c r="J311" s="45">
        <v>1.5180000000000001E-2</v>
      </c>
      <c r="K311" s="46">
        <v>265</v>
      </c>
      <c r="L311" s="46">
        <v>261</v>
      </c>
    </row>
    <row r="312" spans="1:12" x14ac:dyDescent="0.25">
      <c r="A312" s="45">
        <v>1.32E-2</v>
      </c>
      <c r="B312" s="46">
        <v>303.8</v>
      </c>
      <c r="C312" s="46">
        <v>212.6</v>
      </c>
      <c r="D312" s="45">
        <v>1.32E-2</v>
      </c>
      <c r="E312" s="46">
        <v>303</v>
      </c>
      <c r="F312" s="46">
        <v>212.5</v>
      </c>
      <c r="G312" s="45">
        <v>1.52E-2</v>
      </c>
      <c r="H312" s="46">
        <v>265</v>
      </c>
      <c r="I312" s="46">
        <v>260.7</v>
      </c>
      <c r="J312" s="45">
        <v>1.52E-2</v>
      </c>
      <c r="K312" s="46">
        <v>264.5</v>
      </c>
      <c r="L312" s="46">
        <v>260.5</v>
      </c>
    </row>
    <row r="313" spans="1:12" x14ac:dyDescent="0.25">
      <c r="A313" s="45">
        <v>1.3220000000000001E-2</v>
      </c>
      <c r="B313" s="46">
        <v>303.5</v>
      </c>
      <c r="C313" s="46">
        <v>212.3</v>
      </c>
      <c r="D313" s="45">
        <v>1.3220000000000001E-2</v>
      </c>
      <c r="E313" s="46">
        <v>302.5</v>
      </c>
      <c r="F313" s="46">
        <v>212</v>
      </c>
      <c r="G313" s="45">
        <v>1.5219999999999999E-2</v>
      </c>
      <c r="H313" s="46">
        <v>264.60000000000002</v>
      </c>
      <c r="I313" s="46">
        <v>260.3</v>
      </c>
      <c r="J313" s="45">
        <v>1.5219999999999999E-2</v>
      </c>
      <c r="K313" s="46">
        <v>264.5</v>
      </c>
      <c r="L313" s="46">
        <v>260.5</v>
      </c>
    </row>
    <row r="314" spans="1:12" x14ac:dyDescent="0.25">
      <c r="A314" s="45">
        <v>1.324E-2</v>
      </c>
      <c r="B314" s="46">
        <v>303.10000000000002</v>
      </c>
      <c r="C314" s="46">
        <v>211.9</v>
      </c>
      <c r="D314" s="45">
        <v>1.324E-2</v>
      </c>
      <c r="E314" s="46">
        <v>302</v>
      </c>
      <c r="F314" s="46">
        <v>211.5</v>
      </c>
      <c r="G314" s="45">
        <v>1.524E-2</v>
      </c>
      <c r="H314" s="46">
        <v>264.2</v>
      </c>
      <c r="I314" s="46">
        <v>259.89999999999998</v>
      </c>
      <c r="J314" s="45">
        <v>1.524E-2</v>
      </c>
      <c r="K314" s="46">
        <v>264</v>
      </c>
      <c r="L314" s="46">
        <v>260</v>
      </c>
    </row>
    <row r="315" spans="1:12" x14ac:dyDescent="0.25">
      <c r="A315" s="45">
        <v>1.3259999999999999E-2</v>
      </c>
      <c r="B315" s="46">
        <v>302.8</v>
      </c>
      <c r="C315" s="46">
        <v>211.6</v>
      </c>
      <c r="D315" s="45">
        <v>1.3259999999999999E-2</v>
      </c>
      <c r="E315" s="46">
        <v>302</v>
      </c>
      <c r="F315" s="46">
        <v>211.5</v>
      </c>
      <c r="G315" s="45">
        <v>1.5259999999999999E-2</v>
      </c>
      <c r="H315" s="46">
        <v>263.8</v>
      </c>
      <c r="I315" s="46">
        <v>259.5</v>
      </c>
      <c r="J315" s="45">
        <v>1.5259999999999999E-2</v>
      </c>
      <c r="K315" s="46">
        <v>263.5</v>
      </c>
      <c r="L315" s="46">
        <v>259.5</v>
      </c>
    </row>
    <row r="316" spans="1:12" x14ac:dyDescent="0.25">
      <c r="A316" s="45">
        <v>1.328E-2</v>
      </c>
      <c r="B316" s="46">
        <v>302.5</v>
      </c>
      <c r="C316" s="46">
        <v>211.3</v>
      </c>
      <c r="D316" s="45">
        <v>1.328E-2</v>
      </c>
      <c r="E316" s="46">
        <v>301.5</v>
      </c>
      <c r="F316" s="46">
        <v>211</v>
      </c>
      <c r="G316" s="45">
        <v>1.528E-2</v>
      </c>
      <c r="H316" s="46">
        <v>263.39999999999998</v>
      </c>
      <c r="I316" s="46">
        <v>259.10000000000002</v>
      </c>
      <c r="J316" s="45">
        <v>1.528E-2</v>
      </c>
      <c r="K316" s="46">
        <v>263</v>
      </c>
      <c r="L316" s="46">
        <v>259</v>
      </c>
    </row>
    <row r="317" spans="1:12" x14ac:dyDescent="0.25">
      <c r="A317" s="45">
        <v>1.3299999999999999E-2</v>
      </c>
      <c r="B317" s="46">
        <v>302.10000000000002</v>
      </c>
      <c r="C317" s="46">
        <v>211</v>
      </c>
      <c r="D317" s="45">
        <v>1.3299999999999999E-2</v>
      </c>
      <c r="E317" s="46">
        <v>301</v>
      </c>
      <c r="F317" s="46">
        <v>210.5</v>
      </c>
      <c r="G317" s="45">
        <v>1.5299999999999999E-2</v>
      </c>
      <c r="H317" s="46">
        <v>263</v>
      </c>
      <c r="I317" s="46">
        <v>258.7</v>
      </c>
      <c r="J317" s="45">
        <v>1.5299999999999999E-2</v>
      </c>
      <c r="K317" s="46">
        <v>262.5</v>
      </c>
      <c r="L317" s="46">
        <v>258.5</v>
      </c>
    </row>
    <row r="318" spans="1:12" x14ac:dyDescent="0.25">
      <c r="A318" s="45">
        <v>1.332E-2</v>
      </c>
      <c r="B318" s="46">
        <v>301.7</v>
      </c>
      <c r="C318" s="46">
        <v>210.6</v>
      </c>
      <c r="D318" s="45">
        <v>1.332E-2</v>
      </c>
      <c r="E318" s="46">
        <v>301</v>
      </c>
      <c r="F318" s="46">
        <v>210.5</v>
      </c>
      <c r="G318" s="45">
        <v>1.532E-2</v>
      </c>
      <c r="H318" s="46">
        <v>262.60000000000002</v>
      </c>
      <c r="I318" s="46">
        <v>258.3</v>
      </c>
      <c r="J318" s="45">
        <v>1.532E-2</v>
      </c>
      <c r="K318" s="46">
        <v>262</v>
      </c>
      <c r="L318" s="46">
        <v>258</v>
      </c>
    </row>
    <row r="319" spans="1:12" x14ac:dyDescent="0.25">
      <c r="A319" s="45">
        <v>1.3339999999999999E-2</v>
      </c>
      <c r="B319" s="46">
        <v>301.39999999999998</v>
      </c>
      <c r="C319" s="46">
        <v>210.3</v>
      </c>
      <c r="D319" s="45">
        <v>1.3339999999999999E-2</v>
      </c>
      <c r="E319" s="46">
        <v>300.5</v>
      </c>
      <c r="F319" s="46">
        <v>210</v>
      </c>
      <c r="G319" s="45">
        <v>1.5339999999999999E-2</v>
      </c>
      <c r="H319" s="46">
        <v>262.2</v>
      </c>
      <c r="I319" s="46">
        <v>257.89999999999998</v>
      </c>
      <c r="J319" s="45">
        <v>1.5339999999999999E-2</v>
      </c>
      <c r="K319" s="46">
        <v>262</v>
      </c>
      <c r="L319" s="46">
        <v>258</v>
      </c>
    </row>
    <row r="320" spans="1:12" x14ac:dyDescent="0.25">
      <c r="A320" s="45">
        <v>1.336E-2</v>
      </c>
      <c r="B320" s="46">
        <v>301.10000000000002</v>
      </c>
      <c r="C320" s="46">
        <v>210</v>
      </c>
      <c r="D320" s="45">
        <v>1.336E-2</v>
      </c>
      <c r="E320" s="46">
        <v>300</v>
      </c>
      <c r="F320" s="46">
        <v>209.5</v>
      </c>
      <c r="G320" s="45">
        <v>1.536E-2</v>
      </c>
      <c r="H320" s="46">
        <v>261.8</v>
      </c>
      <c r="I320" s="46">
        <v>257.5</v>
      </c>
      <c r="J320" s="45">
        <v>1.536E-2</v>
      </c>
      <c r="K320" s="46">
        <v>261.5</v>
      </c>
      <c r="L320" s="46">
        <v>257.5</v>
      </c>
    </row>
    <row r="321" spans="1:12" x14ac:dyDescent="0.25">
      <c r="A321" s="45">
        <v>1.338E-2</v>
      </c>
      <c r="B321" s="46">
        <v>300.8</v>
      </c>
      <c r="C321" s="46">
        <v>209.7</v>
      </c>
      <c r="D321" s="45">
        <v>1.338E-2</v>
      </c>
      <c r="E321" s="46">
        <v>300</v>
      </c>
      <c r="F321" s="46">
        <v>209.5</v>
      </c>
      <c r="G321" s="45">
        <v>1.538E-2</v>
      </c>
      <c r="H321" s="46">
        <v>261.39999999999998</v>
      </c>
      <c r="I321" s="46">
        <v>257.10000000000002</v>
      </c>
      <c r="J321" s="45">
        <v>1.538E-2</v>
      </c>
      <c r="K321" s="46">
        <v>261</v>
      </c>
      <c r="L321" s="46">
        <v>257</v>
      </c>
    </row>
    <row r="322" spans="1:12" x14ac:dyDescent="0.25">
      <c r="A322" s="45">
        <v>1.34E-2</v>
      </c>
      <c r="B322" s="46">
        <v>300.39999999999998</v>
      </c>
      <c r="C322" s="46">
        <v>209.3</v>
      </c>
      <c r="D322" s="45">
        <v>1.34E-2</v>
      </c>
      <c r="E322" s="46">
        <v>299.5</v>
      </c>
      <c r="F322" s="46">
        <v>209</v>
      </c>
      <c r="G322" s="45">
        <v>1.54E-2</v>
      </c>
      <c r="H322" s="46">
        <v>261</v>
      </c>
      <c r="I322" s="46">
        <v>256.7</v>
      </c>
      <c r="J322" s="45">
        <v>1.54E-2</v>
      </c>
      <c r="K322" s="46">
        <v>260.5</v>
      </c>
      <c r="L322" s="46">
        <v>256.5</v>
      </c>
    </row>
    <row r="323" spans="1:12" x14ac:dyDescent="0.25">
      <c r="A323" s="45">
        <v>1.342E-2</v>
      </c>
      <c r="B323" s="46">
        <v>300.10000000000002</v>
      </c>
      <c r="C323" s="46">
        <v>209</v>
      </c>
      <c r="D323" s="45">
        <v>1.342E-2</v>
      </c>
      <c r="E323" s="46">
        <v>299</v>
      </c>
      <c r="F323" s="46">
        <v>208.5</v>
      </c>
      <c r="G323" s="45">
        <v>1.542E-2</v>
      </c>
      <c r="H323" s="46">
        <v>260.60000000000002</v>
      </c>
      <c r="I323" s="46">
        <v>256.3</v>
      </c>
      <c r="J323" s="45">
        <v>1.542E-2</v>
      </c>
      <c r="K323" s="46">
        <v>260.5</v>
      </c>
      <c r="L323" s="46">
        <v>256.5</v>
      </c>
    </row>
    <row r="324" spans="1:12" x14ac:dyDescent="0.25">
      <c r="A324" s="45">
        <v>1.3440000000000001E-2</v>
      </c>
      <c r="B324" s="46">
        <v>299.8</v>
      </c>
      <c r="C324" s="46">
        <v>208.7</v>
      </c>
      <c r="D324" s="45">
        <v>1.3440000000000001E-2</v>
      </c>
      <c r="E324" s="46">
        <v>299</v>
      </c>
      <c r="F324" s="46">
        <v>208.5</v>
      </c>
      <c r="G324" s="45">
        <v>1.5440000000000001E-2</v>
      </c>
      <c r="H324" s="46">
        <v>260.2</v>
      </c>
      <c r="I324" s="46">
        <v>255.9</v>
      </c>
      <c r="J324" s="45">
        <v>1.5440000000000001E-2</v>
      </c>
      <c r="K324" s="46">
        <v>260</v>
      </c>
      <c r="L324" s="46">
        <v>256</v>
      </c>
    </row>
    <row r="325" spans="1:12" x14ac:dyDescent="0.25">
      <c r="A325" s="45">
        <v>1.346E-2</v>
      </c>
      <c r="B325" s="46">
        <v>299.5</v>
      </c>
      <c r="C325" s="46">
        <v>208.4</v>
      </c>
      <c r="D325" s="45">
        <v>1.346E-2</v>
      </c>
      <c r="E325" s="46">
        <v>298.5</v>
      </c>
      <c r="F325" s="46">
        <v>208</v>
      </c>
      <c r="G325" s="45">
        <v>1.546E-2</v>
      </c>
      <c r="H325" s="46">
        <v>259.8</v>
      </c>
      <c r="I325" s="46">
        <v>255.5</v>
      </c>
      <c r="J325" s="45">
        <v>1.546E-2</v>
      </c>
      <c r="K325" s="46">
        <v>259.5</v>
      </c>
      <c r="L325" s="46">
        <v>255.5</v>
      </c>
    </row>
    <row r="326" spans="1:12" x14ac:dyDescent="0.25">
      <c r="A326" s="45">
        <v>1.3480000000000001E-2</v>
      </c>
      <c r="B326" s="46">
        <v>299.2</v>
      </c>
      <c r="C326" s="46">
        <v>208.1</v>
      </c>
      <c r="D326" s="45">
        <v>1.3480000000000001E-2</v>
      </c>
      <c r="E326" s="46">
        <v>298.5</v>
      </c>
      <c r="F326" s="46">
        <v>208</v>
      </c>
      <c r="G326" s="45">
        <v>1.5480000000000001E-2</v>
      </c>
      <c r="H326" s="46">
        <v>259.39999999999998</v>
      </c>
      <c r="I326" s="46">
        <v>255.1</v>
      </c>
      <c r="J326" s="45">
        <v>1.5480000000000001E-2</v>
      </c>
      <c r="K326" s="46">
        <v>259</v>
      </c>
      <c r="L326" s="46">
        <v>255</v>
      </c>
    </row>
    <row r="327" spans="1:12" x14ac:dyDescent="0.25">
      <c r="A327" s="45">
        <v>1.35E-2</v>
      </c>
      <c r="B327" s="46">
        <v>298.8</v>
      </c>
      <c r="C327" s="46">
        <v>207.7</v>
      </c>
      <c r="D327" s="45">
        <v>1.35E-2</v>
      </c>
      <c r="E327" s="46">
        <v>298</v>
      </c>
      <c r="F327" s="46">
        <v>207.5</v>
      </c>
      <c r="G327" s="45">
        <v>1.55E-2</v>
      </c>
      <c r="H327" s="46">
        <v>259</v>
      </c>
      <c r="I327" s="46">
        <v>254.7</v>
      </c>
      <c r="J327" s="45">
        <v>1.55E-2</v>
      </c>
      <c r="K327" s="46">
        <v>258.5</v>
      </c>
      <c r="L327" s="46">
        <v>254.5</v>
      </c>
    </row>
    <row r="328" spans="1:12" x14ac:dyDescent="0.25">
      <c r="A328" s="45">
        <v>1.3520000000000001E-2</v>
      </c>
      <c r="B328" s="46">
        <v>298.5</v>
      </c>
      <c r="C328" s="46">
        <v>207.4</v>
      </c>
      <c r="D328" s="45">
        <v>1.3520000000000001E-2</v>
      </c>
      <c r="E328" s="46">
        <v>297.5</v>
      </c>
      <c r="F328" s="46">
        <v>207</v>
      </c>
      <c r="G328" s="45">
        <v>1.5520000000000001E-2</v>
      </c>
      <c r="H328" s="46">
        <v>258.60000000000002</v>
      </c>
      <c r="I328" s="46">
        <v>254.3</v>
      </c>
      <c r="J328" s="45">
        <v>1.5520000000000001E-2</v>
      </c>
      <c r="K328" s="46">
        <v>258.5</v>
      </c>
      <c r="L328" s="46">
        <v>254.5</v>
      </c>
    </row>
    <row r="329" spans="1:12" x14ac:dyDescent="0.25">
      <c r="A329" s="45">
        <v>1.354E-2</v>
      </c>
      <c r="B329" s="46">
        <v>298.2</v>
      </c>
      <c r="C329" s="46">
        <v>207.1</v>
      </c>
      <c r="D329" s="45">
        <v>1.354E-2</v>
      </c>
      <c r="E329" s="46">
        <v>297.5</v>
      </c>
      <c r="F329" s="46">
        <v>207</v>
      </c>
      <c r="G329" s="45">
        <v>1.554E-2</v>
      </c>
      <c r="H329" s="46">
        <v>258.3</v>
      </c>
      <c r="I329" s="46">
        <v>254</v>
      </c>
      <c r="J329" s="45">
        <v>1.554E-2</v>
      </c>
      <c r="K329" s="46">
        <v>258</v>
      </c>
      <c r="L329" s="46">
        <v>254</v>
      </c>
    </row>
    <row r="330" spans="1:12" x14ac:dyDescent="0.25">
      <c r="A330" s="45">
        <v>1.3559999999999999E-2</v>
      </c>
      <c r="B330" s="46">
        <v>297.89999999999998</v>
      </c>
      <c r="C330" s="46">
        <v>206.8</v>
      </c>
      <c r="D330" s="45">
        <v>1.3559999999999999E-2</v>
      </c>
      <c r="E330" s="46">
        <v>297</v>
      </c>
      <c r="F330" s="46">
        <v>206.5</v>
      </c>
      <c r="G330" s="45">
        <v>1.5559999999999999E-2</v>
      </c>
      <c r="H330" s="46">
        <v>257.89999999999998</v>
      </c>
      <c r="I330" s="46">
        <v>253.6</v>
      </c>
      <c r="J330" s="45">
        <v>1.5559999999999999E-2</v>
      </c>
      <c r="K330" s="46">
        <v>257.5</v>
      </c>
      <c r="L330" s="46">
        <v>253.5</v>
      </c>
    </row>
    <row r="331" spans="1:12" x14ac:dyDescent="0.25">
      <c r="A331" s="45">
        <v>1.358E-2</v>
      </c>
      <c r="B331" s="46">
        <v>297.60000000000002</v>
      </c>
      <c r="C331" s="46">
        <v>206.5</v>
      </c>
      <c r="D331" s="45">
        <v>1.358E-2</v>
      </c>
      <c r="E331" s="46">
        <v>296.5</v>
      </c>
      <c r="F331" s="46">
        <v>206</v>
      </c>
      <c r="G331" s="45">
        <v>1.558E-2</v>
      </c>
      <c r="H331" s="46">
        <v>257.5</v>
      </c>
      <c r="I331" s="46">
        <v>253.2</v>
      </c>
      <c r="J331" s="45">
        <v>1.558E-2</v>
      </c>
      <c r="K331" s="46">
        <v>257</v>
      </c>
      <c r="L331" s="46">
        <v>253</v>
      </c>
    </row>
    <row r="332" spans="1:12" x14ac:dyDescent="0.25">
      <c r="A332" s="45">
        <v>1.3599999999999999E-2</v>
      </c>
      <c r="B332" s="46">
        <v>297.3</v>
      </c>
      <c r="C332" s="46">
        <v>206.2</v>
      </c>
      <c r="D332" s="45">
        <v>1.3599999999999999E-2</v>
      </c>
      <c r="E332" s="46">
        <v>296.5</v>
      </c>
      <c r="F332" s="46">
        <v>206</v>
      </c>
      <c r="G332" s="45">
        <v>1.5599999999999999E-2</v>
      </c>
      <c r="H332" s="46">
        <v>257.10000000000002</v>
      </c>
      <c r="I332" s="46">
        <v>252.8</v>
      </c>
      <c r="J332" s="45">
        <v>1.5599999999999999E-2</v>
      </c>
      <c r="K332" s="46">
        <v>257</v>
      </c>
      <c r="L332" s="46">
        <v>253</v>
      </c>
    </row>
    <row r="333" spans="1:12" x14ac:dyDescent="0.25">
      <c r="A333" s="45">
        <v>1.362E-2</v>
      </c>
      <c r="B333" s="46">
        <v>297</v>
      </c>
      <c r="C333" s="46">
        <v>205.9</v>
      </c>
      <c r="D333" s="45">
        <v>1.362E-2</v>
      </c>
      <c r="E333" s="46">
        <v>296</v>
      </c>
      <c r="F333" s="46">
        <v>205.5</v>
      </c>
      <c r="G333" s="45">
        <v>1.562E-2</v>
      </c>
      <c r="H333" s="46">
        <v>256.7</v>
      </c>
      <c r="I333" s="46">
        <v>252.4</v>
      </c>
      <c r="J333" s="45">
        <v>1.562E-2</v>
      </c>
      <c r="K333" s="46">
        <v>256.5</v>
      </c>
      <c r="L333" s="46">
        <v>252.5</v>
      </c>
    </row>
    <row r="334" spans="1:12" x14ac:dyDescent="0.25">
      <c r="A334" s="45">
        <v>1.3639999999999999E-2</v>
      </c>
      <c r="B334" s="46">
        <v>296.7</v>
      </c>
      <c r="C334" s="46">
        <v>205.6</v>
      </c>
      <c r="D334" s="45">
        <v>1.3639999999999999E-2</v>
      </c>
      <c r="E334" s="46">
        <v>296</v>
      </c>
      <c r="F334" s="46">
        <v>205.5</v>
      </c>
      <c r="G334" s="45">
        <v>1.5640000000000001E-2</v>
      </c>
      <c r="H334" s="46">
        <v>256.3</v>
      </c>
      <c r="I334" s="46">
        <v>252</v>
      </c>
      <c r="J334" s="45">
        <v>1.5640000000000001E-2</v>
      </c>
      <c r="K334" s="46">
        <v>256</v>
      </c>
      <c r="L334" s="46">
        <v>252</v>
      </c>
    </row>
    <row r="335" spans="1:12" x14ac:dyDescent="0.25">
      <c r="A335" s="45">
        <v>1.366E-2</v>
      </c>
      <c r="B335" s="46">
        <v>296.3</v>
      </c>
      <c r="C335" s="46">
        <v>205.2</v>
      </c>
      <c r="D335" s="45">
        <v>1.366E-2</v>
      </c>
      <c r="E335" s="46">
        <v>295.5</v>
      </c>
      <c r="F335" s="46">
        <v>205</v>
      </c>
      <c r="G335" s="45">
        <v>1.566E-2</v>
      </c>
      <c r="H335" s="46">
        <v>256</v>
      </c>
      <c r="I335" s="46">
        <v>251.7</v>
      </c>
      <c r="J335" s="45">
        <v>1.566E-2</v>
      </c>
      <c r="K335" s="46">
        <v>255.5</v>
      </c>
      <c r="L335" s="46">
        <v>251.5</v>
      </c>
    </row>
    <row r="336" spans="1:12" x14ac:dyDescent="0.25">
      <c r="A336" s="45">
        <v>1.3679999999999999E-2</v>
      </c>
      <c r="B336" s="46">
        <v>296</v>
      </c>
      <c r="C336" s="46">
        <v>204.9</v>
      </c>
      <c r="D336" s="45">
        <v>1.3679999999999999E-2</v>
      </c>
      <c r="E336" s="46">
        <v>295</v>
      </c>
      <c r="F336" s="46">
        <v>204.5</v>
      </c>
      <c r="G336" s="45">
        <v>1.5679999999999999E-2</v>
      </c>
      <c r="H336" s="46">
        <v>255.6</v>
      </c>
      <c r="I336" s="46">
        <v>251.3</v>
      </c>
      <c r="J336" s="45">
        <v>1.5679999999999999E-2</v>
      </c>
      <c r="K336" s="46">
        <v>255</v>
      </c>
      <c r="L336" s="46">
        <v>251</v>
      </c>
    </row>
    <row r="337" spans="1:12" x14ac:dyDescent="0.25">
      <c r="A337" s="45">
        <v>1.37E-2</v>
      </c>
      <c r="B337" s="46">
        <v>295.7</v>
      </c>
      <c r="C337" s="46">
        <v>204.6</v>
      </c>
      <c r="D337" s="45">
        <v>1.37E-2</v>
      </c>
      <c r="E337" s="46">
        <v>295</v>
      </c>
      <c r="F337" s="46">
        <v>204.5</v>
      </c>
      <c r="G337" s="45">
        <v>1.5699999999999999E-2</v>
      </c>
      <c r="H337" s="46">
        <v>255.2</v>
      </c>
      <c r="I337" s="46">
        <v>250.9</v>
      </c>
      <c r="J337" s="45">
        <v>1.5699999999999999E-2</v>
      </c>
      <c r="K337" s="46">
        <v>255</v>
      </c>
      <c r="L337" s="46">
        <v>251</v>
      </c>
    </row>
    <row r="338" spans="1:12" x14ac:dyDescent="0.25">
      <c r="A338" s="45">
        <v>1.372E-2</v>
      </c>
      <c r="B338" s="46">
        <v>295.39999999999998</v>
      </c>
      <c r="C338" s="46">
        <v>204.3</v>
      </c>
      <c r="D338" s="45">
        <v>1.372E-2</v>
      </c>
      <c r="E338" s="46">
        <v>294.5</v>
      </c>
      <c r="F338" s="46">
        <v>204</v>
      </c>
      <c r="G338" s="45">
        <v>1.5720000000000001E-2</v>
      </c>
      <c r="H338" s="46">
        <v>254.8</v>
      </c>
      <c r="I338" s="46">
        <v>250.5</v>
      </c>
      <c r="J338" s="45">
        <v>1.5720000000000001E-2</v>
      </c>
      <c r="K338" s="46">
        <v>254.5</v>
      </c>
      <c r="L338" s="46">
        <v>250.5</v>
      </c>
    </row>
    <row r="339" spans="1:12" x14ac:dyDescent="0.25">
      <c r="A339" s="45">
        <v>1.374E-2</v>
      </c>
      <c r="B339" s="46">
        <v>295.10000000000002</v>
      </c>
      <c r="C339" s="46">
        <v>204</v>
      </c>
      <c r="D339" s="45">
        <v>1.374E-2</v>
      </c>
      <c r="E339" s="46">
        <v>294.5</v>
      </c>
      <c r="F339" s="46">
        <v>204</v>
      </c>
      <c r="G339" s="45">
        <v>1.5740000000000001E-2</v>
      </c>
      <c r="H339" s="46">
        <v>254.4</v>
      </c>
      <c r="I339" s="46">
        <v>250.1</v>
      </c>
      <c r="J339" s="45">
        <v>1.5740000000000001E-2</v>
      </c>
      <c r="K339" s="46">
        <v>254</v>
      </c>
      <c r="L339" s="46">
        <v>250</v>
      </c>
    </row>
    <row r="340" spans="1:12" x14ac:dyDescent="0.25">
      <c r="A340" s="45">
        <v>1.376E-2</v>
      </c>
      <c r="B340" s="46">
        <v>294.8</v>
      </c>
      <c r="C340" s="46">
        <v>203.7</v>
      </c>
      <c r="D340" s="45">
        <v>1.376E-2</v>
      </c>
      <c r="E340" s="46">
        <v>294</v>
      </c>
      <c r="F340" s="46">
        <v>203.5</v>
      </c>
      <c r="G340" s="45">
        <v>1.576E-2</v>
      </c>
      <c r="H340" s="46">
        <v>254.1</v>
      </c>
      <c r="I340" s="46">
        <v>249.8</v>
      </c>
      <c r="J340" s="45">
        <v>1.576E-2</v>
      </c>
      <c r="K340" s="46">
        <v>253.5</v>
      </c>
      <c r="L340" s="46">
        <v>249.5</v>
      </c>
    </row>
    <row r="341" spans="1:12" x14ac:dyDescent="0.25">
      <c r="A341" s="45">
        <v>1.3780000000000001E-2</v>
      </c>
      <c r="B341" s="46">
        <v>294.5</v>
      </c>
      <c r="C341" s="46">
        <v>203.4</v>
      </c>
      <c r="D341" s="45">
        <v>1.3780000000000001E-2</v>
      </c>
      <c r="E341" s="46">
        <v>293.5</v>
      </c>
      <c r="F341" s="46">
        <v>203</v>
      </c>
      <c r="G341" s="45">
        <v>1.5779999999999999E-2</v>
      </c>
      <c r="H341" s="46">
        <v>253.7</v>
      </c>
      <c r="I341" s="46">
        <v>249.4</v>
      </c>
      <c r="J341" s="45">
        <v>1.5779999999999999E-2</v>
      </c>
      <c r="K341" s="46">
        <v>253.5</v>
      </c>
      <c r="L341" s="46">
        <v>249.5</v>
      </c>
    </row>
    <row r="342" spans="1:12" x14ac:dyDescent="0.25">
      <c r="A342" s="45">
        <v>1.38E-2</v>
      </c>
      <c r="B342" s="46">
        <v>294.2</v>
      </c>
      <c r="C342" s="46">
        <v>203.1</v>
      </c>
      <c r="D342" s="45">
        <v>1.38E-2</v>
      </c>
      <c r="E342" s="46">
        <v>293.5</v>
      </c>
      <c r="F342" s="46">
        <v>203</v>
      </c>
      <c r="G342" s="45">
        <v>1.5800000000000002E-2</v>
      </c>
      <c r="H342" s="46">
        <v>253.3</v>
      </c>
      <c r="I342" s="46">
        <v>249</v>
      </c>
      <c r="J342" s="45">
        <v>1.5800000000000002E-2</v>
      </c>
      <c r="K342" s="46">
        <v>253</v>
      </c>
      <c r="L342" s="46">
        <v>249</v>
      </c>
    </row>
    <row r="343" spans="1:12" x14ac:dyDescent="0.25">
      <c r="A343" s="45">
        <v>1.3820000000000001E-2</v>
      </c>
      <c r="B343" s="46">
        <v>293.89999999999998</v>
      </c>
      <c r="C343" s="46">
        <v>202.8</v>
      </c>
      <c r="D343" s="45">
        <v>1.3820000000000001E-2</v>
      </c>
      <c r="E343" s="46">
        <v>293</v>
      </c>
      <c r="F343" s="46">
        <v>202.5</v>
      </c>
      <c r="G343" s="45">
        <v>1.5820000000000001E-2</v>
      </c>
      <c r="H343" s="46">
        <v>252.9</v>
      </c>
      <c r="I343" s="46">
        <v>248.6</v>
      </c>
      <c r="J343" s="45">
        <v>1.5820000000000001E-2</v>
      </c>
      <c r="K343" s="46">
        <v>252.5</v>
      </c>
      <c r="L343" s="46">
        <v>248.5</v>
      </c>
    </row>
    <row r="344" spans="1:12" x14ac:dyDescent="0.25">
      <c r="A344" s="45">
        <v>1.384E-2</v>
      </c>
      <c r="B344" s="46">
        <v>293.60000000000002</v>
      </c>
      <c r="C344" s="46">
        <v>202.5</v>
      </c>
      <c r="D344" s="45">
        <v>1.384E-2</v>
      </c>
      <c r="E344" s="46">
        <v>292.5</v>
      </c>
      <c r="F344" s="46">
        <v>202</v>
      </c>
      <c r="G344" s="45">
        <v>1.584E-2</v>
      </c>
      <c r="H344" s="46">
        <v>252.6</v>
      </c>
      <c r="I344" s="46">
        <v>248.3</v>
      </c>
      <c r="J344" s="45">
        <v>1.584E-2</v>
      </c>
      <c r="K344" s="46">
        <v>252</v>
      </c>
      <c r="L344" s="46">
        <v>248</v>
      </c>
    </row>
    <row r="345" spans="1:12" x14ac:dyDescent="0.25">
      <c r="A345" s="45">
        <v>1.3860000000000001E-2</v>
      </c>
      <c r="B345" s="46">
        <v>293.3</v>
      </c>
      <c r="C345" s="46">
        <v>202.2</v>
      </c>
      <c r="D345" s="45">
        <v>1.3860000000000001E-2</v>
      </c>
      <c r="E345" s="46">
        <v>292.5</v>
      </c>
      <c r="F345" s="46">
        <v>202</v>
      </c>
      <c r="G345" s="45">
        <v>1.5859999999999999E-2</v>
      </c>
      <c r="H345" s="46">
        <v>252.2</v>
      </c>
      <c r="I345" s="46">
        <v>247.9</v>
      </c>
      <c r="J345" s="45">
        <v>1.5859999999999999E-2</v>
      </c>
      <c r="K345" s="46">
        <v>252</v>
      </c>
      <c r="L345" s="46">
        <v>248</v>
      </c>
    </row>
    <row r="346" spans="1:12" x14ac:dyDescent="0.25">
      <c r="A346" s="45">
        <v>1.388E-2</v>
      </c>
      <c r="B346" s="46">
        <v>293</v>
      </c>
      <c r="C346" s="46">
        <v>201.9</v>
      </c>
      <c r="D346" s="45">
        <v>1.388E-2</v>
      </c>
      <c r="E346" s="46">
        <v>292</v>
      </c>
      <c r="F346" s="46">
        <v>201.5</v>
      </c>
      <c r="G346" s="45">
        <v>1.5879999999999998E-2</v>
      </c>
      <c r="H346" s="46">
        <v>251.8</v>
      </c>
      <c r="I346" s="46">
        <v>247.5</v>
      </c>
      <c r="J346" s="45">
        <v>1.5879999999999998E-2</v>
      </c>
      <c r="K346" s="46">
        <v>251.5</v>
      </c>
      <c r="L346" s="46">
        <v>247.5</v>
      </c>
    </row>
    <row r="347" spans="1:12" x14ac:dyDescent="0.25">
      <c r="A347" s="45">
        <v>1.3899999999999999E-2</v>
      </c>
      <c r="B347" s="46">
        <v>292.7</v>
      </c>
      <c r="C347" s="46">
        <v>201.6</v>
      </c>
      <c r="D347" s="45">
        <v>1.3899999999999999E-2</v>
      </c>
      <c r="E347" s="46">
        <v>292</v>
      </c>
      <c r="F347" s="46">
        <v>201.5</v>
      </c>
      <c r="G347" s="45">
        <v>1.5900000000000001E-2</v>
      </c>
      <c r="H347" s="46">
        <v>251.5</v>
      </c>
      <c r="I347" s="46">
        <v>247.2</v>
      </c>
      <c r="J347" s="45">
        <v>1.5900000000000001E-2</v>
      </c>
      <c r="K347" s="46">
        <v>251</v>
      </c>
      <c r="L347" s="46">
        <v>247</v>
      </c>
    </row>
    <row r="348" spans="1:12" x14ac:dyDescent="0.25">
      <c r="A348" s="45">
        <v>1.392E-2</v>
      </c>
      <c r="B348" s="46">
        <v>292.39999999999998</v>
      </c>
      <c r="C348" s="46">
        <v>201.3</v>
      </c>
      <c r="D348" s="45">
        <v>1.392E-2</v>
      </c>
      <c r="E348" s="46">
        <v>291.5</v>
      </c>
      <c r="F348" s="46">
        <v>201</v>
      </c>
      <c r="G348" s="45">
        <v>1.592E-2</v>
      </c>
      <c r="H348" s="46">
        <v>251.1</v>
      </c>
      <c r="I348" s="46">
        <v>246.8</v>
      </c>
      <c r="J348" s="45">
        <v>1.592E-2</v>
      </c>
      <c r="K348" s="46">
        <v>251</v>
      </c>
      <c r="L348" s="46">
        <v>247</v>
      </c>
    </row>
    <row r="349" spans="1:12" x14ac:dyDescent="0.25">
      <c r="A349" s="45">
        <v>1.3939999999999999E-2</v>
      </c>
      <c r="B349" s="46">
        <v>292.10000000000002</v>
      </c>
      <c r="C349" s="46">
        <v>201</v>
      </c>
      <c r="D349" s="45">
        <v>1.3939999999999999E-2</v>
      </c>
      <c r="E349" s="46">
        <v>291.5</v>
      </c>
      <c r="F349" s="46">
        <v>201</v>
      </c>
      <c r="G349" s="45">
        <v>1.5939999999999999E-2</v>
      </c>
      <c r="H349" s="46">
        <v>250.7</v>
      </c>
      <c r="I349" s="46">
        <v>246.4</v>
      </c>
      <c r="J349" s="45">
        <v>1.5939999999999999E-2</v>
      </c>
      <c r="K349" s="46">
        <v>250.5</v>
      </c>
      <c r="L349" s="46">
        <v>246.5</v>
      </c>
    </row>
    <row r="350" spans="1:12" x14ac:dyDescent="0.25">
      <c r="A350" s="45">
        <v>1.396E-2</v>
      </c>
      <c r="B350" s="46">
        <v>291.8</v>
      </c>
      <c r="C350" s="46">
        <v>200.7</v>
      </c>
      <c r="D350" s="45">
        <v>1.396E-2</v>
      </c>
      <c r="E350" s="46">
        <v>291</v>
      </c>
      <c r="F350" s="46">
        <v>200.5</v>
      </c>
      <c r="G350" s="45">
        <v>1.5959999999999998E-2</v>
      </c>
      <c r="H350" s="46">
        <v>250.4</v>
      </c>
      <c r="I350" s="46">
        <v>246.1</v>
      </c>
      <c r="J350" s="45">
        <v>1.5959999999999998E-2</v>
      </c>
      <c r="K350" s="46">
        <v>250</v>
      </c>
      <c r="L350" s="46">
        <v>246</v>
      </c>
    </row>
    <row r="351" spans="1:12" x14ac:dyDescent="0.25">
      <c r="A351" s="45">
        <v>1.3979999999999999E-2</v>
      </c>
      <c r="B351" s="46">
        <v>291.39999999999998</v>
      </c>
      <c r="C351" s="46">
        <v>200.4</v>
      </c>
      <c r="D351" s="45">
        <v>1.3979999999999999E-2</v>
      </c>
      <c r="E351" s="46">
        <v>290.5</v>
      </c>
      <c r="F351" s="46">
        <v>200</v>
      </c>
      <c r="G351" s="45">
        <v>1.5980000000000001E-2</v>
      </c>
      <c r="H351" s="46">
        <v>250</v>
      </c>
      <c r="I351" s="46">
        <v>245.7</v>
      </c>
      <c r="J351" s="45">
        <v>1.5980000000000001E-2</v>
      </c>
      <c r="K351" s="46">
        <v>249.5</v>
      </c>
      <c r="L351" s="46">
        <v>245.5</v>
      </c>
    </row>
    <row r="352" spans="1:12" x14ac:dyDescent="0.25">
      <c r="A352" s="45">
        <v>1.4E-2</v>
      </c>
      <c r="B352" s="46">
        <v>291.10000000000002</v>
      </c>
      <c r="C352" s="46">
        <v>200.1</v>
      </c>
      <c r="D352" s="45">
        <v>1.4E-2</v>
      </c>
      <c r="E352" s="46">
        <v>290.5</v>
      </c>
      <c r="F352" s="46">
        <v>200</v>
      </c>
      <c r="G352" s="45">
        <v>1.6E-2</v>
      </c>
      <c r="H352" s="46">
        <v>249.6</v>
      </c>
      <c r="I352" s="46">
        <v>245.3</v>
      </c>
      <c r="J352" s="45">
        <v>1.6E-2</v>
      </c>
      <c r="K352" s="46">
        <v>249.5</v>
      </c>
      <c r="L352" s="46">
        <v>245.5</v>
      </c>
    </row>
    <row r="353" spans="1:12" x14ac:dyDescent="0.25">
      <c r="A353" s="45">
        <v>1.4019999999999999E-2</v>
      </c>
      <c r="B353" s="46">
        <v>290.8</v>
      </c>
      <c r="C353" s="46">
        <v>199.8</v>
      </c>
      <c r="D353" s="45">
        <v>1.4019999999999999E-2</v>
      </c>
      <c r="E353" s="46">
        <v>290</v>
      </c>
      <c r="F353" s="46">
        <v>199.5</v>
      </c>
      <c r="G353" s="45">
        <v>1.602E-2</v>
      </c>
      <c r="H353" s="46">
        <v>249.3</v>
      </c>
      <c r="I353" s="46">
        <v>245</v>
      </c>
      <c r="J353" s="45">
        <v>1.602E-2</v>
      </c>
      <c r="K353" s="46">
        <v>249</v>
      </c>
      <c r="L353" s="46">
        <v>245</v>
      </c>
    </row>
    <row r="354" spans="1:12" x14ac:dyDescent="0.25">
      <c r="A354" s="45">
        <v>1.404E-2</v>
      </c>
      <c r="B354" s="46">
        <v>290.5</v>
      </c>
      <c r="C354" s="46">
        <v>199.5</v>
      </c>
      <c r="D354" s="45">
        <v>1.404E-2</v>
      </c>
      <c r="E354" s="46">
        <v>290</v>
      </c>
      <c r="F354" s="46">
        <v>199.5</v>
      </c>
      <c r="G354" s="45">
        <v>1.6039999999999999E-2</v>
      </c>
      <c r="H354" s="46">
        <v>248.9</v>
      </c>
      <c r="I354" s="46">
        <v>244.6</v>
      </c>
      <c r="J354" s="45">
        <v>1.6039999999999999E-2</v>
      </c>
      <c r="K354" s="46">
        <v>248.5</v>
      </c>
      <c r="L354" s="46">
        <v>244.5</v>
      </c>
    </row>
    <row r="355" spans="1:12" x14ac:dyDescent="0.25">
      <c r="A355" s="45">
        <v>1.406E-2</v>
      </c>
      <c r="B355" s="46">
        <v>290.2</v>
      </c>
      <c r="C355" s="46">
        <v>199.2</v>
      </c>
      <c r="D355" s="45">
        <v>1.406E-2</v>
      </c>
      <c r="E355" s="46">
        <v>289.5</v>
      </c>
      <c r="F355" s="46">
        <v>199</v>
      </c>
      <c r="G355" s="45">
        <v>1.6060000000000001E-2</v>
      </c>
      <c r="H355" s="46">
        <v>248.5</v>
      </c>
      <c r="I355" s="46">
        <v>244.2</v>
      </c>
      <c r="J355" s="45">
        <v>1.6060000000000001E-2</v>
      </c>
      <c r="K355" s="46">
        <v>248</v>
      </c>
      <c r="L355" s="46">
        <v>244</v>
      </c>
    </row>
    <row r="356" spans="1:12" x14ac:dyDescent="0.25">
      <c r="A356" s="45">
        <v>1.4080000000000001E-2</v>
      </c>
      <c r="B356" s="46">
        <v>289.89999999999998</v>
      </c>
      <c r="C356" s="46">
        <v>198.9</v>
      </c>
      <c r="D356" s="45">
        <v>1.4080000000000001E-2</v>
      </c>
      <c r="E356" s="46">
        <v>289</v>
      </c>
      <c r="F356" s="46">
        <v>198.5</v>
      </c>
      <c r="G356" s="45">
        <v>1.6080000000000001E-2</v>
      </c>
      <c r="H356" s="46">
        <v>248.2</v>
      </c>
      <c r="I356" s="46">
        <v>243.9</v>
      </c>
      <c r="J356" s="45">
        <v>1.6080000000000001E-2</v>
      </c>
      <c r="K356" s="46">
        <v>248</v>
      </c>
      <c r="L356" s="46">
        <v>244</v>
      </c>
    </row>
    <row r="357" spans="1:12" x14ac:dyDescent="0.25">
      <c r="A357" s="45">
        <v>1.41E-2</v>
      </c>
      <c r="B357" s="46">
        <v>289.7</v>
      </c>
      <c r="C357" s="46">
        <v>198.7</v>
      </c>
      <c r="D357" s="45">
        <v>1.41E-2</v>
      </c>
      <c r="E357" s="46">
        <v>289</v>
      </c>
      <c r="F357" s="46">
        <v>198.5</v>
      </c>
      <c r="G357" s="45">
        <v>1.61E-2</v>
      </c>
      <c r="H357" s="46">
        <v>247.8</v>
      </c>
      <c r="I357" s="46">
        <v>243.5</v>
      </c>
      <c r="J357" s="45">
        <v>1.61E-2</v>
      </c>
      <c r="K357" s="46">
        <v>247.5</v>
      </c>
      <c r="L357" s="46">
        <v>243.5</v>
      </c>
    </row>
    <row r="358" spans="1:12" x14ac:dyDescent="0.25">
      <c r="A358" s="45">
        <v>1.4120000000000001E-2</v>
      </c>
      <c r="B358" s="46">
        <v>289.39999999999998</v>
      </c>
      <c r="C358" s="46">
        <v>198.4</v>
      </c>
      <c r="D358" s="45">
        <v>1.4120000000000001E-2</v>
      </c>
      <c r="E358" s="46">
        <v>288.5</v>
      </c>
      <c r="F358" s="46">
        <v>198</v>
      </c>
      <c r="G358" s="45">
        <v>1.6119999999999999E-2</v>
      </c>
      <c r="H358" s="46">
        <v>247.5</v>
      </c>
      <c r="I358" s="46">
        <v>243.2</v>
      </c>
      <c r="J358" s="45">
        <v>1.6119999999999999E-2</v>
      </c>
      <c r="K358" s="46">
        <v>247</v>
      </c>
      <c r="L358" s="46">
        <v>243</v>
      </c>
    </row>
    <row r="359" spans="1:12" x14ac:dyDescent="0.25">
      <c r="A359" s="45">
        <v>1.414E-2</v>
      </c>
      <c r="B359" s="46">
        <v>289.10000000000002</v>
      </c>
      <c r="C359" s="46">
        <v>198.1</v>
      </c>
      <c r="D359" s="45">
        <v>1.414E-2</v>
      </c>
      <c r="E359" s="46">
        <v>288.5</v>
      </c>
      <c r="F359" s="46">
        <v>198</v>
      </c>
      <c r="G359" s="45">
        <v>1.6140000000000002E-2</v>
      </c>
      <c r="H359" s="46">
        <v>247.1</v>
      </c>
      <c r="I359" s="46">
        <v>242.8</v>
      </c>
      <c r="J359" s="45">
        <v>1.6140000000000002E-2</v>
      </c>
      <c r="K359" s="46">
        <v>247</v>
      </c>
      <c r="L359" s="46">
        <v>243</v>
      </c>
    </row>
    <row r="360" spans="1:12" x14ac:dyDescent="0.25">
      <c r="A360" s="45">
        <v>1.4160000000000001E-2</v>
      </c>
      <c r="B360" s="46">
        <v>288.8</v>
      </c>
      <c r="C360" s="46">
        <v>197.8</v>
      </c>
      <c r="D360" s="45">
        <v>1.4160000000000001E-2</v>
      </c>
      <c r="E360" s="46">
        <v>288</v>
      </c>
      <c r="F360" s="46">
        <v>197.5</v>
      </c>
      <c r="G360" s="45">
        <v>1.6160000000000001E-2</v>
      </c>
      <c r="H360" s="46">
        <v>246.8</v>
      </c>
      <c r="I360" s="46">
        <v>242.5</v>
      </c>
      <c r="J360" s="45">
        <v>1.6160000000000001E-2</v>
      </c>
      <c r="K360" s="46">
        <v>246.5</v>
      </c>
      <c r="L360" s="46">
        <v>242.5</v>
      </c>
    </row>
    <row r="361" spans="1:12" x14ac:dyDescent="0.25">
      <c r="A361" s="45">
        <v>1.418E-2</v>
      </c>
      <c r="B361" s="46">
        <v>288.5</v>
      </c>
      <c r="C361" s="46">
        <v>197.5</v>
      </c>
      <c r="D361" s="45">
        <v>1.418E-2</v>
      </c>
      <c r="E361" s="46">
        <v>288</v>
      </c>
      <c r="F361" s="46">
        <v>197.5</v>
      </c>
      <c r="G361" s="45">
        <v>1.618E-2</v>
      </c>
      <c r="H361" s="46">
        <v>246.4</v>
      </c>
      <c r="I361" s="46">
        <v>242.1</v>
      </c>
      <c r="J361" s="45">
        <v>1.618E-2</v>
      </c>
      <c r="K361" s="46">
        <v>246</v>
      </c>
      <c r="L361" s="46">
        <v>242</v>
      </c>
    </row>
    <row r="362" spans="1:12" x14ac:dyDescent="0.25">
      <c r="A362" s="45">
        <v>1.4200000000000001E-2</v>
      </c>
      <c r="B362" s="46">
        <v>288.2</v>
      </c>
      <c r="C362" s="46">
        <v>197.2</v>
      </c>
      <c r="D362" s="45">
        <v>1.4200000000000001E-2</v>
      </c>
      <c r="E362" s="46">
        <v>287.5</v>
      </c>
      <c r="F362" s="46">
        <v>197</v>
      </c>
      <c r="G362" s="45">
        <v>1.6199999999999999E-2</v>
      </c>
      <c r="H362" s="46">
        <v>246.1</v>
      </c>
      <c r="I362" s="46">
        <v>241.8</v>
      </c>
      <c r="J362" s="45">
        <v>1.6199999999999999E-2</v>
      </c>
      <c r="K362" s="46">
        <v>246</v>
      </c>
      <c r="L362" s="46">
        <v>242</v>
      </c>
    </row>
    <row r="363" spans="1:12" x14ac:dyDescent="0.25">
      <c r="A363" s="45">
        <v>1.422E-2</v>
      </c>
      <c r="B363" s="46">
        <v>287.89999999999998</v>
      </c>
      <c r="C363" s="46">
        <v>196.9</v>
      </c>
      <c r="D363" s="45">
        <v>1.422E-2</v>
      </c>
      <c r="E363" s="46">
        <v>287</v>
      </c>
      <c r="F363" s="46">
        <v>196.5</v>
      </c>
      <c r="G363" s="45">
        <v>1.6219999999999998E-2</v>
      </c>
      <c r="H363" s="46">
        <v>245.7</v>
      </c>
      <c r="I363" s="46">
        <v>241.4</v>
      </c>
      <c r="J363" s="45">
        <v>1.6219999999999998E-2</v>
      </c>
      <c r="K363" s="46">
        <v>245.5</v>
      </c>
      <c r="L363" s="46">
        <v>241.5</v>
      </c>
    </row>
    <row r="364" spans="1:12" x14ac:dyDescent="0.25">
      <c r="A364" s="45">
        <v>1.4239999999999999E-2</v>
      </c>
      <c r="B364" s="46">
        <v>287.7</v>
      </c>
      <c r="C364" s="46">
        <v>196.7</v>
      </c>
      <c r="D364" s="45">
        <v>1.4239999999999999E-2</v>
      </c>
      <c r="E364" s="46">
        <v>287</v>
      </c>
      <c r="F364" s="46">
        <v>196.5</v>
      </c>
      <c r="G364" s="45">
        <v>1.6240000000000001E-2</v>
      </c>
      <c r="H364" s="46">
        <v>245.4</v>
      </c>
      <c r="I364" s="46">
        <v>241.1</v>
      </c>
      <c r="J364" s="45">
        <v>1.6240000000000001E-2</v>
      </c>
      <c r="K364" s="46">
        <v>245</v>
      </c>
      <c r="L364" s="46">
        <v>241</v>
      </c>
    </row>
    <row r="365" spans="1:12" x14ac:dyDescent="0.25">
      <c r="A365" s="45">
        <v>1.426E-2</v>
      </c>
      <c r="B365" s="46">
        <v>287.39999999999998</v>
      </c>
      <c r="C365" s="46">
        <v>196.4</v>
      </c>
      <c r="D365" s="45">
        <v>1.426E-2</v>
      </c>
      <c r="E365" s="46">
        <v>286.5</v>
      </c>
      <c r="F365" s="46">
        <v>196</v>
      </c>
      <c r="G365" s="45">
        <v>1.626E-2</v>
      </c>
      <c r="H365" s="46">
        <v>245</v>
      </c>
      <c r="I365" s="46">
        <v>240.7</v>
      </c>
      <c r="J365" s="45">
        <v>1.626E-2</v>
      </c>
      <c r="K365" s="46">
        <v>244.5</v>
      </c>
      <c r="L365" s="46">
        <v>240.5</v>
      </c>
    </row>
    <row r="366" spans="1:12" x14ac:dyDescent="0.25">
      <c r="A366" s="45">
        <v>1.4279999999999999E-2</v>
      </c>
      <c r="B366" s="46">
        <v>287.10000000000002</v>
      </c>
      <c r="C366" s="46">
        <v>196.1</v>
      </c>
      <c r="D366" s="45">
        <v>1.4279999999999999E-2</v>
      </c>
      <c r="E366" s="46">
        <v>286.5</v>
      </c>
      <c r="F366" s="46">
        <v>196</v>
      </c>
      <c r="G366" s="45">
        <v>1.6279999999999999E-2</v>
      </c>
      <c r="H366" s="46">
        <v>244.7</v>
      </c>
      <c r="I366" s="46">
        <v>240.4</v>
      </c>
      <c r="J366" s="45">
        <v>1.6279999999999999E-2</v>
      </c>
      <c r="K366" s="46">
        <v>244.5</v>
      </c>
      <c r="L366" s="46">
        <v>240.5</v>
      </c>
    </row>
    <row r="367" spans="1:12" x14ac:dyDescent="0.25">
      <c r="A367" s="45">
        <v>1.43E-2</v>
      </c>
      <c r="B367" s="46">
        <v>286.8</v>
      </c>
      <c r="C367" s="46">
        <v>195.8</v>
      </c>
      <c r="D367" s="45">
        <v>1.43E-2</v>
      </c>
      <c r="E367" s="46">
        <v>286</v>
      </c>
      <c r="F367" s="46">
        <v>195.5</v>
      </c>
      <c r="G367" s="45">
        <v>1.6299999999999999E-2</v>
      </c>
      <c r="H367" s="46">
        <v>244.3</v>
      </c>
      <c r="I367" s="46">
        <v>240</v>
      </c>
      <c r="J367" s="45">
        <v>1.6299999999999999E-2</v>
      </c>
      <c r="K367" s="46">
        <v>244</v>
      </c>
      <c r="L367" s="46">
        <v>240</v>
      </c>
    </row>
    <row r="368" spans="1:12" x14ac:dyDescent="0.25">
      <c r="A368" s="45">
        <v>1.4319999999999999E-2</v>
      </c>
      <c r="B368" s="46">
        <v>286.5</v>
      </c>
      <c r="C368" s="46">
        <v>195.5</v>
      </c>
      <c r="D368" s="45">
        <v>1.4319999999999999E-2</v>
      </c>
      <c r="E368" s="46">
        <v>286</v>
      </c>
      <c r="F368" s="46">
        <v>195.5</v>
      </c>
      <c r="G368" s="45">
        <v>1.6320000000000001E-2</v>
      </c>
      <c r="H368" s="46">
        <v>244</v>
      </c>
      <c r="I368" s="46">
        <v>239.7</v>
      </c>
      <c r="J368" s="45">
        <v>1.6320000000000001E-2</v>
      </c>
      <c r="K368" s="46">
        <v>243.5</v>
      </c>
      <c r="L368" s="46">
        <v>239.5</v>
      </c>
    </row>
    <row r="369" spans="1:12" x14ac:dyDescent="0.25">
      <c r="A369" s="45">
        <v>1.434E-2</v>
      </c>
      <c r="B369" s="46">
        <v>286.2</v>
      </c>
      <c r="C369" s="46">
        <v>195.2</v>
      </c>
      <c r="D369" s="45">
        <v>1.434E-2</v>
      </c>
      <c r="E369" s="46">
        <v>285.5</v>
      </c>
      <c r="F369" s="46">
        <v>195</v>
      </c>
      <c r="G369" s="45">
        <v>1.634E-2</v>
      </c>
      <c r="H369" s="46">
        <v>243.6</v>
      </c>
      <c r="I369" s="46">
        <v>239.3</v>
      </c>
      <c r="J369" s="45">
        <v>1.634E-2</v>
      </c>
      <c r="K369" s="46">
        <v>243.5</v>
      </c>
      <c r="L369" s="46">
        <v>239.5</v>
      </c>
    </row>
    <row r="370" spans="1:12" x14ac:dyDescent="0.25">
      <c r="A370" s="45">
        <v>1.436E-2</v>
      </c>
      <c r="B370" s="46">
        <v>286</v>
      </c>
      <c r="C370" s="46">
        <v>195</v>
      </c>
      <c r="D370" s="45">
        <v>1.436E-2</v>
      </c>
      <c r="E370" s="46">
        <v>285.5</v>
      </c>
      <c r="F370" s="46">
        <v>195</v>
      </c>
      <c r="G370" s="45">
        <v>1.636E-2</v>
      </c>
      <c r="H370" s="46">
        <v>243.3</v>
      </c>
      <c r="I370" s="46">
        <v>239</v>
      </c>
      <c r="J370" s="45">
        <v>1.636E-2</v>
      </c>
      <c r="K370" s="46">
        <v>243</v>
      </c>
      <c r="L370" s="46">
        <v>239</v>
      </c>
    </row>
    <row r="371" spans="1:12" x14ac:dyDescent="0.25">
      <c r="A371" s="45">
        <v>1.438E-2</v>
      </c>
      <c r="B371" s="46">
        <v>285.7</v>
      </c>
      <c r="C371" s="46">
        <v>194.7</v>
      </c>
      <c r="D371" s="45">
        <v>1.438E-2</v>
      </c>
      <c r="E371" s="46">
        <v>285</v>
      </c>
      <c r="F371" s="46">
        <v>194.5</v>
      </c>
      <c r="G371" s="45">
        <v>1.6379999999999999E-2</v>
      </c>
      <c r="H371" s="46">
        <v>242.9</v>
      </c>
      <c r="I371" s="46">
        <v>238.6</v>
      </c>
      <c r="J371" s="45">
        <v>1.6379999999999999E-2</v>
      </c>
      <c r="K371" s="46">
        <v>242.5</v>
      </c>
      <c r="L371" s="46">
        <v>238.5</v>
      </c>
    </row>
    <row r="372" spans="1:12" x14ac:dyDescent="0.25">
      <c r="A372" s="45">
        <v>1.44E-2</v>
      </c>
      <c r="B372" s="46">
        <v>285.39999999999998</v>
      </c>
      <c r="C372" s="46">
        <v>194.4</v>
      </c>
      <c r="D372" s="45">
        <v>1.44E-2</v>
      </c>
      <c r="E372" s="46">
        <v>284.5</v>
      </c>
      <c r="F372" s="46">
        <v>194</v>
      </c>
      <c r="G372" s="45">
        <v>1.6400000000000001E-2</v>
      </c>
      <c r="H372" s="46">
        <v>242.6</v>
      </c>
      <c r="I372" s="46">
        <v>238.3</v>
      </c>
      <c r="J372" s="45">
        <v>1.6400000000000001E-2</v>
      </c>
      <c r="K372" s="46">
        <v>242.5</v>
      </c>
      <c r="L372" s="46">
        <v>238.5</v>
      </c>
    </row>
    <row r="373" spans="1:12" x14ac:dyDescent="0.25">
      <c r="A373" s="45">
        <v>1.4420000000000001E-2</v>
      </c>
      <c r="B373" s="46">
        <v>285.10000000000002</v>
      </c>
      <c r="C373" s="46">
        <v>194.1</v>
      </c>
      <c r="D373" s="45">
        <v>1.4420000000000001E-2</v>
      </c>
      <c r="E373" s="46">
        <v>284.5</v>
      </c>
      <c r="F373" s="46">
        <v>194</v>
      </c>
      <c r="G373" s="45">
        <v>1.6420000000000001E-2</v>
      </c>
      <c r="H373" s="46">
        <v>242.2</v>
      </c>
      <c r="I373" s="46">
        <v>237.9</v>
      </c>
      <c r="J373" s="45">
        <v>1.6420000000000001E-2</v>
      </c>
      <c r="K373" s="46">
        <v>242</v>
      </c>
      <c r="L373" s="46">
        <v>238</v>
      </c>
    </row>
    <row r="374" spans="1:12" x14ac:dyDescent="0.25">
      <c r="A374" s="45">
        <v>1.444E-2</v>
      </c>
      <c r="B374" s="46">
        <v>284.89999999999998</v>
      </c>
      <c r="C374" s="46">
        <v>193.9</v>
      </c>
      <c r="D374" s="45">
        <v>1.444E-2</v>
      </c>
      <c r="E374" s="46">
        <v>284</v>
      </c>
      <c r="F374" s="46">
        <v>193.5</v>
      </c>
      <c r="G374" s="45">
        <v>1.644E-2</v>
      </c>
      <c r="H374" s="46">
        <v>241.9</v>
      </c>
      <c r="I374" s="46">
        <v>237.6</v>
      </c>
      <c r="J374" s="45">
        <v>1.644E-2</v>
      </c>
      <c r="K374" s="46">
        <v>241.5</v>
      </c>
      <c r="L374" s="46">
        <v>237.5</v>
      </c>
    </row>
    <row r="375" spans="1:12" x14ac:dyDescent="0.25">
      <c r="A375" s="45">
        <v>1.4460000000000001E-2</v>
      </c>
      <c r="B375" s="46">
        <v>284.60000000000002</v>
      </c>
      <c r="C375" s="46">
        <v>193.6</v>
      </c>
      <c r="D375" s="45">
        <v>1.4460000000000001E-2</v>
      </c>
      <c r="E375" s="46">
        <v>284</v>
      </c>
      <c r="F375" s="46">
        <v>193.5</v>
      </c>
      <c r="G375" s="45">
        <v>1.6459999999999999E-2</v>
      </c>
      <c r="H375" s="46">
        <v>241.6</v>
      </c>
      <c r="I375" s="46">
        <v>237.3</v>
      </c>
      <c r="J375" s="45">
        <v>1.6459999999999999E-2</v>
      </c>
      <c r="K375" s="46">
        <v>241.5</v>
      </c>
      <c r="L375" s="46">
        <v>237.5</v>
      </c>
    </row>
    <row r="376" spans="1:12" x14ac:dyDescent="0.25">
      <c r="A376" s="45">
        <v>1.448E-2</v>
      </c>
      <c r="B376" s="46">
        <v>284.3</v>
      </c>
      <c r="C376" s="46">
        <v>193.3</v>
      </c>
      <c r="D376" s="45">
        <v>1.448E-2</v>
      </c>
      <c r="E376" s="46">
        <v>283.5</v>
      </c>
      <c r="F376" s="46">
        <v>193</v>
      </c>
      <c r="G376" s="45">
        <v>1.6480000000000002E-2</v>
      </c>
      <c r="H376" s="46">
        <v>241.2</v>
      </c>
      <c r="I376" s="46">
        <v>236.9</v>
      </c>
      <c r="J376" s="45">
        <v>1.6480000000000002E-2</v>
      </c>
      <c r="K376" s="46">
        <v>241</v>
      </c>
      <c r="L376" s="46">
        <v>237</v>
      </c>
    </row>
    <row r="377" spans="1:12" x14ac:dyDescent="0.25">
      <c r="A377" s="45">
        <v>1.4500000000000001E-2</v>
      </c>
      <c r="B377" s="46">
        <v>284</v>
      </c>
      <c r="C377" s="46">
        <v>193</v>
      </c>
      <c r="D377" s="45">
        <v>1.4500000000000001E-2</v>
      </c>
      <c r="E377" s="46">
        <v>283.5</v>
      </c>
      <c r="F377" s="46">
        <v>193</v>
      </c>
      <c r="G377" s="45">
        <v>1.6500000000000001E-2</v>
      </c>
      <c r="H377" s="46">
        <v>240.9</v>
      </c>
      <c r="I377" s="46">
        <v>236.6</v>
      </c>
      <c r="J377" s="45">
        <v>1.6500000000000001E-2</v>
      </c>
      <c r="K377" s="46">
        <v>240.5</v>
      </c>
      <c r="L377" s="46">
        <v>236.5</v>
      </c>
    </row>
    <row r="378" spans="1:12" x14ac:dyDescent="0.25">
      <c r="A378" s="45">
        <v>1.452E-2</v>
      </c>
      <c r="B378" s="46">
        <v>283.8</v>
      </c>
      <c r="C378" s="46">
        <v>192.8</v>
      </c>
      <c r="D378" s="45">
        <v>1.452E-2</v>
      </c>
      <c r="E378" s="46">
        <v>283</v>
      </c>
      <c r="F378" s="46">
        <v>192.5</v>
      </c>
      <c r="G378" s="45">
        <v>1.652E-2</v>
      </c>
      <c r="H378" s="46">
        <v>240.6</v>
      </c>
      <c r="I378" s="46">
        <v>236.3</v>
      </c>
      <c r="J378" s="45">
        <v>1.652E-2</v>
      </c>
      <c r="K378" s="46">
        <v>240.5</v>
      </c>
      <c r="L378" s="46">
        <v>236.5</v>
      </c>
    </row>
    <row r="379" spans="1:12" x14ac:dyDescent="0.25">
      <c r="A379" s="45">
        <v>1.4540000000000001E-2</v>
      </c>
      <c r="B379" s="46">
        <v>283.5</v>
      </c>
      <c r="C379" s="46">
        <v>192.5</v>
      </c>
      <c r="D379" s="45">
        <v>1.4540000000000001E-2</v>
      </c>
      <c r="E379" s="46">
        <v>283</v>
      </c>
      <c r="F379" s="46">
        <v>192.5</v>
      </c>
      <c r="G379" s="45">
        <v>1.6539999999999999E-2</v>
      </c>
      <c r="H379" s="46">
        <v>240.2</v>
      </c>
      <c r="I379" s="46">
        <v>235.9</v>
      </c>
      <c r="J379" s="45">
        <v>1.6539999999999999E-2</v>
      </c>
      <c r="K379" s="46">
        <v>240</v>
      </c>
      <c r="L379" s="46">
        <v>236</v>
      </c>
    </row>
    <row r="380" spans="1:12" x14ac:dyDescent="0.25">
      <c r="A380" s="45">
        <v>1.456E-2</v>
      </c>
      <c r="B380" s="46">
        <v>283.2</v>
      </c>
      <c r="C380" s="46">
        <v>192.2</v>
      </c>
      <c r="D380" s="45">
        <v>1.456E-2</v>
      </c>
      <c r="E380" s="46">
        <v>282.5</v>
      </c>
      <c r="F380" s="46">
        <v>192</v>
      </c>
      <c r="G380" s="45">
        <v>1.6559999999999998E-2</v>
      </c>
      <c r="H380" s="46">
        <v>239.9</v>
      </c>
      <c r="I380" s="46">
        <v>235.6</v>
      </c>
      <c r="J380" s="45">
        <v>1.6559999999999998E-2</v>
      </c>
      <c r="K380" s="46">
        <v>239.5</v>
      </c>
      <c r="L380" s="46">
        <v>235.5</v>
      </c>
    </row>
    <row r="381" spans="1:12" x14ac:dyDescent="0.25">
      <c r="A381" s="45">
        <v>1.4579999999999999E-2</v>
      </c>
      <c r="B381" s="46">
        <v>282.89999999999998</v>
      </c>
      <c r="C381" s="46">
        <v>191.9</v>
      </c>
      <c r="D381" s="45">
        <v>1.4579999999999999E-2</v>
      </c>
      <c r="E381" s="46">
        <v>282</v>
      </c>
      <c r="F381" s="46">
        <v>191.5</v>
      </c>
      <c r="G381" s="45">
        <v>1.6580000000000001E-2</v>
      </c>
      <c r="H381" s="46">
        <v>239.5</v>
      </c>
      <c r="I381" s="46">
        <v>235.2</v>
      </c>
      <c r="J381" s="45">
        <v>1.6580000000000001E-2</v>
      </c>
      <c r="K381" s="46">
        <v>239.5</v>
      </c>
      <c r="L381" s="46">
        <v>235.5</v>
      </c>
    </row>
    <row r="382" spans="1:12" x14ac:dyDescent="0.25">
      <c r="A382" s="45">
        <v>1.46E-2</v>
      </c>
      <c r="B382" s="46">
        <v>282.7</v>
      </c>
      <c r="C382" s="46">
        <v>191.7</v>
      </c>
      <c r="D382" s="45">
        <v>1.46E-2</v>
      </c>
      <c r="E382" s="46">
        <v>282</v>
      </c>
      <c r="F382" s="46">
        <v>191.5</v>
      </c>
      <c r="G382" s="45">
        <v>1.66E-2</v>
      </c>
      <c r="H382" s="46">
        <v>239.2</v>
      </c>
      <c r="I382" s="46">
        <v>234.9</v>
      </c>
      <c r="J382" s="45">
        <v>1.66E-2</v>
      </c>
      <c r="K382" s="46">
        <v>239</v>
      </c>
      <c r="L382" s="46">
        <v>235</v>
      </c>
    </row>
    <row r="383" spans="1:12" x14ac:dyDescent="0.25">
      <c r="A383" s="45">
        <v>1.4619999999999999E-2</v>
      </c>
      <c r="B383" s="46">
        <v>282.39999999999998</v>
      </c>
      <c r="C383" s="46">
        <v>191.4</v>
      </c>
      <c r="D383" s="45">
        <v>1.4619999999999999E-2</v>
      </c>
      <c r="E383" s="46">
        <v>281.5</v>
      </c>
      <c r="F383" s="46">
        <v>191</v>
      </c>
      <c r="G383" s="45">
        <v>1.6619999999999999E-2</v>
      </c>
      <c r="H383" s="46">
        <v>238.9</v>
      </c>
      <c r="I383" s="46">
        <v>234.6</v>
      </c>
      <c r="J383" s="45">
        <v>1.6619999999999999E-2</v>
      </c>
      <c r="K383" s="46">
        <v>238.5</v>
      </c>
      <c r="L383" s="46">
        <v>234.5</v>
      </c>
    </row>
    <row r="384" spans="1:12" x14ac:dyDescent="0.25">
      <c r="A384" s="45">
        <v>1.464E-2</v>
      </c>
      <c r="B384" s="46">
        <v>282.10000000000002</v>
      </c>
      <c r="C384" s="46">
        <v>191.1</v>
      </c>
      <c r="D384" s="45">
        <v>1.464E-2</v>
      </c>
      <c r="E384" s="46">
        <v>281.5</v>
      </c>
      <c r="F384" s="46">
        <v>191</v>
      </c>
      <c r="G384" s="45">
        <v>1.6639999999999999E-2</v>
      </c>
      <c r="H384" s="46">
        <v>238.5</v>
      </c>
      <c r="I384" s="46">
        <v>234.2</v>
      </c>
      <c r="J384" s="45">
        <v>1.6639999999999999E-2</v>
      </c>
      <c r="K384" s="46">
        <v>238.5</v>
      </c>
      <c r="L384" s="46">
        <v>234.5</v>
      </c>
    </row>
    <row r="385" spans="1:12" x14ac:dyDescent="0.25">
      <c r="A385" s="45">
        <v>1.4659999999999999E-2</v>
      </c>
      <c r="B385" s="46">
        <v>281.89999999999998</v>
      </c>
      <c r="C385" s="46">
        <v>190.9</v>
      </c>
      <c r="D385" s="45">
        <v>1.4659999999999999E-2</v>
      </c>
      <c r="E385" s="46">
        <v>281</v>
      </c>
      <c r="F385" s="46">
        <v>190.5</v>
      </c>
      <c r="G385" s="45">
        <v>1.6660000000000001E-2</v>
      </c>
      <c r="H385" s="46">
        <v>238.2</v>
      </c>
      <c r="I385" s="46">
        <v>233.9</v>
      </c>
      <c r="J385" s="45">
        <v>1.6660000000000001E-2</v>
      </c>
      <c r="K385" s="46">
        <v>238</v>
      </c>
      <c r="L385" s="46">
        <v>234</v>
      </c>
    </row>
    <row r="386" spans="1:12" x14ac:dyDescent="0.25">
      <c r="A386" s="45">
        <v>1.468E-2</v>
      </c>
      <c r="B386" s="46">
        <v>281.60000000000002</v>
      </c>
      <c r="C386" s="46">
        <v>190.6</v>
      </c>
      <c r="D386" s="45">
        <v>1.468E-2</v>
      </c>
      <c r="E386" s="46">
        <v>281</v>
      </c>
      <c r="F386" s="46">
        <v>190.5</v>
      </c>
      <c r="G386" s="45">
        <v>1.668E-2</v>
      </c>
      <c r="H386" s="46">
        <v>237.9</v>
      </c>
      <c r="I386" s="46">
        <v>233.6</v>
      </c>
      <c r="J386" s="45">
        <v>1.668E-2</v>
      </c>
      <c r="K386" s="46">
        <v>237.5</v>
      </c>
      <c r="L386" s="46">
        <v>233.5</v>
      </c>
    </row>
    <row r="387" spans="1:12" x14ac:dyDescent="0.25">
      <c r="A387" s="45">
        <v>1.47E-2</v>
      </c>
      <c r="B387" s="46">
        <v>281.3</v>
      </c>
      <c r="C387" s="46">
        <v>190.3</v>
      </c>
      <c r="D387" s="45">
        <v>1.47E-2</v>
      </c>
      <c r="E387" s="46">
        <v>280.5</v>
      </c>
      <c r="F387" s="46">
        <v>190</v>
      </c>
      <c r="G387" s="45">
        <v>1.67E-2</v>
      </c>
      <c r="H387" s="46">
        <v>237.6</v>
      </c>
      <c r="I387" s="46">
        <v>233.3</v>
      </c>
      <c r="J387" s="45">
        <v>1.67E-2</v>
      </c>
      <c r="K387" s="46">
        <v>237.5</v>
      </c>
      <c r="L387" s="46">
        <v>233.5</v>
      </c>
    </row>
    <row r="388" spans="1:12" x14ac:dyDescent="0.25">
      <c r="A388" s="45">
        <v>1.472E-2</v>
      </c>
      <c r="B388" s="46">
        <v>281.10000000000002</v>
      </c>
      <c r="C388" s="46">
        <v>190.1</v>
      </c>
      <c r="D388" s="45">
        <v>1.472E-2</v>
      </c>
      <c r="E388" s="46">
        <v>280.5</v>
      </c>
      <c r="F388" s="46">
        <v>190</v>
      </c>
      <c r="G388" s="45">
        <v>1.6719999999999999E-2</v>
      </c>
      <c r="H388" s="46">
        <v>237.2</v>
      </c>
      <c r="I388" s="46">
        <v>232.9</v>
      </c>
      <c r="J388" s="45">
        <v>1.6719999999999999E-2</v>
      </c>
      <c r="K388" s="46">
        <v>237</v>
      </c>
      <c r="L388" s="46">
        <v>233</v>
      </c>
    </row>
    <row r="389" spans="1:12" x14ac:dyDescent="0.25">
      <c r="A389" s="45">
        <v>1.474E-2</v>
      </c>
      <c r="B389" s="46">
        <v>280.8</v>
      </c>
      <c r="C389" s="46">
        <v>189.8</v>
      </c>
      <c r="D389" s="45">
        <v>1.474E-2</v>
      </c>
      <c r="E389" s="46">
        <v>280</v>
      </c>
      <c r="F389" s="46">
        <v>189.5</v>
      </c>
      <c r="G389" s="45">
        <v>1.6740000000000001E-2</v>
      </c>
      <c r="H389" s="46">
        <v>236.9</v>
      </c>
      <c r="I389" s="46">
        <v>232.6</v>
      </c>
      <c r="J389" s="45">
        <v>1.6740000000000001E-2</v>
      </c>
      <c r="K389" s="46">
        <v>236.5</v>
      </c>
      <c r="L389" s="46">
        <v>232.5</v>
      </c>
    </row>
    <row r="390" spans="1:12" x14ac:dyDescent="0.25">
      <c r="A390" s="45">
        <v>1.4760000000000001E-2</v>
      </c>
      <c r="B390" s="46">
        <v>280.39999999999998</v>
      </c>
      <c r="C390" s="46">
        <v>189.5</v>
      </c>
      <c r="D390" s="45">
        <v>1.4760000000000001E-2</v>
      </c>
      <c r="E390" s="46">
        <v>280</v>
      </c>
      <c r="F390" s="46">
        <v>189.5</v>
      </c>
      <c r="G390" s="45">
        <v>1.6760000000000001E-2</v>
      </c>
      <c r="H390" s="46">
        <v>236.6</v>
      </c>
      <c r="I390" s="46">
        <v>232.3</v>
      </c>
      <c r="J390" s="45">
        <v>1.6760000000000001E-2</v>
      </c>
      <c r="K390" s="46">
        <v>236.5</v>
      </c>
      <c r="L390" s="46">
        <v>232.5</v>
      </c>
    </row>
    <row r="391" spans="1:12" x14ac:dyDescent="0.25">
      <c r="A391" s="45">
        <v>1.478E-2</v>
      </c>
      <c r="B391" s="46">
        <v>280.2</v>
      </c>
      <c r="C391" s="46">
        <v>189.3</v>
      </c>
      <c r="D391" s="45">
        <v>1.478E-2</v>
      </c>
      <c r="E391" s="46">
        <v>279.5</v>
      </c>
      <c r="F391" s="46">
        <v>189</v>
      </c>
      <c r="G391" s="45">
        <v>1.678E-2</v>
      </c>
      <c r="H391" s="46">
        <v>236.3</v>
      </c>
      <c r="I391" s="46">
        <v>232</v>
      </c>
      <c r="J391" s="45">
        <v>1.678E-2</v>
      </c>
      <c r="K391" s="46">
        <v>236</v>
      </c>
      <c r="L391" s="46">
        <v>232</v>
      </c>
    </row>
    <row r="392" spans="1:12" x14ac:dyDescent="0.25">
      <c r="A392" s="45">
        <v>1.4800000000000001E-2</v>
      </c>
      <c r="B392" s="46">
        <v>279.89999999999998</v>
      </c>
      <c r="C392" s="46">
        <v>189</v>
      </c>
      <c r="D392" s="45">
        <v>1.4800000000000001E-2</v>
      </c>
      <c r="E392" s="46">
        <v>279.5</v>
      </c>
      <c r="F392" s="46">
        <v>189</v>
      </c>
      <c r="G392" s="45">
        <v>1.6799999999999999E-2</v>
      </c>
      <c r="H392" s="46">
        <v>235.9</v>
      </c>
      <c r="I392" s="46">
        <v>231.6</v>
      </c>
      <c r="J392" s="45">
        <v>1.6799999999999999E-2</v>
      </c>
      <c r="K392" s="46">
        <v>235.5</v>
      </c>
      <c r="L392" s="46">
        <v>231.5</v>
      </c>
    </row>
    <row r="393" spans="1:12" x14ac:dyDescent="0.25">
      <c r="A393" s="45">
        <v>1.482E-2</v>
      </c>
      <c r="B393" s="46">
        <v>279.7</v>
      </c>
      <c r="C393" s="46">
        <v>188.8</v>
      </c>
      <c r="D393" s="45">
        <v>1.482E-2</v>
      </c>
      <c r="E393" s="46">
        <v>279</v>
      </c>
      <c r="F393" s="46">
        <v>188.5</v>
      </c>
      <c r="G393" s="45">
        <v>1.6820000000000002E-2</v>
      </c>
      <c r="H393" s="46">
        <v>235.6</v>
      </c>
      <c r="I393" s="46">
        <v>231.3</v>
      </c>
      <c r="J393" s="45">
        <v>1.6820000000000002E-2</v>
      </c>
      <c r="K393" s="46">
        <v>235.5</v>
      </c>
      <c r="L393" s="46">
        <v>231.5</v>
      </c>
    </row>
    <row r="394" spans="1:12" x14ac:dyDescent="0.25">
      <c r="A394" s="45">
        <v>1.4840000000000001E-2</v>
      </c>
      <c r="B394" s="46">
        <v>279.39999999999998</v>
      </c>
      <c r="C394" s="46">
        <v>188.5</v>
      </c>
      <c r="D394" s="45">
        <v>1.4840000000000001E-2</v>
      </c>
      <c r="E394" s="46">
        <v>279</v>
      </c>
      <c r="F394" s="46">
        <v>188.5</v>
      </c>
      <c r="G394" s="45">
        <v>1.6840000000000001E-2</v>
      </c>
      <c r="H394" s="46">
        <v>235.3</v>
      </c>
      <c r="I394" s="46">
        <v>231</v>
      </c>
      <c r="J394" s="45">
        <v>1.6840000000000001E-2</v>
      </c>
      <c r="K394" s="46">
        <v>235</v>
      </c>
      <c r="L394" s="46">
        <v>231</v>
      </c>
    </row>
    <row r="395" spans="1:12" x14ac:dyDescent="0.25">
      <c r="A395" s="45">
        <v>1.486E-2</v>
      </c>
      <c r="B395" s="46">
        <v>279.10000000000002</v>
      </c>
      <c r="C395" s="46">
        <v>188.2</v>
      </c>
      <c r="D395" s="45">
        <v>1.486E-2</v>
      </c>
      <c r="E395" s="46">
        <v>278.5</v>
      </c>
      <c r="F395" s="46">
        <v>188</v>
      </c>
      <c r="G395" s="45">
        <v>1.686E-2</v>
      </c>
      <c r="H395" s="46">
        <v>235</v>
      </c>
      <c r="I395" s="46">
        <v>230.7</v>
      </c>
      <c r="J395" s="45">
        <v>1.686E-2</v>
      </c>
      <c r="K395" s="46">
        <v>234.5</v>
      </c>
      <c r="L395" s="46">
        <v>230.5</v>
      </c>
    </row>
    <row r="396" spans="1:12" x14ac:dyDescent="0.25">
      <c r="A396" s="45">
        <v>1.4880000000000001E-2</v>
      </c>
      <c r="B396" s="46">
        <v>278.89999999999998</v>
      </c>
      <c r="C396" s="46">
        <v>188</v>
      </c>
      <c r="D396" s="45">
        <v>1.4880000000000001E-2</v>
      </c>
      <c r="E396" s="46">
        <v>278.5</v>
      </c>
      <c r="F396" s="46">
        <v>188</v>
      </c>
      <c r="G396" s="45">
        <v>1.6879999999999999E-2</v>
      </c>
      <c r="H396" s="46">
        <v>234.6</v>
      </c>
      <c r="I396" s="46">
        <v>230.3</v>
      </c>
      <c r="J396" s="45">
        <v>1.6879999999999999E-2</v>
      </c>
      <c r="K396" s="46">
        <v>234.5</v>
      </c>
      <c r="L396" s="46">
        <v>230.5</v>
      </c>
    </row>
    <row r="397" spans="1:12" x14ac:dyDescent="0.25">
      <c r="A397" s="45">
        <v>1.49E-2</v>
      </c>
      <c r="B397" s="46">
        <v>278.60000000000002</v>
      </c>
      <c r="C397" s="46">
        <v>187.7</v>
      </c>
      <c r="D397" s="45">
        <v>1.49E-2</v>
      </c>
      <c r="E397" s="46">
        <v>278</v>
      </c>
      <c r="F397" s="46">
        <v>187.5</v>
      </c>
      <c r="G397" s="45">
        <v>1.6899999999999998E-2</v>
      </c>
      <c r="H397" s="46">
        <v>234.3</v>
      </c>
      <c r="I397" s="46">
        <v>230</v>
      </c>
      <c r="J397" s="45">
        <v>1.6899999999999998E-2</v>
      </c>
      <c r="K397" s="46">
        <v>234</v>
      </c>
      <c r="L397" s="46">
        <v>230</v>
      </c>
    </row>
    <row r="398" spans="1:12" x14ac:dyDescent="0.25">
      <c r="A398" s="45">
        <v>1.4919999999999999E-2</v>
      </c>
      <c r="B398" s="46">
        <v>278.39999999999998</v>
      </c>
      <c r="C398" s="46">
        <v>187.5</v>
      </c>
      <c r="D398" s="45">
        <v>1.4919999999999999E-2</v>
      </c>
      <c r="E398" s="46">
        <v>278</v>
      </c>
      <c r="F398" s="46">
        <v>187.5</v>
      </c>
      <c r="G398" s="45">
        <v>1.6920000000000001E-2</v>
      </c>
      <c r="H398" s="46">
        <v>234</v>
      </c>
      <c r="I398" s="46">
        <v>229.7</v>
      </c>
      <c r="J398" s="45">
        <v>1.6920000000000001E-2</v>
      </c>
      <c r="K398" s="46">
        <v>233.5</v>
      </c>
      <c r="L398" s="46">
        <v>229.5</v>
      </c>
    </row>
    <row r="399" spans="1:12" x14ac:dyDescent="0.25">
      <c r="A399" s="45">
        <v>1.494E-2</v>
      </c>
      <c r="B399" s="46">
        <v>278.10000000000002</v>
      </c>
      <c r="C399" s="46">
        <v>187.2</v>
      </c>
      <c r="D399" s="45">
        <v>1.494E-2</v>
      </c>
      <c r="E399" s="46">
        <v>277.5</v>
      </c>
      <c r="F399" s="46">
        <v>187</v>
      </c>
      <c r="G399" s="45">
        <v>1.694E-2</v>
      </c>
      <c r="H399" s="46">
        <v>233.7</v>
      </c>
      <c r="I399" s="46">
        <v>229.4</v>
      </c>
      <c r="J399" s="45">
        <v>1.694E-2</v>
      </c>
      <c r="K399" s="46">
        <v>233.5</v>
      </c>
      <c r="L399" s="46">
        <v>229.5</v>
      </c>
    </row>
    <row r="400" spans="1:12" x14ac:dyDescent="0.25">
      <c r="A400" s="45">
        <v>1.4959999999999999E-2</v>
      </c>
      <c r="B400" s="46">
        <v>277.8</v>
      </c>
      <c r="C400" s="46">
        <v>186.9</v>
      </c>
      <c r="D400" s="45">
        <v>1.4959999999999999E-2</v>
      </c>
      <c r="E400" s="46">
        <v>277.5</v>
      </c>
      <c r="F400" s="46">
        <v>187</v>
      </c>
      <c r="G400" s="45">
        <v>1.6959999999999999E-2</v>
      </c>
      <c r="H400" s="46">
        <v>233.4</v>
      </c>
      <c r="I400" s="46">
        <v>229.1</v>
      </c>
      <c r="J400" s="45">
        <v>1.6959999999999999E-2</v>
      </c>
      <c r="K400" s="46">
        <v>233</v>
      </c>
      <c r="L400" s="46">
        <v>229</v>
      </c>
    </row>
    <row r="401" spans="1:12" x14ac:dyDescent="0.25">
      <c r="A401" s="45">
        <v>1.498E-2</v>
      </c>
      <c r="B401" s="46">
        <v>277.60000000000002</v>
      </c>
      <c r="C401" s="46">
        <v>186.7</v>
      </c>
      <c r="D401" s="45">
        <v>1.498E-2</v>
      </c>
      <c r="E401" s="46">
        <v>277</v>
      </c>
      <c r="F401" s="46">
        <v>186.5</v>
      </c>
      <c r="G401" s="45">
        <v>1.6979999999999999E-2</v>
      </c>
      <c r="H401" s="46">
        <v>233.1</v>
      </c>
      <c r="I401" s="46">
        <v>228.8</v>
      </c>
      <c r="J401" s="45">
        <v>1.6979999999999999E-2</v>
      </c>
      <c r="K401" s="46">
        <v>233</v>
      </c>
      <c r="L401" s="46">
        <v>229</v>
      </c>
    </row>
    <row r="402" spans="1:12" x14ac:dyDescent="0.25">
      <c r="A402" s="45">
        <v>1.4999999999999999E-2</v>
      </c>
      <c r="B402" s="46">
        <v>277.3</v>
      </c>
      <c r="C402" s="46">
        <v>186.4</v>
      </c>
      <c r="D402" s="45">
        <v>1.4999999999999999E-2</v>
      </c>
      <c r="E402" s="46">
        <v>277</v>
      </c>
      <c r="F402" s="46">
        <v>186.5</v>
      </c>
      <c r="G402" s="45">
        <v>1.7000000000000001E-2</v>
      </c>
      <c r="H402" s="46">
        <v>232.7</v>
      </c>
      <c r="I402" s="46">
        <v>228.4</v>
      </c>
      <c r="J402" s="45">
        <v>1.7000000000000001E-2</v>
      </c>
      <c r="K402" s="46">
        <v>232.5</v>
      </c>
      <c r="L402" s="46">
        <v>228.5</v>
      </c>
    </row>
    <row r="403" spans="1:12" x14ac:dyDescent="0.25">
      <c r="A403" s="45">
        <v>1.502E-2</v>
      </c>
      <c r="B403" s="46">
        <v>277.10000000000002</v>
      </c>
      <c r="C403" s="46">
        <v>186.2</v>
      </c>
      <c r="D403" s="45">
        <v>1.502E-2</v>
      </c>
      <c r="E403" s="46">
        <v>276.5</v>
      </c>
      <c r="F403" s="46">
        <v>186</v>
      </c>
      <c r="G403" s="45">
        <v>1.7600000000000001E-2</v>
      </c>
      <c r="H403" s="46">
        <v>223.7</v>
      </c>
      <c r="I403" s="46">
        <v>219.4</v>
      </c>
      <c r="J403" s="45">
        <v>1.7600000000000001E-2</v>
      </c>
      <c r="K403" s="46">
        <v>223.5</v>
      </c>
      <c r="L403" s="46">
        <v>219.5</v>
      </c>
    </row>
    <row r="404" spans="1:12" x14ac:dyDescent="0.25">
      <c r="A404" s="45">
        <v>1.504E-2</v>
      </c>
      <c r="B404" s="46">
        <v>276.8</v>
      </c>
      <c r="C404" s="46">
        <v>185.9</v>
      </c>
      <c r="D404" s="45">
        <v>1.504E-2</v>
      </c>
      <c r="E404" s="46">
        <v>276</v>
      </c>
      <c r="F404" s="46">
        <v>185.5</v>
      </c>
      <c r="G404" s="45">
        <v>1.77E-2</v>
      </c>
      <c r="H404" s="46">
        <v>222.2</v>
      </c>
      <c r="I404" s="46">
        <v>217.9</v>
      </c>
      <c r="J404" s="45">
        <v>1.77E-2</v>
      </c>
      <c r="K404" s="46">
        <v>222</v>
      </c>
      <c r="L404" s="46">
        <v>218</v>
      </c>
    </row>
    <row r="405" spans="1:12" x14ac:dyDescent="0.25">
      <c r="A405" s="45">
        <v>1.506E-2</v>
      </c>
      <c r="B405" s="46">
        <v>276.60000000000002</v>
      </c>
      <c r="C405" s="46">
        <v>185.7</v>
      </c>
      <c r="D405" s="45">
        <v>1.506E-2</v>
      </c>
      <c r="E405" s="46">
        <v>276</v>
      </c>
      <c r="F405" s="46">
        <v>185.5</v>
      </c>
      <c r="G405" s="45">
        <v>1.78E-2</v>
      </c>
      <c r="H405" s="46">
        <v>220.8</v>
      </c>
      <c r="I405" s="46">
        <v>216.5</v>
      </c>
      <c r="J405" s="45">
        <v>1.78E-2</v>
      </c>
      <c r="K405" s="46">
        <v>220.5</v>
      </c>
      <c r="L405" s="46">
        <v>216.5</v>
      </c>
    </row>
    <row r="406" spans="1:12" x14ac:dyDescent="0.25">
      <c r="A406" s="45">
        <v>1.508E-2</v>
      </c>
      <c r="B406" s="46">
        <v>276.3</v>
      </c>
      <c r="C406" s="46">
        <v>185.4</v>
      </c>
      <c r="D406" s="45">
        <v>1.508E-2</v>
      </c>
      <c r="E406" s="46">
        <v>275.5</v>
      </c>
      <c r="F406" s="46">
        <v>185</v>
      </c>
      <c r="G406" s="45">
        <v>1.7899999999999999E-2</v>
      </c>
      <c r="H406" s="46">
        <v>219.4</v>
      </c>
      <c r="I406" s="46">
        <v>215.1</v>
      </c>
      <c r="J406" s="45">
        <v>1.7899999999999999E-2</v>
      </c>
      <c r="K406" s="46">
        <v>219</v>
      </c>
      <c r="L406" s="46">
        <v>215</v>
      </c>
    </row>
    <row r="407" spans="1:12" x14ac:dyDescent="0.25">
      <c r="A407" s="45">
        <v>1.5100000000000001E-2</v>
      </c>
      <c r="B407" s="46">
        <v>276.10000000000002</v>
      </c>
      <c r="C407" s="46">
        <v>185.2</v>
      </c>
      <c r="D407" s="45">
        <v>1.5100000000000001E-2</v>
      </c>
      <c r="E407" s="46">
        <v>275.5</v>
      </c>
      <c r="F407" s="46">
        <v>185</v>
      </c>
      <c r="G407" s="45">
        <v>1.7999999999999999E-2</v>
      </c>
      <c r="H407" s="46">
        <v>218</v>
      </c>
      <c r="I407" s="46">
        <v>213.7</v>
      </c>
      <c r="J407" s="45">
        <v>1.7999999999999999E-2</v>
      </c>
      <c r="K407" s="46">
        <v>218</v>
      </c>
      <c r="L407" s="46">
        <v>214</v>
      </c>
    </row>
    <row r="408" spans="1:12" x14ac:dyDescent="0.25">
      <c r="A408" s="45">
        <v>1.512E-2</v>
      </c>
      <c r="B408" s="46">
        <v>275.8</v>
      </c>
      <c r="C408" s="46">
        <v>184.9</v>
      </c>
      <c r="D408" s="45">
        <v>1.512E-2</v>
      </c>
      <c r="E408" s="46">
        <v>275</v>
      </c>
      <c r="F408" s="46">
        <v>184.5</v>
      </c>
      <c r="G408" s="45">
        <v>1.8100000000000002E-2</v>
      </c>
      <c r="H408" s="46">
        <v>216.6</v>
      </c>
      <c r="I408" s="46">
        <v>212.3</v>
      </c>
      <c r="J408" s="45">
        <v>1.8100000000000002E-2</v>
      </c>
      <c r="K408" s="46">
        <v>216.5</v>
      </c>
      <c r="L408" s="46">
        <v>212.5</v>
      </c>
    </row>
    <row r="409" spans="1:12" x14ac:dyDescent="0.25">
      <c r="A409" s="45">
        <v>1.5140000000000001E-2</v>
      </c>
      <c r="B409" s="46">
        <v>275.60000000000002</v>
      </c>
      <c r="C409" s="46">
        <v>184.7</v>
      </c>
      <c r="D409" s="45">
        <v>1.5140000000000001E-2</v>
      </c>
      <c r="E409" s="46">
        <v>275</v>
      </c>
      <c r="F409" s="46">
        <v>184.5</v>
      </c>
      <c r="G409" s="45">
        <v>1.8200000000000001E-2</v>
      </c>
      <c r="H409" s="46">
        <v>215.3</v>
      </c>
      <c r="I409" s="46">
        <v>211</v>
      </c>
      <c r="J409" s="45">
        <v>1.8200000000000001E-2</v>
      </c>
      <c r="K409" s="46">
        <v>215</v>
      </c>
      <c r="L409" s="46">
        <v>211</v>
      </c>
    </row>
    <row r="410" spans="1:12" x14ac:dyDescent="0.25">
      <c r="A410" s="45">
        <v>1.516E-2</v>
      </c>
      <c r="B410" s="46">
        <v>275.3</v>
      </c>
      <c r="C410" s="46">
        <v>184.4</v>
      </c>
      <c r="D410" s="45">
        <v>1.516E-2</v>
      </c>
      <c r="E410" s="46">
        <v>274.5</v>
      </c>
      <c r="F410" s="46">
        <v>184</v>
      </c>
      <c r="G410" s="45">
        <v>1.83E-2</v>
      </c>
      <c r="H410" s="46">
        <v>214</v>
      </c>
      <c r="I410" s="46">
        <v>209.7</v>
      </c>
      <c r="J410" s="45">
        <v>1.83E-2</v>
      </c>
      <c r="K410" s="46">
        <v>214</v>
      </c>
      <c r="L410" s="46">
        <v>210</v>
      </c>
    </row>
    <row r="411" spans="1:12" x14ac:dyDescent="0.25">
      <c r="A411" s="45">
        <v>1.5180000000000001E-2</v>
      </c>
      <c r="B411" s="46">
        <v>275.10000000000002</v>
      </c>
      <c r="C411" s="46">
        <v>184.2</v>
      </c>
      <c r="D411" s="45">
        <v>1.5180000000000001E-2</v>
      </c>
      <c r="E411" s="46">
        <v>274.5</v>
      </c>
      <c r="F411" s="46">
        <v>184</v>
      </c>
      <c r="G411" s="45">
        <v>1.84E-2</v>
      </c>
      <c r="H411" s="46">
        <v>212.6</v>
      </c>
      <c r="I411" s="46">
        <v>208.3</v>
      </c>
      <c r="J411" s="45">
        <v>1.84E-2</v>
      </c>
      <c r="K411" s="46">
        <v>212.5</v>
      </c>
      <c r="L411" s="46">
        <v>208.5</v>
      </c>
    </row>
    <row r="412" spans="1:12" x14ac:dyDescent="0.25">
      <c r="A412" s="45">
        <v>1.52E-2</v>
      </c>
      <c r="B412" s="46">
        <v>274.8</v>
      </c>
      <c r="C412" s="46">
        <v>183.9</v>
      </c>
      <c r="D412" s="45">
        <v>1.52E-2</v>
      </c>
      <c r="E412" s="46">
        <v>274.5</v>
      </c>
      <c r="F412" s="46">
        <v>184</v>
      </c>
      <c r="G412" s="45">
        <v>1.8499999999999999E-2</v>
      </c>
      <c r="H412" s="46">
        <v>211.3</v>
      </c>
      <c r="I412" s="46">
        <v>207</v>
      </c>
      <c r="J412" s="45">
        <v>1.8499999999999999E-2</v>
      </c>
      <c r="K412" s="46">
        <v>211</v>
      </c>
      <c r="L412" s="46">
        <v>207</v>
      </c>
    </row>
    <row r="413" spans="1:12" x14ac:dyDescent="0.25">
      <c r="A413" s="45">
        <v>1.5219999999999999E-2</v>
      </c>
      <c r="B413" s="46">
        <v>274.60000000000002</v>
      </c>
      <c r="C413" s="46">
        <v>183.7</v>
      </c>
      <c r="D413" s="45">
        <v>1.5219999999999999E-2</v>
      </c>
      <c r="E413" s="46">
        <v>274</v>
      </c>
      <c r="F413" s="46">
        <v>183.5</v>
      </c>
      <c r="G413" s="45">
        <v>1.8599999999999998E-2</v>
      </c>
      <c r="H413" s="46">
        <v>210.1</v>
      </c>
      <c r="I413" s="46">
        <v>205.8</v>
      </c>
      <c r="J413" s="45">
        <v>1.8599999999999998E-2</v>
      </c>
      <c r="K413" s="46">
        <v>210</v>
      </c>
      <c r="L413" s="46">
        <v>206</v>
      </c>
    </row>
    <row r="414" spans="1:12" x14ac:dyDescent="0.25">
      <c r="A414" s="45">
        <v>1.524E-2</v>
      </c>
      <c r="B414" s="46">
        <v>274.3</v>
      </c>
      <c r="C414" s="46">
        <v>183.4</v>
      </c>
      <c r="D414" s="45">
        <v>1.524E-2</v>
      </c>
      <c r="E414" s="46">
        <v>274</v>
      </c>
      <c r="F414" s="46">
        <v>183.5</v>
      </c>
      <c r="G414" s="45">
        <v>1.8700000000000001E-2</v>
      </c>
      <c r="H414" s="46">
        <v>208.8</v>
      </c>
      <c r="I414" s="46">
        <v>204.5</v>
      </c>
      <c r="J414" s="45">
        <v>1.8700000000000001E-2</v>
      </c>
      <c r="K414" s="46">
        <v>208.5</v>
      </c>
      <c r="L414" s="46">
        <v>204.5</v>
      </c>
    </row>
    <row r="415" spans="1:12" x14ac:dyDescent="0.25">
      <c r="A415" s="45">
        <v>1.5259999999999999E-2</v>
      </c>
      <c r="B415" s="46">
        <v>274.10000000000002</v>
      </c>
      <c r="C415" s="46">
        <v>183.2</v>
      </c>
      <c r="D415" s="45">
        <v>1.5259999999999999E-2</v>
      </c>
      <c r="E415" s="46">
        <v>273.5</v>
      </c>
      <c r="F415" s="46">
        <v>183</v>
      </c>
      <c r="G415" s="45">
        <v>1.8800000000000001E-2</v>
      </c>
      <c r="H415" s="46">
        <v>207.5</v>
      </c>
      <c r="I415" s="46">
        <v>203.2</v>
      </c>
      <c r="J415" s="45">
        <v>1.8800000000000001E-2</v>
      </c>
      <c r="K415" s="46">
        <v>207.5</v>
      </c>
      <c r="L415" s="46">
        <v>203.5</v>
      </c>
    </row>
    <row r="416" spans="1:12" x14ac:dyDescent="0.25">
      <c r="A416" s="45">
        <v>1.528E-2</v>
      </c>
      <c r="B416" s="46">
        <v>273.8</v>
      </c>
      <c r="C416" s="46">
        <v>182.9</v>
      </c>
      <c r="D416" s="45">
        <v>1.528E-2</v>
      </c>
      <c r="E416" s="46">
        <v>273.5</v>
      </c>
      <c r="F416" s="46">
        <v>183</v>
      </c>
      <c r="G416" s="45">
        <v>1.89E-2</v>
      </c>
      <c r="H416" s="46">
        <v>206.3</v>
      </c>
      <c r="I416" s="46">
        <v>202</v>
      </c>
      <c r="J416" s="45">
        <v>1.89E-2</v>
      </c>
      <c r="K416" s="46">
        <v>206</v>
      </c>
      <c r="L416" s="46">
        <v>202</v>
      </c>
    </row>
    <row r="417" spans="1:12" x14ac:dyDescent="0.25">
      <c r="A417" s="45">
        <v>1.5299999999999999E-2</v>
      </c>
      <c r="B417" s="46">
        <v>273.60000000000002</v>
      </c>
      <c r="C417" s="46">
        <v>182.7</v>
      </c>
      <c r="D417" s="45">
        <v>1.5299999999999999E-2</v>
      </c>
      <c r="E417" s="46">
        <v>273</v>
      </c>
      <c r="F417" s="46">
        <v>182.5</v>
      </c>
      <c r="G417" s="45">
        <v>1.9E-2</v>
      </c>
      <c r="H417" s="46">
        <v>205.1</v>
      </c>
      <c r="I417" s="46">
        <v>200.8</v>
      </c>
      <c r="J417" s="45">
        <v>1.9E-2</v>
      </c>
      <c r="K417" s="46">
        <v>205</v>
      </c>
      <c r="L417" s="46">
        <v>201</v>
      </c>
    </row>
    <row r="418" spans="1:12" x14ac:dyDescent="0.25">
      <c r="A418" s="45">
        <v>1.532E-2</v>
      </c>
      <c r="B418" s="46">
        <v>273.3</v>
      </c>
      <c r="C418" s="46">
        <v>182.4</v>
      </c>
      <c r="D418" s="45">
        <v>1.532E-2</v>
      </c>
      <c r="E418" s="46">
        <v>273</v>
      </c>
      <c r="F418" s="46">
        <v>182.5</v>
      </c>
      <c r="G418" s="45">
        <v>1.9099999999999999E-2</v>
      </c>
      <c r="H418" s="46">
        <v>203.9</v>
      </c>
      <c r="I418" s="46">
        <v>199.6</v>
      </c>
      <c r="J418" s="45">
        <v>1.9099999999999999E-2</v>
      </c>
      <c r="K418" s="46">
        <v>203.5</v>
      </c>
      <c r="L418" s="46">
        <v>199.5</v>
      </c>
    </row>
    <row r="419" spans="1:12" x14ac:dyDescent="0.25">
      <c r="A419" s="45">
        <v>1.5339999999999999E-2</v>
      </c>
      <c r="B419" s="46">
        <v>273.10000000000002</v>
      </c>
      <c r="C419" s="46">
        <v>182.2</v>
      </c>
      <c r="D419" s="45">
        <v>1.5339999999999999E-2</v>
      </c>
      <c r="E419" s="46">
        <v>272.5</v>
      </c>
      <c r="F419" s="46">
        <v>182</v>
      </c>
      <c r="G419" s="45">
        <v>1.9199999999999998E-2</v>
      </c>
      <c r="H419" s="46">
        <v>202.7</v>
      </c>
      <c r="I419" s="46">
        <v>198.4</v>
      </c>
      <c r="J419" s="45">
        <v>1.9199999999999998E-2</v>
      </c>
      <c r="K419" s="46">
        <v>202.5</v>
      </c>
      <c r="L419" s="46">
        <v>198.5</v>
      </c>
    </row>
    <row r="420" spans="1:12" x14ac:dyDescent="0.25">
      <c r="A420" s="45">
        <v>1.536E-2</v>
      </c>
      <c r="B420" s="46">
        <v>272.8</v>
      </c>
      <c r="C420" s="46">
        <v>181.9</v>
      </c>
      <c r="D420" s="45">
        <v>1.536E-2</v>
      </c>
      <c r="E420" s="46">
        <v>272.5</v>
      </c>
      <c r="F420" s="46">
        <v>182</v>
      </c>
      <c r="G420" s="45">
        <v>1.9300000000000001E-2</v>
      </c>
      <c r="H420" s="46">
        <v>201.5</v>
      </c>
      <c r="I420" s="46">
        <v>197.2</v>
      </c>
      <c r="J420" s="45">
        <v>1.9300000000000001E-2</v>
      </c>
      <c r="K420" s="46">
        <v>201.5</v>
      </c>
      <c r="L420" s="46">
        <v>197.5</v>
      </c>
    </row>
    <row r="421" spans="1:12" x14ac:dyDescent="0.25">
      <c r="A421" s="45">
        <v>1.538E-2</v>
      </c>
      <c r="B421" s="46">
        <v>272.60000000000002</v>
      </c>
      <c r="C421" s="46">
        <v>181.7</v>
      </c>
      <c r="D421" s="45">
        <v>1.538E-2</v>
      </c>
      <c r="E421" s="46">
        <v>272</v>
      </c>
      <c r="F421" s="46">
        <v>181.5</v>
      </c>
      <c r="G421" s="45">
        <v>1.9400000000000001E-2</v>
      </c>
      <c r="H421" s="46">
        <v>200.3</v>
      </c>
      <c r="I421" s="46">
        <v>196</v>
      </c>
      <c r="J421" s="45">
        <v>1.9400000000000001E-2</v>
      </c>
      <c r="K421" s="46">
        <v>200</v>
      </c>
      <c r="L421" s="46">
        <v>196</v>
      </c>
    </row>
    <row r="422" spans="1:12" x14ac:dyDescent="0.25">
      <c r="A422" s="45">
        <v>1.54E-2</v>
      </c>
      <c r="B422" s="46">
        <v>272.39999999999998</v>
      </c>
      <c r="C422" s="46">
        <v>181.5</v>
      </c>
      <c r="D422" s="45">
        <v>1.54E-2</v>
      </c>
      <c r="E422" s="46">
        <v>272</v>
      </c>
      <c r="F422" s="46">
        <v>181.5</v>
      </c>
      <c r="G422" s="45">
        <v>1.95E-2</v>
      </c>
      <c r="H422" s="46">
        <v>199.2</v>
      </c>
      <c r="I422" s="46">
        <v>194.9</v>
      </c>
      <c r="J422" s="45">
        <v>1.95E-2</v>
      </c>
      <c r="K422" s="46">
        <v>199</v>
      </c>
      <c r="L422" s="46">
        <v>195</v>
      </c>
    </row>
    <row r="423" spans="1:12" x14ac:dyDescent="0.25">
      <c r="A423" s="45">
        <v>1.542E-2</v>
      </c>
      <c r="B423" s="46">
        <v>272.10000000000002</v>
      </c>
      <c r="C423" s="46">
        <v>181.2</v>
      </c>
      <c r="D423" s="45">
        <v>1.542E-2</v>
      </c>
      <c r="E423" s="46">
        <v>271.5</v>
      </c>
      <c r="F423" s="46">
        <v>181</v>
      </c>
      <c r="G423" s="45">
        <v>1.9599999999999999E-2</v>
      </c>
      <c r="H423" s="46">
        <v>198</v>
      </c>
      <c r="I423" s="46">
        <v>193.7</v>
      </c>
      <c r="J423" s="45">
        <v>1.9599999999999999E-2</v>
      </c>
      <c r="K423" s="46">
        <v>198</v>
      </c>
      <c r="L423" s="46">
        <v>194</v>
      </c>
    </row>
    <row r="424" spans="1:12" x14ac:dyDescent="0.25">
      <c r="A424" s="45">
        <v>1.5440000000000001E-2</v>
      </c>
      <c r="B424" s="46">
        <v>271.89999999999998</v>
      </c>
      <c r="C424" s="46">
        <v>181</v>
      </c>
      <c r="D424" s="45">
        <v>1.5440000000000001E-2</v>
      </c>
      <c r="E424" s="46">
        <v>271.5</v>
      </c>
      <c r="F424" s="46">
        <v>181</v>
      </c>
      <c r="G424" s="45">
        <v>1.9699999999999999E-2</v>
      </c>
      <c r="H424" s="46">
        <v>196.9</v>
      </c>
      <c r="I424" s="46">
        <v>192.6</v>
      </c>
      <c r="J424" s="45">
        <v>1.9699999999999999E-2</v>
      </c>
      <c r="K424" s="46">
        <v>197</v>
      </c>
      <c r="L424" s="46">
        <v>193</v>
      </c>
    </row>
    <row r="425" spans="1:12" x14ac:dyDescent="0.25">
      <c r="A425" s="45">
        <v>1.546E-2</v>
      </c>
      <c r="B425" s="46">
        <v>271.60000000000002</v>
      </c>
      <c r="C425" s="46">
        <v>180.7</v>
      </c>
      <c r="D425" s="45">
        <v>1.546E-2</v>
      </c>
      <c r="E425" s="46">
        <v>271</v>
      </c>
      <c r="F425" s="46">
        <v>180.5</v>
      </c>
      <c r="G425" s="45">
        <v>1.9800000000000002E-2</v>
      </c>
      <c r="H425" s="46">
        <v>195.8</v>
      </c>
      <c r="I425" s="46">
        <v>191.5</v>
      </c>
      <c r="J425" s="45">
        <v>1.9800000000000002E-2</v>
      </c>
      <c r="K425" s="46">
        <v>195.5</v>
      </c>
      <c r="L425" s="46">
        <v>191.5</v>
      </c>
    </row>
    <row r="426" spans="1:12" x14ac:dyDescent="0.25">
      <c r="A426" s="45">
        <v>1.5480000000000001E-2</v>
      </c>
      <c r="B426" s="46">
        <v>271.39999999999998</v>
      </c>
      <c r="C426" s="46">
        <v>180.5</v>
      </c>
      <c r="D426" s="45">
        <v>1.5480000000000001E-2</v>
      </c>
      <c r="E426" s="46">
        <v>271</v>
      </c>
      <c r="F426" s="46">
        <v>180.5</v>
      </c>
      <c r="G426" s="45">
        <v>1.9900000000000001E-2</v>
      </c>
      <c r="H426" s="46">
        <v>194.7</v>
      </c>
      <c r="I426" s="46">
        <v>190.4</v>
      </c>
      <c r="J426" s="45">
        <v>1.9900000000000001E-2</v>
      </c>
      <c r="K426" s="46">
        <v>194.5</v>
      </c>
      <c r="L426" s="46">
        <v>190.5</v>
      </c>
    </row>
    <row r="427" spans="1:12" x14ac:dyDescent="0.25">
      <c r="A427" s="45">
        <v>1.55E-2</v>
      </c>
      <c r="B427" s="46">
        <v>271.2</v>
      </c>
      <c r="C427" s="46">
        <v>180.3</v>
      </c>
      <c r="D427" s="45">
        <v>1.55E-2</v>
      </c>
      <c r="E427" s="46">
        <v>270.5</v>
      </c>
      <c r="F427" s="46">
        <v>180</v>
      </c>
      <c r="G427" s="45">
        <v>0.02</v>
      </c>
      <c r="H427" s="46">
        <v>193.6</v>
      </c>
      <c r="I427" s="46">
        <v>189.3</v>
      </c>
      <c r="J427" s="45">
        <v>0.02</v>
      </c>
      <c r="K427" s="46">
        <v>193.5</v>
      </c>
      <c r="L427" s="46">
        <v>189.5</v>
      </c>
    </row>
    <row r="428" spans="1:12" x14ac:dyDescent="0.25">
      <c r="A428" s="45">
        <v>1.5520000000000001E-2</v>
      </c>
      <c r="B428" s="46">
        <v>270.89999999999998</v>
      </c>
      <c r="C428" s="46">
        <v>180</v>
      </c>
      <c r="D428" s="45">
        <v>1.5520000000000001E-2</v>
      </c>
      <c r="E428" s="46">
        <v>270.5</v>
      </c>
      <c r="F428" s="46">
        <v>180</v>
      </c>
      <c r="G428" s="45">
        <v>2.01E-2</v>
      </c>
      <c r="H428" s="46">
        <v>192.5</v>
      </c>
      <c r="I428" s="46">
        <v>188.2</v>
      </c>
      <c r="J428" s="45">
        <v>2.01E-2</v>
      </c>
      <c r="K428" s="46">
        <v>192.5</v>
      </c>
      <c r="L428" s="46">
        <v>188.5</v>
      </c>
    </row>
    <row r="429" spans="1:12" x14ac:dyDescent="0.25">
      <c r="A429" s="45">
        <v>1.554E-2</v>
      </c>
      <c r="B429" s="46">
        <v>270.7</v>
      </c>
      <c r="C429" s="46">
        <v>179.8</v>
      </c>
      <c r="D429" s="45">
        <v>1.554E-2</v>
      </c>
      <c r="E429" s="46">
        <v>270</v>
      </c>
      <c r="F429" s="46">
        <v>179.5</v>
      </c>
      <c r="G429" s="45">
        <v>2.0199999999999999E-2</v>
      </c>
      <c r="H429" s="46">
        <v>191.4</v>
      </c>
      <c r="I429" s="46">
        <v>187.1</v>
      </c>
      <c r="J429" s="45">
        <v>2.0199999999999999E-2</v>
      </c>
      <c r="K429" s="46">
        <v>191.5</v>
      </c>
      <c r="L429" s="46">
        <v>187.5</v>
      </c>
    </row>
    <row r="430" spans="1:12" x14ac:dyDescent="0.25">
      <c r="A430" s="45">
        <v>1.5559999999999999E-2</v>
      </c>
      <c r="B430" s="46">
        <v>270.39999999999998</v>
      </c>
      <c r="C430" s="46">
        <v>179.5</v>
      </c>
      <c r="D430" s="45">
        <v>1.5559999999999999E-2</v>
      </c>
      <c r="E430" s="46">
        <v>270</v>
      </c>
      <c r="F430" s="46">
        <v>179.5</v>
      </c>
      <c r="G430" s="45">
        <v>2.0299999999999999E-2</v>
      </c>
      <c r="H430" s="46">
        <v>190.4</v>
      </c>
      <c r="I430" s="46">
        <v>186.1</v>
      </c>
      <c r="J430" s="45">
        <v>2.0299999999999999E-2</v>
      </c>
      <c r="K430" s="46">
        <v>190.5</v>
      </c>
      <c r="L430" s="46">
        <v>186.5</v>
      </c>
    </row>
    <row r="431" spans="1:12" x14ac:dyDescent="0.25">
      <c r="A431" s="45">
        <v>1.558E-2</v>
      </c>
      <c r="B431" s="46">
        <v>270.2</v>
      </c>
      <c r="C431" s="46">
        <v>179.3</v>
      </c>
      <c r="D431" s="45">
        <v>1.558E-2</v>
      </c>
      <c r="E431" s="46">
        <v>269.5</v>
      </c>
      <c r="F431" s="46">
        <v>179</v>
      </c>
      <c r="G431" s="45">
        <v>2.0400000000000001E-2</v>
      </c>
      <c r="H431" s="46">
        <v>189.4</v>
      </c>
      <c r="I431" s="46">
        <v>185.1</v>
      </c>
      <c r="J431" s="45">
        <v>2.0400000000000001E-2</v>
      </c>
      <c r="K431" s="46">
        <v>189.5</v>
      </c>
      <c r="L431" s="46">
        <v>185.5</v>
      </c>
    </row>
    <row r="432" spans="1:12" x14ac:dyDescent="0.25">
      <c r="A432" s="45">
        <v>1.5599999999999999E-2</v>
      </c>
      <c r="B432" s="46">
        <v>270</v>
      </c>
      <c r="C432" s="46">
        <v>179.1</v>
      </c>
      <c r="D432" s="45">
        <v>1.5599999999999999E-2</v>
      </c>
      <c r="E432" s="46">
        <v>269.5</v>
      </c>
      <c r="F432" s="46">
        <v>179</v>
      </c>
      <c r="G432" s="45">
        <v>2.0500000000000001E-2</v>
      </c>
      <c r="H432" s="46">
        <v>188.3</v>
      </c>
      <c r="I432" s="46">
        <v>184</v>
      </c>
      <c r="J432" s="45">
        <v>2.0500000000000001E-2</v>
      </c>
      <c r="K432" s="46">
        <v>188</v>
      </c>
      <c r="L432" s="46">
        <v>184</v>
      </c>
    </row>
    <row r="433" spans="1:12" x14ac:dyDescent="0.25">
      <c r="A433" s="45">
        <v>1.562E-2</v>
      </c>
      <c r="B433" s="46">
        <v>269.60000000000002</v>
      </c>
      <c r="C433" s="46">
        <v>178.8</v>
      </c>
      <c r="D433" s="45">
        <v>1.562E-2</v>
      </c>
      <c r="E433" s="46">
        <v>269</v>
      </c>
      <c r="F433" s="46">
        <v>178.5</v>
      </c>
      <c r="G433" s="45">
        <v>2.06E-2</v>
      </c>
      <c r="H433" s="46">
        <v>187.3</v>
      </c>
      <c r="I433" s="46">
        <v>183</v>
      </c>
      <c r="J433" s="45">
        <v>2.06E-2</v>
      </c>
      <c r="K433" s="46">
        <v>187</v>
      </c>
      <c r="L433" s="46">
        <v>183</v>
      </c>
    </row>
    <row r="434" spans="1:12" x14ac:dyDescent="0.25">
      <c r="A434" s="45">
        <v>1.5640000000000001E-2</v>
      </c>
      <c r="B434" s="46">
        <v>269.39999999999998</v>
      </c>
      <c r="C434" s="46">
        <v>178.6</v>
      </c>
      <c r="D434" s="45">
        <v>1.5640000000000001E-2</v>
      </c>
      <c r="E434" s="46">
        <v>269</v>
      </c>
      <c r="F434" s="46">
        <v>178.5</v>
      </c>
      <c r="G434" s="45">
        <v>2.07E-2</v>
      </c>
      <c r="H434" s="46">
        <v>186.3</v>
      </c>
      <c r="I434" s="46">
        <v>182</v>
      </c>
      <c r="J434" s="45">
        <v>2.07E-2</v>
      </c>
      <c r="K434" s="46">
        <v>186</v>
      </c>
      <c r="L434" s="46">
        <v>182</v>
      </c>
    </row>
    <row r="435" spans="1:12" x14ac:dyDescent="0.25">
      <c r="A435" s="45">
        <v>1.566E-2</v>
      </c>
      <c r="B435" s="46">
        <v>269.2</v>
      </c>
      <c r="C435" s="46">
        <v>178.4</v>
      </c>
      <c r="D435" s="45">
        <v>1.566E-2</v>
      </c>
      <c r="E435" s="46">
        <v>268.5</v>
      </c>
      <c r="F435" s="46">
        <v>178</v>
      </c>
      <c r="G435" s="45">
        <v>2.0799999999999999E-2</v>
      </c>
      <c r="H435" s="46">
        <v>185.3</v>
      </c>
      <c r="I435" s="46">
        <v>181</v>
      </c>
      <c r="J435" s="45">
        <v>2.0799999999999999E-2</v>
      </c>
      <c r="K435" s="46">
        <v>185</v>
      </c>
      <c r="L435" s="46">
        <v>181</v>
      </c>
    </row>
    <row r="436" spans="1:12" x14ac:dyDescent="0.25">
      <c r="A436" s="45">
        <v>1.5679999999999999E-2</v>
      </c>
      <c r="B436" s="46">
        <v>268.89999999999998</v>
      </c>
      <c r="C436" s="46">
        <v>178.1</v>
      </c>
      <c r="D436" s="45">
        <v>1.5679999999999999E-2</v>
      </c>
      <c r="E436" s="46">
        <v>268.5</v>
      </c>
      <c r="F436" s="46">
        <v>178</v>
      </c>
      <c r="G436" s="45">
        <v>2.0899999999999998E-2</v>
      </c>
      <c r="H436" s="46">
        <v>184.3</v>
      </c>
      <c r="I436" s="46">
        <v>180</v>
      </c>
      <c r="J436" s="45">
        <v>2.0899999999999998E-2</v>
      </c>
      <c r="K436" s="46">
        <v>184</v>
      </c>
      <c r="L436" s="46">
        <v>180</v>
      </c>
    </row>
    <row r="437" spans="1:12" x14ac:dyDescent="0.25">
      <c r="A437" s="45">
        <v>1.5699999999999999E-2</v>
      </c>
      <c r="B437" s="46">
        <v>268.7</v>
      </c>
      <c r="C437" s="46">
        <v>177.9</v>
      </c>
      <c r="D437" s="45">
        <v>1.5699999999999999E-2</v>
      </c>
      <c r="E437" s="46">
        <v>268.5</v>
      </c>
      <c r="F437" s="46">
        <v>178</v>
      </c>
      <c r="G437" s="45">
        <v>2.1000000000000001E-2</v>
      </c>
      <c r="H437" s="46">
        <v>183.4</v>
      </c>
      <c r="I437" s="46">
        <v>179.1</v>
      </c>
      <c r="J437" s="45">
        <v>2.1000000000000001E-2</v>
      </c>
      <c r="K437" s="46">
        <v>183.5</v>
      </c>
      <c r="L437" s="46">
        <v>179.5</v>
      </c>
    </row>
    <row r="438" spans="1:12" x14ac:dyDescent="0.25">
      <c r="A438" s="45">
        <v>1.5720000000000001E-2</v>
      </c>
      <c r="B438" s="46">
        <v>268.5</v>
      </c>
      <c r="C438" s="46">
        <v>177.7</v>
      </c>
      <c r="D438" s="45">
        <v>1.5720000000000001E-2</v>
      </c>
      <c r="E438" s="46">
        <v>268</v>
      </c>
      <c r="F438" s="46">
        <v>177.5</v>
      </c>
      <c r="G438" s="45">
        <v>2.1100000000000001E-2</v>
      </c>
      <c r="H438" s="46">
        <v>182.4</v>
      </c>
      <c r="I438" s="46">
        <v>178.1</v>
      </c>
      <c r="J438" s="45">
        <v>2.1100000000000001E-2</v>
      </c>
      <c r="K438" s="46">
        <v>182.5</v>
      </c>
      <c r="L438" s="46">
        <v>178.5</v>
      </c>
    </row>
    <row r="439" spans="1:12" x14ac:dyDescent="0.25">
      <c r="A439" s="45">
        <v>1.5740000000000001E-2</v>
      </c>
      <c r="B439" s="46">
        <v>268.2</v>
      </c>
      <c r="C439" s="46">
        <v>177.4</v>
      </c>
      <c r="D439" s="45">
        <v>1.5740000000000001E-2</v>
      </c>
      <c r="E439" s="46">
        <v>268</v>
      </c>
      <c r="F439" s="46">
        <v>177.5</v>
      </c>
      <c r="G439" s="45">
        <v>2.12E-2</v>
      </c>
      <c r="H439" s="46">
        <v>181.4</v>
      </c>
      <c r="I439" s="46">
        <v>177.1</v>
      </c>
      <c r="J439" s="45">
        <v>2.12E-2</v>
      </c>
      <c r="K439" s="46">
        <v>181.5</v>
      </c>
      <c r="L439" s="46">
        <v>177.5</v>
      </c>
    </row>
    <row r="440" spans="1:12" x14ac:dyDescent="0.25">
      <c r="A440" s="45">
        <v>1.576E-2</v>
      </c>
      <c r="B440" s="46">
        <v>268</v>
      </c>
      <c r="C440" s="46">
        <v>177.2</v>
      </c>
      <c r="D440" s="45">
        <v>1.576E-2</v>
      </c>
      <c r="E440" s="46">
        <v>267.5</v>
      </c>
      <c r="F440" s="46">
        <v>177</v>
      </c>
      <c r="G440" s="45">
        <v>2.1299999999999999E-2</v>
      </c>
      <c r="H440" s="46">
        <v>180.5</v>
      </c>
      <c r="I440" s="46">
        <v>176.2</v>
      </c>
      <c r="J440" s="45">
        <v>2.1299999999999999E-2</v>
      </c>
      <c r="K440" s="46">
        <v>180.5</v>
      </c>
      <c r="L440" s="46">
        <v>176.5</v>
      </c>
    </row>
    <row r="441" spans="1:12" x14ac:dyDescent="0.25">
      <c r="A441" s="45">
        <v>1.5779999999999999E-2</v>
      </c>
      <c r="B441" s="46">
        <v>267.8</v>
      </c>
      <c r="C441" s="46">
        <v>177</v>
      </c>
      <c r="D441" s="45">
        <v>1.5779999999999999E-2</v>
      </c>
      <c r="E441" s="46">
        <v>267.5</v>
      </c>
      <c r="F441" s="46">
        <v>177</v>
      </c>
      <c r="G441" s="45">
        <v>2.1399999999999999E-2</v>
      </c>
      <c r="H441" s="46">
        <v>179.6</v>
      </c>
      <c r="I441" s="46">
        <v>175.3</v>
      </c>
      <c r="J441" s="45">
        <v>2.1399999999999999E-2</v>
      </c>
      <c r="K441" s="46">
        <v>179.5</v>
      </c>
      <c r="L441" s="46">
        <v>175.5</v>
      </c>
    </row>
    <row r="442" spans="1:12" x14ac:dyDescent="0.25">
      <c r="A442" s="45">
        <v>1.5800000000000002E-2</v>
      </c>
      <c r="B442" s="46">
        <v>267.60000000000002</v>
      </c>
      <c r="C442" s="46">
        <v>176.8</v>
      </c>
      <c r="D442" s="45">
        <v>1.5800000000000002E-2</v>
      </c>
      <c r="E442" s="46">
        <v>267</v>
      </c>
      <c r="F442" s="46">
        <v>176.5</v>
      </c>
      <c r="G442" s="45">
        <v>2.1499999999999998E-2</v>
      </c>
      <c r="H442" s="46">
        <v>178.6</v>
      </c>
      <c r="I442" s="46">
        <v>174.3</v>
      </c>
      <c r="J442" s="45">
        <v>2.1499999999999998E-2</v>
      </c>
      <c r="K442" s="46">
        <v>178.5</v>
      </c>
      <c r="L442" s="46">
        <v>174.5</v>
      </c>
    </row>
    <row r="443" spans="1:12" x14ac:dyDescent="0.25">
      <c r="A443" s="45">
        <v>1.5820000000000001E-2</v>
      </c>
      <c r="B443" s="46">
        <v>267.3</v>
      </c>
      <c r="C443" s="46">
        <v>176.5</v>
      </c>
      <c r="D443" s="45">
        <v>1.5820000000000001E-2</v>
      </c>
      <c r="E443" s="46">
        <v>267</v>
      </c>
      <c r="F443" s="46">
        <v>176.5</v>
      </c>
      <c r="G443" s="45">
        <v>2.1600000000000001E-2</v>
      </c>
      <c r="H443" s="46">
        <v>177.7</v>
      </c>
      <c r="I443" s="46">
        <v>173.4</v>
      </c>
      <c r="J443" s="45">
        <v>2.1600000000000001E-2</v>
      </c>
      <c r="K443" s="46">
        <v>177.5</v>
      </c>
      <c r="L443" s="46">
        <v>173.5</v>
      </c>
    </row>
    <row r="444" spans="1:12" x14ac:dyDescent="0.25">
      <c r="A444" s="45">
        <v>1.584E-2</v>
      </c>
      <c r="B444" s="46">
        <v>267.10000000000002</v>
      </c>
      <c r="C444" s="46">
        <v>176.3</v>
      </c>
      <c r="D444" s="45">
        <v>1.584E-2</v>
      </c>
      <c r="E444" s="46">
        <v>266.5</v>
      </c>
      <c r="F444" s="46">
        <v>176</v>
      </c>
      <c r="G444" s="45">
        <v>2.1700000000000001E-2</v>
      </c>
      <c r="H444" s="46">
        <v>176.8</v>
      </c>
      <c r="I444" s="46">
        <v>172.5</v>
      </c>
      <c r="J444" s="45">
        <v>2.1700000000000001E-2</v>
      </c>
      <c r="K444" s="46">
        <v>177</v>
      </c>
      <c r="L444" s="46">
        <v>173</v>
      </c>
    </row>
    <row r="445" spans="1:12" x14ac:dyDescent="0.25">
      <c r="A445" s="45">
        <v>1.5859999999999999E-2</v>
      </c>
      <c r="B445" s="46">
        <v>266.89999999999998</v>
      </c>
      <c r="C445" s="46">
        <v>176.1</v>
      </c>
      <c r="D445" s="45">
        <v>1.5859999999999999E-2</v>
      </c>
      <c r="E445" s="46">
        <v>266.5</v>
      </c>
      <c r="F445" s="46">
        <v>176</v>
      </c>
      <c r="G445" s="45">
        <v>2.18E-2</v>
      </c>
      <c r="H445" s="46">
        <v>175.9</v>
      </c>
      <c r="I445" s="46">
        <v>171.6</v>
      </c>
      <c r="J445" s="45">
        <v>2.18E-2</v>
      </c>
      <c r="K445" s="46">
        <v>176</v>
      </c>
      <c r="L445" s="46">
        <v>172</v>
      </c>
    </row>
    <row r="446" spans="1:12" x14ac:dyDescent="0.25">
      <c r="A446" s="45">
        <v>1.5879999999999998E-2</v>
      </c>
      <c r="B446" s="46">
        <v>266.60000000000002</v>
      </c>
      <c r="C446" s="46">
        <v>175.8</v>
      </c>
      <c r="D446" s="45">
        <v>1.5879999999999998E-2</v>
      </c>
      <c r="E446" s="46">
        <v>266</v>
      </c>
      <c r="F446" s="46">
        <v>175.5</v>
      </c>
      <c r="G446" s="45">
        <v>2.1899999999999999E-2</v>
      </c>
      <c r="H446" s="46">
        <v>175</v>
      </c>
      <c r="I446" s="46">
        <v>170.7</v>
      </c>
      <c r="J446" s="45">
        <v>2.1899999999999999E-2</v>
      </c>
      <c r="K446" s="46">
        <v>175</v>
      </c>
      <c r="L446" s="46">
        <v>171</v>
      </c>
    </row>
    <row r="447" spans="1:12" x14ac:dyDescent="0.25">
      <c r="A447" s="45">
        <v>1.5900000000000001E-2</v>
      </c>
      <c r="B447" s="46">
        <v>266.39999999999998</v>
      </c>
      <c r="C447" s="46">
        <v>175.6</v>
      </c>
      <c r="D447" s="45">
        <v>1.5900000000000001E-2</v>
      </c>
      <c r="E447" s="46">
        <v>266</v>
      </c>
      <c r="F447" s="46">
        <v>175.5</v>
      </c>
      <c r="G447" s="45">
        <v>2.1999999999999999E-2</v>
      </c>
      <c r="H447" s="46">
        <v>174.2</v>
      </c>
      <c r="I447" s="46">
        <v>169.9</v>
      </c>
      <c r="J447" s="45">
        <v>2.1999999999999999E-2</v>
      </c>
      <c r="K447" s="46">
        <v>174</v>
      </c>
      <c r="L447" s="46">
        <v>170</v>
      </c>
    </row>
    <row r="448" spans="1:12" x14ac:dyDescent="0.25">
      <c r="A448" s="45">
        <v>1.592E-2</v>
      </c>
      <c r="B448" s="46">
        <v>266.2</v>
      </c>
      <c r="C448" s="46">
        <v>175.4</v>
      </c>
      <c r="D448" s="45">
        <v>1.592E-2</v>
      </c>
      <c r="E448" s="46">
        <v>266</v>
      </c>
      <c r="F448" s="46">
        <v>175.5</v>
      </c>
      <c r="G448" s="45">
        <v>2.2100000000000002E-2</v>
      </c>
      <c r="H448" s="46">
        <v>173.3</v>
      </c>
      <c r="I448" s="46">
        <v>169</v>
      </c>
      <c r="J448" s="45">
        <v>2.2100000000000002E-2</v>
      </c>
      <c r="K448" s="46">
        <v>173.5</v>
      </c>
      <c r="L448" s="46">
        <v>169.5</v>
      </c>
    </row>
    <row r="449" spans="1:12" x14ac:dyDescent="0.25">
      <c r="A449" s="45">
        <v>1.5939999999999999E-2</v>
      </c>
      <c r="B449" s="46">
        <v>266</v>
      </c>
      <c r="C449" s="46">
        <v>175.2</v>
      </c>
      <c r="D449" s="45">
        <v>1.5939999999999999E-2</v>
      </c>
      <c r="E449" s="46">
        <v>265.5</v>
      </c>
      <c r="F449" s="46">
        <v>175</v>
      </c>
      <c r="G449" s="45">
        <v>2.2200000000000001E-2</v>
      </c>
      <c r="H449" s="46">
        <v>172.4</v>
      </c>
      <c r="I449" s="46">
        <v>168.1</v>
      </c>
      <c r="J449" s="45">
        <v>2.2200000000000001E-2</v>
      </c>
      <c r="K449" s="46">
        <v>172.5</v>
      </c>
      <c r="L449" s="46">
        <v>168.5</v>
      </c>
    </row>
    <row r="450" spans="1:12" x14ac:dyDescent="0.25">
      <c r="A450" s="45">
        <v>1.5959999999999998E-2</v>
      </c>
      <c r="B450" s="46">
        <v>265.7</v>
      </c>
      <c r="C450" s="46">
        <v>174.9</v>
      </c>
      <c r="D450" s="45">
        <v>1.5959999999999998E-2</v>
      </c>
      <c r="E450" s="46">
        <v>265.5</v>
      </c>
      <c r="F450" s="46">
        <v>175</v>
      </c>
      <c r="G450" s="45">
        <v>2.23E-2</v>
      </c>
      <c r="H450" s="46">
        <v>171.6</v>
      </c>
      <c r="I450" s="46">
        <v>167.3</v>
      </c>
      <c r="J450" s="45">
        <v>2.23E-2</v>
      </c>
      <c r="K450" s="46">
        <v>171.5</v>
      </c>
      <c r="L450" s="46">
        <v>167.5</v>
      </c>
    </row>
    <row r="451" spans="1:12" x14ac:dyDescent="0.25">
      <c r="A451" s="45">
        <v>1.5980000000000001E-2</v>
      </c>
      <c r="B451" s="46">
        <v>265.5</v>
      </c>
      <c r="C451" s="46">
        <v>174.7</v>
      </c>
      <c r="D451" s="45">
        <v>1.5980000000000001E-2</v>
      </c>
      <c r="E451" s="46">
        <v>265</v>
      </c>
      <c r="F451" s="46">
        <v>174.5</v>
      </c>
      <c r="G451" s="45">
        <v>2.24E-2</v>
      </c>
      <c r="H451" s="46">
        <v>170.7</v>
      </c>
      <c r="I451" s="46">
        <v>166.4</v>
      </c>
      <c r="J451" s="45">
        <v>2.24E-2</v>
      </c>
      <c r="K451" s="46">
        <v>170.5</v>
      </c>
      <c r="L451" s="46">
        <v>166.5</v>
      </c>
    </row>
    <row r="452" spans="1:12" x14ac:dyDescent="0.25">
      <c r="A452" s="45">
        <v>1.6E-2</v>
      </c>
      <c r="B452" s="46">
        <v>265.3</v>
      </c>
      <c r="C452" s="46">
        <v>174.5</v>
      </c>
      <c r="D452" s="45">
        <v>1.6E-2</v>
      </c>
      <c r="E452" s="46">
        <v>265</v>
      </c>
      <c r="F452" s="46">
        <v>174.5</v>
      </c>
      <c r="G452" s="45">
        <v>2.2499999999999999E-2</v>
      </c>
      <c r="H452" s="46">
        <v>169.9</v>
      </c>
      <c r="I452" s="46">
        <v>165.6</v>
      </c>
      <c r="J452" s="45">
        <v>2.2499999999999999E-2</v>
      </c>
      <c r="K452" s="46">
        <v>170</v>
      </c>
      <c r="L452" s="46">
        <v>166</v>
      </c>
    </row>
    <row r="453" spans="1:12" x14ac:dyDescent="0.25">
      <c r="A453" s="45">
        <v>1.602E-2</v>
      </c>
      <c r="B453" s="46">
        <v>265.10000000000002</v>
      </c>
      <c r="C453" s="46">
        <v>174.3</v>
      </c>
      <c r="D453" s="45">
        <v>1.602E-2</v>
      </c>
      <c r="E453" s="46">
        <v>264.5</v>
      </c>
      <c r="F453" s="46">
        <v>174</v>
      </c>
      <c r="G453" s="45">
        <v>2.2599999999999999E-2</v>
      </c>
      <c r="H453" s="46">
        <v>169.1</v>
      </c>
      <c r="I453" s="46">
        <v>164.8</v>
      </c>
      <c r="J453" s="45">
        <v>2.2599999999999999E-2</v>
      </c>
      <c r="K453" s="46">
        <v>169</v>
      </c>
      <c r="L453" s="46">
        <v>165</v>
      </c>
    </row>
    <row r="454" spans="1:12" x14ac:dyDescent="0.25">
      <c r="A454" s="45">
        <v>1.6039999999999999E-2</v>
      </c>
      <c r="B454" s="46">
        <v>264.8</v>
      </c>
      <c r="C454" s="46">
        <v>174</v>
      </c>
      <c r="D454" s="45">
        <v>1.6039999999999999E-2</v>
      </c>
      <c r="E454" s="46">
        <v>264.5</v>
      </c>
      <c r="F454" s="46">
        <v>174</v>
      </c>
      <c r="G454" s="45">
        <v>2.2700000000000001E-2</v>
      </c>
      <c r="H454" s="46">
        <v>168.3</v>
      </c>
      <c r="I454" s="46">
        <v>164</v>
      </c>
      <c r="J454" s="45">
        <v>2.2700000000000001E-2</v>
      </c>
      <c r="K454" s="46">
        <v>168</v>
      </c>
      <c r="L454" s="46">
        <v>164</v>
      </c>
    </row>
    <row r="455" spans="1:12" x14ac:dyDescent="0.25">
      <c r="A455" s="45">
        <v>1.6060000000000001E-2</v>
      </c>
      <c r="B455" s="46">
        <v>264.60000000000002</v>
      </c>
      <c r="C455" s="46">
        <v>173.8</v>
      </c>
      <c r="D455" s="45">
        <v>1.6060000000000001E-2</v>
      </c>
      <c r="E455" s="46">
        <v>264</v>
      </c>
      <c r="F455" s="46">
        <v>173.5</v>
      </c>
      <c r="G455" s="45">
        <v>2.2800000000000001E-2</v>
      </c>
      <c r="H455" s="46">
        <v>167.5</v>
      </c>
      <c r="I455" s="46">
        <v>163.19999999999999</v>
      </c>
      <c r="J455" s="45">
        <v>2.2800000000000001E-2</v>
      </c>
      <c r="K455" s="46">
        <v>167.5</v>
      </c>
      <c r="L455" s="46">
        <v>163.5</v>
      </c>
    </row>
    <row r="456" spans="1:12" x14ac:dyDescent="0.25">
      <c r="A456" s="45">
        <v>1.6080000000000001E-2</v>
      </c>
      <c r="B456" s="46">
        <v>264.39999999999998</v>
      </c>
      <c r="C456" s="46">
        <v>173.6</v>
      </c>
      <c r="D456" s="45">
        <v>1.6080000000000001E-2</v>
      </c>
      <c r="E456" s="46">
        <v>264</v>
      </c>
      <c r="F456" s="46">
        <v>173.5</v>
      </c>
      <c r="G456" s="45">
        <v>2.29E-2</v>
      </c>
      <c r="H456" s="46">
        <v>166.7</v>
      </c>
      <c r="I456" s="46">
        <v>162.4</v>
      </c>
      <c r="J456" s="45">
        <v>2.29E-2</v>
      </c>
      <c r="K456" s="46">
        <v>166.5</v>
      </c>
      <c r="L456" s="46">
        <v>162.5</v>
      </c>
    </row>
    <row r="457" spans="1:12" x14ac:dyDescent="0.25">
      <c r="A457" s="45">
        <v>1.61E-2</v>
      </c>
      <c r="B457" s="46">
        <v>264.2</v>
      </c>
      <c r="C457" s="46">
        <v>173.4</v>
      </c>
      <c r="D457" s="45">
        <v>1.61E-2</v>
      </c>
      <c r="E457" s="46">
        <v>264</v>
      </c>
      <c r="F457" s="46">
        <v>173.5</v>
      </c>
      <c r="G457" s="45">
        <v>2.3E-2</v>
      </c>
      <c r="H457" s="46">
        <v>165.9</v>
      </c>
      <c r="I457" s="46">
        <v>161.6</v>
      </c>
      <c r="J457" s="45">
        <v>2.3E-2</v>
      </c>
      <c r="K457" s="46">
        <v>166</v>
      </c>
      <c r="L457" s="46">
        <v>162</v>
      </c>
    </row>
    <row r="458" spans="1:12" x14ac:dyDescent="0.25">
      <c r="A458" s="45">
        <v>1.6119999999999999E-2</v>
      </c>
      <c r="B458" s="46">
        <v>264</v>
      </c>
      <c r="C458" s="46">
        <v>173.2</v>
      </c>
      <c r="D458" s="45">
        <v>1.6119999999999999E-2</v>
      </c>
      <c r="E458" s="46">
        <v>263.5</v>
      </c>
      <c r="F458" s="46">
        <v>173</v>
      </c>
      <c r="G458" s="45">
        <v>2.3099999999999999E-2</v>
      </c>
      <c r="H458" s="46">
        <v>165.1</v>
      </c>
      <c r="I458" s="46">
        <v>160.80000000000001</v>
      </c>
      <c r="J458" s="45">
        <v>2.3099999999999999E-2</v>
      </c>
      <c r="K458" s="46">
        <v>165</v>
      </c>
      <c r="L458" s="46">
        <v>161</v>
      </c>
    </row>
    <row r="459" spans="1:12" x14ac:dyDescent="0.25">
      <c r="A459" s="45">
        <v>1.6140000000000002E-2</v>
      </c>
      <c r="B459" s="46">
        <v>263.7</v>
      </c>
      <c r="C459" s="46">
        <v>172.9</v>
      </c>
      <c r="D459" s="45">
        <v>1.6140000000000002E-2</v>
      </c>
      <c r="E459" s="46">
        <v>263.5</v>
      </c>
      <c r="F459" s="46">
        <v>173</v>
      </c>
      <c r="G459" s="45">
        <v>2.3199999999999998E-2</v>
      </c>
      <c r="H459" s="46">
        <v>164.3</v>
      </c>
      <c r="I459" s="46">
        <v>160</v>
      </c>
      <c r="J459" s="45">
        <v>2.3199999999999998E-2</v>
      </c>
      <c r="K459" s="46">
        <v>164.5</v>
      </c>
      <c r="L459" s="46">
        <v>160.5</v>
      </c>
    </row>
    <row r="460" spans="1:12" x14ac:dyDescent="0.25">
      <c r="A460" s="45">
        <v>1.6160000000000001E-2</v>
      </c>
      <c r="B460" s="46">
        <v>263.5</v>
      </c>
      <c r="C460" s="46">
        <v>172.7</v>
      </c>
      <c r="D460" s="45">
        <v>1.6160000000000001E-2</v>
      </c>
      <c r="E460" s="46">
        <v>263</v>
      </c>
      <c r="F460" s="46">
        <v>172.5</v>
      </c>
      <c r="G460" s="45">
        <v>2.3300000000000001E-2</v>
      </c>
      <c r="H460" s="46">
        <v>163.5</v>
      </c>
      <c r="I460" s="46">
        <v>159.19999999999999</v>
      </c>
      <c r="J460" s="45">
        <v>2.3300000000000001E-2</v>
      </c>
      <c r="K460" s="46">
        <v>163.5</v>
      </c>
      <c r="L460" s="46">
        <v>159.5</v>
      </c>
    </row>
    <row r="461" spans="1:12" x14ac:dyDescent="0.25">
      <c r="A461" s="45">
        <v>1.618E-2</v>
      </c>
      <c r="B461" s="46">
        <v>263.3</v>
      </c>
      <c r="C461" s="46">
        <v>172.5</v>
      </c>
      <c r="D461" s="45">
        <v>1.618E-2</v>
      </c>
      <c r="E461" s="46">
        <v>263</v>
      </c>
      <c r="F461" s="46">
        <v>172.5</v>
      </c>
      <c r="G461" s="45">
        <v>2.3400000000000001E-2</v>
      </c>
      <c r="H461" s="46">
        <v>162.80000000000001</v>
      </c>
      <c r="I461" s="46">
        <v>158.5</v>
      </c>
      <c r="J461" s="45">
        <v>2.3400000000000001E-2</v>
      </c>
      <c r="K461" s="46">
        <v>163</v>
      </c>
      <c r="L461" s="46">
        <v>159</v>
      </c>
    </row>
    <row r="462" spans="1:12" x14ac:dyDescent="0.25">
      <c r="A462" s="45">
        <v>1.6199999999999999E-2</v>
      </c>
      <c r="B462" s="46">
        <v>263.10000000000002</v>
      </c>
      <c r="C462" s="46">
        <v>172.3</v>
      </c>
      <c r="D462" s="45">
        <v>1.6199999999999999E-2</v>
      </c>
      <c r="E462" s="46">
        <v>262.5</v>
      </c>
      <c r="F462" s="46">
        <v>172</v>
      </c>
      <c r="G462" s="45">
        <v>2.35E-2</v>
      </c>
      <c r="H462" s="46">
        <v>162</v>
      </c>
      <c r="I462" s="46">
        <v>157.69999999999999</v>
      </c>
      <c r="J462" s="45">
        <v>2.35E-2</v>
      </c>
      <c r="K462" s="46">
        <v>162</v>
      </c>
      <c r="L462" s="46">
        <v>158</v>
      </c>
    </row>
    <row r="463" spans="1:12" x14ac:dyDescent="0.25">
      <c r="A463" s="45">
        <v>1.6219999999999998E-2</v>
      </c>
      <c r="B463" s="46">
        <v>262.89999999999998</v>
      </c>
      <c r="C463" s="46">
        <v>172.1</v>
      </c>
      <c r="D463" s="45">
        <v>1.6219999999999998E-2</v>
      </c>
      <c r="E463" s="46">
        <v>262.5</v>
      </c>
      <c r="F463" s="46">
        <v>172</v>
      </c>
      <c r="G463" s="45">
        <v>2.3599999999999999E-2</v>
      </c>
      <c r="H463" s="46">
        <v>161.30000000000001</v>
      </c>
      <c r="I463" s="46">
        <v>157</v>
      </c>
      <c r="J463" s="45">
        <v>2.3599999999999999E-2</v>
      </c>
      <c r="K463" s="46">
        <v>161.5</v>
      </c>
      <c r="L463" s="46">
        <v>157.5</v>
      </c>
    </row>
    <row r="464" spans="1:12" x14ac:dyDescent="0.25">
      <c r="A464" s="45">
        <v>1.6240000000000001E-2</v>
      </c>
      <c r="B464" s="46">
        <v>262.60000000000002</v>
      </c>
      <c r="C464" s="46">
        <v>171.8</v>
      </c>
      <c r="D464" s="45">
        <v>1.6240000000000001E-2</v>
      </c>
      <c r="E464" s="46">
        <v>262</v>
      </c>
      <c r="F464" s="46">
        <v>171.5</v>
      </c>
      <c r="G464" s="45">
        <v>2.3699999999999999E-2</v>
      </c>
      <c r="H464" s="46">
        <v>160.5</v>
      </c>
      <c r="I464" s="46">
        <v>156.19999999999999</v>
      </c>
      <c r="J464" s="45">
        <v>2.3699999999999999E-2</v>
      </c>
      <c r="K464" s="46">
        <v>160.5</v>
      </c>
      <c r="L464" s="46">
        <v>156.5</v>
      </c>
    </row>
    <row r="465" spans="1:12" x14ac:dyDescent="0.25">
      <c r="A465" s="45">
        <v>1.626E-2</v>
      </c>
      <c r="B465" s="46">
        <v>262.39999999999998</v>
      </c>
      <c r="C465" s="46">
        <v>171.6</v>
      </c>
      <c r="D465" s="45">
        <v>1.626E-2</v>
      </c>
      <c r="E465" s="46">
        <v>262</v>
      </c>
      <c r="F465" s="46">
        <v>171.5</v>
      </c>
      <c r="G465" s="45">
        <v>2.3800000000000002E-2</v>
      </c>
      <c r="H465" s="46">
        <v>159.80000000000001</v>
      </c>
      <c r="I465" s="46">
        <v>155.5</v>
      </c>
      <c r="J465" s="45">
        <v>2.3800000000000002E-2</v>
      </c>
      <c r="K465" s="46">
        <v>160</v>
      </c>
      <c r="L465" s="46">
        <v>156</v>
      </c>
    </row>
    <row r="466" spans="1:12" x14ac:dyDescent="0.25">
      <c r="A466" s="45">
        <v>1.6279999999999999E-2</v>
      </c>
      <c r="B466" s="46">
        <v>262.2</v>
      </c>
      <c r="C466" s="46">
        <v>171.4</v>
      </c>
      <c r="D466" s="45">
        <v>1.6279999999999999E-2</v>
      </c>
      <c r="E466" s="46">
        <v>262</v>
      </c>
      <c r="F466" s="46">
        <v>171.5</v>
      </c>
      <c r="G466" s="45">
        <v>2.3900000000000001E-2</v>
      </c>
      <c r="H466" s="46">
        <v>159.1</v>
      </c>
      <c r="I466" s="46">
        <v>154.80000000000001</v>
      </c>
      <c r="J466" s="45">
        <v>2.3900000000000001E-2</v>
      </c>
      <c r="K466" s="46">
        <v>159</v>
      </c>
      <c r="L466" s="46">
        <v>155</v>
      </c>
    </row>
    <row r="467" spans="1:12" x14ac:dyDescent="0.25">
      <c r="A467" s="45">
        <v>1.6299999999999999E-2</v>
      </c>
      <c r="B467" s="46">
        <v>262</v>
      </c>
      <c r="C467" s="46">
        <v>171.2</v>
      </c>
      <c r="D467" s="45">
        <v>1.6299999999999999E-2</v>
      </c>
      <c r="E467" s="46">
        <v>261.5</v>
      </c>
      <c r="F467" s="46">
        <v>171</v>
      </c>
      <c r="G467" s="45">
        <v>2.4E-2</v>
      </c>
      <c r="H467" s="46">
        <v>158.4</v>
      </c>
      <c r="I467" s="46">
        <v>154.1</v>
      </c>
      <c r="J467" s="45">
        <v>2.4E-2</v>
      </c>
      <c r="K467" s="46">
        <v>158.5</v>
      </c>
      <c r="L467" s="46">
        <v>154.5</v>
      </c>
    </row>
    <row r="468" spans="1:12" x14ac:dyDescent="0.25">
      <c r="A468" s="47">
        <v>1.6320000000000001E-2</v>
      </c>
      <c r="B468" s="47">
        <v>261.8</v>
      </c>
      <c r="C468" s="47">
        <v>171</v>
      </c>
      <c r="D468" s="47">
        <v>1.6320000000000001E-2</v>
      </c>
      <c r="E468" s="47">
        <v>261.5</v>
      </c>
      <c r="F468" s="47">
        <v>171</v>
      </c>
      <c r="G468" s="47"/>
      <c r="H468" s="47"/>
      <c r="I468" s="47"/>
      <c r="J468" s="47"/>
      <c r="K468" s="47"/>
      <c r="L468" s="47"/>
    </row>
    <row r="469" spans="1:12" x14ac:dyDescent="0.25">
      <c r="A469" s="47">
        <v>1.634E-2</v>
      </c>
      <c r="B469" s="47">
        <v>261.60000000000002</v>
      </c>
      <c r="C469" s="47">
        <v>170.8</v>
      </c>
      <c r="D469" s="47">
        <v>1.634E-2</v>
      </c>
      <c r="E469" s="47">
        <v>261</v>
      </c>
      <c r="F469" s="47">
        <v>170.5</v>
      </c>
      <c r="G469" s="47"/>
      <c r="H469" s="47"/>
      <c r="I469" s="47"/>
      <c r="J469" s="47"/>
      <c r="K469" s="47"/>
      <c r="L469" s="47"/>
    </row>
    <row r="470" spans="1:12" x14ac:dyDescent="0.25">
      <c r="A470" s="47">
        <v>1.636E-2</v>
      </c>
      <c r="B470" s="47">
        <v>261.39999999999998</v>
      </c>
      <c r="C470" s="47">
        <v>170.6</v>
      </c>
      <c r="D470" s="47">
        <v>1.636E-2</v>
      </c>
      <c r="E470" s="47">
        <v>261</v>
      </c>
      <c r="F470" s="47">
        <v>170.5</v>
      </c>
      <c r="G470" s="47"/>
      <c r="H470" s="47"/>
      <c r="I470" s="47"/>
      <c r="J470" s="47"/>
      <c r="K470" s="47"/>
      <c r="L470" s="47"/>
    </row>
    <row r="471" spans="1:12" x14ac:dyDescent="0.25">
      <c r="A471" s="47">
        <v>1.6379999999999999E-2</v>
      </c>
      <c r="B471" s="47">
        <v>261.10000000000002</v>
      </c>
      <c r="C471" s="47">
        <v>170.3</v>
      </c>
      <c r="D471" s="47">
        <v>1.6379999999999999E-2</v>
      </c>
      <c r="E471" s="47">
        <v>261</v>
      </c>
      <c r="F471" s="47">
        <v>170.5</v>
      </c>
      <c r="G471" s="47"/>
      <c r="H471" s="47"/>
      <c r="I471" s="47"/>
      <c r="J471" s="47"/>
      <c r="K471" s="47"/>
      <c r="L471" s="47"/>
    </row>
    <row r="472" spans="1:12" x14ac:dyDescent="0.25">
      <c r="A472" s="47">
        <v>1.6400000000000001E-2</v>
      </c>
      <c r="B472" s="47">
        <v>260.89999999999998</v>
      </c>
      <c r="C472" s="47">
        <v>170.1</v>
      </c>
      <c r="D472" s="47">
        <v>1.6400000000000001E-2</v>
      </c>
      <c r="E472" s="47">
        <v>260.5</v>
      </c>
      <c r="F472" s="47">
        <v>170</v>
      </c>
      <c r="G472" s="47"/>
      <c r="H472" s="47"/>
      <c r="I472" s="47"/>
      <c r="J472" s="47"/>
      <c r="K472" s="47"/>
      <c r="L472" s="47"/>
    </row>
    <row r="473" spans="1:12" x14ac:dyDescent="0.25">
      <c r="A473" s="47">
        <v>1.6420000000000001E-2</v>
      </c>
      <c r="B473" s="47">
        <v>260.7</v>
      </c>
      <c r="C473" s="47">
        <v>169.9</v>
      </c>
      <c r="D473" s="47">
        <v>1.6420000000000001E-2</v>
      </c>
      <c r="E473" s="47">
        <v>260.5</v>
      </c>
      <c r="F473" s="47">
        <v>170</v>
      </c>
      <c r="G473" s="47"/>
      <c r="H473" s="47"/>
      <c r="I473" s="47"/>
      <c r="J473" s="47"/>
      <c r="K473" s="47"/>
      <c r="L473" s="47"/>
    </row>
    <row r="474" spans="1:12" x14ac:dyDescent="0.25">
      <c r="A474" s="47">
        <v>1.644E-2</v>
      </c>
      <c r="B474" s="47">
        <v>260.5</v>
      </c>
      <c r="C474" s="47">
        <v>169.7</v>
      </c>
      <c r="D474" s="47">
        <v>1.644E-2</v>
      </c>
      <c r="E474" s="47">
        <v>260</v>
      </c>
      <c r="F474" s="47">
        <v>169.5</v>
      </c>
      <c r="G474" s="47"/>
      <c r="H474" s="47"/>
      <c r="I474" s="47"/>
      <c r="J474" s="47"/>
      <c r="K474" s="47"/>
      <c r="L474" s="47"/>
    </row>
    <row r="475" spans="1:12" x14ac:dyDescent="0.25">
      <c r="A475" s="47">
        <v>1.6459999999999999E-2</v>
      </c>
      <c r="B475" s="47">
        <v>260.3</v>
      </c>
      <c r="C475" s="47">
        <v>169.5</v>
      </c>
      <c r="D475" s="47">
        <v>1.6459999999999999E-2</v>
      </c>
      <c r="E475" s="47">
        <v>260</v>
      </c>
      <c r="F475" s="47">
        <v>169.5</v>
      </c>
      <c r="G475" s="47"/>
      <c r="H475" s="47"/>
      <c r="I475" s="47"/>
      <c r="J475" s="47"/>
      <c r="K475" s="47"/>
      <c r="L475" s="47"/>
    </row>
    <row r="476" spans="1:12" x14ac:dyDescent="0.25">
      <c r="A476" s="47">
        <v>1.6480000000000002E-2</v>
      </c>
      <c r="B476" s="47">
        <v>260.10000000000002</v>
      </c>
      <c r="C476" s="47">
        <v>169.3</v>
      </c>
      <c r="D476" s="47">
        <v>1.6480000000000002E-2</v>
      </c>
      <c r="E476" s="47">
        <v>259.5</v>
      </c>
      <c r="F476" s="47">
        <v>169</v>
      </c>
      <c r="G476" s="47"/>
      <c r="H476" s="47"/>
      <c r="I476" s="47"/>
      <c r="J476" s="47"/>
      <c r="K476" s="47"/>
      <c r="L476" s="47"/>
    </row>
    <row r="477" spans="1:12" x14ac:dyDescent="0.25">
      <c r="A477" s="47">
        <v>1.6500000000000001E-2</v>
      </c>
      <c r="B477" s="47">
        <v>259.89999999999998</v>
      </c>
      <c r="C477" s="47">
        <v>169.1</v>
      </c>
      <c r="D477" s="47">
        <v>1.6500000000000001E-2</v>
      </c>
      <c r="E477" s="47">
        <v>259.5</v>
      </c>
      <c r="F477" s="47">
        <v>169</v>
      </c>
      <c r="G477" s="47"/>
      <c r="H477" s="47"/>
      <c r="I477" s="47"/>
      <c r="J477" s="47"/>
      <c r="K477" s="47"/>
      <c r="L477" s="47"/>
    </row>
    <row r="478" spans="1:12" x14ac:dyDescent="0.25">
      <c r="A478" s="47">
        <v>1.652E-2</v>
      </c>
      <c r="B478" s="47">
        <v>259.7</v>
      </c>
      <c r="C478" s="47">
        <v>168.9</v>
      </c>
      <c r="D478" s="47">
        <v>1.652E-2</v>
      </c>
      <c r="E478" s="47">
        <v>259.5</v>
      </c>
      <c r="F478" s="47">
        <v>169</v>
      </c>
      <c r="G478" s="47"/>
      <c r="H478" s="47"/>
      <c r="I478" s="47"/>
      <c r="J478" s="47"/>
      <c r="K478" s="47"/>
      <c r="L478" s="47"/>
    </row>
    <row r="479" spans="1:12" x14ac:dyDescent="0.25">
      <c r="A479" s="47">
        <v>1.6539999999999999E-2</v>
      </c>
      <c r="B479" s="47">
        <v>259.5</v>
      </c>
      <c r="C479" s="47">
        <v>168.7</v>
      </c>
      <c r="D479" s="47">
        <v>1.6539999999999999E-2</v>
      </c>
      <c r="E479" s="47">
        <v>259</v>
      </c>
      <c r="F479" s="47">
        <v>168.5</v>
      </c>
      <c r="G479" s="47"/>
      <c r="H479" s="47"/>
      <c r="I479" s="47"/>
      <c r="J479" s="47"/>
      <c r="K479" s="47"/>
      <c r="L479" s="47"/>
    </row>
    <row r="480" spans="1:12" x14ac:dyDescent="0.25">
      <c r="A480" s="47">
        <v>1.6559999999999998E-2</v>
      </c>
      <c r="B480" s="47">
        <v>259.2</v>
      </c>
      <c r="C480" s="47">
        <v>168.4</v>
      </c>
      <c r="D480" s="47">
        <v>1.6559999999999998E-2</v>
      </c>
      <c r="E480" s="47">
        <v>259</v>
      </c>
      <c r="F480" s="47">
        <v>168.5</v>
      </c>
      <c r="G480" s="47"/>
      <c r="H480" s="47"/>
      <c r="I480" s="47"/>
      <c r="J480" s="47"/>
      <c r="K480" s="47"/>
      <c r="L480" s="47"/>
    </row>
    <row r="481" spans="1:12" x14ac:dyDescent="0.25">
      <c r="A481" s="47">
        <v>1.6580000000000001E-2</v>
      </c>
      <c r="B481" s="47">
        <v>259</v>
      </c>
      <c r="C481" s="47">
        <v>168.2</v>
      </c>
      <c r="D481" s="47">
        <v>1.6580000000000001E-2</v>
      </c>
      <c r="E481" s="47">
        <v>258.5</v>
      </c>
      <c r="F481" s="47">
        <v>168</v>
      </c>
      <c r="G481" s="47"/>
      <c r="H481" s="47"/>
      <c r="I481" s="47"/>
      <c r="J481" s="47"/>
      <c r="K481" s="47"/>
      <c r="L481" s="47"/>
    </row>
    <row r="482" spans="1:12" x14ac:dyDescent="0.25">
      <c r="A482" s="47">
        <v>1.66E-2</v>
      </c>
      <c r="B482" s="47">
        <v>258.7</v>
      </c>
      <c r="C482" s="47">
        <v>168</v>
      </c>
      <c r="D482" s="47">
        <v>1.66E-2</v>
      </c>
      <c r="E482" s="47">
        <v>258.5</v>
      </c>
      <c r="F482" s="47">
        <v>168</v>
      </c>
      <c r="G482" s="47"/>
      <c r="H482" s="47"/>
      <c r="I482" s="47"/>
      <c r="J482" s="47"/>
      <c r="K482" s="47"/>
      <c r="L482" s="47"/>
    </row>
    <row r="483" spans="1:12" x14ac:dyDescent="0.25">
      <c r="A483" s="47">
        <v>1.6619999999999999E-2</v>
      </c>
      <c r="B483" s="47">
        <v>258.5</v>
      </c>
      <c r="C483" s="47">
        <v>167.8</v>
      </c>
      <c r="D483" s="47">
        <v>1.6619999999999999E-2</v>
      </c>
      <c r="E483" s="47">
        <v>258</v>
      </c>
      <c r="F483" s="47">
        <v>167.5</v>
      </c>
      <c r="G483" s="47"/>
      <c r="H483" s="47"/>
      <c r="I483" s="47"/>
      <c r="J483" s="47"/>
      <c r="K483" s="47"/>
      <c r="L483" s="47"/>
    </row>
    <row r="484" spans="1:12" x14ac:dyDescent="0.25">
      <c r="A484" s="47">
        <v>1.6639999999999999E-2</v>
      </c>
      <c r="B484" s="47">
        <v>258.3</v>
      </c>
      <c r="C484" s="47">
        <v>167.6</v>
      </c>
      <c r="D484" s="47">
        <v>1.6639999999999999E-2</v>
      </c>
      <c r="E484" s="47">
        <v>258</v>
      </c>
      <c r="F484" s="47">
        <v>167.5</v>
      </c>
      <c r="G484" s="47"/>
      <c r="H484" s="47"/>
      <c r="I484" s="47"/>
      <c r="J484" s="47"/>
      <c r="K484" s="47"/>
      <c r="L484" s="47"/>
    </row>
    <row r="485" spans="1:12" x14ac:dyDescent="0.25">
      <c r="A485" s="47">
        <v>1.6660000000000001E-2</v>
      </c>
      <c r="B485" s="47">
        <v>258.10000000000002</v>
      </c>
      <c r="C485" s="47">
        <v>167.4</v>
      </c>
      <c r="D485" s="47">
        <v>1.6660000000000001E-2</v>
      </c>
      <c r="E485" s="47">
        <v>258</v>
      </c>
      <c r="F485" s="47">
        <v>167.5</v>
      </c>
      <c r="G485" s="47"/>
      <c r="H485" s="47"/>
      <c r="I485" s="47"/>
      <c r="J485" s="47"/>
      <c r="K485" s="47"/>
      <c r="L485" s="47"/>
    </row>
    <row r="486" spans="1:12" x14ac:dyDescent="0.25">
      <c r="A486" s="47">
        <v>1.668E-2</v>
      </c>
      <c r="B486" s="47">
        <v>257.89999999999998</v>
      </c>
      <c r="C486" s="47">
        <v>167.2</v>
      </c>
      <c r="D486" s="47">
        <v>1.668E-2</v>
      </c>
      <c r="E486" s="47">
        <v>257.5</v>
      </c>
      <c r="F486" s="47">
        <v>167</v>
      </c>
      <c r="G486" s="47"/>
      <c r="H486" s="47"/>
      <c r="I486" s="47"/>
      <c r="J486" s="47"/>
      <c r="K486" s="47"/>
      <c r="L486" s="47"/>
    </row>
    <row r="487" spans="1:12" x14ac:dyDescent="0.25">
      <c r="A487" s="47">
        <v>1.67E-2</v>
      </c>
      <c r="B487" s="47">
        <v>257.7</v>
      </c>
      <c r="C487" s="47">
        <v>167</v>
      </c>
      <c r="D487" s="47">
        <v>1.67E-2</v>
      </c>
      <c r="E487" s="47">
        <v>257.5</v>
      </c>
      <c r="F487" s="47">
        <v>167</v>
      </c>
      <c r="G487" s="47"/>
      <c r="H487" s="47"/>
      <c r="I487" s="47"/>
      <c r="J487" s="47"/>
      <c r="K487" s="47"/>
      <c r="L487" s="47"/>
    </row>
    <row r="488" spans="1:12" x14ac:dyDescent="0.25">
      <c r="A488" s="47">
        <v>1.6719999999999999E-2</v>
      </c>
      <c r="B488" s="47">
        <v>257.5</v>
      </c>
      <c r="C488" s="47">
        <v>166.8</v>
      </c>
      <c r="D488" s="47">
        <v>1.6719999999999999E-2</v>
      </c>
      <c r="E488" s="47">
        <v>257</v>
      </c>
      <c r="F488" s="47">
        <v>166.5</v>
      </c>
      <c r="G488" s="47"/>
      <c r="H488" s="47"/>
      <c r="I488" s="47"/>
      <c r="J488" s="47"/>
      <c r="K488" s="47"/>
      <c r="L488" s="47"/>
    </row>
    <row r="489" spans="1:12" x14ac:dyDescent="0.25">
      <c r="A489" s="47">
        <v>1.6740000000000001E-2</v>
      </c>
      <c r="B489" s="47">
        <v>257.3</v>
      </c>
      <c r="C489" s="47">
        <v>166.6</v>
      </c>
      <c r="D489" s="47">
        <v>1.6740000000000001E-2</v>
      </c>
      <c r="E489" s="47">
        <v>257</v>
      </c>
      <c r="F489" s="47">
        <v>166.5</v>
      </c>
      <c r="G489" s="47"/>
      <c r="H489" s="47"/>
      <c r="I489" s="47"/>
      <c r="J489" s="47"/>
      <c r="K489" s="47"/>
      <c r="L489" s="47"/>
    </row>
    <row r="490" spans="1:12" x14ac:dyDescent="0.25">
      <c r="A490" s="47">
        <v>1.6760000000000001E-2</v>
      </c>
      <c r="B490" s="47">
        <v>257.10000000000002</v>
      </c>
      <c r="C490" s="47">
        <v>166.4</v>
      </c>
      <c r="D490" s="47">
        <v>1.6760000000000001E-2</v>
      </c>
      <c r="E490" s="47">
        <v>257</v>
      </c>
      <c r="F490" s="47">
        <v>166.5</v>
      </c>
      <c r="G490" s="47"/>
      <c r="H490" s="47"/>
      <c r="I490" s="47"/>
      <c r="J490" s="47"/>
      <c r="K490" s="47"/>
      <c r="L490" s="47"/>
    </row>
    <row r="491" spans="1:12" x14ac:dyDescent="0.25">
      <c r="A491" s="47">
        <v>1.678E-2</v>
      </c>
      <c r="B491" s="47">
        <v>256.89999999999998</v>
      </c>
      <c r="C491" s="47">
        <v>166.2</v>
      </c>
      <c r="D491" s="47">
        <v>1.678E-2</v>
      </c>
      <c r="E491" s="47">
        <v>256.5</v>
      </c>
      <c r="F491" s="47">
        <v>166</v>
      </c>
      <c r="G491" s="47"/>
      <c r="H491" s="47"/>
      <c r="I491" s="47"/>
      <c r="J491" s="47"/>
      <c r="K491" s="47"/>
      <c r="L491" s="47"/>
    </row>
    <row r="492" spans="1:12" x14ac:dyDescent="0.25">
      <c r="A492" s="47">
        <v>1.6799999999999999E-2</v>
      </c>
      <c r="B492" s="47">
        <v>256.7</v>
      </c>
      <c r="C492" s="47">
        <v>166</v>
      </c>
      <c r="D492" s="47">
        <v>1.6799999999999999E-2</v>
      </c>
      <c r="E492" s="47">
        <v>256.5</v>
      </c>
      <c r="F492" s="47">
        <v>166</v>
      </c>
      <c r="G492" s="47"/>
      <c r="H492" s="47"/>
      <c r="I492" s="47"/>
      <c r="J492" s="47"/>
      <c r="K492" s="47"/>
      <c r="L492" s="47"/>
    </row>
    <row r="493" spans="1:12" x14ac:dyDescent="0.25">
      <c r="A493" s="47">
        <v>1.6820000000000002E-2</v>
      </c>
      <c r="B493" s="47">
        <v>256.5</v>
      </c>
      <c r="C493" s="47">
        <v>165.8</v>
      </c>
      <c r="D493" s="47">
        <v>1.6820000000000002E-2</v>
      </c>
      <c r="E493" s="47">
        <v>256</v>
      </c>
      <c r="F493" s="47">
        <v>165.5</v>
      </c>
      <c r="G493" s="47"/>
      <c r="H493" s="47"/>
      <c r="I493" s="47"/>
      <c r="J493" s="47"/>
      <c r="K493" s="47"/>
      <c r="L493" s="47"/>
    </row>
    <row r="494" spans="1:12" x14ac:dyDescent="0.25">
      <c r="A494" s="47">
        <v>1.6840000000000001E-2</v>
      </c>
      <c r="B494" s="47">
        <v>256.3</v>
      </c>
      <c r="C494" s="47">
        <v>165.6</v>
      </c>
      <c r="D494" s="47">
        <v>1.6840000000000001E-2</v>
      </c>
      <c r="E494" s="47">
        <v>256</v>
      </c>
      <c r="F494" s="47">
        <v>165.5</v>
      </c>
      <c r="G494" s="47"/>
      <c r="H494" s="47"/>
      <c r="I494" s="47"/>
      <c r="J494" s="47"/>
      <c r="K494" s="47"/>
      <c r="L494" s="47"/>
    </row>
    <row r="495" spans="1:12" x14ac:dyDescent="0.25">
      <c r="A495" s="47">
        <v>1.686E-2</v>
      </c>
      <c r="B495" s="47">
        <v>256.10000000000002</v>
      </c>
      <c r="C495" s="47">
        <v>165.4</v>
      </c>
      <c r="D495" s="47">
        <v>1.686E-2</v>
      </c>
      <c r="E495" s="47">
        <v>256</v>
      </c>
      <c r="F495" s="47">
        <v>165.5</v>
      </c>
      <c r="G495" s="47"/>
      <c r="H495" s="47"/>
      <c r="I495" s="47"/>
      <c r="J495" s="47"/>
      <c r="K495" s="47"/>
      <c r="L495" s="47"/>
    </row>
    <row r="496" spans="1:12" x14ac:dyDescent="0.25">
      <c r="A496" s="47">
        <v>1.6879999999999999E-2</v>
      </c>
      <c r="B496" s="47">
        <v>255.9</v>
      </c>
      <c r="C496" s="47">
        <v>165.2</v>
      </c>
      <c r="D496" s="47">
        <v>1.6879999999999999E-2</v>
      </c>
      <c r="E496" s="47">
        <v>255.5</v>
      </c>
      <c r="F496" s="47">
        <v>165</v>
      </c>
      <c r="G496" s="47"/>
      <c r="H496" s="47"/>
      <c r="I496" s="47"/>
      <c r="J496" s="47"/>
      <c r="K496" s="47"/>
      <c r="L496" s="47"/>
    </row>
    <row r="497" spans="1:12" x14ac:dyDescent="0.25">
      <c r="A497" s="47">
        <v>1.6899999999999998E-2</v>
      </c>
      <c r="B497" s="47">
        <v>255.7</v>
      </c>
      <c r="C497" s="47">
        <v>165</v>
      </c>
      <c r="D497" s="47">
        <v>1.6899999999999998E-2</v>
      </c>
      <c r="E497" s="47">
        <v>255.5</v>
      </c>
      <c r="F497" s="47">
        <v>165</v>
      </c>
      <c r="G497" s="47"/>
      <c r="H497" s="47"/>
      <c r="I497" s="47"/>
      <c r="J497" s="47"/>
      <c r="K497" s="47"/>
      <c r="L497" s="47"/>
    </row>
    <row r="498" spans="1:12" x14ac:dyDescent="0.25">
      <c r="A498" s="47">
        <v>1.6920000000000001E-2</v>
      </c>
      <c r="B498" s="47">
        <v>255.5</v>
      </c>
      <c r="C498" s="47">
        <v>164.8</v>
      </c>
      <c r="D498" s="47">
        <v>1.6920000000000001E-2</v>
      </c>
      <c r="E498" s="47">
        <v>255</v>
      </c>
      <c r="F498" s="47">
        <v>164.5</v>
      </c>
      <c r="G498" s="47"/>
      <c r="H498" s="47"/>
      <c r="I498" s="47"/>
      <c r="J498" s="47"/>
      <c r="K498" s="47"/>
      <c r="L498" s="47"/>
    </row>
    <row r="499" spans="1:12" x14ac:dyDescent="0.25">
      <c r="A499" s="47">
        <v>1.694E-2</v>
      </c>
      <c r="B499" s="47">
        <v>255.3</v>
      </c>
      <c r="C499" s="47">
        <v>164.6</v>
      </c>
      <c r="D499" s="47">
        <v>1.694E-2</v>
      </c>
      <c r="E499" s="47">
        <v>255</v>
      </c>
      <c r="F499" s="47">
        <v>164.5</v>
      </c>
      <c r="G499" s="47"/>
      <c r="H499" s="47"/>
      <c r="I499" s="47"/>
      <c r="J499" s="47"/>
      <c r="K499" s="47"/>
      <c r="L499" s="47"/>
    </row>
    <row r="500" spans="1:12" x14ac:dyDescent="0.25">
      <c r="A500" s="47">
        <v>1.6959999999999999E-2</v>
      </c>
      <c r="B500" s="47">
        <v>255.1</v>
      </c>
      <c r="C500" s="47">
        <v>164.4</v>
      </c>
      <c r="D500" s="47">
        <v>1.6959999999999999E-2</v>
      </c>
      <c r="E500" s="47">
        <v>255</v>
      </c>
      <c r="F500" s="47">
        <v>164.5</v>
      </c>
      <c r="G500" s="47"/>
      <c r="H500" s="47"/>
      <c r="I500" s="47"/>
      <c r="J500" s="47"/>
      <c r="K500" s="47"/>
      <c r="L500" s="47"/>
    </row>
    <row r="501" spans="1:12" x14ac:dyDescent="0.25">
      <c r="A501" s="47">
        <v>1.6979999999999999E-2</v>
      </c>
      <c r="B501" s="47">
        <v>254.9</v>
      </c>
      <c r="C501" s="47">
        <v>164.2</v>
      </c>
      <c r="D501" s="47">
        <v>1.6979999999999999E-2</v>
      </c>
      <c r="E501" s="47">
        <v>254.5</v>
      </c>
      <c r="F501" s="47">
        <v>164</v>
      </c>
      <c r="G501" s="47"/>
      <c r="H501" s="47"/>
      <c r="I501" s="47"/>
      <c r="J501" s="47"/>
      <c r="K501" s="47"/>
      <c r="L501" s="47"/>
    </row>
    <row r="502" spans="1:12" x14ac:dyDescent="0.25">
      <c r="A502" s="47">
        <v>1.7000000000000001E-2</v>
      </c>
      <c r="B502" s="47">
        <v>254.7</v>
      </c>
      <c r="C502" s="47">
        <v>164</v>
      </c>
      <c r="D502" s="47">
        <v>1.7000000000000001E-2</v>
      </c>
      <c r="E502" s="47">
        <v>254.5</v>
      </c>
      <c r="F502" s="47">
        <v>164</v>
      </c>
      <c r="G502" s="47"/>
      <c r="H502" s="47"/>
      <c r="I502" s="47"/>
      <c r="J502" s="47"/>
      <c r="K502" s="47"/>
      <c r="L502" s="47"/>
    </row>
    <row r="503" spans="1:12" x14ac:dyDescent="0.25">
      <c r="A503" s="47">
        <v>1.7600000000000001E-2</v>
      </c>
      <c r="B503" s="47">
        <v>249</v>
      </c>
      <c r="C503" s="47">
        <v>158.30000000000001</v>
      </c>
      <c r="D503" s="47">
        <v>1.7600000000000001E-2</v>
      </c>
      <c r="E503" s="47">
        <v>248</v>
      </c>
      <c r="F503" s="47">
        <v>158</v>
      </c>
      <c r="G503" s="47"/>
      <c r="H503" s="47"/>
      <c r="I503" s="47"/>
      <c r="J503" s="47"/>
      <c r="K503" s="47"/>
      <c r="L503" s="47"/>
    </row>
    <row r="504" spans="1:12" x14ac:dyDescent="0.25">
      <c r="A504" s="47">
        <v>1.77E-2</v>
      </c>
      <c r="B504" s="47">
        <v>248.1</v>
      </c>
      <c r="C504" s="47">
        <v>157.4</v>
      </c>
      <c r="D504" s="47">
        <v>1.77E-2</v>
      </c>
      <c r="E504" s="47">
        <v>247.5</v>
      </c>
      <c r="F504" s="47">
        <v>157.5</v>
      </c>
      <c r="G504" s="47"/>
      <c r="H504" s="47"/>
      <c r="I504" s="47"/>
      <c r="J504" s="47"/>
      <c r="K504" s="47"/>
      <c r="L504" s="47"/>
    </row>
    <row r="505" spans="1:12" x14ac:dyDescent="0.25">
      <c r="A505" s="47">
        <v>1.78E-2</v>
      </c>
      <c r="B505" s="47">
        <v>247.1</v>
      </c>
      <c r="C505" s="47">
        <v>156.5</v>
      </c>
      <c r="D505" s="47">
        <v>1.78E-2</v>
      </c>
      <c r="E505" s="47">
        <v>246.5</v>
      </c>
      <c r="F505" s="47">
        <v>156.5</v>
      </c>
      <c r="G505" s="47"/>
      <c r="H505" s="47"/>
      <c r="I505" s="47"/>
      <c r="J505" s="47"/>
      <c r="K505" s="47"/>
      <c r="L505" s="47"/>
    </row>
    <row r="506" spans="1:12" x14ac:dyDescent="0.25">
      <c r="A506" s="47">
        <v>1.7899999999999999E-2</v>
      </c>
      <c r="B506" s="47">
        <v>246.2</v>
      </c>
      <c r="C506" s="47">
        <v>155.6</v>
      </c>
      <c r="D506" s="47">
        <v>1.7899999999999999E-2</v>
      </c>
      <c r="E506" s="47">
        <v>245.5</v>
      </c>
      <c r="F506" s="47">
        <v>155.5</v>
      </c>
      <c r="G506" s="47"/>
      <c r="H506" s="47"/>
      <c r="I506" s="47"/>
      <c r="J506" s="47"/>
      <c r="K506" s="47"/>
      <c r="L506" s="47"/>
    </row>
    <row r="507" spans="1:12" x14ac:dyDescent="0.25">
      <c r="A507" s="47">
        <v>1.7999999999999999E-2</v>
      </c>
      <c r="B507" s="47">
        <v>245.3</v>
      </c>
      <c r="C507" s="47">
        <v>154.69999999999999</v>
      </c>
      <c r="D507" s="47">
        <v>1.7999999999999999E-2</v>
      </c>
      <c r="E507" s="47">
        <v>244.5</v>
      </c>
      <c r="F507" s="47">
        <v>154.5</v>
      </c>
      <c r="G507" s="47"/>
      <c r="H507" s="47"/>
      <c r="I507" s="47"/>
      <c r="J507" s="47"/>
      <c r="K507" s="47"/>
      <c r="L507" s="47"/>
    </row>
    <row r="508" spans="1:12" x14ac:dyDescent="0.25">
      <c r="A508" s="47">
        <v>1.8100000000000002E-2</v>
      </c>
      <c r="B508" s="47">
        <v>244.4</v>
      </c>
      <c r="C508" s="47">
        <v>153.80000000000001</v>
      </c>
      <c r="D508" s="47">
        <v>1.8100000000000002E-2</v>
      </c>
      <c r="E508" s="47">
        <v>244</v>
      </c>
      <c r="F508" s="47">
        <v>154</v>
      </c>
      <c r="G508" s="47"/>
      <c r="H508" s="47"/>
      <c r="I508" s="47"/>
      <c r="J508" s="47"/>
      <c r="K508" s="47"/>
      <c r="L508" s="47"/>
    </row>
    <row r="509" spans="1:12" x14ac:dyDescent="0.25">
      <c r="A509" s="47">
        <v>1.8200000000000001E-2</v>
      </c>
      <c r="B509" s="47">
        <v>243.5</v>
      </c>
      <c r="C509" s="47">
        <v>152.9</v>
      </c>
      <c r="D509" s="47">
        <v>1.8200000000000001E-2</v>
      </c>
      <c r="E509" s="47">
        <v>243</v>
      </c>
      <c r="F509" s="47">
        <v>153</v>
      </c>
      <c r="G509" s="47"/>
      <c r="H509" s="47"/>
      <c r="I509" s="47"/>
      <c r="J509" s="47"/>
      <c r="K509" s="47"/>
      <c r="L509" s="47"/>
    </row>
    <row r="510" spans="1:12" x14ac:dyDescent="0.25">
      <c r="A510" s="47">
        <v>1.83E-2</v>
      </c>
      <c r="B510" s="47">
        <v>242.7</v>
      </c>
      <c r="C510" s="47">
        <v>152.1</v>
      </c>
      <c r="D510" s="47">
        <v>1.83E-2</v>
      </c>
      <c r="E510" s="47">
        <v>242</v>
      </c>
      <c r="F510" s="47">
        <v>152</v>
      </c>
      <c r="G510" s="47"/>
      <c r="H510" s="47"/>
      <c r="I510" s="47"/>
      <c r="J510" s="47"/>
      <c r="K510" s="47"/>
      <c r="L510" s="47"/>
    </row>
    <row r="511" spans="1:12" x14ac:dyDescent="0.25">
      <c r="A511" s="47">
        <v>1.84E-2</v>
      </c>
      <c r="B511" s="47">
        <v>241.8</v>
      </c>
      <c r="C511" s="47">
        <v>151.19999999999999</v>
      </c>
      <c r="D511" s="47">
        <v>1.84E-2</v>
      </c>
      <c r="E511" s="47">
        <v>241.5</v>
      </c>
      <c r="F511" s="47">
        <v>151.5</v>
      </c>
      <c r="G511" s="47"/>
      <c r="H511" s="47"/>
      <c r="I511" s="47"/>
      <c r="J511" s="47"/>
      <c r="K511" s="47"/>
      <c r="L511" s="47"/>
    </row>
    <row r="512" spans="1:12" x14ac:dyDescent="0.25">
      <c r="A512" s="47">
        <v>1.8499999999999999E-2</v>
      </c>
      <c r="B512" s="47">
        <v>241</v>
      </c>
      <c r="C512" s="47">
        <v>150.4</v>
      </c>
      <c r="D512" s="47">
        <v>1.8499999999999999E-2</v>
      </c>
      <c r="E512" s="47">
        <v>240.5</v>
      </c>
      <c r="F512" s="47">
        <v>150.5</v>
      </c>
      <c r="G512" s="47"/>
      <c r="H512" s="47"/>
      <c r="I512" s="47"/>
      <c r="J512" s="47"/>
      <c r="K512" s="47"/>
      <c r="L512" s="47"/>
    </row>
    <row r="513" spans="1:12" x14ac:dyDescent="0.25">
      <c r="A513" s="47">
        <v>1.8599999999999998E-2</v>
      </c>
      <c r="B513" s="47">
        <v>240.2</v>
      </c>
      <c r="C513" s="47">
        <v>149.6</v>
      </c>
      <c r="D513" s="47">
        <v>1.8599999999999998E-2</v>
      </c>
      <c r="E513" s="47">
        <v>239.5</v>
      </c>
      <c r="F513" s="47">
        <v>149.5</v>
      </c>
      <c r="G513" s="47"/>
      <c r="H513" s="47"/>
      <c r="I513" s="47"/>
      <c r="J513" s="47"/>
      <c r="K513" s="47"/>
      <c r="L513" s="47"/>
    </row>
    <row r="514" spans="1:12" x14ac:dyDescent="0.25">
      <c r="A514" s="47">
        <v>1.8700000000000001E-2</v>
      </c>
      <c r="B514" s="47">
        <v>239.4</v>
      </c>
      <c r="C514" s="47">
        <v>148.80000000000001</v>
      </c>
      <c r="D514" s="47">
        <v>1.8700000000000001E-2</v>
      </c>
      <c r="E514" s="47">
        <v>239</v>
      </c>
      <c r="F514" s="47">
        <v>149</v>
      </c>
      <c r="G514" s="47"/>
      <c r="H514" s="47"/>
      <c r="I514" s="47"/>
      <c r="J514" s="47"/>
      <c r="K514" s="47"/>
      <c r="L514" s="47"/>
    </row>
    <row r="515" spans="1:12" x14ac:dyDescent="0.25">
      <c r="A515" s="47">
        <v>1.8800000000000001E-2</v>
      </c>
      <c r="B515" s="47">
        <v>238.6</v>
      </c>
      <c r="C515" s="47">
        <v>148</v>
      </c>
      <c r="D515" s="47">
        <v>1.8800000000000001E-2</v>
      </c>
      <c r="E515" s="47">
        <v>238</v>
      </c>
      <c r="F515" s="47">
        <v>148</v>
      </c>
      <c r="G515" s="47"/>
      <c r="H515" s="47"/>
      <c r="I515" s="47"/>
      <c r="J515" s="47"/>
      <c r="K515" s="47"/>
      <c r="L515" s="47"/>
    </row>
    <row r="516" spans="1:12" x14ac:dyDescent="0.25">
      <c r="A516" s="47">
        <v>1.89E-2</v>
      </c>
      <c r="B516" s="47">
        <v>237.8</v>
      </c>
      <c r="C516" s="47">
        <v>147.19999999999999</v>
      </c>
      <c r="D516" s="47">
        <v>1.89E-2</v>
      </c>
      <c r="E516" s="47">
        <v>237</v>
      </c>
      <c r="F516" s="47">
        <v>147</v>
      </c>
      <c r="G516" s="47"/>
      <c r="H516" s="47"/>
      <c r="I516" s="47"/>
      <c r="J516" s="47"/>
      <c r="K516" s="47"/>
      <c r="L516" s="47"/>
    </row>
    <row r="517" spans="1:12" x14ac:dyDescent="0.25">
      <c r="A517" s="47">
        <v>1.9E-2</v>
      </c>
      <c r="B517" s="47">
        <v>236.9</v>
      </c>
      <c r="C517" s="47">
        <v>146.4</v>
      </c>
      <c r="D517" s="47">
        <v>1.9E-2</v>
      </c>
      <c r="E517" s="47">
        <v>236.5</v>
      </c>
      <c r="F517" s="47">
        <v>146.5</v>
      </c>
      <c r="G517" s="47"/>
      <c r="H517" s="47"/>
      <c r="I517" s="47"/>
      <c r="J517" s="47"/>
      <c r="K517" s="47"/>
      <c r="L517" s="47"/>
    </row>
    <row r="518" spans="1:12" x14ac:dyDescent="0.25">
      <c r="A518" s="47">
        <v>1.9099999999999999E-2</v>
      </c>
      <c r="B518" s="47">
        <v>236.1</v>
      </c>
      <c r="C518" s="47">
        <v>145.6</v>
      </c>
      <c r="D518" s="47">
        <v>1.9099999999999999E-2</v>
      </c>
      <c r="E518" s="47">
        <v>235.5</v>
      </c>
      <c r="F518" s="47">
        <v>145.5</v>
      </c>
      <c r="G518" s="47"/>
      <c r="H518" s="47"/>
      <c r="I518" s="47"/>
      <c r="J518" s="47"/>
      <c r="K518" s="47"/>
      <c r="L518" s="47"/>
    </row>
    <row r="519" spans="1:12" x14ac:dyDescent="0.25">
      <c r="A519" s="47">
        <v>1.9199999999999998E-2</v>
      </c>
      <c r="B519" s="47">
        <v>235.3</v>
      </c>
      <c r="C519" s="47">
        <v>144.80000000000001</v>
      </c>
      <c r="D519" s="47">
        <v>1.9199999999999998E-2</v>
      </c>
      <c r="E519" s="47">
        <v>235</v>
      </c>
      <c r="F519" s="47">
        <v>145</v>
      </c>
      <c r="G519" s="47"/>
      <c r="H519" s="47"/>
      <c r="I519" s="47"/>
      <c r="J519" s="47"/>
      <c r="K519" s="47"/>
      <c r="L519" s="47"/>
    </row>
    <row r="520" spans="1:12" x14ac:dyDescent="0.25">
      <c r="A520" s="47">
        <v>1.9300000000000001E-2</v>
      </c>
      <c r="B520" s="47">
        <v>234.6</v>
      </c>
      <c r="C520" s="47">
        <v>144.1</v>
      </c>
      <c r="D520" s="47">
        <v>1.9300000000000001E-2</v>
      </c>
      <c r="E520" s="47">
        <v>234</v>
      </c>
      <c r="F520" s="47">
        <v>144</v>
      </c>
      <c r="G520" s="47"/>
      <c r="H520" s="47"/>
      <c r="I520" s="47"/>
      <c r="J520" s="47"/>
      <c r="K520" s="47"/>
      <c r="L520" s="47"/>
    </row>
    <row r="521" spans="1:12" x14ac:dyDescent="0.25">
      <c r="A521" s="47">
        <v>1.9400000000000001E-2</v>
      </c>
      <c r="B521" s="47">
        <v>233.8</v>
      </c>
      <c r="C521" s="47">
        <v>143.30000000000001</v>
      </c>
      <c r="D521" s="47">
        <v>1.9400000000000001E-2</v>
      </c>
      <c r="E521" s="47">
        <v>233.5</v>
      </c>
      <c r="F521" s="47">
        <v>143.5</v>
      </c>
      <c r="G521" s="47"/>
      <c r="H521" s="47"/>
      <c r="I521" s="47"/>
      <c r="J521" s="47"/>
      <c r="K521" s="47"/>
      <c r="L521" s="47"/>
    </row>
    <row r="522" spans="1:12" x14ac:dyDescent="0.25">
      <c r="A522" s="47">
        <v>1.95E-2</v>
      </c>
      <c r="B522" s="47">
        <v>233</v>
      </c>
      <c r="C522" s="47">
        <v>142.5</v>
      </c>
      <c r="D522" s="47">
        <v>1.95E-2</v>
      </c>
      <c r="E522" s="47">
        <v>232.5</v>
      </c>
      <c r="F522" s="47">
        <v>142.5</v>
      </c>
      <c r="G522" s="47"/>
      <c r="H522" s="47"/>
      <c r="I522" s="47"/>
      <c r="J522" s="47"/>
      <c r="K522" s="47"/>
      <c r="L522" s="47"/>
    </row>
    <row r="523" spans="1:12" x14ac:dyDescent="0.25">
      <c r="A523" s="47">
        <v>1.9599999999999999E-2</v>
      </c>
      <c r="B523" s="47">
        <v>232.3</v>
      </c>
      <c r="C523" s="47">
        <v>141.80000000000001</v>
      </c>
      <c r="D523" s="47">
        <v>1.9599999999999999E-2</v>
      </c>
      <c r="E523" s="47">
        <v>232</v>
      </c>
      <c r="F523" s="47">
        <v>142</v>
      </c>
      <c r="G523" s="47"/>
      <c r="H523" s="47"/>
      <c r="I523" s="47"/>
      <c r="J523" s="47"/>
      <c r="K523" s="47"/>
      <c r="L523" s="47"/>
    </row>
    <row r="524" spans="1:12" x14ac:dyDescent="0.25">
      <c r="A524" s="47">
        <v>1.9699999999999999E-2</v>
      </c>
      <c r="B524" s="47">
        <v>231.6</v>
      </c>
      <c r="C524" s="47">
        <v>141.1</v>
      </c>
      <c r="D524" s="47">
        <v>1.9699999999999999E-2</v>
      </c>
      <c r="E524" s="47">
        <v>231</v>
      </c>
      <c r="F524" s="47">
        <v>141</v>
      </c>
      <c r="G524" s="47"/>
      <c r="H524" s="47"/>
      <c r="I524" s="47"/>
      <c r="J524" s="47"/>
      <c r="K524" s="47"/>
      <c r="L524" s="47"/>
    </row>
    <row r="525" spans="1:12" x14ac:dyDescent="0.25">
      <c r="A525" s="47">
        <v>1.9800000000000002E-2</v>
      </c>
      <c r="B525" s="47">
        <v>230.8</v>
      </c>
      <c r="C525" s="47">
        <v>140.30000000000001</v>
      </c>
      <c r="D525" s="47">
        <v>1.9800000000000002E-2</v>
      </c>
      <c r="E525" s="47">
        <v>230.5</v>
      </c>
      <c r="F525" s="47">
        <v>140.5</v>
      </c>
      <c r="G525" s="47"/>
      <c r="H525" s="47"/>
      <c r="I525" s="47"/>
      <c r="J525" s="47"/>
      <c r="K525" s="47"/>
      <c r="L525" s="47"/>
    </row>
    <row r="526" spans="1:12" x14ac:dyDescent="0.25">
      <c r="A526" s="47">
        <v>1.9900000000000001E-2</v>
      </c>
      <c r="B526" s="47">
        <v>230.1</v>
      </c>
      <c r="C526" s="47">
        <v>139.6</v>
      </c>
      <c r="D526" s="47">
        <v>1.9900000000000001E-2</v>
      </c>
      <c r="E526" s="47">
        <v>229.5</v>
      </c>
      <c r="F526" s="47">
        <v>139.5</v>
      </c>
      <c r="G526" s="47"/>
      <c r="H526" s="47"/>
      <c r="I526" s="47"/>
      <c r="J526" s="47"/>
      <c r="K526" s="47"/>
      <c r="L526" s="47"/>
    </row>
    <row r="527" spans="1:12" x14ac:dyDescent="0.25">
      <c r="A527" s="47">
        <v>0.02</v>
      </c>
      <c r="B527" s="47">
        <v>229.4</v>
      </c>
      <c r="C527" s="47">
        <v>138.9</v>
      </c>
      <c r="D527" s="47">
        <v>0.02</v>
      </c>
      <c r="E527" s="47">
        <v>229</v>
      </c>
      <c r="F527" s="47">
        <v>139</v>
      </c>
      <c r="G527" s="47"/>
      <c r="H527" s="47"/>
      <c r="I527" s="47"/>
      <c r="J527" s="47"/>
      <c r="K527" s="47"/>
      <c r="L527" s="47"/>
    </row>
    <row r="528" spans="1:12" x14ac:dyDescent="0.25">
      <c r="A528" s="47">
        <v>2.01E-2</v>
      </c>
      <c r="B528" s="47">
        <v>228.7</v>
      </c>
      <c r="C528" s="47">
        <v>138.19999999999999</v>
      </c>
      <c r="D528" s="47">
        <v>2.01E-2</v>
      </c>
      <c r="E528" s="47">
        <v>228.5</v>
      </c>
      <c r="F528" s="47">
        <v>138.5</v>
      </c>
      <c r="G528" s="47"/>
      <c r="H528" s="47"/>
      <c r="I528" s="47"/>
      <c r="J528" s="47"/>
      <c r="K528" s="47"/>
      <c r="L528" s="47"/>
    </row>
    <row r="529" spans="1:12" x14ac:dyDescent="0.25">
      <c r="A529" s="47">
        <v>2.0199999999999999E-2</v>
      </c>
      <c r="B529" s="47">
        <v>228</v>
      </c>
      <c r="C529" s="47">
        <v>137.5</v>
      </c>
      <c r="D529" s="47">
        <v>2.0199999999999999E-2</v>
      </c>
      <c r="E529" s="47">
        <v>227.5</v>
      </c>
      <c r="F529" s="47">
        <v>137.5</v>
      </c>
      <c r="G529" s="47"/>
      <c r="H529" s="47"/>
      <c r="I529" s="47"/>
      <c r="J529" s="47"/>
      <c r="K529" s="47"/>
      <c r="L529" s="47"/>
    </row>
    <row r="530" spans="1:12" x14ac:dyDescent="0.25">
      <c r="A530" s="47">
        <v>2.0299999999999999E-2</v>
      </c>
      <c r="B530" s="47">
        <v>227.3</v>
      </c>
      <c r="C530" s="47">
        <v>136.80000000000001</v>
      </c>
      <c r="D530" s="47">
        <v>2.0299999999999999E-2</v>
      </c>
      <c r="E530" s="47">
        <v>227</v>
      </c>
      <c r="F530" s="47">
        <v>137</v>
      </c>
      <c r="G530" s="47"/>
      <c r="H530" s="47"/>
      <c r="I530" s="47"/>
      <c r="J530" s="47"/>
      <c r="K530" s="47"/>
      <c r="L530" s="47"/>
    </row>
    <row r="531" spans="1:12" x14ac:dyDescent="0.25">
      <c r="A531" s="47">
        <v>2.0400000000000001E-2</v>
      </c>
      <c r="B531" s="47">
        <v>226.6</v>
      </c>
      <c r="C531" s="47">
        <v>136.1</v>
      </c>
      <c r="D531" s="47">
        <v>2.0400000000000001E-2</v>
      </c>
      <c r="E531" s="47">
        <v>226</v>
      </c>
      <c r="F531" s="47">
        <v>136</v>
      </c>
      <c r="G531" s="47"/>
      <c r="H531" s="47"/>
      <c r="I531" s="47"/>
      <c r="J531" s="47"/>
      <c r="K531" s="47"/>
      <c r="L531" s="47"/>
    </row>
    <row r="532" spans="1:12" x14ac:dyDescent="0.25">
      <c r="A532" s="47">
        <v>2.0500000000000001E-2</v>
      </c>
      <c r="B532" s="47">
        <v>225.9</v>
      </c>
      <c r="C532" s="47">
        <v>135.5</v>
      </c>
      <c r="D532" s="47">
        <v>2.0500000000000001E-2</v>
      </c>
      <c r="E532" s="47">
        <v>225.5</v>
      </c>
      <c r="F532" s="47">
        <v>135.5</v>
      </c>
      <c r="G532" s="47"/>
      <c r="H532" s="47"/>
      <c r="I532" s="47"/>
      <c r="J532" s="47"/>
      <c r="K532" s="47"/>
      <c r="L532" s="47"/>
    </row>
    <row r="533" spans="1:12" x14ac:dyDescent="0.25">
      <c r="A533" s="47">
        <v>2.06E-2</v>
      </c>
      <c r="B533" s="47">
        <v>225.2</v>
      </c>
      <c r="C533" s="47">
        <v>134.80000000000001</v>
      </c>
      <c r="D533" s="47">
        <v>2.06E-2</v>
      </c>
      <c r="E533" s="47">
        <v>225</v>
      </c>
      <c r="F533" s="47">
        <v>135</v>
      </c>
      <c r="G533" s="47"/>
      <c r="H533" s="47"/>
      <c r="I533" s="47"/>
      <c r="J533" s="47"/>
      <c r="K533" s="47"/>
      <c r="L533" s="47"/>
    </row>
    <row r="534" spans="1:12" x14ac:dyDescent="0.25">
      <c r="A534" s="47">
        <v>2.07E-2</v>
      </c>
      <c r="B534" s="47">
        <v>224.5</v>
      </c>
      <c r="C534" s="47">
        <v>134.1</v>
      </c>
      <c r="D534" s="47">
        <v>2.07E-2</v>
      </c>
      <c r="E534" s="47">
        <v>224</v>
      </c>
      <c r="F534" s="47">
        <v>134</v>
      </c>
      <c r="G534" s="47"/>
      <c r="H534" s="47"/>
      <c r="I534" s="47"/>
      <c r="J534" s="47"/>
      <c r="K534" s="47"/>
      <c r="L534" s="47"/>
    </row>
    <row r="535" spans="1:12" x14ac:dyDescent="0.25">
      <c r="A535" s="47">
        <v>2.0799999999999999E-2</v>
      </c>
      <c r="B535" s="47">
        <v>223.9</v>
      </c>
      <c r="C535" s="47">
        <v>133.5</v>
      </c>
      <c r="D535" s="47">
        <v>2.0799999999999999E-2</v>
      </c>
      <c r="E535" s="47">
        <v>223.5</v>
      </c>
      <c r="F535" s="47">
        <v>133.5</v>
      </c>
      <c r="G535" s="47"/>
      <c r="H535" s="47"/>
      <c r="I535" s="47"/>
      <c r="J535" s="47"/>
      <c r="K535" s="47"/>
      <c r="L535" s="47"/>
    </row>
    <row r="536" spans="1:12" x14ac:dyDescent="0.25">
      <c r="A536" s="47">
        <v>2.0899999999999998E-2</v>
      </c>
      <c r="B536" s="47">
        <v>223.2</v>
      </c>
      <c r="C536" s="47">
        <v>132.80000000000001</v>
      </c>
      <c r="D536" s="47">
        <v>2.0899999999999998E-2</v>
      </c>
      <c r="E536" s="47">
        <v>223</v>
      </c>
      <c r="F536" s="47">
        <v>133</v>
      </c>
      <c r="G536" s="47"/>
      <c r="H536" s="47"/>
      <c r="I536" s="47"/>
      <c r="J536" s="47"/>
      <c r="K536" s="47"/>
      <c r="L536" s="47"/>
    </row>
    <row r="537" spans="1:12" x14ac:dyDescent="0.25">
      <c r="A537" s="47">
        <v>2.1000000000000001E-2</v>
      </c>
      <c r="B537" s="47">
        <v>222.6</v>
      </c>
      <c r="C537" s="47">
        <v>132.19999999999999</v>
      </c>
      <c r="D537" s="47">
        <v>2.1000000000000001E-2</v>
      </c>
      <c r="E537" s="47">
        <v>222.5</v>
      </c>
      <c r="F537" s="47">
        <v>132.5</v>
      </c>
      <c r="G537" s="47"/>
      <c r="H537" s="47"/>
      <c r="I537" s="47"/>
      <c r="J537" s="47"/>
      <c r="K537" s="47"/>
      <c r="L537" s="47"/>
    </row>
    <row r="538" spans="1:12" x14ac:dyDescent="0.25">
      <c r="A538" s="47">
        <v>2.1100000000000001E-2</v>
      </c>
      <c r="B538" s="47">
        <v>221.9</v>
      </c>
      <c r="C538" s="47">
        <v>131.5</v>
      </c>
      <c r="D538" s="47">
        <v>2.1100000000000001E-2</v>
      </c>
      <c r="E538" s="47">
        <v>221.5</v>
      </c>
      <c r="F538" s="47">
        <v>131.5</v>
      </c>
      <c r="G538" s="47"/>
      <c r="H538" s="47"/>
      <c r="I538" s="47"/>
      <c r="J538" s="47"/>
      <c r="K538" s="47"/>
      <c r="L538" s="47"/>
    </row>
    <row r="539" spans="1:12" x14ac:dyDescent="0.25">
      <c r="A539" s="47">
        <v>2.12E-2</v>
      </c>
      <c r="B539" s="47">
        <v>221.3</v>
      </c>
      <c r="C539" s="47">
        <v>130.9</v>
      </c>
      <c r="D539" s="47">
        <v>2.12E-2</v>
      </c>
      <c r="E539" s="47">
        <v>221</v>
      </c>
      <c r="F539" s="47">
        <v>131</v>
      </c>
      <c r="G539" s="47"/>
      <c r="H539" s="47"/>
      <c r="I539" s="47"/>
      <c r="J539" s="47"/>
      <c r="K539" s="47"/>
      <c r="L539" s="47"/>
    </row>
    <row r="540" spans="1:12" x14ac:dyDescent="0.25">
      <c r="A540" s="47">
        <v>2.1299999999999999E-2</v>
      </c>
      <c r="B540" s="47">
        <v>220.7</v>
      </c>
      <c r="C540" s="47">
        <v>130.30000000000001</v>
      </c>
      <c r="D540" s="47">
        <v>2.1299999999999999E-2</v>
      </c>
      <c r="E540" s="47">
        <v>220.5</v>
      </c>
      <c r="F540" s="47">
        <v>130.5</v>
      </c>
      <c r="G540" s="47"/>
      <c r="H540" s="47"/>
      <c r="I540" s="47"/>
      <c r="J540" s="47"/>
      <c r="K540" s="47"/>
      <c r="L540" s="47"/>
    </row>
    <row r="541" spans="1:12" x14ac:dyDescent="0.25">
      <c r="A541" s="47">
        <v>2.1399999999999999E-2</v>
      </c>
      <c r="B541" s="47">
        <v>220.1</v>
      </c>
      <c r="C541" s="47">
        <v>129.69999999999999</v>
      </c>
      <c r="D541" s="47">
        <v>2.1399999999999999E-2</v>
      </c>
      <c r="E541" s="47">
        <v>220</v>
      </c>
      <c r="F541" s="47">
        <v>130</v>
      </c>
      <c r="G541" s="47"/>
      <c r="H541" s="47"/>
      <c r="I541" s="47"/>
      <c r="J541" s="47"/>
      <c r="K541" s="47"/>
      <c r="L541" s="47"/>
    </row>
    <row r="542" spans="1:12" x14ac:dyDescent="0.25">
      <c r="A542" s="47">
        <v>2.1499999999999998E-2</v>
      </c>
      <c r="B542" s="47">
        <v>219.5</v>
      </c>
      <c r="C542" s="47">
        <v>129.1</v>
      </c>
      <c r="D542" s="47">
        <v>2.1499999999999998E-2</v>
      </c>
      <c r="E542" s="47">
        <v>219</v>
      </c>
      <c r="F542" s="47">
        <v>129</v>
      </c>
      <c r="G542" s="47"/>
      <c r="H542" s="47"/>
      <c r="I542" s="47"/>
      <c r="J542" s="47"/>
      <c r="K542" s="47"/>
      <c r="L542" s="47"/>
    </row>
    <row r="543" spans="1:12" x14ac:dyDescent="0.25">
      <c r="A543" s="47">
        <v>2.1600000000000001E-2</v>
      </c>
      <c r="B543" s="47">
        <v>218.8</v>
      </c>
      <c r="C543" s="47">
        <v>128.4</v>
      </c>
      <c r="D543" s="47">
        <v>2.1600000000000001E-2</v>
      </c>
      <c r="E543" s="47">
        <v>218.5</v>
      </c>
      <c r="F543" s="47">
        <v>128.5</v>
      </c>
      <c r="G543" s="47"/>
      <c r="H543" s="47"/>
      <c r="I543" s="47"/>
      <c r="J543" s="47"/>
      <c r="K543" s="47"/>
      <c r="L543" s="47"/>
    </row>
    <row r="544" spans="1:12" x14ac:dyDescent="0.25">
      <c r="A544" s="47">
        <v>2.1700000000000001E-2</v>
      </c>
      <c r="B544" s="47">
        <v>218.2</v>
      </c>
      <c r="C544" s="47">
        <v>127.8</v>
      </c>
      <c r="D544" s="47">
        <v>2.1700000000000001E-2</v>
      </c>
      <c r="E544" s="47">
        <v>218</v>
      </c>
      <c r="F544" s="47">
        <v>128</v>
      </c>
      <c r="G544" s="47"/>
      <c r="H544" s="47"/>
      <c r="I544" s="47"/>
      <c r="J544" s="47"/>
      <c r="K544" s="47"/>
      <c r="L544" s="47"/>
    </row>
    <row r="545" spans="1:12" x14ac:dyDescent="0.25">
      <c r="A545" s="47">
        <v>2.18E-2</v>
      </c>
      <c r="B545" s="47">
        <v>217.6</v>
      </c>
      <c r="C545" s="47">
        <v>127.2</v>
      </c>
      <c r="D545" s="47">
        <v>2.18E-2</v>
      </c>
      <c r="E545" s="47">
        <v>217.5</v>
      </c>
      <c r="F545" s="47">
        <v>127.5</v>
      </c>
      <c r="G545" s="47"/>
      <c r="H545" s="47"/>
      <c r="I545" s="47"/>
      <c r="J545" s="47"/>
      <c r="K545" s="47"/>
      <c r="L545" s="47"/>
    </row>
    <row r="546" spans="1:12" x14ac:dyDescent="0.25">
      <c r="A546" s="47">
        <v>2.1899999999999999E-2</v>
      </c>
      <c r="B546" s="47">
        <v>217.1</v>
      </c>
      <c r="C546" s="47">
        <v>126.7</v>
      </c>
      <c r="D546" s="47">
        <v>2.1899999999999999E-2</v>
      </c>
      <c r="E546" s="47">
        <v>217</v>
      </c>
      <c r="F546" s="47">
        <v>127</v>
      </c>
      <c r="G546" s="47"/>
      <c r="H546" s="47"/>
      <c r="I546" s="47"/>
      <c r="J546" s="47"/>
      <c r="K546" s="47"/>
      <c r="L546" s="47"/>
    </row>
    <row r="547" spans="1:12" x14ac:dyDescent="0.25">
      <c r="A547" s="47">
        <v>2.1999999999999999E-2</v>
      </c>
      <c r="B547" s="47">
        <v>216.5</v>
      </c>
      <c r="C547" s="47">
        <v>126.1</v>
      </c>
      <c r="D547" s="47">
        <v>2.1999999999999999E-2</v>
      </c>
      <c r="E547" s="47">
        <v>216</v>
      </c>
      <c r="F547" s="47">
        <v>126</v>
      </c>
      <c r="G547" s="47"/>
      <c r="H547" s="47"/>
      <c r="I547" s="47"/>
      <c r="J547" s="47"/>
      <c r="K547" s="47"/>
      <c r="L547" s="47"/>
    </row>
    <row r="548" spans="1:12" x14ac:dyDescent="0.25">
      <c r="A548" s="47">
        <v>2.2100000000000002E-2</v>
      </c>
      <c r="B548" s="47">
        <v>215.9</v>
      </c>
      <c r="C548" s="47">
        <v>125.5</v>
      </c>
      <c r="D548" s="47">
        <v>2.2100000000000002E-2</v>
      </c>
      <c r="E548" s="47">
        <v>215.5</v>
      </c>
      <c r="F548" s="47">
        <v>125.5</v>
      </c>
      <c r="G548" s="47"/>
      <c r="H548" s="47"/>
      <c r="I548" s="47"/>
      <c r="J548" s="47"/>
      <c r="K548" s="47"/>
      <c r="L548" s="47"/>
    </row>
    <row r="549" spans="1:12" x14ac:dyDescent="0.25">
      <c r="A549" s="47">
        <v>2.2200000000000001E-2</v>
      </c>
      <c r="B549" s="47">
        <v>215.3</v>
      </c>
      <c r="C549" s="47">
        <v>124.9</v>
      </c>
      <c r="D549" s="47">
        <v>2.2200000000000001E-2</v>
      </c>
      <c r="E549" s="47">
        <v>215</v>
      </c>
      <c r="F549" s="47">
        <v>125</v>
      </c>
      <c r="G549" s="47"/>
      <c r="H549" s="47"/>
      <c r="I549" s="47"/>
      <c r="J549" s="47"/>
      <c r="K549" s="47"/>
      <c r="L549" s="47"/>
    </row>
    <row r="550" spans="1:12" x14ac:dyDescent="0.25">
      <c r="A550" s="47">
        <v>2.23E-2</v>
      </c>
      <c r="B550" s="47">
        <v>214.6</v>
      </c>
      <c r="C550" s="47">
        <v>124.3</v>
      </c>
      <c r="D550" s="47">
        <v>2.23E-2</v>
      </c>
      <c r="E550" s="47">
        <v>214.5</v>
      </c>
      <c r="F550" s="47">
        <v>124.5</v>
      </c>
      <c r="G550" s="47"/>
      <c r="H550" s="47"/>
      <c r="I550" s="47"/>
      <c r="J550" s="47"/>
      <c r="K550" s="47"/>
      <c r="L550" s="47"/>
    </row>
    <row r="551" spans="1:12" x14ac:dyDescent="0.25">
      <c r="A551" s="47">
        <v>2.24E-2</v>
      </c>
      <c r="B551" s="47">
        <v>214.1</v>
      </c>
      <c r="C551" s="47">
        <v>123.8</v>
      </c>
      <c r="D551" s="47">
        <v>2.24E-2</v>
      </c>
      <c r="E551" s="47">
        <v>214</v>
      </c>
      <c r="F551" s="47">
        <v>124</v>
      </c>
      <c r="G551" s="47"/>
      <c r="H551" s="47"/>
      <c r="I551" s="47"/>
      <c r="J551" s="47"/>
      <c r="K551" s="47"/>
      <c r="L551" s="47"/>
    </row>
    <row r="552" spans="1:12" x14ac:dyDescent="0.25">
      <c r="A552" s="47">
        <v>2.2499999999999999E-2</v>
      </c>
      <c r="B552" s="47">
        <v>213.5</v>
      </c>
      <c r="C552" s="47">
        <v>123.2</v>
      </c>
      <c r="D552" s="47">
        <v>2.2499999999999999E-2</v>
      </c>
      <c r="E552" s="47">
        <v>213.5</v>
      </c>
      <c r="F552" s="47">
        <v>123.5</v>
      </c>
      <c r="G552" s="47"/>
      <c r="H552" s="47"/>
      <c r="I552" s="47"/>
      <c r="J552" s="47"/>
      <c r="K552" s="47"/>
      <c r="L552" s="47"/>
    </row>
    <row r="553" spans="1:12" x14ac:dyDescent="0.25">
      <c r="A553" s="47">
        <v>2.2599999999999999E-2</v>
      </c>
      <c r="B553" s="47">
        <v>213</v>
      </c>
      <c r="C553" s="47">
        <v>122.7</v>
      </c>
      <c r="D553" s="47">
        <v>2.2599999999999999E-2</v>
      </c>
      <c r="E553" s="47">
        <v>213</v>
      </c>
      <c r="F553" s="47">
        <v>123</v>
      </c>
      <c r="G553" s="47"/>
      <c r="H553" s="47"/>
      <c r="I553" s="47"/>
      <c r="J553" s="47"/>
      <c r="K553" s="47"/>
      <c r="L553" s="47"/>
    </row>
    <row r="554" spans="1:12" x14ac:dyDescent="0.25">
      <c r="A554" s="47">
        <v>2.2700000000000001E-2</v>
      </c>
      <c r="B554" s="47">
        <v>212.4</v>
      </c>
      <c r="C554" s="47">
        <v>122.1</v>
      </c>
      <c r="D554" s="47">
        <v>2.2700000000000001E-2</v>
      </c>
      <c r="E554" s="47">
        <v>212.5</v>
      </c>
      <c r="F554" s="47">
        <v>122.5</v>
      </c>
      <c r="G554" s="47"/>
      <c r="H554" s="47"/>
      <c r="I554" s="47"/>
      <c r="J554" s="47"/>
      <c r="K554" s="47"/>
      <c r="L554" s="47"/>
    </row>
    <row r="555" spans="1:12" x14ac:dyDescent="0.25">
      <c r="A555" s="47">
        <v>2.2800000000000001E-2</v>
      </c>
      <c r="B555" s="47">
        <v>211.9</v>
      </c>
      <c r="C555" s="47">
        <v>121.6</v>
      </c>
      <c r="D555" s="47">
        <v>2.2800000000000001E-2</v>
      </c>
      <c r="E555" s="47">
        <v>211.5</v>
      </c>
      <c r="F555" s="47">
        <v>121.5</v>
      </c>
      <c r="G555" s="47"/>
      <c r="H555" s="47"/>
      <c r="I555" s="47"/>
      <c r="J555" s="47"/>
      <c r="K555" s="47"/>
      <c r="L555" s="47"/>
    </row>
    <row r="556" spans="1:12" x14ac:dyDescent="0.25">
      <c r="A556" s="47">
        <v>2.29E-2</v>
      </c>
      <c r="B556" s="47">
        <v>211.3</v>
      </c>
      <c r="C556" s="47">
        <v>121</v>
      </c>
      <c r="D556" s="47">
        <v>2.29E-2</v>
      </c>
      <c r="E556" s="47">
        <v>211</v>
      </c>
      <c r="F556" s="47">
        <v>121</v>
      </c>
      <c r="G556" s="47"/>
      <c r="H556" s="47"/>
      <c r="I556" s="47"/>
      <c r="J556" s="47"/>
      <c r="K556" s="47"/>
      <c r="L556" s="47"/>
    </row>
    <row r="557" spans="1:12" x14ac:dyDescent="0.25">
      <c r="A557" s="47">
        <v>2.3E-2</v>
      </c>
      <c r="B557" s="47">
        <v>210.8</v>
      </c>
      <c r="C557" s="47">
        <v>120.5</v>
      </c>
      <c r="D557" s="47">
        <v>2.3E-2</v>
      </c>
      <c r="E557" s="47">
        <v>210.5</v>
      </c>
      <c r="F557" s="47">
        <v>120.5</v>
      </c>
      <c r="G557" s="47"/>
      <c r="H557" s="47"/>
      <c r="I557" s="47"/>
      <c r="J557" s="47"/>
      <c r="K557" s="47"/>
      <c r="L557" s="47"/>
    </row>
    <row r="558" spans="1:12" x14ac:dyDescent="0.25">
      <c r="A558" s="47">
        <v>2.3099999999999999E-2</v>
      </c>
      <c r="B558" s="47">
        <v>210.3</v>
      </c>
      <c r="C558" s="47">
        <v>120</v>
      </c>
      <c r="D558" s="47">
        <v>2.3099999999999999E-2</v>
      </c>
      <c r="E558" s="47">
        <v>210</v>
      </c>
      <c r="F558" s="47">
        <v>120</v>
      </c>
      <c r="G558" s="47"/>
      <c r="H558" s="47"/>
      <c r="I558" s="47"/>
      <c r="J558" s="47"/>
      <c r="K558" s="47"/>
      <c r="L558" s="47"/>
    </row>
    <row r="559" spans="1:12" x14ac:dyDescent="0.25">
      <c r="A559" s="47">
        <v>2.3199999999999998E-2</v>
      </c>
      <c r="B559" s="47">
        <v>209.7</v>
      </c>
      <c r="C559" s="47">
        <v>119.4</v>
      </c>
      <c r="D559" s="47">
        <v>2.3199999999999998E-2</v>
      </c>
      <c r="E559" s="47">
        <v>209.5</v>
      </c>
      <c r="F559" s="47">
        <v>119.5</v>
      </c>
      <c r="G559" s="47"/>
      <c r="H559" s="47"/>
      <c r="I559" s="47"/>
      <c r="J559" s="47"/>
      <c r="K559" s="47"/>
      <c r="L559" s="47"/>
    </row>
    <row r="560" spans="1:12" x14ac:dyDescent="0.25">
      <c r="A560" s="47">
        <v>2.3300000000000001E-2</v>
      </c>
      <c r="B560" s="47">
        <v>209.2</v>
      </c>
      <c r="C560" s="47">
        <v>118.9</v>
      </c>
      <c r="D560" s="47">
        <v>2.3300000000000001E-2</v>
      </c>
      <c r="E560" s="47">
        <v>209</v>
      </c>
      <c r="F560" s="47">
        <v>119</v>
      </c>
      <c r="G560" s="47"/>
      <c r="H560" s="47"/>
      <c r="I560" s="47"/>
      <c r="J560" s="47"/>
      <c r="K560" s="47"/>
      <c r="L560" s="47"/>
    </row>
    <row r="561" spans="1:12" x14ac:dyDescent="0.25">
      <c r="A561" s="47">
        <v>2.3400000000000001E-2</v>
      </c>
      <c r="B561" s="47">
        <v>208.7</v>
      </c>
      <c r="C561" s="47">
        <v>118.4</v>
      </c>
      <c r="D561" s="47">
        <v>2.3400000000000001E-2</v>
      </c>
      <c r="E561" s="47">
        <v>208.5</v>
      </c>
      <c r="F561" s="47">
        <v>118.5</v>
      </c>
      <c r="G561" s="47"/>
      <c r="H561" s="47"/>
      <c r="I561" s="47"/>
      <c r="J561" s="47"/>
      <c r="K561" s="47"/>
      <c r="L561" s="47"/>
    </row>
    <row r="562" spans="1:12" x14ac:dyDescent="0.25">
      <c r="A562" s="47">
        <v>2.35E-2</v>
      </c>
      <c r="B562" s="47">
        <v>208.2</v>
      </c>
      <c r="C562" s="47">
        <v>117.9</v>
      </c>
      <c r="D562" s="47">
        <v>2.35E-2</v>
      </c>
      <c r="E562" s="47">
        <v>208</v>
      </c>
      <c r="F562" s="47">
        <v>118</v>
      </c>
      <c r="G562" s="47"/>
      <c r="H562" s="47"/>
      <c r="I562" s="47"/>
      <c r="J562" s="47"/>
      <c r="K562" s="47"/>
      <c r="L562" s="47"/>
    </row>
    <row r="563" spans="1:12" x14ac:dyDescent="0.25">
      <c r="A563" s="47">
        <v>2.3599999999999999E-2</v>
      </c>
      <c r="B563" s="47">
        <v>207.7</v>
      </c>
      <c r="C563" s="47">
        <v>117.4</v>
      </c>
      <c r="D563" s="47">
        <v>2.3599999999999999E-2</v>
      </c>
      <c r="E563" s="47">
        <v>207.5</v>
      </c>
      <c r="F563" s="47">
        <v>117.5</v>
      </c>
      <c r="G563" s="47"/>
      <c r="H563" s="47"/>
      <c r="I563" s="47"/>
      <c r="J563" s="47"/>
      <c r="K563" s="47"/>
      <c r="L563" s="47"/>
    </row>
    <row r="564" spans="1:12" x14ac:dyDescent="0.25">
      <c r="A564" s="47">
        <v>2.3699999999999999E-2</v>
      </c>
      <c r="B564" s="47">
        <v>207.2</v>
      </c>
      <c r="C564" s="47">
        <v>116.9</v>
      </c>
      <c r="D564" s="47">
        <v>2.3699999999999999E-2</v>
      </c>
      <c r="E564" s="47">
        <v>207</v>
      </c>
      <c r="F564" s="47">
        <v>117</v>
      </c>
      <c r="G564" s="47"/>
      <c r="H564" s="47"/>
      <c r="I564" s="47"/>
      <c r="J564" s="47"/>
      <c r="K564" s="47"/>
      <c r="L564" s="47"/>
    </row>
    <row r="565" spans="1:12" x14ac:dyDescent="0.25">
      <c r="A565" s="47">
        <v>2.3800000000000002E-2</v>
      </c>
      <c r="B565" s="47">
        <v>206.7</v>
      </c>
      <c r="C565" s="47">
        <v>116.4</v>
      </c>
      <c r="D565" s="47">
        <v>2.3800000000000002E-2</v>
      </c>
      <c r="E565" s="47">
        <v>206.5</v>
      </c>
      <c r="F565" s="47">
        <v>116.5</v>
      </c>
      <c r="G565" s="47"/>
      <c r="H565" s="47"/>
      <c r="I565" s="47"/>
      <c r="J565" s="47"/>
      <c r="K565" s="47"/>
      <c r="L565" s="47"/>
    </row>
    <row r="566" spans="1:12" x14ac:dyDescent="0.25">
      <c r="A566" s="47">
        <v>2.3900000000000001E-2</v>
      </c>
      <c r="B566" s="47">
        <v>206.2</v>
      </c>
      <c r="C566" s="47">
        <v>115.9</v>
      </c>
      <c r="D566" s="47">
        <v>2.3900000000000001E-2</v>
      </c>
      <c r="E566" s="47">
        <v>206</v>
      </c>
      <c r="F566" s="47">
        <v>116</v>
      </c>
      <c r="G566" s="47"/>
      <c r="H566" s="47"/>
      <c r="I566" s="47"/>
      <c r="J566" s="47"/>
      <c r="K566" s="47"/>
      <c r="L566" s="47"/>
    </row>
    <row r="567" spans="1:12" x14ac:dyDescent="0.25">
      <c r="A567" s="47">
        <v>2.4E-2</v>
      </c>
      <c r="B567" s="47">
        <v>205.7</v>
      </c>
      <c r="C567" s="47">
        <v>115.4</v>
      </c>
      <c r="D567" s="47">
        <v>2.4E-2</v>
      </c>
      <c r="E567" s="47">
        <v>205.5</v>
      </c>
      <c r="F567" s="47">
        <v>115.5</v>
      </c>
      <c r="G567" s="47"/>
      <c r="H567" s="47"/>
      <c r="I567" s="47"/>
      <c r="J567" s="47"/>
      <c r="K567" s="47"/>
      <c r="L567" s="47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41368-31A7-48A0-ACA2-757C62F43C24}">
  <dimension ref="A1"/>
  <sheetViews>
    <sheetView workbookViewId="0"/>
  </sheetViews>
  <sheetFormatPr defaultRowHeight="15" x14ac:dyDescent="0.25"/>
  <sheetData>
    <row r="1" spans="1:1" x14ac:dyDescent="0.25">
      <c r="A1">
        <v>1000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1b36e95-0d50-42e9-958f-b63fa906beaa}" enabled="0" method="" siteId="{d1b36e95-0d50-42e9-958f-b63fa906bea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Node_second</vt:lpstr>
      <vt:lpstr>Node</vt:lpstr>
      <vt:lpstr>Path_second</vt:lpstr>
      <vt:lpstr>Path</vt:lpstr>
      <vt:lpstr>Probe</vt:lpstr>
      <vt:lpstr>Upenn</vt:lpstr>
      <vt:lpstr>node_position</vt:lpstr>
      <vt:lpstr>ERP</vt:lpstr>
      <vt:lpstr>Sheet1</vt:lpstr>
      <vt:lpstr>Path!Print_Area</vt:lpstr>
      <vt:lpstr>Node!Print_Titles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2025-02-09T06:23:47Z</dcterms:modified>
</cp:coreProperties>
</file>