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avi\OneDrive\Documentos\Banco Popular - SOA\"/>
    </mc:Choice>
  </mc:AlternateContent>
  <bookViews>
    <workbookView xWindow="0" yWindow="0" windowWidth="20490" windowHeight="765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" i="1" l="1"/>
  <c r="M27" i="1"/>
  <c r="G28" i="1"/>
  <c r="G27" i="1"/>
  <c r="N26" i="1"/>
  <c r="G26" i="1"/>
  <c r="M26" i="1"/>
  <c r="L14" i="1" l="1"/>
  <c r="L15" i="1"/>
  <c r="L16" i="1"/>
  <c r="L17" i="1"/>
  <c r="L18" i="1"/>
  <c r="L13" i="1"/>
  <c r="J6" i="1"/>
  <c r="J19" i="1"/>
  <c r="K19" i="1"/>
  <c r="L19" i="1" l="1"/>
  <c r="D20" i="1" l="1"/>
</calcChain>
</file>

<file path=xl/sharedStrings.xml><?xml version="1.0" encoding="utf-8"?>
<sst xmlns="http://schemas.openxmlformats.org/spreadsheetml/2006/main" count="58" uniqueCount="36">
  <si>
    <t>l</t>
  </si>
  <si>
    <t>k</t>
  </si>
  <si>
    <t>m</t>
  </si>
  <si>
    <t>j</t>
  </si>
  <si>
    <t>v</t>
  </si>
  <si>
    <t>mañ</t>
  </si>
  <si>
    <t>tard</t>
  </si>
  <si>
    <t>SOA</t>
  </si>
  <si>
    <t>T24</t>
  </si>
  <si>
    <t>T24/gbsys</t>
  </si>
  <si>
    <t>Pedir paquete de cualquier otra cosa</t>
  </si>
  <si>
    <t>no se han ejecutado tareas de otras</t>
  </si>
  <si>
    <t>UBER</t>
  </si>
  <si>
    <t>Total</t>
  </si>
  <si>
    <t>Entregable</t>
  </si>
  <si>
    <t>Porcentaje</t>
  </si>
  <si>
    <t>Monto</t>
  </si>
  <si>
    <t>Fecha</t>
  </si>
  <si>
    <t>E1</t>
  </si>
  <si>
    <t>E2</t>
  </si>
  <si>
    <t>E3</t>
  </si>
  <si>
    <t>E4</t>
  </si>
  <si>
    <t>E5</t>
  </si>
  <si>
    <t>E6</t>
  </si>
  <si>
    <t>Horas</t>
  </si>
  <si>
    <t>SOA y T24</t>
  </si>
  <si>
    <t>Setiembre</t>
  </si>
  <si>
    <t>Octubre</t>
  </si>
  <si>
    <t>SAO</t>
  </si>
  <si>
    <t>Fecha entrega real</t>
  </si>
  <si>
    <t>Fecha de entrega acordada</t>
  </si>
  <si>
    <t>Total de horas mes</t>
  </si>
  <si>
    <t>Mes</t>
  </si>
  <si>
    <t>horas del mes</t>
  </si>
  <si>
    <t>Diferencia</t>
  </si>
  <si>
    <t>Noviembre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</si>
</sst>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43" fontId="4" fillId="0" borderId="1" xfId="1" applyFont="1" applyBorder="1"/>
    <xf numFmtId="43" fontId="4" fillId="0" borderId="2" xfId="1" applyFont="1" applyBorder="1"/>
    <xf numFmtId="0" fontId="0" fillId="2" borderId="0" xfId="0" applyFill="1" applyAlignment="1">
      <alignment horizontal="right"/>
    </xf>
    <xf numFmtId="43" fontId="5" fillId="2" borderId="3" xfId="1" applyFont="1" applyFill="1" applyBorder="1"/>
    <xf numFmtId="0" fontId="0" fillId="0" borderId="0" xfId="0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9" fontId="7" fillId="0" borderId="1" xfId="0" applyNumberFormat="1" applyFont="1" applyBorder="1" applyAlignment="1">
      <alignment horizontal="right" vertical="center"/>
    </xf>
    <xf numFmtId="4" fontId="7" fillId="0" borderId="1" xfId="0" applyNumberFormat="1" applyFont="1" applyBorder="1" applyAlignment="1">
      <alignment horizontal="right" vertical="center"/>
    </xf>
    <xf numFmtId="14" fontId="8" fillId="0" borderId="1" xfId="0" applyNumberFormat="1" applyFont="1" applyBorder="1" applyAlignment="1">
      <alignment horizontal="right" vertical="center"/>
    </xf>
    <xf numFmtId="0" fontId="10" fillId="4" borderId="1" xfId="0" applyFont="1" applyFill="1" applyBorder="1" applyAlignment="1">
      <alignment vertical="center"/>
    </xf>
    <xf numFmtId="0" fontId="9" fillId="4" borderId="3" xfId="0" applyFont="1" applyFill="1" applyBorder="1" applyAlignment="1">
      <alignment vertical="center"/>
    </xf>
    <xf numFmtId="0" fontId="3" fillId="4" borderId="3" xfId="0" applyFont="1" applyFill="1" applyBorder="1"/>
    <xf numFmtId="9" fontId="3" fillId="4" borderId="3" xfId="0" applyNumberFormat="1" applyFont="1" applyFill="1" applyBorder="1"/>
    <xf numFmtId="4" fontId="3" fillId="4" borderId="3" xfId="0" applyNumberFormat="1" applyFont="1" applyFill="1" applyBorder="1"/>
    <xf numFmtId="0" fontId="7" fillId="0" borderId="2" xfId="0" applyFont="1" applyBorder="1" applyAlignment="1">
      <alignment vertical="center"/>
    </xf>
    <xf numFmtId="9" fontId="7" fillId="0" borderId="2" xfId="0" applyNumberFormat="1" applyFont="1" applyBorder="1" applyAlignment="1">
      <alignment horizontal="right" vertical="center"/>
    </xf>
    <xf numFmtId="4" fontId="7" fillId="0" borderId="2" xfId="0" applyNumberFormat="1" applyFont="1" applyBorder="1" applyAlignment="1">
      <alignment horizontal="right" vertic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vertical="center" wrapText="1"/>
    </xf>
    <xf numFmtId="0" fontId="13" fillId="0" borderId="0" xfId="0" applyFont="1" applyAlignment="1">
      <alignment horizontal="right" vertical="center" wrapText="1"/>
    </xf>
    <xf numFmtId="0" fontId="3" fillId="6" borderId="1" xfId="0" applyFont="1" applyFill="1" applyBorder="1" applyAlignment="1">
      <alignment horizontal="center" vertical="center"/>
    </xf>
    <xf numFmtId="0" fontId="2" fillId="8" borderId="0" xfId="0" applyFont="1" applyFill="1"/>
    <xf numFmtId="0" fontId="3" fillId="6" borderId="4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right" vertical="center"/>
    </xf>
    <xf numFmtId="14" fontId="12" fillId="0" borderId="1" xfId="0" applyNumberFormat="1" applyFont="1" applyBorder="1" applyAlignment="1">
      <alignment horizontal="right" vertical="center" wrapText="1"/>
    </xf>
    <xf numFmtId="0" fontId="12" fillId="0" borderId="1" xfId="0" applyFont="1" applyBorder="1" applyAlignment="1">
      <alignment horizontal="right" vertical="center" wrapText="1"/>
    </xf>
    <xf numFmtId="0" fontId="11" fillId="3" borderId="5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vertical="center"/>
    </xf>
    <xf numFmtId="14" fontId="13" fillId="0" borderId="9" xfId="0" applyNumberFormat="1" applyFont="1" applyBorder="1" applyAlignment="1">
      <alignment horizontal="right" vertical="center" wrapText="1"/>
    </xf>
    <xf numFmtId="0" fontId="14" fillId="7" borderId="10" xfId="0" applyFont="1" applyFill="1" applyBorder="1" applyAlignment="1">
      <alignment vertical="center"/>
    </xf>
    <xf numFmtId="0" fontId="14" fillId="7" borderId="11" xfId="0" applyFont="1" applyFill="1" applyBorder="1" applyAlignment="1">
      <alignment horizontal="right" vertical="center"/>
    </xf>
    <xf numFmtId="0" fontId="14" fillId="7" borderId="11" xfId="0" applyFont="1" applyFill="1" applyBorder="1" applyAlignment="1">
      <alignment horizontal="right" vertical="center" wrapText="1"/>
    </xf>
    <xf numFmtId="0" fontId="14" fillId="7" borderId="12" xfId="0" applyFont="1" applyFill="1" applyBorder="1" applyAlignment="1">
      <alignment horizontal="right" vertical="center" wrapText="1"/>
    </xf>
    <xf numFmtId="0" fontId="11" fillId="3" borderId="13" xfId="0" applyFont="1" applyFill="1" applyBorder="1" applyAlignment="1">
      <alignment horizontal="center" vertical="center"/>
    </xf>
    <xf numFmtId="0" fontId="0" fillId="9" borderId="0" xfId="0" applyFill="1"/>
    <xf numFmtId="0" fontId="12" fillId="0" borderId="14" xfId="0" applyFont="1" applyBorder="1" applyAlignment="1">
      <alignment vertical="center"/>
    </xf>
    <xf numFmtId="0" fontId="0" fillId="0" borderId="1" xfId="0" applyBorder="1" applyAlignment="1">
      <alignment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2"/>
  <sheetViews>
    <sheetView tabSelected="1" topLeftCell="C16" workbookViewId="0">
      <selection activeCell="M33" sqref="M33"/>
    </sheetView>
  </sheetViews>
  <sheetFormatPr baseColWidth="10" defaultRowHeight="15" x14ac:dyDescent="0.25"/>
  <cols>
    <col min="7" max="7" width="15.28515625" customWidth="1"/>
    <col min="10" max="10" width="16.28515625" customWidth="1"/>
    <col min="11" max="11" width="18.140625" customWidth="1"/>
    <col min="12" max="12" width="13.42578125" customWidth="1"/>
    <col min="13" max="13" width="19" customWidth="1"/>
    <col min="14" max="14" width="15.140625" customWidth="1"/>
  </cols>
  <sheetData>
    <row r="2" spans="2:13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</row>
    <row r="3" spans="2:13" x14ac:dyDescent="0.25">
      <c r="B3" t="s">
        <v>5</v>
      </c>
      <c r="C3" t="s">
        <v>8</v>
      </c>
      <c r="D3" t="s">
        <v>8</v>
      </c>
      <c r="E3" t="s">
        <v>7</v>
      </c>
      <c r="F3" t="s">
        <v>7</v>
      </c>
      <c r="G3" t="s">
        <v>7</v>
      </c>
    </row>
    <row r="4" spans="2:13" x14ac:dyDescent="0.25">
      <c r="B4" t="s">
        <v>6</v>
      </c>
      <c r="C4" t="s">
        <v>7</v>
      </c>
      <c r="D4" t="s">
        <v>8</v>
      </c>
      <c r="E4" t="s">
        <v>8</v>
      </c>
      <c r="F4" t="s">
        <v>9</v>
      </c>
      <c r="G4" t="s">
        <v>8</v>
      </c>
    </row>
    <row r="6" spans="2:13" x14ac:dyDescent="0.25">
      <c r="J6">
        <f>576*65</f>
        <v>37440</v>
      </c>
    </row>
    <row r="7" spans="2:13" x14ac:dyDescent="0.25">
      <c r="B7" t="s">
        <v>10</v>
      </c>
    </row>
    <row r="8" spans="2:13" x14ac:dyDescent="0.25">
      <c r="B8" t="s">
        <v>11</v>
      </c>
    </row>
    <row r="12" spans="2:13" x14ac:dyDescent="0.25">
      <c r="D12" s="5" t="s">
        <v>12</v>
      </c>
      <c r="I12" s="6" t="s">
        <v>14</v>
      </c>
      <c r="J12" s="6" t="s">
        <v>24</v>
      </c>
      <c r="K12" s="6" t="s">
        <v>15</v>
      </c>
      <c r="L12" s="6" t="s">
        <v>16</v>
      </c>
      <c r="M12" s="6" t="s">
        <v>17</v>
      </c>
    </row>
    <row r="13" spans="2:13" ht="15.75" x14ac:dyDescent="0.25">
      <c r="D13" s="1">
        <v>2569</v>
      </c>
      <c r="I13" s="7" t="s">
        <v>18</v>
      </c>
      <c r="J13" s="7">
        <v>58</v>
      </c>
      <c r="K13" s="8">
        <v>0.1</v>
      </c>
      <c r="L13" s="9">
        <f>J13*37237.85</f>
        <v>2159795.2999999998</v>
      </c>
      <c r="M13" s="10">
        <v>43733</v>
      </c>
    </row>
    <row r="14" spans="2:13" ht="15.75" x14ac:dyDescent="0.25">
      <c r="D14" s="1">
        <v>2519</v>
      </c>
      <c r="I14" s="7" t="s">
        <v>19</v>
      </c>
      <c r="J14" s="7">
        <v>58</v>
      </c>
      <c r="K14" s="8">
        <v>0.1</v>
      </c>
      <c r="L14" s="9">
        <f t="shared" ref="L14:L18" si="0">J14*37237.85</f>
        <v>2159795.2999999998</v>
      </c>
      <c r="M14" s="10">
        <v>43749</v>
      </c>
    </row>
    <row r="15" spans="2:13" ht="15.75" x14ac:dyDescent="0.25">
      <c r="D15" s="1">
        <v>4200</v>
      </c>
      <c r="I15" s="7" t="s">
        <v>20</v>
      </c>
      <c r="J15" s="7">
        <v>29</v>
      </c>
      <c r="K15" s="8">
        <v>0.05</v>
      </c>
      <c r="L15" s="9">
        <f t="shared" si="0"/>
        <v>1079897.6499999999</v>
      </c>
      <c r="M15" s="10">
        <v>43755</v>
      </c>
    </row>
    <row r="16" spans="2:13" ht="15.75" x14ac:dyDescent="0.25">
      <c r="D16" s="1">
        <v>2430</v>
      </c>
      <c r="I16" s="7" t="s">
        <v>21</v>
      </c>
      <c r="J16" s="7">
        <v>29</v>
      </c>
      <c r="K16" s="8">
        <v>0.05</v>
      </c>
      <c r="L16" s="9">
        <f t="shared" si="0"/>
        <v>1079897.6499999999</v>
      </c>
      <c r="M16" s="10">
        <v>43761</v>
      </c>
    </row>
    <row r="17" spans="3:14" ht="15.75" x14ac:dyDescent="0.25">
      <c r="D17" s="1">
        <v>3450</v>
      </c>
      <c r="I17" s="7" t="s">
        <v>22</v>
      </c>
      <c r="J17" s="7">
        <v>201</v>
      </c>
      <c r="K17" s="8">
        <v>0.35</v>
      </c>
      <c r="L17" s="9">
        <f t="shared" si="0"/>
        <v>7484807.8499999996</v>
      </c>
      <c r="M17" s="10">
        <v>43466</v>
      </c>
    </row>
    <row r="18" spans="3:14" ht="16.5" thickBot="1" x14ac:dyDescent="0.3">
      <c r="D18" s="1">
        <v>3000</v>
      </c>
      <c r="I18" s="16" t="s">
        <v>23</v>
      </c>
      <c r="J18" s="16">
        <v>201</v>
      </c>
      <c r="K18" s="17">
        <v>0.35</v>
      </c>
      <c r="L18" s="18">
        <f t="shared" si="0"/>
        <v>7484807.8499999996</v>
      </c>
      <c r="M18" s="10">
        <v>43549</v>
      </c>
    </row>
    <row r="19" spans="3:14" ht="16.5" thickTop="1" thickBot="1" x14ac:dyDescent="0.3">
      <c r="D19" s="2">
        <v>3127</v>
      </c>
      <c r="I19" s="12" t="s">
        <v>13</v>
      </c>
      <c r="J19" s="13">
        <f>SUM(J13:J18)</f>
        <v>576</v>
      </c>
      <c r="K19" s="14">
        <f>SUM(K13:K18)</f>
        <v>0.99999999999999989</v>
      </c>
      <c r="L19" s="15">
        <f>SUM(L13:L18)</f>
        <v>21449001.600000001</v>
      </c>
      <c r="M19" s="11"/>
    </row>
    <row r="20" spans="3:14" ht="15.75" thickTop="1" x14ac:dyDescent="0.25">
      <c r="C20" s="3" t="s">
        <v>13</v>
      </c>
      <c r="D20" s="4">
        <f>SUM(D13:D19)</f>
        <v>21295</v>
      </c>
    </row>
    <row r="24" spans="3:14" ht="15.75" thickBot="1" x14ac:dyDescent="0.3">
      <c r="H24" s="25" t="s">
        <v>7</v>
      </c>
      <c r="I24" s="25"/>
      <c r="J24" s="25"/>
      <c r="K24" s="25"/>
      <c r="L24" s="23" t="s">
        <v>8</v>
      </c>
      <c r="M24" s="24" t="s">
        <v>31</v>
      </c>
      <c r="N24" t="s">
        <v>34</v>
      </c>
    </row>
    <row r="25" spans="3:14" ht="30" x14ac:dyDescent="0.25">
      <c r="F25" s="26" t="s">
        <v>32</v>
      </c>
      <c r="G25" s="40" t="s">
        <v>33</v>
      </c>
      <c r="H25" s="30" t="s">
        <v>14</v>
      </c>
      <c r="I25" s="31" t="s">
        <v>24</v>
      </c>
      <c r="J25" s="32" t="s">
        <v>29</v>
      </c>
      <c r="K25" s="33" t="s">
        <v>30</v>
      </c>
      <c r="L25" s="21"/>
    </row>
    <row r="26" spans="3:14" ht="15.75" x14ac:dyDescent="0.25">
      <c r="F26" s="43" t="s">
        <v>26</v>
      </c>
      <c r="G26" s="43">
        <f>21*8</f>
        <v>168</v>
      </c>
      <c r="H26" s="42" t="s">
        <v>18</v>
      </c>
      <c r="I26" s="27">
        <v>58</v>
      </c>
      <c r="J26" s="28">
        <v>43738</v>
      </c>
      <c r="K26" s="35">
        <v>43733</v>
      </c>
      <c r="L26" s="21">
        <v>76</v>
      </c>
      <c r="M26">
        <f>L26+I26</f>
        <v>134</v>
      </c>
      <c r="N26" s="41">
        <f>M26-G26</f>
        <v>-34</v>
      </c>
    </row>
    <row r="27" spans="3:14" ht="15.75" x14ac:dyDescent="0.25">
      <c r="F27" s="43" t="s">
        <v>27</v>
      </c>
      <c r="G27" s="43">
        <f>23*8</f>
        <v>184</v>
      </c>
      <c r="H27" s="42" t="s">
        <v>19</v>
      </c>
      <c r="I27" s="27">
        <v>58</v>
      </c>
      <c r="J27" s="28">
        <v>43766</v>
      </c>
      <c r="K27" s="35">
        <v>43749</v>
      </c>
      <c r="L27" s="22">
        <v>0</v>
      </c>
      <c r="M27">
        <f>I27+L27</f>
        <v>58</v>
      </c>
      <c r="N27">
        <f>M27-G27</f>
        <v>-126</v>
      </c>
    </row>
    <row r="28" spans="3:14" ht="15.75" x14ac:dyDescent="0.25">
      <c r="F28" s="43" t="s">
        <v>35</v>
      </c>
      <c r="G28" s="43">
        <f>21*8</f>
        <v>168</v>
      </c>
      <c r="H28" s="42" t="s">
        <v>20</v>
      </c>
      <c r="I28" s="27">
        <v>29</v>
      </c>
      <c r="J28" s="28">
        <v>43773</v>
      </c>
      <c r="K28" s="35">
        <v>43755</v>
      </c>
      <c r="L28" s="22"/>
    </row>
    <row r="29" spans="3:14" ht="15.75" x14ac:dyDescent="0.25">
      <c r="H29" s="34" t="s">
        <v>21</v>
      </c>
      <c r="I29" s="27">
        <v>29</v>
      </c>
      <c r="J29" s="29"/>
      <c r="K29" s="35">
        <v>43761</v>
      </c>
      <c r="L29" s="22"/>
    </row>
    <row r="30" spans="3:14" ht="15.75" x14ac:dyDescent="0.25">
      <c r="H30" s="34" t="s">
        <v>22</v>
      </c>
      <c r="I30" s="27">
        <v>201</v>
      </c>
      <c r="J30" s="29"/>
      <c r="K30" s="35">
        <v>43831</v>
      </c>
      <c r="L30" s="22"/>
    </row>
    <row r="31" spans="3:14" ht="15.75" x14ac:dyDescent="0.25">
      <c r="H31" s="34" t="s">
        <v>23</v>
      </c>
      <c r="I31" s="27">
        <v>201</v>
      </c>
      <c r="J31" s="29"/>
      <c r="K31" s="35">
        <v>43915</v>
      </c>
      <c r="L31" s="22"/>
    </row>
    <row r="32" spans="3:14" ht="16.5" thickBot="1" x14ac:dyDescent="0.3">
      <c r="H32" s="36" t="s">
        <v>13</v>
      </c>
      <c r="I32" s="37">
        <v>576</v>
      </c>
      <c r="J32" s="38"/>
      <c r="K32" s="39"/>
      <c r="L32" s="22"/>
    </row>
  </sheetData>
  <mergeCells count="1">
    <mergeCell ref="H24:K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4" sqref="A4"/>
    </sheetView>
  </sheetViews>
  <sheetFormatPr baseColWidth="10" defaultRowHeight="15" x14ac:dyDescent="0.25"/>
  <cols>
    <col min="1" max="1" width="18.7109375" customWidth="1"/>
  </cols>
  <sheetData>
    <row r="1" spans="1:4" x14ac:dyDescent="0.25">
      <c r="A1" s="19" t="s">
        <v>25</v>
      </c>
      <c r="B1" s="19"/>
      <c r="C1" s="19"/>
      <c r="D1" s="19"/>
    </row>
    <row r="2" spans="1:4" x14ac:dyDescent="0.25">
      <c r="A2" s="20" t="s">
        <v>28</v>
      </c>
      <c r="B2" s="20"/>
      <c r="C2" s="20" t="s">
        <v>8</v>
      </c>
      <c r="D2" s="20"/>
    </row>
    <row r="3" spans="1:4" x14ac:dyDescent="0.25">
      <c r="A3" t="s">
        <v>26</v>
      </c>
    </row>
    <row r="8" spans="1:4" x14ac:dyDescent="0.25">
      <c r="A8" t="s">
        <v>27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gravin arce</dc:creator>
  <cp:lastModifiedBy>gravin arce</cp:lastModifiedBy>
  <dcterms:created xsi:type="dcterms:W3CDTF">2019-10-28T23:16:19Z</dcterms:created>
  <dcterms:modified xsi:type="dcterms:W3CDTF">2019-11-01T22:23:06Z</dcterms:modified>
</cp:coreProperties>
</file>