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sdagcc-my.sharepoint.com/personal/barney_p_caton_usda_gov/Documents/Documents/Barnwork/Ongoing/Exclusion/Delimitation survey guide/Transect or Observation-based approaches/Analyses/Case studies/TBRFV/"/>
    </mc:Choice>
  </mc:AlternateContent>
  <xr:revisionPtr revIDLastSave="183" documentId="8_{7210E727-1C87-4878-AAE5-C3AF30D1EF3F}" xr6:coauthVersionLast="47" xr6:coauthVersionMax="47" xr10:uidLastSave="{071EFDE3-72B3-4B57-A3E8-4EFF9BBAA34B}"/>
  <bookViews>
    <workbookView xWindow="-23148" yWindow="-108" windowWidth="23256" windowHeight="12576" xr2:uid="{9698D8DC-641B-41E3-BBFD-A7A5990F82AC}"/>
  </bookViews>
  <sheets>
    <sheet name="Survey Model v1" sheetId="1" r:id="rId1"/>
    <sheet name="Orig spatial locations" sheetId="5" r:id="rId2"/>
    <sheet name="DTDS spatial locations" sheetId="11" r:id="rId3"/>
  </sheets>
  <definedNames>
    <definedName name="_AtRisk_SimSetting_AutomaticallyGenerateReports" hidden="1">FALSE</definedName>
    <definedName name="_AtRisk_SimSetting_AutomaticResultsDisplayMode" hidden="1">0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LiveUpdatePeriod" hidden="1">-1</definedName>
    <definedName name="_AtRisk_SimSetting_MacroMode" hidden="1">0</definedName>
    <definedName name="_AtRisk_SimSetting_MacroRecalculationBehavior" hidden="1">0</definedName>
    <definedName name="_AtRisk_SimSetting_MultipleCPUManualCount" hidden="1">8</definedName>
    <definedName name="_AtRisk_SimSetting_MultipleCPUMode" hidden="1">0</definedName>
    <definedName name="_AtRisk_SimSetting_RandomNumberGenerator" hidden="1">0</definedName>
    <definedName name="_AtRisk_SimSetting_ReportOptionCustomItemCumulativeOverlay01" hidden="1">0</definedName>
    <definedName name="_AtRisk_SimSetting_ReportOptionCustomItemCumulativeOverlay02" hidden="1">0</definedName>
    <definedName name="_AtRisk_SimSetting_ReportOptionCustomItemCumulativeOverlay03" hidden="1">0</definedName>
    <definedName name="_AtRisk_SimSetting_ReportOptionCustomItemCumulativeOverlay04" hidden="1">0</definedName>
    <definedName name="_AtRisk_SimSetting_ReportOptionCustomItemCumulativeOverlay05" hidden="1">0</definedName>
    <definedName name="_AtRisk_SimSetting_ReportOptionCustomItemCumulativeOverlay06" hidden="1">0</definedName>
    <definedName name="_AtRisk_SimSetting_ReportOptionCustomItemDistributionFormat01" hidden="1">1</definedName>
    <definedName name="_AtRisk_SimSetting_ReportOptionCustomItemDistributionFormat02" hidden="1">1</definedName>
    <definedName name="_AtRisk_SimSetting_ReportOptionCustomItemDistributionFormat03" hidden="1">4</definedName>
    <definedName name="_AtRisk_SimSetting_ReportOptionCustomItemDistributionFormat04" hidden="1">1</definedName>
    <definedName name="_AtRisk_SimSetting_ReportOptionCustomItemDistributionFormat05" hidden="1">1</definedName>
    <definedName name="_AtRisk_SimSetting_ReportOptionCustomItemDistributionFormat06" hidden="1">1</definedName>
    <definedName name="_AtRisk_SimSetting_ReportOptionCustomItemGraphFormat01" hidden="1">1</definedName>
    <definedName name="_AtRisk_SimSetting_ReportOptionCustomItemGraphFormat02" hidden="1">1</definedName>
    <definedName name="_AtRisk_SimSetting_ReportOptionCustomItemGraphFormat03" hidden="1">1</definedName>
    <definedName name="_AtRisk_SimSetting_ReportOptionCustomItemGraphFormat04" hidden="1">1</definedName>
    <definedName name="_AtRisk_SimSetting_ReportOptionCustomItemGraphFormat05" hidden="1">1</definedName>
    <definedName name="_AtRisk_SimSetting_ReportOptionCustomItemGraphFormat06" hidden="1">1</definedName>
    <definedName name="_AtRisk_SimSetting_ReportOptionCustomItemItemIndex01" hidden="1">0</definedName>
    <definedName name="_AtRisk_SimSetting_ReportOptionCustomItemItemIndex02" hidden="1">1</definedName>
    <definedName name="_AtRisk_SimSetting_ReportOptionCustomItemItemIndex03" hidden="1">2</definedName>
    <definedName name="_AtRisk_SimSetting_ReportOptionCustomItemItemIndex04" hidden="1">3</definedName>
    <definedName name="_AtRisk_SimSetting_ReportOptionCustomItemItemIndex05" hidden="1">4</definedName>
    <definedName name="_AtRisk_SimSetting_ReportOptionCustomItemItemIndex06" hidden="1">5</definedName>
    <definedName name="_AtRisk_SimSetting_ReportOptionCustomItemItemSize01" hidden="1">0</definedName>
    <definedName name="_AtRisk_SimSetting_ReportOptionCustomItemItemSize02" hidden="1">0</definedName>
    <definedName name="_AtRisk_SimSetting_ReportOptionCustomItemItemSize03" hidden="1">0</definedName>
    <definedName name="_AtRisk_SimSetting_ReportOptionCustomItemItemSize04" hidden="1">0</definedName>
    <definedName name="_AtRisk_SimSetting_ReportOptionCustomItemItemSize05" hidden="1">0</definedName>
    <definedName name="_AtRisk_SimSetting_ReportOptionCustomItemItemSize06" hidden="1">0</definedName>
    <definedName name="_AtRisk_SimSetting_ReportOptionCustomItemItemType01" hidden="1">1</definedName>
    <definedName name="_AtRisk_SimSetting_ReportOptionCustomItemItemType02" hidden="1">5</definedName>
    <definedName name="_AtRisk_SimSetting_ReportOptionCustomItemItemType03" hidden="1">1</definedName>
    <definedName name="_AtRisk_SimSetting_ReportOptionCustomItemItemType04" hidden="1">3</definedName>
    <definedName name="_AtRisk_SimSetting_ReportOptionCustomItemItemType05" hidden="1">2</definedName>
    <definedName name="_AtRisk_SimSetting_ReportOptionCustomItemItemType06" hidden="1">4</definedName>
    <definedName name="_AtRisk_SimSetting_ReportOptionCustomItemLegendType01" hidden="1">0</definedName>
    <definedName name="_AtRisk_SimSetting_ReportOptionCustomItemLegendType02" hidden="1">0</definedName>
    <definedName name="_AtRisk_SimSetting_ReportOptionCustomItemLegendType03" hidden="1">0</definedName>
    <definedName name="_AtRisk_SimSetting_ReportOptionCustomItemLegendType04" hidden="1">0</definedName>
    <definedName name="_AtRisk_SimSetting_ReportOptionCustomItemLegendType05" hidden="1">0</definedName>
    <definedName name="_AtRisk_SimSetting_ReportOptionCustomItemLegendType06" hidden="1">0</definedName>
    <definedName name="_AtRisk_SimSetting_ReportOptionCustomItemsCount" hidden="1">6</definedName>
    <definedName name="_AtRisk_SimSetting_ReportOptionCustomItemSensitivityFormat01" hidden="1">1</definedName>
    <definedName name="_AtRisk_SimSetting_ReportOptionCustomItemSensitivityFormat02" hidden="1">1</definedName>
    <definedName name="_AtRisk_SimSetting_ReportOptionCustomItemSensitivityFormat03" hidden="1">1</definedName>
    <definedName name="_AtRisk_SimSetting_ReportOptionCustomItemSensitivityFormat04" hidden="1">1</definedName>
    <definedName name="_AtRisk_SimSetting_ReportOptionCustomItemSensitivityFormat05" hidden="1">1</definedName>
    <definedName name="_AtRisk_SimSetting_ReportOptionCustomItemSensitivityFormat06" hidden="1">1</definedName>
    <definedName name="_AtRisk_SimSetting_ReportOptionCustomItemSummaryGraphType01" hidden="1">0</definedName>
    <definedName name="_AtRisk_SimSetting_ReportOptionCustomItemSummaryGraphType02" hidden="1">0</definedName>
    <definedName name="_AtRisk_SimSetting_ReportOptionCustomItemSummaryGraphType03" hidden="1">0</definedName>
    <definedName name="_AtRisk_SimSetting_ReportOptionCustomItemSummaryGraphType04" hidden="1">0</definedName>
    <definedName name="_AtRisk_SimSetting_ReportOptionCustomItemSummaryGraphType05" hidden="1">0</definedName>
    <definedName name="_AtRisk_SimSetting_ReportOptionCustomItemSummaryGraphType06" hidden="1">0</definedName>
    <definedName name="_AtRisk_SimSetting_ReportOptionDataMode" hidden="1">1</definedName>
    <definedName name="_AtRisk_SimSetting_ReportOptionReportMultiSimType" hidden="1">0</definedName>
    <definedName name="_AtRisk_SimSetting_ReportOptionReportPlacement" hidden="1">1</definedName>
    <definedName name="_AtRisk_SimSetting_ReportOptionReportSelection" hidden="1">0</definedName>
    <definedName name="_AtRisk_SimSetting_ReportOptionReportsFileType" hidden="1">1</definedName>
    <definedName name="_AtRisk_SimSetting_ReportOptionReportStyle" hidden="1">2</definedName>
    <definedName name="_AtRisk_SimSetting_ReportOptionSelectiveQR" hidden="1">FALSE</definedName>
    <definedName name="_AtRisk_SimSetting_ReportsList" hidden="1">0</definedName>
    <definedName name="_AtRisk_SimSetting_ShowSimulationProgressWindow" hidden="1">TRUE</definedName>
    <definedName name="_AtRisk_SimSetting_SimNameCount" hidden="1">0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2" hidden="1">'DTDS spatial locations'!$A$1:$I$100</definedName>
    <definedName name="Pal_Workbook_GUID" hidden="1">"NEFGQLACLXKRVTTESN527Z4F"</definedName>
    <definedName name="PalisadeReportWorkbookCreatedBy">"AtRisk"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1</definedName>
    <definedName name="RiskFixedSeed" hidden="1">101</definedName>
    <definedName name="RiskHasSettings" hidden="1">7</definedName>
    <definedName name="RiskMinimizeOnStart" hidden="1">FALSE</definedName>
    <definedName name="RiskMonitorConvergence" hidden="1">FALSE</definedName>
    <definedName name="RiskMultipleCPUSupportEnabled" hidden="1">TRUE</definedName>
    <definedName name="RiskNumIterations" hidden="1">50000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electedCell" hidden="1">"$B$29"</definedName>
    <definedName name="RiskSelectedNameCell1" hidden="1">"$A$29"</definedName>
    <definedName name="RiskSelectedNameCell2" hidden="1">"$Y$6"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TRUE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Z3" i="11" l="1"/>
  <c r="Z4" i="11"/>
  <c r="Z5" i="11" s="1"/>
  <c r="AA2" i="11"/>
  <c r="AA3" i="11" s="1"/>
  <c r="AA4" i="11" s="1"/>
  <c r="AA5" i="11" s="1"/>
  <c r="AA6" i="11" s="1"/>
  <c r="AA7" i="11" s="1"/>
  <c r="AA8" i="11" s="1"/>
  <c r="G69" i="11"/>
  <c r="H69" i="11"/>
  <c r="G68" i="11"/>
  <c r="H68" i="11"/>
  <c r="G72" i="11"/>
  <c r="H72" i="11"/>
  <c r="G73" i="11"/>
  <c r="H73" i="11"/>
  <c r="G74" i="11"/>
  <c r="H74" i="11"/>
  <c r="G75" i="11"/>
  <c r="H75" i="11"/>
  <c r="G80" i="11"/>
  <c r="H80" i="11"/>
  <c r="G86" i="11"/>
  <c r="H86" i="11"/>
  <c r="G87" i="11"/>
  <c r="H87" i="11"/>
  <c r="G89" i="11"/>
  <c r="I89" i="11" s="1"/>
  <c r="H89" i="11"/>
  <c r="G71" i="11"/>
  <c r="H71" i="11"/>
  <c r="G70" i="11"/>
  <c r="H70" i="11"/>
  <c r="G90" i="11"/>
  <c r="H90" i="11"/>
  <c r="G92" i="11"/>
  <c r="I92" i="11" s="1"/>
  <c r="H92" i="11"/>
  <c r="G93" i="11"/>
  <c r="H93" i="11"/>
  <c r="G96" i="11"/>
  <c r="H96" i="11"/>
  <c r="G97" i="11"/>
  <c r="H97" i="11"/>
  <c r="G98" i="11"/>
  <c r="I98" i="11" s="1"/>
  <c r="H98" i="11"/>
  <c r="G99" i="11"/>
  <c r="H99" i="11"/>
  <c r="G100" i="11"/>
  <c r="H100" i="11"/>
  <c r="G84" i="11"/>
  <c r="H84" i="11"/>
  <c r="G83" i="11"/>
  <c r="H83" i="11"/>
  <c r="G95" i="11"/>
  <c r="H95" i="11"/>
  <c r="G91" i="11"/>
  <c r="H91" i="11"/>
  <c r="H51" i="11"/>
  <c r="H7" i="11"/>
  <c r="H50" i="11"/>
  <c r="H82" i="11"/>
  <c r="H60" i="11"/>
  <c r="H2" i="11"/>
  <c r="H5" i="11"/>
  <c r="H10" i="11"/>
  <c r="H85" i="11"/>
  <c r="H65" i="11"/>
  <c r="H62" i="11"/>
  <c r="H46" i="11"/>
  <c r="H14" i="11"/>
  <c r="H9" i="11"/>
  <c r="H16" i="11"/>
  <c r="H17" i="11"/>
  <c r="H20" i="11"/>
  <c r="H81" i="11"/>
  <c r="H76" i="11"/>
  <c r="H66" i="11"/>
  <c r="H44" i="11"/>
  <c r="H22" i="11"/>
  <c r="H27" i="11"/>
  <c r="H29" i="11"/>
  <c r="H32" i="11"/>
  <c r="H35" i="11"/>
  <c r="H39" i="11"/>
  <c r="H42" i="11"/>
  <c r="H45" i="11"/>
  <c r="H48" i="11"/>
  <c r="H58" i="11"/>
  <c r="H59" i="11"/>
  <c r="H77" i="11"/>
  <c r="H94" i="11"/>
  <c r="H67" i="11"/>
  <c r="H61" i="11"/>
  <c r="G6" i="11"/>
  <c r="AA9" i="11"/>
  <c r="AA10" i="11" s="1"/>
  <c r="AA11" i="11"/>
  <c r="AA12" i="11" s="1"/>
  <c r="AA13" i="11" s="1"/>
  <c r="N3" i="11"/>
  <c r="N4" i="11" s="1"/>
  <c r="N5" i="11" s="1"/>
  <c r="N6" i="11" s="1"/>
  <c r="N7" i="11" s="1"/>
  <c r="N8" i="11" s="1"/>
  <c r="N9" i="11" s="1"/>
  <c r="N10" i="11" s="1"/>
  <c r="N11" i="11" s="1"/>
  <c r="N12" i="11" s="1"/>
  <c r="N13" i="11" s="1"/>
  <c r="N14" i="11" s="1"/>
  <c r="N15" i="11" s="1"/>
  <c r="N16" i="11" s="1"/>
  <c r="N17" i="11" s="1"/>
  <c r="N18" i="11" s="1"/>
  <c r="N19" i="11" s="1"/>
  <c r="N20" i="11" s="1"/>
  <c r="N21" i="11" s="1"/>
  <c r="N22" i="11" s="1"/>
  <c r="H63" i="11"/>
  <c r="G56" i="11"/>
  <c r="G61" i="11"/>
  <c r="G57" i="11"/>
  <c r="G59" i="11"/>
  <c r="G21" i="11"/>
  <c r="G32" i="11"/>
  <c r="G77" i="11"/>
  <c r="G42" i="11"/>
  <c r="G4" i="11"/>
  <c r="G85" i="11"/>
  <c r="G14" i="11"/>
  <c r="G81" i="11"/>
  <c r="G49" i="11"/>
  <c r="G94" i="11"/>
  <c r="G30" i="11"/>
  <c r="H30" i="11"/>
  <c r="G29" i="11"/>
  <c r="G19" i="11"/>
  <c r="G76" i="11"/>
  <c r="G9" i="11"/>
  <c r="I9" i="11" s="1"/>
  <c r="G5" i="11"/>
  <c r="G3" i="11"/>
  <c r="G60" i="11"/>
  <c r="G38" i="11"/>
  <c r="G7" i="11"/>
  <c r="I7" i="11" s="1"/>
  <c r="G53" i="11"/>
  <c r="G28" i="11"/>
  <c r="G2" i="11"/>
  <c r="I2" i="11" s="1"/>
  <c r="G62" i="11"/>
  <c r="G11" i="11"/>
  <c r="G66" i="11"/>
  <c r="G34" i="11"/>
  <c r="G20" i="11"/>
  <c r="I20" i="11" s="1"/>
  <c r="G52" i="11"/>
  <c r="G51" i="11"/>
  <c r="G13" i="11"/>
  <c r="G12" i="11"/>
  <c r="G50" i="11"/>
  <c r="G78" i="11"/>
  <c r="G25" i="11"/>
  <c r="G18" i="11"/>
  <c r="G15" i="11"/>
  <c r="G35" i="11"/>
  <c r="G27" i="11"/>
  <c r="G24" i="11"/>
  <c r="G16" i="11"/>
  <c r="I16" i="11" s="1"/>
  <c r="G40" i="11"/>
  <c r="G82" i="11"/>
  <c r="G8" i="11"/>
  <c r="G46" i="11"/>
  <c r="G48" i="11"/>
  <c r="G55" i="11"/>
  <c r="G47" i="11"/>
  <c r="G26" i="11"/>
  <c r="G44" i="11"/>
  <c r="G65" i="11"/>
  <c r="G79" i="11"/>
  <c r="G10" i="11"/>
  <c r="G43" i="11"/>
  <c r="G17" i="11"/>
  <c r="G36" i="11"/>
  <c r="G39" i="11"/>
  <c r="G54" i="11"/>
  <c r="G64" i="11"/>
  <c r="G31" i="11"/>
  <c r="G41" i="11"/>
  <c r="G22" i="11"/>
  <c r="G23" i="11"/>
  <c r="G33" i="11"/>
  <c r="G58" i="11"/>
  <c r="G63" i="11"/>
  <c r="G67" i="11"/>
  <c r="G88" i="11"/>
  <c r="G37" i="11"/>
  <c r="G45" i="11"/>
  <c r="M3" i="5"/>
  <c r="M4" i="5"/>
  <c r="M5" i="5"/>
  <c r="M6" i="5"/>
  <c r="M7" i="5"/>
  <c r="M8" i="5"/>
  <c r="M9" i="5"/>
  <c r="M10" i="5"/>
  <c r="M11" i="5"/>
  <c r="M12" i="5"/>
  <c r="M13" i="5"/>
  <c r="M14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L33" i="5"/>
  <c r="L34" i="5"/>
  <c r="L35" i="5"/>
  <c r="L36" i="5"/>
  <c r="L37" i="5"/>
  <c r="L38" i="5"/>
  <c r="L39" i="5"/>
  <c r="L40" i="5"/>
  <c r="L41" i="5"/>
  <c r="L42" i="5"/>
  <c r="L43" i="5"/>
  <c r="L44" i="5"/>
  <c r="L45" i="5"/>
  <c r="L46" i="5"/>
  <c r="L47" i="5"/>
  <c r="L48" i="5"/>
  <c r="L49" i="5"/>
  <c r="L50" i="5"/>
  <c r="L51" i="5"/>
  <c r="L52" i="5"/>
  <c r="L53" i="5"/>
  <c r="L54" i="5"/>
  <c r="L55" i="5"/>
  <c r="L56" i="5"/>
  <c r="L57" i="5"/>
  <c r="L58" i="5"/>
  <c r="L59" i="5"/>
  <c r="L60" i="5"/>
  <c r="L61" i="5"/>
  <c r="L62" i="5"/>
  <c r="L63" i="5"/>
  <c r="L64" i="5"/>
  <c r="L65" i="5"/>
  <c r="L66" i="5"/>
  <c r="L67" i="5"/>
  <c r="L68" i="5"/>
  <c r="L69" i="5"/>
  <c r="L70" i="5"/>
  <c r="M71" i="5"/>
  <c r="M72" i="5"/>
  <c r="M73" i="5"/>
  <c r="M74" i="5"/>
  <c r="M75" i="5"/>
  <c r="M76" i="5"/>
  <c r="M77" i="5"/>
  <c r="M78" i="5"/>
  <c r="M79" i="5"/>
  <c r="M80" i="5"/>
  <c r="M81" i="5"/>
  <c r="M82" i="5"/>
  <c r="M83" i="5"/>
  <c r="M84" i="5"/>
  <c r="M85" i="5"/>
  <c r="M86" i="5"/>
  <c r="M87" i="5"/>
  <c r="M88" i="5"/>
  <c r="M89" i="5"/>
  <c r="M90" i="5"/>
  <c r="M91" i="5"/>
  <c r="M92" i="5"/>
  <c r="M93" i="5"/>
  <c r="M94" i="5"/>
  <c r="M95" i="5"/>
  <c r="M96" i="5"/>
  <c r="M97" i="5"/>
  <c r="M98" i="5"/>
  <c r="M99" i="5"/>
  <c r="M100" i="5"/>
  <c r="M101" i="5"/>
  <c r="M102" i="5"/>
  <c r="L103" i="5"/>
  <c r="L104" i="5"/>
  <c r="L105" i="5"/>
  <c r="L106" i="5"/>
  <c r="L107" i="5"/>
  <c r="L108" i="5"/>
  <c r="L109" i="5"/>
  <c r="L110" i="5"/>
  <c r="L111" i="5"/>
  <c r="L112" i="5"/>
  <c r="L113" i="5"/>
  <c r="L114" i="5"/>
  <c r="L115" i="5"/>
  <c r="L116" i="5"/>
  <c r="L117" i="5"/>
  <c r="L118" i="5"/>
  <c r="L119" i="5"/>
  <c r="L120" i="5"/>
  <c r="L121" i="5"/>
  <c r="L122" i="5"/>
  <c r="L123" i="5"/>
  <c r="L124" i="5"/>
  <c r="L125" i="5"/>
  <c r="L126" i="5"/>
  <c r="L127" i="5"/>
  <c r="L128" i="5"/>
  <c r="L129" i="5"/>
  <c r="L130" i="5"/>
  <c r="L131" i="5"/>
  <c r="L132" i="5"/>
  <c r="L133" i="5"/>
  <c r="L134" i="5"/>
  <c r="M2" i="5"/>
  <c r="P104" i="5"/>
  <c r="Q104" i="5" s="1"/>
  <c r="M104" i="5" s="1"/>
  <c r="P105" i="5"/>
  <c r="Q105" i="5" s="1"/>
  <c r="P106" i="5"/>
  <c r="P107" i="5"/>
  <c r="Q107" i="5" s="1"/>
  <c r="P108" i="5"/>
  <c r="P109" i="5"/>
  <c r="Q109" i="5" s="1"/>
  <c r="P110" i="5"/>
  <c r="Q110" i="5" s="1"/>
  <c r="P111" i="5"/>
  <c r="P112" i="5"/>
  <c r="P113" i="5"/>
  <c r="Q113" i="5" s="1"/>
  <c r="P114" i="5"/>
  <c r="P115" i="5"/>
  <c r="P116" i="5"/>
  <c r="Q116" i="5"/>
  <c r="M116" i="5"/>
  <c r="P117" i="5"/>
  <c r="P118" i="5"/>
  <c r="Q118" i="5" s="1"/>
  <c r="P119" i="5"/>
  <c r="P120" i="5"/>
  <c r="Q120" i="5" s="1"/>
  <c r="P121" i="5"/>
  <c r="M121" i="5" s="1"/>
  <c r="Q121" i="5"/>
  <c r="P122" i="5"/>
  <c r="Q122" i="5" s="1"/>
  <c r="P123" i="5"/>
  <c r="P124" i="5"/>
  <c r="Q124" i="5" s="1"/>
  <c r="P125" i="5"/>
  <c r="P126" i="5"/>
  <c r="Q126" i="5" s="1"/>
  <c r="P127" i="5"/>
  <c r="Q127" i="5" s="1"/>
  <c r="M127" i="5" s="1"/>
  <c r="P128" i="5"/>
  <c r="Q128" i="5" s="1"/>
  <c r="P129" i="5"/>
  <c r="Q129" i="5" s="1"/>
  <c r="M129" i="5"/>
  <c r="P130" i="5"/>
  <c r="Q130" i="5"/>
  <c r="M130" i="5" s="1"/>
  <c r="P131" i="5"/>
  <c r="Q131" i="5" s="1"/>
  <c r="P132" i="5"/>
  <c r="Q132" i="5"/>
  <c r="P133" i="5"/>
  <c r="P134" i="5"/>
  <c r="Q134" i="5"/>
  <c r="M134" i="5" s="1"/>
  <c r="P103" i="5"/>
  <c r="Q103" i="5" s="1"/>
  <c r="M103" i="5" s="1"/>
  <c r="N71" i="5"/>
  <c r="O71" i="5"/>
  <c r="N72" i="5"/>
  <c r="O72" i="5"/>
  <c r="L72" i="5"/>
  <c r="N73" i="5"/>
  <c r="O73" i="5"/>
  <c r="L73" i="5" s="1"/>
  <c r="N74" i="5"/>
  <c r="N75" i="5"/>
  <c r="N76" i="5"/>
  <c r="O76" i="5" s="1"/>
  <c r="N77" i="5"/>
  <c r="O77" i="5"/>
  <c r="N78" i="5"/>
  <c r="N79" i="5"/>
  <c r="O79" i="5"/>
  <c r="N80" i="5"/>
  <c r="O80" i="5"/>
  <c r="N81" i="5"/>
  <c r="O81" i="5"/>
  <c r="L81" i="5" s="1"/>
  <c r="N82" i="5"/>
  <c r="O82" i="5" s="1"/>
  <c r="L82" i="5"/>
  <c r="N83" i="5"/>
  <c r="N84" i="5"/>
  <c r="N85" i="5"/>
  <c r="N86" i="5"/>
  <c r="N87" i="5"/>
  <c r="O87" i="5" s="1"/>
  <c r="L87" i="5" s="1"/>
  <c r="N88" i="5"/>
  <c r="O88" i="5"/>
  <c r="L88" i="5"/>
  <c r="N89" i="5"/>
  <c r="N90" i="5"/>
  <c r="L90" i="5" s="1"/>
  <c r="N91" i="5"/>
  <c r="O91" i="5" s="1"/>
  <c r="N92" i="5"/>
  <c r="N93" i="5"/>
  <c r="N94" i="5"/>
  <c r="O94" i="5" s="1"/>
  <c r="L94" i="5" s="1"/>
  <c r="N95" i="5"/>
  <c r="O95" i="5" s="1"/>
  <c r="L95" i="5" s="1"/>
  <c r="N96" i="5"/>
  <c r="O96" i="5"/>
  <c r="N97" i="5"/>
  <c r="O97" i="5" s="1"/>
  <c r="N98" i="5"/>
  <c r="O98" i="5" s="1"/>
  <c r="N99" i="5"/>
  <c r="N100" i="5"/>
  <c r="N101" i="5"/>
  <c r="N102" i="5"/>
  <c r="O102" i="5"/>
  <c r="P33" i="5"/>
  <c r="M33" i="5" s="1"/>
  <c r="P34" i="5"/>
  <c r="M34" i="5" s="1"/>
  <c r="P35" i="5"/>
  <c r="P36" i="5"/>
  <c r="P37" i="5"/>
  <c r="P38" i="5"/>
  <c r="P39" i="5"/>
  <c r="Q39" i="5" s="1"/>
  <c r="M39" i="5" s="1"/>
  <c r="P40" i="5"/>
  <c r="Q40" i="5" s="1"/>
  <c r="P41" i="5"/>
  <c r="P42" i="5"/>
  <c r="Q42" i="5" s="1"/>
  <c r="M42" i="5" s="1"/>
  <c r="P43" i="5"/>
  <c r="Q43" i="5"/>
  <c r="P44" i="5"/>
  <c r="Q44" i="5"/>
  <c r="P45" i="5"/>
  <c r="Q45" i="5"/>
  <c r="M45" i="5" s="1"/>
  <c r="P46" i="5"/>
  <c r="Q46" i="5"/>
  <c r="M46" i="5"/>
  <c r="P47" i="5"/>
  <c r="P48" i="5"/>
  <c r="Q48" i="5"/>
  <c r="P49" i="5"/>
  <c r="Q49" i="5" s="1"/>
  <c r="P50" i="5"/>
  <c r="Q50" i="5"/>
  <c r="P51" i="5"/>
  <c r="P52" i="5"/>
  <c r="P53" i="5"/>
  <c r="Q53" i="5"/>
  <c r="P54" i="5"/>
  <c r="P55" i="5"/>
  <c r="P56" i="5"/>
  <c r="P57" i="5"/>
  <c r="P58" i="5"/>
  <c r="Q58" i="5" s="1"/>
  <c r="P59" i="5"/>
  <c r="P60" i="5"/>
  <c r="P61" i="5"/>
  <c r="P62" i="5"/>
  <c r="Q62" i="5" s="1"/>
  <c r="P63" i="5"/>
  <c r="Q63" i="5" s="1"/>
  <c r="P64" i="5"/>
  <c r="Q64" i="5" s="1"/>
  <c r="M64" i="5" s="1"/>
  <c r="P65" i="5"/>
  <c r="Q65" i="5" s="1"/>
  <c r="P66" i="5"/>
  <c r="Q66" i="5"/>
  <c r="M66" i="5"/>
  <c r="P67" i="5"/>
  <c r="Q67" i="5"/>
  <c r="P68" i="5"/>
  <c r="Q68" i="5" s="1"/>
  <c r="P69" i="5"/>
  <c r="Q69" i="5"/>
  <c r="M69" i="5"/>
  <c r="P70" i="5"/>
  <c r="C2" i="5"/>
  <c r="C3" i="5"/>
  <c r="C4" i="5"/>
  <c r="C5" i="5"/>
  <c r="C6" i="5"/>
  <c r="C7" i="5"/>
  <c r="C8" i="5"/>
  <c r="C9" i="5"/>
  <c r="C10" i="5"/>
  <c r="C11" i="5"/>
  <c r="C12" i="5"/>
  <c r="C13" i="5"/>
  <c r="C14" i="5"/>
  <c r="C15" i="5"/>
  <c r="C16" i="5"/>
  <c r="C17" i="5"/>
  <c r="C18" i="5"/>
  <c r="C19" i="5"/>
  <c r="C20" i="5"/>
  <c r="C21" i="5"/>
  <c r="C22" i="5"/>
  <c r="C23" i="5"/>
  <c r="C24" i="5"/>
  <c r="C25" i="5"/>
  <c r="C26" i="5"/>
  <c r="C27" i="5"/>
  <c r="C28" i="5"/>
  <c r="C29" i="5"/>
  <c r="C30" i="5"/>
  <c r="C31" i="5"/>
  <c r="C32" i="5"/>
  <c r="C33" i="5"/>
  <c r="C34" i="5"/>
  <c r="C35" i="5"/>
  <c r="C36" i="5"/>
  <c r="C37" i="5"/>
  <c r="C38" i="5"/>
  <c r="C39" i="5"/>
  <c r="C40" i="5"/>
  <c r="C41" i="5"/>
  <c r="C42" i="5"/>
  <c r="C43" i="5"/>
  <c r="C44" i="5"/>
  <c r="C45" i="5"/>
  <c r="C46" i="5"/>
  <c r="C47" i="5"/>
  <c r="C48" i="5"/>
  <c r="C49" i="5"/>
  <c r="C50" i="5"/>
  <c r="C51" i="5"/>
  <c r="C52" i="5"/>
  <c r="C53" i="5"/>
  <c r="C54" i="5"/>
  <c r="C55" i="5"/>
  <c r="C56" i="5"/>
  <c r="C57" i="5"/>
  <c r="C58" i="5"/>
  <c r="C59" i="5"/>
  <c r="C60" i="5"/>
  <c r="C61" i="5"/>
  <c r="C62" i="5"/>
  <c r="C63" i="5"/>
  <c r="C64" i="5"/>
  <c r="C65" i="5"/>
  <c r="C66" i="5"/>
  <c r="C67" i="5"/>
  <c r="C68" i="5"/>
  <c r="C69" i="5"/>
  <c r="C70" i="5"/>
  <c r="C71" i="5"/>
  <c r="C72" i="5"/>
  <c r="C73" i="5"/>
  <c r="C74" i="5"/>
  <c r="C75" i="5"/>
  <c r="C76" i="5"/>
  <c r="C77" i="5"/>
  <c r="C78" i="5"/>
  <c r="C79" i="5"/>
  <c r="C80" i="5"/>
  <c r="C81" i="5"/>
  <c r="C82" i="5"/>
  <c r="C83" i="5"/>
  <c r="C84" i="5"/>
  <c r="C85" i="5"/>
  <c r="C86" i="5"/>
  <c r="C87" i="5"/>
  <c r="C88" i="5"/>
  <c r="C89" i="5"/>
  <c r="C90" i="5"/>
  <c r="C91" i="5"/>
  <c r="C92" i="5"/>
  <c r="C93" i="5"/>
  <c r="C94" i="5"/>
  <c r="C95" i="5"/>
  <c r="C96" i="5"/>
  <c r="C97" i="5"/>
  <c r="C98" i="5"/>
  <c r="C99" i="5"/>
  <c r="C100" i="5"/>
  <c r="C101" i="5"/>
  <c r="C102" i="5"/>
  <c r="C103" i="5"/>
  <c r="C104" i="5"/>
  <c r="C105" i="5"/>
  <c r="C106" i="5"/>
  <c r="C107" i="5"/>
  <c r="C108" i="5"/>
  <c r="C109" i="5"/>
  <c r="C110" i="5"/>
  <c r="C111" i="5"/>
  <c r="C112" i="5"/>
  <c r="C113" i="5"/>
  <c r="C114" i="5"/>
  <c r="C115" i="5"/>
  <c r="C116" i="5"/>
  <c r="C117" i="5"/>
  <c r="B8" i="1"/>
  <c r="B21" i="1"/>
  <c r="Q47" i="5"/>
  <c r="M47" i="5"/>
  <c r="N32" i="5"/>
  <c r="O32" i="5"/>
  <c r="N3" i="5"/>
  <c r="O3" i="5"/>
  <c r="L3" i="5" s="1"/>
  <c r="N4" i="5"/>
  <c r="O4" i="5" s="1"/>
  <c r="L4" i="5" s="1"/>
  <c r="N5" i="5"/>
  <c r="N6" i="5"/>
  <c r="O6" i="5"/>
  <c r="N7" i="5"/>
  <c r="N8" i="5"/>
  <c r="N9" i="5"/>
  <c r="O9" i="5" s="1"/>
  <c r="L9" i="5" s="1"/>
  <c r="N10" i="5"/>
  <c r="O10" i="5"/>
  <c r="L10" i="5" s="1"/>
  <c r="N11" i="5"/>
  <c r="O11" i="5" s="1"/>
  <c r="N12" i="5"/>
  <c r="O12" i="5"/>
  <c r="N13" i="5"/>
  <c r="N14" i="5"/>
  <c r="O14" i="5" s="1"/>
  <c r="N15" i="5"/>
  <c r="N16" i="5"/>
  <c r="O16" i="5"/>
  <c r="N17" i="5"/>
  <c r="O17" i="5" s="1"/>
  <c r="L17" i="5" s="1"/>
  <c r="N18" i="5"/>
  <c r="O18" i="5" s="1"/>
  <c r="N19" i="5"/>
  <c r="N20" i="5"/>
  <c r="O20" i="5" s="1"/>
  <c r="L20" i="5" s="1"/>
  <c r="N21" i="5"/>
  <c r="N22" i="5"/>
  <c r="O22" i="5"/>
  <c r="N23" i="5"/>
  <c r="O23" i="5"/>
  <c r="L23" i="5" s="1"/>
  <c r="N24" i="5"/>
  <c r="N25" i="5"/>
  <c r="O25" i="5" s="1"/>
  <c r="L25" i="5" s="1"/>
  <c r="N26" i="5"/>
  <c r="O26" i="5" s="1"/>
  <c r="N27" i="5"/>
  <c r="O27" i="5"/>
  <c r="L27" i="5" s="1"/>
  <c r="N28" i="5"/>
  <c r="N29" i="5"/>
  <c r="N30" i="5"/>
  <c r="O30" i="5" s="1"/>
  <c r="N31" i="5"/>
  <c r="N2" i="5"/>
  <c r="O2" i="5" s="1"/>
  <c r="L2" i="5"/>
  <c r="F3" i="5"/>
  <c r="B51" i="1"/>
  <c r="B20" i="1"/>
  <c r="G23" i="1" s="1"/>
  <c r="B15" i="1"/>
  <c r="B7" i="1"/>
  <c r="G9" i="1" s="1"/>
  <c r="B6" i="1"/>
  <c r="M48" i="5"/>
  <c r="Q70" i="5"/>
  <c r="M70" i="5"/>
  <c r="M67" i="5"/>
  <c r="H34" i="11"/>
  <c r="I34" i="11" s="1"/>
  <c r="M43" i="5"/>
  <c r="H33" i="11"/>
  <c r="H26" i="11"/>
  <c r="H15" i="11"/>
  <c r="H55" i="11"/>
  <c r="H25" i="11"/>
  <c r="H31" i="11"/>
  <c r="H78" i="11"/>
  <c r="H28" i="11"/>
  <c r="I28" i="11" s="1"/>
  <c r="H57" i="11"/>
  <c r="H37" i="11"/>
  <c r="H56" i="11"/>
  <c r="H38" i="11"/>
  <c r="I38" i="11" s="1"/>
  <c r="H13" i="11"/>
  <c r="H54" i="11"/>
  <c r="H43" i="11"/>
  <c r="H41" i="11"/>
  <c r="H40" i="11"/>
  <c r="H6" i="11"/>
  <c r="H88" i="11"/>
  <c r="H36" i="11"/>
  <c r="H24" i="11"/>
  <c r="I24" i="11" s="1"/>
  <c r="H11" i="11"/>
  <c r="I11" i="11" s="1"/>
  <c r="H49" i="11"/>
  <c r="I49" i="11" s="1"/>
  <c r="H64" i="11"/>
  <c r="H8" i="11"/>
  <c r="H52" i="11"/>
  <c r="H19" i="11"/>
  <c r="H23" i="11"/>
  <c r="H47" i="11"/>
  <c r="I47" i="11" s="1"/>
  <c r="H12" i="11"/>
  <c r="I12" i="11" s="1"/>
  <c r="H3" i="11"/>
  <c r="H21" i="11"/>
  <c r="H79" i="11"/>
  <c r="H18" i="11"/>
  <c r="H53" i="11"/>
  <c r="H4" i="11"/>
  <c r="M131" i="5"/>
  <c r="O101" i="5"/>
  <c r="L101" i="5"/>
  <c r="O89" i="5"/>
  <c r="L89" i="5"/>
  <c r="L77" i="5"/>
  <c r="L14" i="5"/>
  <c r="M128" i="5"/>
  <c r="O92" i="5"/>
  <c r="M53" i="5"/>
  <c r="M132" i="5"/>
  <c r="I32" i="11"/>
  <c r="O24" i="5"/>
  <c r="L24" i="5"/>
  <c r="O13" i="5"/>
  <c r="L13" i="5"/>
  <c r="O8" i="5"/>
  <c r="L8" i="5" s="1"/>
  <c r="O29" i="5"/>
  <c r="Q52" i="5"/>
  <c r="M52" i="5"/>
  <c r="L26" i="5"/>
  <c r="O21" i="5"/>
  <c r="L96" i="5"/>
  <c r="Q41" i="5"/>
  <c r="M41" i="5"/>
  <c r="O100" i="5"/>
  <c r="L100" i="5" s="1"/>
  <c r="L80" i="5"/>
  <c r="O74" i="5"/>
  <c r="Q115" i="5"/>
  <c r="M115" i="5"/>
  <c r="Q51" i="5"/>
  <c r="M51" i="5"/>
  <c r="O99" i="5"/>
  <c r="L99" i="5" s="1"/>
  <c r="O84" i="5"/>
  <c r="Q125" i="5"/>
  <c r="M125" i="5" s="1"/>
  <c r="Q114" i="5"/>
  <c r="M114" i="5" s="1"/>
  <c r="O83" i="5"/>
  <c r="L83" i="5" s="1"/>
  <c r="Q61" i="5"/>
  <c r="M61" i="5"/>
  <c r="Q60" i="5"/>
  <c r="M60" i="5"/>
  <c r="Q55" i="5"/>
  <c r="M55" i="5"/>
  <c r="L92" i="5"/>
  <c r="M118" i="5"/>
  <c r="Q112" i="5"/>
  <c r="M112" i="5"/>
  <c r="Q54" i="5"/>
  <c r="M54" i="5"/>
  <c r="Q117" i="5"/>
  <c r="Q111" i="5"/>
  <c r="M111" i="5" s="1"/>
  <c r="Q106" i="5"/>
  <c r="M106" i="5"/>
  <c r="L102" i="5"/>
  <c r="O86" i="5"/>
  <c r="L86" i="5" s="1"/>
  <c r="M58" i="5"/>
  <c r="L79" i="5"/>
  <c r="M109" i="5"/>
  <c r="O90" i="5"/>
  <c r="O78" i="5"/>
  <c r="I58" i="11"/>
  <c r="I62" i="11"/>
  <c r="I95" i="11"/>
  <c r="M37" i="5"/>
  <c r="Q37" i="5"/>
  <c r="O5" i="5"/>
  <c r="Q108" i="5"/>
  <c r="M108" i="5"/>
  <c r="Q59" i="5"/>
  <c r="M59" i="5" s="1"/>
  <c r="Q133" i="5"/>
  <c r="M133" i="5" s="1"/>
  <c r="L30" i="5"/>
  <c r="Q36" i="5"/>
  <c r="M36" i="5" s="1"/>
  <c r="O85" i="5"/>
  <c r="L85" i="5"/>
  <c r="Q119" i="5"/>
  <c r="M119" i="5" s="1"/>
  <c r="L16" i="5"/>
  <c r="L11" i="5"/>
  <c r="Q123" i="5"/>
  <c r="M123" i="5" s="1"/>
  <c r="Q57" i="5"/>
  <c r="O93" i="5"/>
  <c r="L93" i="5"/>
  <c r="Q56" i="5"/>
  <c r="M56" i="5" s="1"/>
  <c r="M50" i="5"/>
  <c r="Q38" i="5"/>
  <c r="M38" i="5"/>
  <c r="L97" i="5"/>
  <c r="M122" i="5"/>
  <c r="I81" i="11" l="1"/>
  <c r="I91" i="11"/>
  <c r="I100" i="11"/>
  <c r="I86" i="11"/>
  <c r="I73" i="11"/>
  <c r="I45" i="11"/>
  <c r="I50" i="11"/>
  <c r="I23" i="11"/>
  <c r="I66" i="11"/>
  <c r="I60" i="11"/>
  <c r="I53" i="11"/>
  <c r="I19" i="11"/>
  <c r="I15" i="11"/>
  <c r="I52" i="11"/>
  <c r="I37" i="11"/>
  <c r="I78" i="11"/>
  <c r="I22" i="11"/>
  <c r="I48" i="11"/>
  <c r="I54" i="11"/>
  <c r="I79" i="11"/>
  <c r="I82" i="11"/>
  <c r="I42" i="11"/>
  <c r="I17" i="11"/>
  <c r="I51" i="11"/>
  <c r="I76" i="11"/>
  <c r="I14" i="11"/>
  <c r="I61" i="11"/>
  <c r="I83" i="11"/>
  <c r="I68" i="11"/>
  <c r="I18" i="11"/>
  <c r="I25" i="11"/>
  <c r="I63" i="11"/>
  <c r="I77" i="11"/>
  <c r="I85" i="11"/>
  <c r="I39" i="11"/>
  <c r="I41" i="11"/>
  <c r="B22" i="1"/>
  <c r="I5" i="11"/>
  <c r="I80" i="11"/>
  <c r="B25" i="1"/>
  <c r="B27" i="1" s="1"/>
  <c r="B28" i="1" s="1"/>
  <c r="I13" i="11"/>
  <c r="I56" i="11"/>
  <c r="I65" i="11"/>
  <c r="I84" i="11"/>
  <c r="I90" i="11"/>
  <c r="I74" i="11"/>
  <c r="I69" i="11"/>
  <c r="I6" i="11"/>
  <c r="I21" i="11"/>
  <c r="I57" i="11"/>
  <c r="I27" i="11"/>
  <c r="I93" i="11"/>
  <c r="I4" i="11"/>
  <c r="I31" i="11"/>
  <c r="B23" i="1"/>
  <c r="I43" i="11"/>
  <c r="I35" i="11"/>
  <c r="I87" i="11"/>
  <c r="I8" i="11"/>
  <c r="I44" i="11"/>
  <c r="I40" i="11"/>
  <c r="I30" i="11"/>
  <c r="I59" i="11"/>
  <c r="I70" i="11"/>
  <c r="I3" i="11"/>
  <c r="I10" i="11"/>
  <c r="I46" i="11"/>
  <c r="I75" i="11"/>
  <c r="I55" i="11"/>
  <c r="I29" i="11"/>
  <c r="I64" i="11"/>
  <c r="I97" i="11"/>
  <c r="I26" i="11"/>
  <c r="I94" i="11"/>
  <c r="I96" i="11"/>
  <c r="I33" i="11"/>
  <c r="I36" i="11"/>
  <c r="I72" i="11"/>
  <c r="I71" i="11"/>
  <c r="O19" i="5"/>
  <c r="L19" i="5" s="1"/>
  <c r="L12" i="5"/>
  <c r="O28" i="5"/>
  <c r="L28" i="5"/>
  <c r="L5" i="5"/>
  <c r="L78" i="5"/>
  <c r="O15" i="5"/>
  <c r="L15" i="5"/>
  <c r="L31" i="5"/>
  <c r="O31" i="5"/>
  <c r="L7" i="5"/>
  <c r="O7" i="5"/>
  <c r="L18" i="5"/>
  <c r="M40" i="5"/>
  <c r="L98" i="5"/>
  <c r="L76" i="5"/>
  <c r="M113" i="5"/>
  <c r="M107" i="5"/>
  <c r="I88" i="11"/>
  <c r="L22" i="5"/>
  <c r="B9" i="1"/>
  <c r="M63" i="5"/>
  <c r="M44" i="5"/>
  <c r="L84" i="5"/>
  <c r="M126" i="5"/>
  <c r="M117" i="5"/>
  <c r="I67" i="11"/>
  <c r="L21" i="5"/>
  <c r="M57" i="5"/>
  <c r="M68" i="5"/>
  <c r="M65" i="5"/>
  <c r="M62" i="5"/>
  <c r="O75" i="5"/>
  <c r="L75" i="5" s="1"/>
  <c r="M110" i="5"/>
  <c r="M49" i="5"/>
  <c r="L74" i="5"/>
  <c r="L71" i="5"/>
  <c r="M124" i="5"/>
  <c r="M120" i="5"/>
  <c r="M105" i="5"/>
  <c r="L29" i="5"/>
  <c r="L6" i="5"/>
  <c r="L32" i="5"/>
  <c r="I99" i="11"/>
  <c r="Z6" i="11"/>
  <c r="F8" i="5"/>
  <c r="M35" i="5"/>
  <c r="Q35" i="5"/>
  <c r="L91" i="5"/>
  <c r="Q12" i="11" l="1"/>
  <c r="B30" i="1"/>
  <c r="K4" i="11"/>
  <c r="Q13" i="11"/>
  <c r="P13" i="11" s="1"/>
  <c r="Q7" i="11"/>
  <c r="K3" i="11"/>
  <c r="Q18" i="11"/>
  <c r="Q6" i="11"/>
  <c r="Q22" i="11"/>
  <c r="O13" i="11" s="1"/>
  <c r="Q14" i="11"/>
  <c r="Q20" i="11"/>
  <c r="Z7" i="11"/>
  <c r="AD6" i="11"/>
  <c r="Q17" i="11"/>
  <c r="T3" i="11"/>
  <c r="AD5" i="11"/>
  <c r="AC5" i="11" s="1"/>
  <c r="Q21" i="11"/>
  <c r="P21" i="11" s="1"/>
  <c r="Q19" i="11"/>
  <c r="P19" i="11" s="1"/>
  <c r="Q15" i="11"/>
  <c r="AD4" i="11"/>
  <c r="Q11" i="11"/>
  <c r="Q5" i="11"/>
  <c r="Q4" i="11"/>
  <c r="AD3" i="11"/>
  <c r="Q3" i="11"/>
  <c r="Q10" i="11"/>
  <c r="B35" i="1"/>
  <c r="B38" i="1" s="1"/>
  <c r="B13" i="1"/>
  <c r="Q16" i="11"/>
  <c r="T4" i="11"/>
  <c r="Q2" i="11"/>
  <c r="P2" i="11" s="1"/>
  <c r="O2" i="11" s="1"/>
  <c r="Q9" i="11"/>
  <c r="T19" i="11"/>
  <c r="Q8" i="11"/>
  <c r="AD2" i="11"/>
  <c r="AC2" i="11" s="1"/>
  <c r="P8" i="11" l="1"/>
  <c r="P16" i="11"/>
  <c r="O16" i="11" s="1"/>
  <c r="O8" i="11"/>
  <c r="O19" i="11"/>
  <c r="P14" i="11"/>
  <c r="O14" i="11" s="1"/>
  <c r="P11" i="11"/>
  <c r="O11" i="11" s="1"/>
  <c r="P5" i="11"/>
  <c r="O5" i="11" s="1"/>
  <c r="P10" i="11"/>
  <c r="O10" i="11" s="1"/>
  <c r="AC3" i="11"/>
  <c r="O21" i="11"/>
  <c r="Z8" i="11"/>
  <c r="AD7" i="11"/>
  <c r="AC7" i="11" s="1"/>
  <c r="P4" i="11"/>
  <c r="O4" i="11" s="1"/>
  <c r="P20" i="11"/>
  <c r="O20" i="11" s="1"/>
  <c r="T2" i="11"/>
  <c r="P22" i="11"/>
  <c r="O22" i="11" s="1"/>
  <c r="AC4" i="11"/>
  <c r="P12" i="11"/>
  <c r="O12" i="11" s="1"/>
  <c r="P6" i="11"/>
  <c r="O6" i="11" s="1"/>
  <c r="P9" i="11"/>
  <c r="O9" i="11" s="1"/>
  <c r="P15" i="11"/>
  <c r="O15" i="11" s="1"/>
  <c r="P18" i="11"/>
  <c r="O18" i="11" s="1"/>
  <c r="P17" i="11"/>
  <c r="O17" i="11" s="1"/>
  <c r="B43" i="1"/>
  <c r="B39" i="1"/>
  <c r="P3" i="11"/>
  <c r="O3" i="11" s="1"/>
  <c r="AC6" i="11"/>
  <c r="P7" i="11"/>
  <c r="O7" i="11" s="1"/>
  <c r="T17" i="11" l="1"/>
  <c r="T21" i="11" s="1"/>
  <c r="T9" i="11"/>
  <c r="B44" i="1"/>
  <c r="B47" i="1"/>
  <c r="Z9" i="11"/>
  <c r="AD8" i="11"/>
  <c r="AC8" i="11" s="1"/>
  <c r="Z10" i="11" l="1"/>
  <c r="AD9" i="11"/>
  <c r="AC9" i="11" s="1"/>
  <c r="W6" i="11" a="1"/>
  <c r="W6" i="11" s="1"/>
  <c r="V6" i="11" a="1"/>
  <c r="V6" i="11" s="1"/>
  <c r="X6" i="11" s="1"/>
  <c r="T10" i="11"/>
  <c r="B52" i="1"/>
  <c r="B53" i="1" s="1"/>
  <c r="B49" i="1"/>
  <c r="W5" i="11" l="1" a="1"/>
  <c r="W5" i="11" s="1"/>
  <c r="V5" i="11" a="1"/>
  <c r="V5" i="11" s="1"/>
  <c r="Z11" i="11"/>
  <c r="AD10" i="11"/>
  <c r="AC10" i="11" s="1"/>
  <c r="B57" i="1"/>
  <c r="B55" i="1"/>
  <c r="X5" i="11" l="1"/>
  <c r="T5" i="11" s="1"/>
  <c r="T13" i="11" s="1"/>
  <c r="T22" i="11" s="1"/>
  <c r="Z12" i="11"/>
  <c r="AD11" i="11"/>
  <c r="AC11" i="11" l="1"/>
  <c r="AB11" i="11" s="1"/>
  <c r="AB5" i="11"/>
  <c r="AB2" i="11"/>
  <c r="AB6" i="11"/>
  <c r="AB3" i="11"/>
  <c r="AB7" i="11"/>
  <c r="AB4" i="11"/>
  <c r="AB8" i="11"/>
  <c r="AB9" i="11"/>
  <c r="AB10" i="11"/>
  <c r="Z13" i="11"/>
  <c r="AD13" i="11" s="1"/>
  <c r="AD12" i="11"/>
  <c r="AC12" i="11" s="1"/>
  <c r="AB12" i="11" s="1"/>
  <c r="AC13" i="11" l="1"/>
  <c r="AB13" i="1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<sst xmlns="http://schemas.openxmlformats.org/spreadsheetml/2006/main" count="133" uniqueCount="95">
  <si>
    <t>Original plan</t>
  </si>
  <si>
    <t>Common parameters</t>
  </si>
  <si>
    <t>km</t>
  </si>
  <si>
    <t>Survey area, total</t>
  </si>
  <si>
    <t>km2</t>
  </si>
  <si>
    <t>Lower</t>
  </si>
  <si>
    <t>Upper</t>
  </si>
  <si>
    <t>no</t>
  </si>
  <si>
    <t>target n</t>
  </si>
  <si>
    <t>Original/ n</t>
  </si>
  <si>
    <t>Transect length</t>
  </si>
  <si>
    <t>Transect area, total</t>
  </si>
  <si>
    <t>Acrit</t>
  </si>
  <si>
    <t>W0</t>
  </si>
  <si>
    <t>m</t>
  </si>
  <si>
    <t>Target infestation rate</t>
  </si>
  <si>
    <t>Infestation density</t>
  </si>
  <si>
    <t>Mean</t>
  </si>
  <si>
    <t>Total transect length</t>
  </si>
  <si>
    <t>h</t>
  </si>
  <si>
    <t>Original/ inspection time, total</t>
  </si>
  <si>
    <t>Proprtn</t>
  </si>
  <si>
    <t>Max</t>
  </si>
  <si>
    <t>Cell</t>
  </si>
  <si>
    <t>TDDS/ inspection time, total</t>
  </si>
  <si>
    <t>TBRFV Case study</t>
  </si>
  <si>
    <t>Survey area side length</t>
  </si>
  <si>
    <t>Tomato plant density</t>
  </si>
  <si>
    <t>no/m2</t>
  </si>
  <si>
    <t>m2</t>
  </si>
  <si>
    <t>Total plants</t>
  </si>
  <si>
    <t>Infestation rate</t>
  </si>
  <si>
    <t>Estimated infected plants, total</t>
  </si>
  <si>
    <t>Inspection time per plant</t>
  </si>
  <si>
    <t>Original/ cell side length</t>
  </si>
  <si>
    <t>Original/ cell area</t>
  </si>
  <si>
    <t>Original/ cell number</t>
  </si>
  <si>
    <t>Original/ plants per cell</t>
  </si>
  <si>
    <t>Ideal</t>
  </si>
  <si>
    <t>Original/ total plants sampled</t>
  </si>
  <si>
    <t>Original/ detected infested plants</t>
  </si>
  <si>
    <t>Infested plant density per cell</t>
  </si>
  <si>
    <t>no/cell</t>
  </si>
  <si>
    <t>no/plant</t>
  </si>
  <si>
    <t>Original/ sample area, total</t>
  </si>
  <si>
    <t>plants/m2</t>
  </si>
  <si>
    <t>Walt</t>
  </si>
  <si>
    <t>Alt Transect no.</t>
  </si>
  <si>
    <t>Transect plants, total</t>
  </si>
  <si>
    <t>TDDS/ Inspected plants, total</t>
  </si>
  <si>
    <t>TDDS/ cell side length</t>
  </si>
  <si>
    <t>TDDS/ cell area</t>
  </si>
  <si>
    <t>TDDS/ total cells</t>
  </si>
  <si>
    <t>plants/cell</t>
  </si>
  <si>
    <t>TDDS/ Infested plants</t>
  </si>
  <si>
    <t>Cell no</t>
  </si>
  <si>
    <t>Mean infested plants</t>
  </si>
  <si>
    <t>p(one plant)</t>
  </si>
  <si>
    <t>Infested plants</t>
  </si>
  <si>
    <t>Plants per cell</t>
  </si>
  <si>
    <t>Total infested</t>
  </si>
  <si>
    <t>X start</t>
  </si>
  <si>
    <t>X end</t>
  </si>
  <si>
    <t>Y start</t>
  </si>
  <si>
    <t>Y end</t>
  </si>
  <si>
    <t>X</t>
  </si>
  <si>
    <t>Y</t>
  </si>
  <si>
    <t>Transect</t>
  </si>
  <si>
    <t>Bins</t>
  </si>
  <si>
    <t>Midpts</t>
  </si>
  <si>
    <t>Freq</t>
  </si>
  <si>
    <t>Count</t>
  </si>
  <si>
    <t>n</t>
  </si>
  <si>
    <t>sd</t>
  </si>
  <si>
    <t>range</t>
  </si>
  <si>
    <t>v1</t>
  </si>
  <si>
    <t>v2</t>
  </si>
  <si>
    <t>mn</t>
  </si>
  <si>
    <t>IQR</t>
  </si>
  <si>
    <t>quartiles</t>
  </si>
  <si>
    <t>FD</t>
  </si>
  <si>
    <t>K</t>
  </si>
  <si>
    <t>K bin</t>
  </si>
  <si>
    <t>FD bin</t>
  </si>
  <si>
    <t>Max Dist</t>
  </si>
  <si>
    <t>X max</t>
  </si>
  <si>
    <t>Y max</t>
  </si>
  <si>
    <t>Dist</t>
  </si>
  <si>
    <t>DTDS plan</t>
  </si>
  <si>
    <t>Legend</t>
  </si>
  <si>
    <t>Point estimate</t>
  </si>
  <si>
    <t>Calculated value</t>
  </si>
  <si>
    <t>Probabilistic term</t>
  </si>
  <si>
    <t>Lookup value</t>
  </si>
  <si>
    <t>Output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</si>
</sst>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0.000000"/>
    <numFmt numFmtId="165" formatCode="#,##0.0"/>
    <numFmt numFmtId="166" formatCode="0.0000"/>
    <numFmt numFmtId="167" formatCode="0.0"/>
    <numFmt numFmtId="168" formatCode="0.000"/>
    <numFmt numFmtId="170" formatCode="_(* #,##0_);_(* \(#,##0\);_(* &quot;-&quot;??_);_(@_)"/>
  </numFmts>
  <fonts count="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C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9">
    <xf numFmtId="0" fontId="0" fillId="0" borderId="0" xfId="0"/>
    <xf numFmtId="0" fontId="2" fillId="0" borderId="0" xfId="0" applyFont="1"/>
    <xf numFmtId="0" fontId="0" fillId="2" borderId="0" xfId="0" applyFill="1"/>
    <xf numFmtId="3" fontId="0" fillId="0" borderId="0" xfId="0" applyNumberFormat="1" applyFill="1"/>
    <xf numFmtId="0" fontId="0" fillId="3" borderId="0" xfId="0" applyFill="1"/>
    <xf numFmtId="3" fontId="0" fillId="4" borderId="0" xfId="0" applyNumberFormat="1" applyFill="1"/>
    <xf numFmtId="0" fontId="0" fillId="0" borderId="0" xfId="0" applyFill="1"/>
    <xf numFmtId="2" fontId="0" fillId="3" borderId="0" xfId="0" applyNumberFormat="1" applyFill="1"/>
    <xf numFmtId="3" fontId="0" fillId="3" borderId="0" xfId="0" applyNumberFormat="1" applyFill="1"/>
    <xf numFmtId="166" fontId="0" fillId="3" borderId="0" xfId="0" applyNumberFormat="1" applyFill="1"/>
    <xf numFmtId="167" fontId="0" fillId="3" borderId="0" xfId="0" applyNumberFormat="1" applyFill="1"/>
    <xf numFmtId="2" fontId="0" fillId="0" borderId="0" xfId="0" applyNumberFormat="1" applyFill="1"/>
    <xf numFmtId="2" fontId="0" fillId="2" borderId="0" xfId="0" applyNumberFormat="1" applyFill="1"/>
    <xf numFmtId="2" fontId="0" fillId="4" borderId="0" xfId="0" applyNumberFormat="1" applyFill="1"/>
    <xf numFmtId="164" fontId="0" fillId="0" borderId="0" xfId="0" applyNumberFormat="1" applyFill="1"/>
    <xf numFmtId="165" fontId="0" fillId="0" borderId="0" xfId="0" applyNumberFormat="1" applyFill="1"/>
    <xf numFmtId="167" fontId="0" fillId="0" borderId="0" xfId="0" applyNumberFormat="1" applyFill="1"/>
    <xf numFmtId="2" fontId="0" fillId="0" borderId="0" xfId="0" applyNumberFormat="1"/>
    <xf numFmtId="167" fontId="0" fillId="0" borderId="0" xfId="0" applyNumberFormat="1"/>
    <xf numFmtId="0" fontId="0" fillId="0" borderId="0" xfId="0" applyAlignment="1">
      <alignment horizontal="right"/>
    </xf>
    <xf numFmtId="0" fontId="0" fillId="5" borderId="0" xfId="0" applyFill="1"/>
    <xf numFmtId="2" fontId="0" fillId="5" borderId="0" xfId="0" applyNumberFormat="1" applyFill="1"/>
    <xf numFmtId="168" fontId="0" fillId="0" borderId="0" xfId="0" applyNumberFormat="1"/>
    <xf numFmtId="170" fontId="0" fillId="2" borderId="0" xfId="1" applyNumberFormat="1" applyFont="1" applyFill="1"/>
    <xf numFmtId="2" fontId="0" fillId="6" borderId="0" xfId="0" applyNumberFormat="1" applyFill="1"/>
    <xf numFmtId="2" fontId="0" fillId="7" borderId="0" xfId="0" applyNumberFormat="1" applyFill="1"/>
    <xf numFmtId="2" fontId="0" fillId="8" borderId="0" xfId="0" applyNumberFormat="1" applyFill="1"/>
    <xf numFmtId="0" fontId="0" fillId="8" borderId="0" xfId="0" applyFill="1"/>
    <xf numFmtId="165" fontId="0" fillId="8" borderId="0" xfId="0" applyNumberFormat="1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FFCCFF"/>
      <color rgb="FF0000CC"/>
      <color rgb="FFFFFF99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'Orig spatial locations'!$M$1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7"/>
            <c:spPr>
              <a:noFill/>
              <a:ln w="12700">
                <a:solidFill>
                  <a:srgbClr val="0000CC"/>
                </a:solidFill>
              </a:ln>
              <a:effectLst/>
            </c:spPr>
          </c:marker>
          <c:xVal>
            <c:numRef>
              <c:f>'Orig spatial locations'!$L$2:$L$134</c:f>
              <c:numCache>
                <c:formatCode>0.00</c:formatCode>
                <c:ptCount val="133"/>
                <c:pt idx="0">
                  <c:v>30.554163558997935</c:v>
                </c:pt>
                <c:pt idx="1">
                  <c:v>43.2985976825533</c:v>
                </c:pt>
                <c:pt idx="2">
                  <c:v>53.777852526249092</c:v>
                </c:pt>
                <c:pt idx="3">
                  <c:v>54.943318580132541</c:v>
                </c:pt>
                <c:pt idx="4">
                  <c:v>51.115458751223208</c:v>
                </c:pt>
                <c:pt idx="5">
                  <c:v>64.3861337824911</c:v>
                </c:pt>
                <c:pt idx="6">
                  <c:v>79.906456066898713</c:v>
                </c:pt>
                <c:pt idx="7">
                  <c:v>88.547217247346879</c:v>
                </c:pt>
                <c:pt idx="8">
                  <c:v>95.866980293542312</c:v>
                </c:pt>
                <c:pt idx="9">
                  <c:v>101.77104378472963</c:v>
                </c:pt>
                <c:pt idx="10">
                  <c:v>106.18526333031568</c:v>
                </c:pt>
                <c:pt idx="11">
                  <c:v>114.58535977541476</c:v>
                </c:pt>
                <c:pt idx="12">
                  <c:v>110.82977046139932</c:v>
                </c:pt>
                <c:pt idx="13">
                  <c:v>132.59821797603743</c:v>
                </c:pt>
                <c:pt idx="14">
                  <c:v>142.24392163562476</c:v>
                </c:pt>
                <c:pt idx="15">
                  <c:v>162.70456697303666</c:v>
                </c:pt>
                <c:pt idx="16">
                  <c:v>176.37542754138531</c:v>
                </c:pt>
                <c:pt idx="17">
                  <c:v>172.78440542815406</c:v>
                </c:pt>
                <c:pt idx="18">
                  <c:v>186.83911531140268</c:v>
                </c:pt>
                <c:pt idx="19">
                  <c:v>187.07063749173415</c:v>
                </c:pt>
                <c:pt idx="20">
                  <c:v>196.41729214089523</c:v>
                </c:pt>
                <c:pt idx="21">
                  <c:v>208.7041820161111</c:v>
                </c:pt>
                <c:pt idx="22">
                  <c:v>217.30382417705144</c:v>
                </c:pt>
                <c:pt idx="23">
                  <c:v>212.6149230275293</c:v>
                </c:pt>
                <c:pt idx="24">
                  <c:v>228.79818426718501</c:v>
                </c:pt>
                <c:pt idx="25">
                  <c:v>230.45861086856189</c:v>
                </c:pt>
                <c:pt idx="26">
                  <c:v>247.19561562062128</c:v>
                </c:pt>
                <c:pt idx="27">
                  <c:v>246.39860699896573</c:v>
                </c:pt>
                <c:pt idx="28">
                  <c:v>259.67908668927595</c:v>
                </c:pt>
                <c:pt idx="29">
                  <c:v>273.68231814102535</c:v>
                </c:pt>
                <c:pt idx="30">
                  <c:v>290.51679477127311</c:v>
                </c:pt>
                <c:pt idx="31">
                  <c:v>295.6410634965938</c:v>
                </c:pt>
                <c:pt idx="32">
                  <c:v>291.66594120035927</c:v>
                </c:pt>
                <c:pt idx="33">
                  <c:v>293.99289290683919</c:v>
                </c:pt>
                <c:pt idx="34">
                  <c:v>292.03540392981773</c:v>
                </c:pt>
                <c:pt idx="35">
                  <c:v>296.31701492417324</c:v>
                </c:pt>
                <c:pt idx="36">
                  <c:v>298.33016883742715</c:v>
                </c:pt>
                <c:pt idx="37">
                  <c:v>297.42865347714564</c:v>
                </c:pt>
                <c:pt idx="38">
                  <c:v>297.90058512800937</c:v>
                </c:pt>
                <c:pt idx="39">
                  <c:v>296.79381677362937</c:v>
                </c:pt>
                <c:pt idx="40">
                  <c:v>297.29960855939595</c:v>
                </c:pt>
                <c:pt idx="41">
                  <c:v>296.0299127870644</c:v>
                </c:pt>
                <c:pt idx="42">
                  <c:v>291.06437051567622</c:v>
                </c:pt>
                <c:pt idx="43">
                  <c:v>297.09972331102063</c:v>
                </c:pt>
                <c:pt idx="44">
                  <c:v>291.26847811804157</c:v>
                </c:pt>
                <c:pt idx="45">
                  <c:v>295.03276765039016</c:v>
                </c:pt>
                <c:pt idx="46">
                  <c:v>294.18835460949742</c:v>
                </c:pt>
                <c:pt idx="47">
                  <c:v>295.36176463869543</c:v>
                </c:pt>
                <c:pt idx="48">
                  <c:v>295.22775878061697</c:v>
                </c:pt>
                <c:pt idx="49">
                  <c:v>299.50842107742699</c:v>
                </c:pt>
                <c:pt idx="50">
                  <c:v>295.89774867234689</c:v>
                </c:pt>
                <c:pt idx="51">
                  <c:v>292.61756199129695</c:v>
                </c:pt>
                <c:pt idx="52">
                  <c:v>296.82248271816542</c:v>
                </c:pt>
                <c:pt idx="53">
                  <c:v>298.73178570065193</c:v>
                </c:pt>
                <c:pt idx="54">
                  <c:v>295.18210821810385</c:v>
                </c:pt>
                <c:pt idx="55">
                  <c:v>294.04297436759356</c:v>
                </c:pt>
                <c:pt idx="56">
                  <c:v>294.66706904637476</c:v>
                </c:pt>
                <c:pt idx="57">
                  <c:v>298.52530633722893</c:v>
                </c:pt>
                <c:pt idx="58">
                  <c:v>295.39414749899191</c:v>
                </c:pt>
                <c:pt idx="59">
                  <c:v>297.29502460184392</c:v>
                </c:pt>
                <c:pt idx="60">
                  <c:v>299.81671821132653</c:v>
                </c:pt>
                <c:pt idx="61">
                  <c:v>293.7615240802985</c:v>
                </c:pt>
                <c:pt idx="62">
                  <c:v>298.62866612976745</c:v>
                </c:pt>
                <c:pt idx="63">
                  <c:v>295.86961533282943</c:v>
                </c:pt>
                <c:pt idx="64">
                  <c:v>296.24727449430486</c:v>
                </c:pt>
                <c:pt idx="65">
                  <c:v>299.097530468569</c:v>
                </c:pt>
                <c:pt idx="66">
                  <c:v>298.89678732630125</c:v>
                </c:pt>
                <c:pt idx="67">
                  <c:v>298.17024443408485</c:v>
                </c:pt>
                <c:pt idx="68">
                  <c:v>293.75063396367261</c:v>
                </c:pt>
                <c:pt idx="69">
                  <c:v>288.0844883064525</c:v>
                </c:pt>
                <c:pt idx="70">
                  <c:v>279.40738255332042</c:v>
                </c:pt>
                <c:pt idx="71">
                  <c:v>277.38584726120433</c:v>
                </c:pt>
                <c:pt idx="72">
                  <c:v>224.47022267893547</c:v>
                </c:pt>
                <c:pt idx="73">
                  <c:v>217.70928217874183</c:v>
                </c:pt>
                <c:pt idx="74">
                  <c:v>204.53575194584695</c:v>
                </c:pt>
                <c:pt idx="75">
                  <c:v>201.41897875044683</c:v>
                </c:pt>
                <c:pt idx="76">
                  <c:v>187.48947883867606</c:v>
                </c:pt>
                <c:pt idx="77">
                  <c:v>185.67141997092406</c:v>
                </c:pt>
                <c:pt idx="78">
                  <c:v>173.46190561255668</c:v>
                </c:pt>
                <c:pt idx="79">
                  <c:v>173.41425645631088</c:v>
                </c:pt>
                <c:pt idx="80">
                  <c:v>163.51493451210004</c:v>
                </c:pt>
                <c:pt idx="81">
                  <c:v>141.31109453321471</c:v>
                </c:pt>
                <c:pt idx="82">
                  <c:v>145.8444206506183</c:v>
                </c:pt>
                <c:pt idx="83">
                  <c:v>130.90675452748013</c:v>
                </c:pt>
                <c:pt idx="84">
                  <c:v>128.67658941381296</c:v>
                </c:pt>
                <c:pt idx="85">
                  <c:v>101.80691066747967</c:v>
                </c:pt>
                <c:pt idx="86">
                  <c:v>100.17287705088525</c:v>
                </c:pt>
                <c:pt idx="87">
                  <c:v>98.511829439474894</c:v>
                </c:pt>
                <c:pt idx="88">
                  <c:v>82.977878056808194</c:v>
                </c:pt>
                <c:pt idx="89">
                  <c:v>74.469659540513376</c:v>
                </c:pt>
                <c:pt idx="90">
                  <c:v>63.526949432457485</c:v>
                </c:pt>
                <c:pt idx="91">
                  <c:v>66.250251369686026</c:v>
                </c:pt>
                <c:pt idx="92">
                  <c:v>57.477160522313213</c:v>
                </c:pt>
                <c:pt idx="93">
                  <c:v>46.338219597144914</c:v>
                </c:pt>
                <c:pt idx="94">
                  <c:v>42.714957918519808</c:v>
                </c:pt>
                <c:pt idx="95">
                  <c:v>39.596237912242785</c:v>
                </c:pt>
                <c:pt idx="96">
                  <c:v>38.502829278165223</c:v>
                </c:pt>
                <c:pt idx="97">
                  <c:v>22.266518289364093</c:v>
                </c:pt>
                <c:pt idx="98">
                  <c:v>29.78691818777617</c:v>
                </c:pt>
                <c:pt idx="99">
                  <c:v>20.265292176645378</c:v>
                </c:pt>
                <c:pt idx="100">
                  <c:v>19.620344245877121</c:v>
                </c:pt>
                <c:pt idx="101">
                  <c:v>9.964865122783058</c:v>
                </c:pt>
                <c:pt idx="102">
                  <c:v>4.0297115508368906</c:v>
                </c:pt>
                <c:pt idx="103">
                  <c:v>3.9948787837647548</c:v>
                </c:pt>
                <c:pt idx="104">
                  <c:v>7.0051833571068602</c:v>
                </c:pt>
                <c:pt idx="105">
                  <c:v>4.8831620774681026</c:v>
                </c:pt>
                <c:pt idx="106">
                  <c:v>6.4194527743347418</c:v>
                </c:pt>
                <c:pt idx="107">
                  <c:v>7.0144611283992298</c:v>
                </c:pt>
                <c:pt idx="108">
                  <c:v>6.8330087657154026</c:v>
                </c:pt>
                <c:pt idx="109">
                  <c:v>2.7857038720780603</c:v>
                </c:pt>
                <c:pt idx="110">
                  <c:v>2.2213133321291565</c:v>
                </c:pt>
                <c:pt idx="111">
                  <c:v>1.5365255178723303</c:v>
                </c:pt>
                <c:pt idx="112">
                  <c:v>3.0450738406526368</c:v>
                </c:pt>
                <c:pt idx="113">
                  <c:v>7.0944178890070022</c:v>
                </c:pt>
                <c:pt idx="114">
                  <c:v>9.8971153830676712</c:v>
                </c:pt>
                <c:pt idx="115">
                  <c:v>6.7677187967412973</c:v>
                </c:pt>
                <c:pt idx="116">
                  <c:v>3.3725204720870137</c:v>
                </c:pt>
                <c:pt idx="117">
                  <c:v>9.548820290760295</c:v>
                </c:pt>
                <c:pt idx="118">
                  <c:v>2.5547906998950474</c:v>
                </c:pt>
                <c:pt idx="119">
                  <c:v>6.4889443241187541</c:v>
                </c:pt>
                <c:pt idx="120">
                  <c:v>5.5782568004265016</c:v>
                </c:pt>
                <c:pt idx="121">
                  <c:v>2.3914645970316952</c:v>
                </c:pt>
                <c:pt idx="122">
                  <c:v>7.9763585851325169</c:v>
                </c:pt>
                <c:pt idx="123">
                  <c:v>9.2976954763519526</c:v>
                </c:pt>
                <c:pt idx="124">
                  <c:v>8.5605642353662095</c:v>
                </c:pt>
                <c:pt idx="125">
                  <c:v>0.89960253271889501</c:v>
                </c:pt>
                <c:pt idx="126">
                  <c:v>4.3747208994438402</c:v>
                </c:pt>
                <c:pt idx="127">
                  <c:v>3.2930251338173209</c:v>
                </c:pt>
                <c:pt idx="128">
                  <c:v>8.1056598043734809</c:v>
                </c:pt>
                <c:pt idx="129">
                  <c:v>6.9868442106293234</c:v>
                </c:pt>
                <c:pt idx="130">
                  <c:v>4.667932401330809</c:v>
                </c:pt>
                <c:pt idx="131">
                  <c:v>1.2191169492340592</c:v>
                </c:pt>
                <c:pt idx="132">
                  <c:v>6.6952260167017172</c:v>
                </c:pt>
              </c:numCache>
            </c:numRef>
          </c:xVal>
          <c:yVal>
            <c:numRef>
              <c:f>'Orig spatial locations'!$M$2:$M$134</c:f>
              <c:numCache>
                <c:formatCode>0.00</c:formatCode>
                <c:ptCount val="133"/>
                <c:pt idx="0">
                  <c:v>297.97720904258028</c:v>
                </c:pt>
                <c:pt idx="1">
                  <c:v>295.85054768085303</c:v>
                </c:pt>
                <c:pt idx="2">
                  <c:v>294.57497188586541</c:v>
                </c:pt>
                <c:pt idx="3">
                  <c:v>297.28369795555182</c:v>
                </c:pt>
                <c:pt idx="4">
                  <c:v>298.76156496542541</c:v>
                </c:pt>
                <c:pt idx="5">
                  <c:v>293.44033084717046</c:v>
                </c:pt>
                <c:pt idx="6">
                  <c:v>291.41902487569178</c:v>
                </c:pt>
                <c:pt idx="7">
                  <c:v>292.95337243702255</c:v>
                </c:pt>
                <c:pt idx="8">
                  <c:v>293.86088813231436</c:v>
                </c:pt>
                <c:pt idx="9">
                  <c:v>294.18407375919168</c:v>
                </c:pt>
                <c:pt idx="10">
                  <c:v>291.75358275053691</c:v>
                </c:pt>
                <c:pt idx="11">
                  <c:v>296.17122334872624</c:v>
                </c:pt>
                <c:pt idx="12">
                  <c:v>297.30286000122493</c:v>
                </c:pt>
                <c:pt idx="13">
                  <c:v>294.80105177502674</c:v>
                </c:pt>
                <c:pt idx="14">
                  <c:v>299.4656038496521</c:v>
                </c:pt>
                <c:pt idx="15">
                  <c:v>297.2439153552483</c:v>
                </c:pt>
                <c:pt idx="16">
                  <c:v>295.43084630275166</c:v>
                </c:pt>
                <c:pt idx="17">
                  <c:v>297.47516329032715</c:v>
                </c:pt>
                <c:pt idx="18">
                  <c:v>291.45029394049794</c:v>
                </c:pt>
                <c:pt idx="19">
                  <c:v>292.97679254580169</c:v>
                </c:pt>
                <c:pt idx="20">
                  <c:v>297.66629930614869</c:v>
                </c:pt>
                <c:pt idx="21">
                  <c:v>291.3032454544761</c:v>
                </c:pt>
                <c:pt idx="22">
                  <c:v>296.9216154623773</c:v>
                </c:pt>
                <c:pt idx="23">
                  <c:v>297.69182028365765</c:v>
                </c:pt>
                <c:pt idx="24">
                  <c:v>293.84747885750085</c:v>
                </c:pt>
                <c:pt idx="25">
                  <c:v>293.62935566462232</c:v>
                </c:pt>
                <c:pt idx="26">
                  <c:v>290.40999553686856</c:v>
                </c:pt>
                <c:pt idx="27">
                  <c:v>295.23927384374815</c:v>
                </c:pt>
                <c:pt idx="28">
                  <c:v>291.81128159319968</c:v>
                </c:pt>
                <c:pt idx="29">
                  <c:v>299.09616269050576</c:v>
                </c:pt>
                <c:pt idx="30">
                  <c:v>296.66106229318757</c:v>
                </c:pt>
                <c:pt idx="31">
                  <c:v>283.28791139916115</c:v>
                </c:pt>
                <c:pt idx="32">
                  <c:v>277.37630813055245</c:v>
                </c:pt>
                <c:pt idx="33">
                  <c:v>271.56699245129136</c:v>
                </c:pt>
                <c:pt idx="34">
                  <c:v>263.23056943338679</c:v>
                </c:pt>
                <c:pt idx="35">
                  <c:v>252.23885278000537</c:v>
                </c:pt>
                <c:pt idx="36">
                  <c:v>247.53852570303007</c:v>
                </c:pt>
                <c:pt idx="37">
                  <c:v>245.99342042972802</c:v>
                </c:pt>
                <c:pt idx="38">
                  <c:v>231.45602763235158</c:v>
                </c:pt>
                <c:pt idx="39">
                  <c:v>230.59207133083251</c:v>
                </c:pt>
                <c:pt idx="40">
                  <c:v>236.75491645618564</c:v>
                </c:pt>
                <c:pt idx="41">
                  <c:v>220.86075985796336</c:v>
                </c:pt>
                <c:pt idx="42">
                  <c:v>201.12079599502593</c:v>
                </c:pt>
                <c:pt idx="43">
                  <c:v>171.14989849958846</c:v>
                </c:pt>
                <c:pt idx="44">
                  <c:v>175.33265461043825</c:v>
                </c:pt>
                <c:pt idx="45">
                  <c:v>161.06914342778174</c:v>
                </c:pt>
                <c:pt idx="46">
                  <c:v>167.64562839222523</c:v>
                </c:pt>
                <c:pt idx="47">
                  <c:v>161.9608508815634</c:v>
                </c:pt>
                <c:pt idx="48">
                  <c:v>158.60510244042305</c:v>
                </c:pt>
                <c:pt idx="49">
                  <c:v>147.68023712854836</c:v>
                </c:pt>
                <c:pt idx="50">
                  <c:v>146.57810795191821</c:v>
                </c:pt>
                <c:pt idx="51">
                  <c:v>136.08015547454309</c:v>
                </c:pt>
                <c:pt idx="52">
                  <c:v>125.56586536224927</c:v>
                </c:pt>
                <c:pt idx="53">
                  <c:v>124.1607600290624</c:v>
                </c:pt>
                <c:pt idx="54">
                  <c:v>129.73952652187444</c:v>
                </c:pt>
                <c:pt idx="55">
                  <c:v>125.89918210997847</c:v>
                </c:pt>
                <c:pt idx="56">
                  <c:v>121.70061884598206</c:v>
                </c:pt>
                <c:pt idx="57">
                  <c:v>118.91446736745331</c:v>
                </c:pt>
                <c:pt idx="58">
                  <c:v>114.16325834334481</c:v>
                </c:pt>
                <c:pt idx="59">
                  <c:v>91.142064325720114</c:v>
                </c:pt>
                <c:pt idx="60">
                  <c:v>74.092741302779856</c:v>
                </c:pt>
                <c:pt idx="61">
                  <c:v>70.572732080769541</c:v>
                </c:pt>
                <c:pt idx="62">
                  <c:v>67.566736557519334</c:v>
                </c:pt>
                <c:pt idx="63">
                  <c:v>57.584284102803707</c:v>
                </c:pt>
                <c:pt idx="64">
                  <c:v>51.051423608078025</c:v>
                </c:pt>
                <c:pt idx="65">
                  <c:v>49.67025589780517</c:v>
                </c:pt>
                <c:pt idx="66">
                  <c:v>26.11510040760912</c:v>
                </c:pt>
                <c:pt idx="67">
                  <c:v>22.838168167065767</c:v>
                </c:pt>
                <c:pt idx="68">
                  <c:v>17.187450170170806</c:v>
                </c:pt>
                <c:pt idx="69">
                  <c:v>9.9070295475944228</c:v>
                </c:pt>
                <c:pt idx="70">
                  <c:v>1.9651379559754589</c:v>
                </c:pt>
                <c:pt idx="71">
                  <c:v>1.5081038150363035</c:v>
                </c:pt>
                <c:pt idx="72">
                  <c:v>2.7269186101106491</c:v>
                </c:pt>
                <c:pt idx="73">
                  <c:v>0.34434075719044666</c:v>
                </c:pt>
                <c:pt idx="74">
                  <c:v>5.5686256327546495</c:v>
                </c:pt>
                <c:pt idx="75">
                  <c:v>1.6995950800067505</c:v>
                </c:pt>
                <c:pt idx="76">
                  <c:v>8.9198830915187131</c:v>
                </c:pt>
                <c:pt idx="77">
                  <c:v>4.2053373401507717</c:v>
                </c:pt>
                <c:pt idx="78">
                  <c:v>2.3746979136198778</c:v>
                </c:pt>
                <c:pt idx="79">
                  <c:v>8.1110370010713666</c:v>
                </c:pt>
                <c:pt idx="80">
                  <c:v>8.8686477688697156</c:v>
                </c:pt>
                <c:pt idx="81">
                  <c:v>4.6455906526668365</c:v>
                </c:pt>
                <c:pt idx="82">
                  <c:v>6.2695064245267709</c:v>
                </c:pt>
                <c:pt idx="83">
                  <c:v>3.0832611132400856</c:v>
                </c:pt>
                <c:pt idx="84">
                  <c:v>9.4780967453046863</c:v>
                </c:pt>
                <c:pt idx="85">
                  <c:v>0.76209358596978083</c:v>
                </c:pt>
                <c:pt idx="86">
                  <c:v>1.4888782783074028</c:v>
                </c:pt>
                <c:pt idx="87">
                  <c:v>3.6403352427430624</c:v>
                </c:pt>
                <c:pt idx="88">
                  <c:v>8.892476538701553</c:v>
                </c:pt>
                <c:pt idx="89">
                  <c:v>9.3195978344833481</c:v>
                </c:pt>
                <c:pt idx="90">
                  <c:v>8.5703619398952835</c:v>
                </c:pt>
                <c:pt idx="91">
                  <c:v>6.4541531852098739</c:v>
                </c:pt>
                <c:pt idx="92">
                  <c:v>1.133416458017743</c:v>
                </c:pt>
                <c:pt idx="93">
                  <c:v>7.7714894977564333</c:v>
                </c:pt>
                <c:pt idx="94">
                  <c:v>7.8033235403882673</c:v>
                </c:pt>
                <c:pt idx="95">
                  <c:v>8.517183040415782</c:v>
                </c:pt>
                <c:pt idx="96">
                  <c:v>5.9859046816240946</c:v>
                </c:pt>
                <c:pt idx="97">
                  <c:v>7.6928211111425515</c:v>
                </c:pt>
                <c:pt idx="98">
                  <c:v>2.4284272821088893</c:v>
                </c:pt>
                <c:pt idx="99">
                  <c:v>2.8990953164250408</c:v>
                </c:pt>
                <c:pt idx="100">
                  <c:v>5.2608572490828029</c:v>
                </c:pt>
                <c:pt idx="101">
                  <c:v>12.147935735691311</c:v>
                </c:pt>
                <c:pt idx="102">
                  <c:v>18.274835185915389</c:v>
                </c:pt>
                <c:pt idx="103">
                  <c:v>22.110068238404285</c:v>
                </c:pt>
                <c:pt idx="104">
                  <c:v>41.556642503552311</c:v>
                </c:pt>
                <c:pt idx="105">
                  <c:v>51.71185651365964</c:v>
                </c:pt>
                <c:pt idx="106">
                  <c:v>77.872054481724348</c:v>
                </c:pt>
                <c:pt idx="107">
                  <c:v>73.75825714354589</c:v>
                </c:pt>
                <c:pt idx="108">
                  <c:v>73.176435069049887</c:v>
                </c:pt>
                <c:pt idx="109">
                  <c:v>86.86461133045502</c:v>
                </c:pt>
                <c:pt idx="110">
                  <c:v>88.4190903507737</c:v>
                </c:pt>
                <c:pt idx="111">
                  <c:v>94.859930041467535</c:v>
                </c:pt>
                <c:pt idx="112">
                  <c:v>125.10883086798395</c:v>
                </c:pt>
                <c:pt idx="113">
                  <c:v>129.77555234526523</c:v>
                </c:pt>
                <c:pt idx="114">
                  <c:v>136.35092186848064</c:v>
                </c:pt>
                <c:pt idx="115">
                  <c:v>147.39756199318509</c:v>
                </c:pt>
                <c:pt idx="116">
                  <c:v>147.49244432748739</c:v>
                </c:pt>
                <c:pt idx="117">
                  <c:v>147.10135442080212</c:v>
                </c:pt>
                <c:pt idx="118">
                  <c:v>149.18227829040632</c:v>
                </c:pt>
                <c:pt idx="119">
                  <c:v>163.02486587863191</c:v>
                </c:pt>
                <c:pt idx="120">
                  <c:v>160.46078554169338</c:v>
                </c:pt>
                <c:pt idx="121">
                  <c:v>180.81833599347331</c:v>
                </c:pt>
                <c:pt idx="122">
                  <c:v>192.42568451971607</c:v>
                </c:pt>
                <c:pt idx="123">
                  <c:v>195.8076035712308</c:v>
                </c:pt>
                <c:pt idx="124">
                  <c:v>199.82537299709372</c:v>
                </c:pt>
                <c:pt idx="125">
                  <c:v>205.828199424243</c:v>
                </c:pt>
                <c:pt idx="126">
                  <c:v>207.74401985290808</c:v>
                </c:pt>
                <c:pt idx="127">
                  <c:v>209.10007762103143</c:v>
                </c:pt>
                <c:pt idx="128">
                  <c:v>206.27809047310038</c:v>
                </c:pt>
                <c:pt idx="129">
                  <c:v>219.70505525903855</c:v>
                </c:pt>
                <c:pt idx="130">
                  <c:v>216.6447849237554</c:v>
                </c:pt>
                <c:pt idx="131">
                  <c:v>233.60073646402805</c:v>
                </c:pt>
                <c:pt idx="132">
                  <c:v>249.33985545562174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51-47E1-9DB4-F88922EDB5B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16802127"/>
        <c:axId val="1316803791"/>
      </c:scatterChart>
      <c:valAx>
        <c:axId val="1316802127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 i="1"/>
                  <a:t>X-</a:t>
                </a:r>
                <a:r>
                  <a:rPr lang="en-US" b="1"/>
                  <a:t>Axis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in"/>
        <c:minorTickMark val="in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16803791"/>
        <c:crosses val="autoZero"/>
        <c:crossBetween val="midCat"/>
      </c:valAx>
      <c:valAx>
        <c:axId val="1316803791"/>
        <c:scaling>
          <c:orientation val="minMax"/>
          <c:max val="3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 i="1"/>
                  <a:t>Y-</a:t>
                </a:r>
                <a:r>
                  <a:rPr lang="en-US" b="1"/>
                  <a:t>Axis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chemeClr val="tx1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in"/>
        <c:minorTickMark val="in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3168021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4966863517060366"/>
          <c:y val="2.7094998541848936E-2"/>
          <c:w val="0.81326534703995335"/>
          <c:h val="0.85726049868766407"/>
        </c:manualLayout>
      </c:layout>
      <c:scatterChart>
        <c:scatterStyle val="lineMarker"/>
        <c:varyColors val="0"/>
        <c:ser>
          <c:idx val="0"/>
          <c:order val="0"/>
          <c:tx>
            <c:strRef>
              <c:f>'DTDS spatial locations'!$H$1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x"/>
            <c:size val="7"/>
            <c:spPr>
              <a:noFill/>
              <a:ln w="12700">
                <a:solidFill>
                  <a:srgbClr val="0000CC"/>
                </a:solidFill>
              </a:ln>
              <a:effectLst/>
            </c:spPr>
          </c:marker>
          <c:xVal>
            <c:numRef>
              <c:f>'DTDS spatial locations'!$G$2:$G$100</c:f>
              <c:numCache>
                <c:formatCode>0.0</c:formatCode>
                <c:ptCount val="99"/>
                <c:pt idx="0">
                  <c:v>155.22317616048164</c:v>
                </c:pt>
                <c:pt idx="1">
                  <c:v>155.87507759206014</c:v>
                </c:pt>
                <c:pt idx="2">
                  <c:v>155.65877025150766</c:v>
                </c:pt>
                <c:pt idx="3">
                  <c:v>154.4079086401745</c:v>
                </c:pt>
                <c:pt idx="4">
                  <c:v>155.76222039345066</c:v>
                </c:pt>
                <c:pt idx="5">
                  <c:v>155.01779547509386</c:v>
                </c:pt>
                <c:pt idx="6">
                  <c:v>155.60647473133881</c:v>
                </c:pt>
                <c:pt idx="7">
                  <c:v>125.77392763154225</c:v>
                </c:pt>
                <c:pt idx="8">
                  <c:v>125.42519466811684</c:v>
                </c:pt>
                <c:pt idx="9">
                  <c:v>126.36510200456539</c:v>
                </c:pt>
                <c:pt idx="10">
                  <c:v>180.92430114545124</c:v>
                </c:pt>
                <c:pt idx="11">
                  <c:v>180.55634404498053</c:v>
                </c:pt>
                <c:pt idx="12">
                  <c:v>126.31603867522755</c:v>
                </c:pt>
                <c:pt idx="13">
                  <c:v>181.03383539364614</c:v>
                </c:pt>
                <c:pt idx="14">
                  <c:v>154.30248043161632</c:v>
                </c:pt>
                <c:pt idx="15">
                  <c:v>180.57313682572897</c:v>
                </c:pt>
                <c:pt idx="16">
                  <c:v>125.186746764893</c:v>
                </c:pt>
                <c:pt idx="17">
                  <c:v>180.47476857687491</c:v>
                </c:pt>
                <c:pt idx="18">
                  <c:v>154.55552897207207</c:v>
                </c:pt>
                <c:pt idx="19">
                  <c:v>180.60525313757503</c:v>
                </c:pt>
                <c:pt idx="20">
                  <c:v>180.9278955893939</c:v>
                </c:pt>
                <c:pt idx="21">
                  <c:v>125.35680963285901</c:v>
                </c:pt>
                <c:pt idx="22">
                  <c:v>180.49708365953521</c:v>
                </c:pt>
                <c:pt idx="23">
                  <c:v>155.87113754673788</c:v>
                </c:pt>
                <c:pt idx="24">
                  <c:v>154.98874650356515</c:v>
                </c:pt>
                <c:pt idx="25">
                  <c:v>180.95123751199012</c:v>
                </c:pt>
                <c:pt idx="26">
                  <c:v>155.58046066600838</c:v>
                </c:pt>
                <c:pt idx="27">
                  <c:v>154.65196226701147</c:v>
                </c:pt>
                <c:pt idx="28">
                  <c:v>155.16932379171681</c:v>
                </c:pt>
                <c:pt idx="29">
                  <c:v>155.75409474726257</c:v>
                </c:pt>
                <c:pt idx="30">
                  <c:v>78.533257740424546</c:v>
                </c:pt>
                <c:pt idx="31">
                  <c:v>77.589515707203958</c:v>
                </c:pt>
                <c:pt idx="32">
                  <c:v>181.4915344274595</c:v>
                </c:pt>
                <c:pt idx="33">
                  <c:v>77.574938950568054</c:v>
                </c:pt>
                <c:pt idx="34">
                  <c:v>181.94685730921574</c:v>
                </c:pt>
                <c:pt idx="35">
                  <c:v>78.423224608332404</c:v>
                </c:pt>
                <c:pt idx="36">
                  <c:v>126.02469203887954</c:v>
                </c:pt>
                <c:pt idx="37">
                  <c:v>126.79141228143274</c:v>
                </c:pt>
                <c:pt idx="38">
                  <c:v>126.31865481211386</c:v>
                </c:pt>
                <c:pt idx="39">
                  <c:v>181.6150011299728</c:v>
                </c:pt>
                <c:pt idx="40">
                  <c:v>154.96816240484679</c:v>
                </c:pt>
                <c:pt idx="41">
                  <c:v>126.02917825254281</c:v>
                </c:pt>
                <c:pt idx="42">
                  <c:v>180.61550461640044</c:v>
                </c:pt>
                <c:pt idx="43">
                  <c:v>180.31486004599643</c:v>
                </c:pt>
                <c:pt idx="44">
                  <c:v>126.89294407626441</c:v>
                </c:pt>
                <c:pt idx="45">
                  <c:v>222.71613783232763</c:v>
                </c:pt>
                <c:pt idx="46">
                  <c:v>223.46799065370456</c:v>
                </c:pt>
                <c:pt idx="47">
                  <c:v>180.68251222004636</c:v>
                </c:pt>
                <c:pt idx="48">
                  <c:v>77.782188400327811</c:v>
                </c:pt>
                <c:pt idx="49">
                  <c:v>78.035915334977389</c:v>
                </c:pt>
                <c:pt idx="50">
                  <c:v>154.13729105196299</c:v>
                </c:pt>
                <c:pt idx="51">
                  <c:v>154.27650121028998</c:v>
                </c:pt>
                <c:pt idx="52">
                  <c:v>180.18178995118106</c:v>
                </c:pt>
                <c:pt idx="53">
                  <c:v>77.026926530897939</c:v>
                </c:pt>
                <c:pt idx="54">
                  <c:v>180.07331473283929</c:v>
                </c:pt>
                <c:pt idx="55">
                  <c:v>180.12695746246848</c:v>
                </c:pt>
                <c:pt idx="56">
                  <c:v>180.59693171936064</c:v>
                </c:pt>
                <c:pt idx="57">
                  <c:v>154.10872692248057</c:v>
                </c:pt>
                <c:pt idx="58">
                  <c:v>154.21257807691683</c:v>
                </c:pt>
                <c:pt idx="59">
                  <c:v>223.46835968135184</c:v>
                </c:pt>
                <c:pt idx="60">
                  <c:v>125.9312027828158</c:v>
                </c:pt>
                <c:pt idx="61">
                  <c:v>155.69304041885079</c:v>
                </c:pt>
                <c:pt idx="62">
                  <c:v>78.168545825643577</c:v>
                </c:pt>
                <c:pt idx="63">
                  <c:v>125.3891624029403</c:v>
                </c:pt>
                <c:pt idx="64">
                  <c:v>180.89084025316888</c:v>
                </c:pt>
                <c:pt idx="65">
                  <c:v>222.93125099185869</c:v>
                </c:pt>
                <c:pt idx="66">
                  <c:v>254.09222511255311</c:v>
                </c:pt>
                <c:pt idx="67">
                  <c:v>181.61439829175873</c:v>
                </c:pt>
                <c:pt idx="68">
                  <c:v>254.67316915285784</c:v>
                </c:pt>
                <c:pt idx="69">
                  <c:v>45.976461971164404</c:v>
                </c:pt>
                <c:pt idx="70">
                  <c:v>181.36674043925589</c:v>
                </c:pt>
                <c:pt idx="71">
                  <c:v>254.30533004277947</c:v>
                </c:pt>
                <c:pt idx="72">
                  <c:v>222.03539081693435</c:v>
                </c:pt>
                <c:pt idx="73">
                  <c:v>254.14261850782108</c:v>
                </c:pt>
                <c:pt idx="74">
                  <c:v>180.5300200300583</c:v>
                </c:pt>
                <c:pt idx="75">
                  <c:v>78.970477694015258</c:v>
                </c:pt>
                <c:pt idx="76">
                  <c:v>154.46545038861149</c:v>
                </c:pt>
                <c:pt idx="77">
                  <c:v>126.10965961972738</c:v>
                </c:pt>
                <c:pt idx="78">
                  <c:v>284.33165818651668</c:v>
                </c:pt>
                <c:pt idx="79">
                  <c:v>181.40383968305582</c:v>
                </c:pt>
                <c:pt idx="80">
                  <c:v>154.83977656724528</c:v>
                </c:pt>
                <c:pt idx="81">
                  <c:v>284.52934912593258</c:v>
                </c:pt>
                <c:pt idx="82">
                  <c:v>285.68727596645169</c:v>
                </c:pt>
                <c:pt idx="83">
                  <c:v>126.72340306505636</c:v>
                </c:pt>
                <c:pt idx="84">
                  <c:v>181.35430861677361</c:v>
                </c:pt>
                <c:pt idx="85">
                  <c:v>284.52493864502208</c:v>
                </c:pt>
                <c:pt idx="86">
                  <c:v>223.4171788592104</c:v>
                </c:pt>
                <c:pt idx="87">
                  <c:v>46.486702761111061</c:v>
                </c:pt>
                <c:pt idx="88">
                  <c:v>2.4864326601876359</c:v>
                </c:pt>
                <c:pt idx="89">
                  <c:v>2.5031162406058263</c:v>
                </c:pt>
                <c:pt idx="90">
                  <c:v>45.419150347420128</c:v>
                </c:pt>
                <c:pt idx="91">
                  <c:v>2.8706918071041372</c:v>
                </c:pt>
                <c:pt idx="92">
                  <c:v>223.41544986184712</c:v>
                </c:pt>
                <c:pt idx="93">
                  <c:v>3.7534654653256707</c:v>
                </c:pt>
                <c:pt idx="94">
                  <c:v>77.907410263926664</c:v>
                </c:pt>
                <c:pt idx="95">
                  <c:v>285.83269587616826</c:v>
                </c:pt>
                <c:pt idx="96">
                  <c:v>284.25066017718098</c:v>
                </c:pt>
                <c:pt idx="97">
                  <c:v>2.3143199222137865</c:v>
                </c:pt>
                <c:pt idx="98">
                  <c:v>2.2492496761892333</c:v>
                </c:pt>
              </c:numCache>
            </c:numRef>
          </c:xVal>
          <c:yVal>
            <c:numRef>
              <c:f>'DTDS spatial locations'!$H$2:$H$100</c:f>
              <c:numCache>
                <c:formatCode>0.0</c:formatCode>
                <c:ptCount val="99"/>
                <c:pt idx="0">
                  <c:v>143.53713377825144</c:v>
                </c:pt>
                <c:pt idx="1">
                  <c:v>139.3351406840919</c:v>
                </c:pt>
                <c:pt idx="2">
                  <c:v>167.7629308349957</c:v>
                </c:pt>
                <c:pt idx="3">
                  <c:v>168.02758861383776</c:v>
                </c:pt>
                <c:pt idx="4">
                  <c:v>171.86416064135526</c:v>
                </c:pt>
                <c:pt idx="5">
                  <c:v>170.43537509741569</c:v>
                </c:pt>
                <c:pt idx="6">
                  <c:v>127.5673609433034</c:v>
                </c:pt>
                <c:pt idx="7">
                  <c:v>144.42930606283593</c:v>
                </c:pt>
                <c:pt idx="8">
                  <c:v>150.42978032033264</c:v>
                </c:pt>
                <c:pt idx="9">
                  <c:v>130.72416636927909</c:v>
                </c:pt>
                <c:pt idx="10">
                  <c:v>153.12298806067642</c:v>
                </c:pt>
                <c:pt idx="11">
                  <c:v>153.28791451737368</c:v>
                </c:pt>
                <c:pt idx="12">
                  <c:v>123.18924053693654</c:v>
                </c:pt>
                <c:pt idx="13">
                  <c:v>128.15872120050565</c:v>
                </c:pt>
                <c:pt idx="14">
                  <c:v>186.85838092316212</c:v>
                </c:pt>
                <c:pt idx="15">
                  <c:v>176.27345805289892</c:v>
                </c:pt>
                <c:pt idx="16">
                  <c:v>116.39815289420773</c:v>
                </c:pt>
                <c:pt idx="17">
                  <c:v>121.2494485180715</c:v>
                </c:pt>
                <c:pt idx="18">
                  <c:v>193.77365060316794</c:v>
                </c:pt>
                <c:pt idx="19">
                  <c:v>183.89989275114627</c:v>
                </c:pt>
                <c:pt idx="20">
                  <c:v>112.26796551843159</c:v>
                </c:pt>
                <c:pt idx="21">
                  <c:v>196.69646245567205</c:v>
                </c:pt>
                <c:pt idx="22">
                  <c:v>192.69169320180023</c:v>
                </c:pt>
                <c:pt idx="23">
                  <c:v>96.871727084983618</c:v>
                </c:pt>
                <c:pt idx="24">
                  <c:v>205.75977934779837</c:v>
                </c:pt>
                <c:pt idx="25">
                  <c:v>195.3437098009752</c:v>
                </c:pt>
                <c:pt idx="26">
                  <c:v>91.876203090037549</c:v>
                </c:pt>
                <c:pt idx="27">
                  <c:v>216.80824000484375</c:v>
                </c:pt>
                <c:pt idx="28">
                  <c:v>219.99519709988553</c:v>
                </c:pt>
                <c:pt idx="29">
                  <c:v>222.32506139035002</c:v>
                </c:pt>
                <c:pt idx="30">
                  <c:v>163.63626693790403</c:v>
                </c:pt>
                <c:pt idx="31">
                  <c:v>160.95449319491112</c:v>
                </c:pt>
                <c:pt idx="32">
                  <c:v>217.66114844760884</c:v>
                </c:pt>
                <c:pt idx="33">
                  <c:v>167.19856625675536</c:v>
                </c:pt>
                <c:pt idx="34">
                  <c:v>83.133209425771426</c:v>
                </c:pt>
                <c:pt idx="35">
                  <c:v>168.31162369325742</c:v>
                </c:pt>
                <c:pt idx="36">
                  <c:v>77.855198594297107</c:v>
                </c:pt>
                <c:pt idx="37">
                  <c:v>222.90645827226905</c:v>
                </c:pt>
                <c:pt idx="38">
                  <c:v>77.052900024058204</c:v>
                </c:pt>
                <c:pt idx="39">
                  <c:v>78.980996186566557</c:v>
                </c:pt>
                <c:pt idx="40">
                  <c:v>229.12954521424965</c:v>
                </c:pt>
                <c:pt idx="41">
                  <c:v>75.968094412042589</c:v>
                </c:pt>
                <c:pt idx="42">
                  <c:v>76.60376053053929</c:v>
                </c:pt>
                <c:pt idx="43">
                  <c:v>225.48990773573971</c:v>
                </c:pt>
                <c:pt idx="44">
                  <c:v>72.79410442216215</c:v>
                </c:pt>
                <c:pt idx="45">
                  <c:v>189.54432303454666</c:v>
                </c:pt>
                <c:pt idx="46">
                  <c:v>193.14452969587236</c:v>
                </c:pt>
                <c:pt idx="47">
                  <c:v>71.006057700327574</c:v>
                </c:pt>
                <c:pt idx="48">
                  <c:v>195.99560049402766</c:v>
                </c:pt>
                <c:pt idx="49">
                  <c:v>195.1794689560669</c:v>
                </c:pt>
                <c:pt idx="50">
                  <c:v>63.156676595125987</c:v>
                </c:pt>
                <c:pt idx="51">
                  <c:v>60.053013638565176</c:v>
                </c:pt>
                <c:pt idx="52">
                  <c:v>233.811264946655</c:v>
                </c:pt>
                <c:pt idx="53">
                  <c:v>205.28122741821232</c:v>
                </c:pt>
                <c:pt idx="54">
                  <c:v>65.859441401390256</c:v>
                </c:pt>
                <c:pt idx="55">
                  <c:v>62.407875741297609</c:v>
                </c:pt>
                <c:pt idx="56">
                  <c:v>237.01896127042377</c:v>
                </c:pt>
                <c:pt idx="57">
                  <c:v>243.29177838188232</c:v>
                </c:pt>
                <c:pt idx="58">
                  <c:v>57.832923707232204</c:v>
                </c:pt>
                <c:pt idx="59">
                  <c:v>90.780437210785621</c:v>
                </c:pt>
                <c:pt idx="60">
                  <c:v>59.116332925312669</c:v>
                </c:pt>
                <c:pt idx="61">
                  <c:v>245.25443547143328</c:v>
                </c:pt>
                <c:pt idx="62">
                  <c:v>215.49602165193212</c:v>
                </c:pt>
                <c:pt idx="63">
                  <c:v>52.778674213669092</c:v>
                </c:pt>
                <c:pt idx="64">
                  <c:v>54.424392661997587</c:v>
                </c:pt>
                <c:pt idx="65">
                  <c:v>78.955177533627747</c:v>
                </c:pt>
                <c:pt idx="66">
                  <c:v>170.63074447670681</c:v>
                </c:pt>
                <c:pt idx="67">
                  <c:v>251.39410824521721</c:v>
                </c:pt>
                <c:pt idx="68">
                  <c:v>118.16436243471841</c:v>
                </c:pt>
                <c:pt idx="69">
                  <c:v>102.11089799222195</c:v>
                </c:pt>
                <c:pt idx="70">
                  <c:v>262.16652834885576</c:v>
                </c:pt>
                <c:pt idx="71">
                  <c:v>204.36727416384969</c:v>
                </c:pt>
                <c:pt idx="72">
                  <c:v>249.9334775072775</c:v>
                </c:pt>
                <c:pt idx="73">
                  <c:v>215.02326492191145</c:v>
                </c:pt>
                <c:pt idx="74">
                  <c:v>28.178100009745577</c:v>
                </c:pt>
                <c:pt idx="75">
                  <c:v>47.776306440775969</c:v>
                </c:pt>
                <c:pt idx="76">
                  <c:v>19.913066872672371</c:v>
                </c:pt>
                <c:pt idx="77">
                  <c:v>16.958749957519533</c:v>
                </c:pt>
                <c:pt idx="78">
                  <c:v>160.97897012018043</c:v>
                </c:pt>
                <c:pt idx="79">
                  <c:v>17.490176206057548</c:v>
                </c:pt>
                <c:pt idx="80">
                  <c:v>15.115739227713931</c:v>
                </c:pt>
                <c:pt idx="81">
                  <c:v>117.869668653256</c:v>
                </c:pt>
                <c:pt idx="82">
                  <c:v>106.39402783451588</c:v>
                </c:pt>
                <c:pt idx="83">
                  <c:v>9.9563365483747468</c:v>
                </c:pt>
                <c:pt idx="84">
                  <c:v>288.28621873096415</c:v>
                </c:pt>
                <c:pt idx="85">
                  <c:v>199.58117997606121</c:v>
                </c:pt>
                <c:pt idx="86">
                  <c:v>22.49535414537111</c:v>
                </c:pt>
                <c:pt idx="87">
                  <c:v>45.576886969610115</c:v>
                </c:pt>
                <c:pt idx="88">
                  <c:v>180.8265750735892</c:v>
                </c:pt>
                <c:pt idx="89">
                  <c:v>103.6775216541924</c:v>
                </c:pt>
                <c:pt idx="90">
                  <c:v>266.92784837112544</c:v>
                </c:pt>
                <c:pt idx="91">
                  <c:v>205.10153279962526</c:v>
                </c:pt>
                <c:pt idx="92">
                  <c:v>7.5969372169032923</c:v>
                </c:pt>
                <c:pt idx="93">
                  <c:v>82.322533512652896</c:v>
                </c:pt>
                <c:pt idx="94">
                  <c:v>297.09300332361784</c:v>
                </c:pt>
                <c:pt idx="95">
                  <c:v>248.51812398749254</c:v>
                </c:pt>
                <c:pt idx="96">
                  <c:v>268.49499311729375</c:v>
                </c:pt>
                <c:pt idx="97">
                  <c:v>263.66129603537036</c:v>
                </c:pt>
                <c:pt idx="98">
                  <c:v>271.57899621254825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9BC-42D5-A1D8-48E0CD4551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85086319"/>
        <c:axId val="1685088399"/>
      </c:scatterChart>
      <c:valAx>
        <c:axId val="1685086319"/>
        <c:scaling>
          <c:orientation val="minMax"/>
          <c:max val="300"/>
        </c:scaling>
        <c:delete val="0"/>
        <c:axPos val="b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 i="1"/>
                  <a:t>X-</a:t>
                </a:r>
                <a:r>
                  <a:rPr lang="en-US" b="1"/>
                  <a:t>Axis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in"/>
        <c:minorTickMark val="in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85088399"/>
        <c:crosses val="autoZero"/>
        <c:crossBetween val="midCat"/>
      </c:valAx>
      <c:valAx>
        <c:axId val="1685088399"/>
        <c:scaling>
          <c:orientation val="minMax"/>
          <c:max val="300"/>
        </c:scaling>
        <c:delete val="0"/>
        <c:axPos val="l"/>
        <c:majorGridlines>
          <c:spPr>
            <a:ln w="9525" cap="flat" cmpd="sng" algn="ctr">
              <a:noFill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1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r>
                  <a:rPr lang="en-US" b="1" i="1"/>
                  <a:t>Y-</a:t>
                </a:r>
                <a:r>
                  <a:rPr lang="en-US" b="1"/>
                  <a:t>Axis (m)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1" i="0" u="none" strike="noStrike" kern="1200" baseline="0">
                  <a:solidFill>
                    <a:sysClr val="windowText" lastClr="000000"/>
                  </a:solidFill>
                  <a:latin typeface="Arial" panose="020B0604020202020204" pitchFamily="34" charset="0"/>
                  <a:ea typeface="+mn-ea"/>
                  <a:cs typeface="Arial" panose="020B0604020202020204" pitchFamily="34" charset="0"/>
                </a:defRPr>
              </a:pPr>
              <a:endParaRPr lang="en-US"/>
            </a:p>
          </c:txPr>
        </c:title>
        <c:numFmt formatCode="0" sourceLinked="0"/>
        <c:majorTickMark val="in"/>
        <c:minorTickMark val="in"/>
        <c:tickLblPos val="nextTo"/>
        <c:spPr>
          <a:noFill/>
          <a:ln w="12700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168508631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2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'DTDS spatial locations'!$AB$1</c:f>
              <c:strCache>
                <c:ptCount val="1"/>
                <c:pt idx="0">
                  <c:v>Proprtn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'DTDS spatial locations'!$AA$2:$AA$1357</c:f>
              <c:numCache>
                <c:formatCode>General</c:formatCode>
                <c:ptCount val="1356"/>
                <c:pt idx="0">
                  <c:v>12.5</c:v>
                </c:pt>
                <c:pt idx="1">
                  <c:v>37.5</c:v>
                </c:pt>
                <c:pt idx="2">
                  <c:v>67.5</c:v>
                </c:pt>
                <c:pt idx="3">
                  <c:v>97.5</c:v>
                </c:pt>
                <c:pt idx="4">
                  <c:v>127.5</c:v>
                </c:pt>
                <c:pt idx="5">
                  <c:v>157.5</c:v>
                </c:pt>
                <c:pt idx="6">
                  <c:v>187.5</c:v>
                </c:pt>
                <c:pt idx="7">
                  <c:v>217.5</c:v>
                </c:pt>
                <c:pt idx="8">
                  <c:v>247.5</c:v>
                </c:pt>
                <c:pt idx="9">
                  <c:v>277.5</c:v>
                </c:pt>
                <c:pt idx="10">
                  <c:v>307.5</c:v>
                </c:pt>
                <c:pt idx="11">
                  <c:v>337.5</c:v>
                </c:pt>
              </c:numCache>
            </c:numRef>
          </c:xVal>
          <c:yVal>
            <c:numRef>
              <c:f>'DTDS spatial locations'!$AB$2:$AB$1357</c:f>
              <c:numCache>
                <c:formatCode>General</c:formatCode>
                <c:ptCount val="1356"/>
                <c:pt idx="0">
                  <c:v>9.0909090909090912E-2</c:v>
                </c:pt>
                <c:pt idx="1">
                  <c:v>0.12121212121212122</c:v>
                </c:pt>
                <c:pt idx="2">
                  <c:v>0.15151515151515152</c:v>
                </c:pt>
                <c:pt idx="3">
                  <c:v>0.27272727272727271</c:v>
                </c:pt>
                <c:pt idx="4">
                  <c:v>0.12121212121212122</c:v>
                </c:pt>
                <c:pt idx="5">
                  <c:v>0.13131313131313133</c:v>
                </c:pt>
                <c:pt idx="6">
                  <c:v>8.0808080808080815E-2</c:v>
                </c:pt>
                <c:pt idx="7">
                  <c:v>3.0303030303030304E-2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4B3-493D-AD21-5C6C4836974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4844063"/>
        <c:axId val="1534846559"/>
      </c:scatterChart>
      <c:valAx>
        <c:axId val="153484406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4846559"/>
        <c:crosses val="autoZero"/>
        <c:crossBetween val="midCat"/>
      </c:valAx>
      <c:valAx>
        <c:axId val="1534846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48440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342900</xdr:colOff>
      <xdr:row>10</xdr:row>
      <xdr:rowOff>119062</xdr:rowOff>
    </xdr:from>
    <xdr:to>
      <xdr:col>9</xdr:col>
      <xdr:colOff>563880</xdr:colOff>
      <xdr:row>44</xdr:row>
      <xdr:rowOff>96202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BA81EE-0061-4257-A90F-46E2281BDAF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0.00521</cdr:x>
      <cdr:y>0</cdr:y>
    </cdr:from>
    <cdr:to>
      <cdr:x>0.06944</cdr:x>
      <cdr:y>0.09549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211E1AD-42A7-4A86-9413-7D144D07100C}"/>
            </a:ext>
          </a:extLst>
        </cdr:cNvPr>
        <cdr:cNvSpPr txBox="1"/>
      </cdr:nvSpPr>
      <cdr:spPr>
        <a:xfrm xmlns:a="http://schemas.openxmlformats.org/drawingml/2006/main">
          <a:off x="28575" y="-4762"/>
          <a:ext cx="352425" cy="52387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r>
            <a:rPr lang="en-US" sz="1800" b="1">
              <a:latin typeface="Arial" panose="020B0604020202020204" pitchFamily="34" charset="0"/>
              <a:cs typeface="Arial" panose="020B0604020202020204" pitchFamily="34" charset="0"/>
            </a:rPr>
            <a:t>A</a:t>
          </a:r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314325</xdr:colOff>
      <xdr:row>7</xdr:row>
      <xdr:rowOff>80962</xdr:rowOff>
    </xdr:from>
    <xdr:to>
      <xdr:col>20</xdr:col>
      <xdr:colOff>219075</xdr:colOff>
      <xdr:row>41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8DB06F8-8B98-4CA9-8811-DF687766817B}"/>
            </a:ext>
          </a:extLst>
        </xdr:cNvPr>
        <xdr:cNvGraphicFramePr>
          <a:graphicFrameLocks noChangeAspect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22</xdr:col>
      <xdr:colOff>247650</xdr:colOff>
      <xdr:row>18</xdr:row>
      <xdr:rowOff>14287</xdr:rowOff>
    </xdr:from>
    <xdr:to>
      <xdr:col>29</xdr:col>
      <xdr:colOff>552450</xdr:colOff>
      <xdr:row>35</xdr:row>
      <xdr:rowOff>4762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5345640A-818B-4DCC-BB68-91C6E3BB79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</cdr:x>
      <cdr:y>0</cdr:y>
    </cdr:from>
    <cdr:to>
      <cdr:x>0.0897</cdr:x>
      <cdr:y>0.09549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D1DB392D-FF07-4994-94FA-D1BA4E7ECC76}"/>
            </a:ext>
          </a:extLst>
        </cdr:cNvPr>
        <cdr:cNvSpPr txBox="1"/>
      </cdr:nvSpPr>
      <cdr:spPr>
        <a:xfrm xmlns:a="http://schemas.openxmlformats.org/drawingml/2006/main">
          <a:off x="0" y="0"/>
          <a:ext cx="492151" cy="523896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square" rtlCol="0"/>
        <a:lstStyle xmlns:a="http://schemas.openxmlformats.org/drawingml/2006/main">
          <a:lvl1pPr marL="0" indent="0">
            <a:defRPr sz="1100">
              <a:latin typeface="+mn-lt"/>
              <a:ea typeface="+mn-ea"/>
              <a:cs typeface="+mn-cs"/>
            </a:defRPr>
          </a:lvl1pPr>
          <a:lvl2pPr marL="457200" indent="0">
            <a:defRPr sz="1100">
              <a:latin typeface="+mn-lt"/>
              <a:ea typeface="+mn-ea"/>
              <a:cs typeface="+mn-cs"/>
            </a:defRPr>
          </a:lvl2pPr>
          <a:lvl3pPr marL="914400" indent="0">
            <a:defRPr sz="1100">
              <a:latin typeface="+mn-lt"/>
              <a:ea typeface="+mn-ea"/>
              <a:cs typeface="+mn-cs"/>
            </a:defRPr>
          </a:lvl3pPr>
          <a:lvl4pPr marL="1371600" indent="0">
            <a:defRPr sz="1100">
              <a:latin typeface="+mn-lt"/>
              <a:ea typeface="+mn-ea"/>
              <a:cs typeface="+mn-cs"/>
            </a:defRPr>
          </a:lvl4pPr>
          <a:lvl5pPr marL="1828800" indent="0">
            <a:defRPr sz="1100">
              <a:latin typeface="+mn-lt"/>
              <a:ea typeface="+mn-ea"/>
              <a:cs typeface="+mn-cs"/>
            </a:defRPr>
          </a:lvl5pPr>
          <a:lvl6pPr marL="2286000" indent="0">
            <a:defRPr sz="1100">
              <a:latin typeface="+mn-lt"/>
              <a:ea typeface="+mn-ea"/>
              <a:cs typeface="+mn-cs"/>
            </a:defRPr>
          </a:lvl6pPr>
          <a:lvl7pPr marL="2743200" indent="0">
            <a:defRPr sz="1100">
              <a:latin typeface="+mn-lt"/>
              <a:ea typeface="+mn-ea"/>
              <a:cs typeface="+mn-cs"/>
            </a:defRPr>
          </a:lvl7pPr>
          <a:lvl8pPr marL="3200400" indent="0">
            <a:defRPr sz="1100">
              <a:latin typeface="+mn-lt"/>
              <a:ea typeface="+mn-ea"/>
              <a:cs typeface="+mn-cs"/>
            </a:defRPr>
          </a:lvl8pPr>
          <a:lvl9pPr marL="3657600" indent="0">
            <a:defRPr sz="1100"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r>
            <a:rPr lang="en-US" sz="1800" b="1">
              <a:latin typeface="Arial" panose="020B0604020202020204" pitchFamily="34" charset="0"/>
              <a:cs typeface="Arial" panose="020B0604020202020204" pitchFamily="34" charset="0"/>
            </a:rPr>
            <a:t>(b)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FF657C-E6EB-4FE9-8CD1-D54C50D831ED}">
  <dimension ref="A1:I57"/>
  <sheetViews>
    <sheetView tabSelected="1" topLeftCell="A4" workbookViewId="0">
      <selection activeCell="D18" sqref="D18"/>
    </sheetView>
  </sheetViews>
  <sheetFormatPr defaultRowHeight="12.75" x14ac:dyDescent="0.2"/>
  <cols>
    <col min="1" max="1" width="28.28515625" bestFit="1" customWidth="1"/>
    <col min="2" max="2" width="9.5703125" bestFit="1" customWidth="1"/>
    <col min="3" max="3" width="9.140625" bestFit="1" customWidth="1"/>
    <col min="4" max="4" width="8.5703125" bestFit="1" customWidth="1"/>
    <col min="5" max="5" width="10" bestFit="1" customWidth="1"/>
    <col min="6" max="6" width="6" bestFit="1" customWidth="1"/>
    <col min="7" max="7" width="8.5703125" bestFit="1" customWidth="1"/>
    <col min="8" max="8" width="12" bestFit="1" customWidth="1"/>
    <col min="9" max="9" width="15.5703125" bestFit="1" customWidth="1"/>
    <col min="10" max="10" width="6" bestFit="1" customWidth="1"/>
    <col min="11" max="11" width="7.140625" bestFit="1" customWidth="1"/>
    <col min="12" max="12" width="8" bestFit="1" customWidth="1"/>
    <col min="13" max="13" width="4.5703125" bestFit="1" customWidth="1"/>
    <col min="14" max="14" width="6" bestFit="1" customWidth="1"/>
    <col min="15" max="15" width="5.140625" bestFit="1" customWidth="1"/>
    <col min="16" max="16" width="7" bestFit="1" customWidth="1"/>
    <col min="20" max="20" width="8.28515625" bestFit="1" customWidth="1"/>
    <col min="21" max="21" width="8.28515625" customWidth="1"/>
    <col min="23" max="23" width="6.140625" bestFit="1" customWidth="1"/>
    <col min="24" max="24" width="13.140625" bestFit="1" customWidth="1"/>
    <col min="25" max="25" width="11.5703125" bestFit="1" customWidth="1"/>
  </cols>
  <sheetData>
    <row r="1" spans="1:9" x14ac:dyDescent="0.2">
      <c r="A1" s="1" t="s">
        <v>25</v>
      </c>
      <c r="I1" s="1" t="s">
        <v>89</v>
      </c>
    </row>
    <row r="2" spans="1:9" x14ac:dyDescent="0.2">
      <c r="I2" s="23" t="s">
        <v>90</v>
      </c>
    </row>
    <row r="3" spans="1:9" x14ac:dyDescent="0.2">
      <c r="A3" s="1" t="s">
        <v>1</v>
      </c>
      <c r="I3" s="24" t="s">
        <v>91</v>
      </c>
    </row>
    <row r="4" spans="1:9" x14ac:dyDescent="0.2">
      <c r="I4" s="5" t="s">
        <v>92</v>
      </c>
    </row>
    <row r="5" spans="1:9" x14ac:dyDescent="0.2">
      <c r="A5" t="s">
        <v>26</v>
      </c>
      <c r="B5" s="2">
        <v>0.3</v>
      </c>
      <c r="C5" t="s">
        <v>2</v>
      </c>
      <c r="I5" s="25" t="s">
        <v>93</v>
      </c>
    </row>
    <row r="6" spans="1:9" x14ac:dyDescent="0.2">
      <c r="A6" t="s">
        <v>3</v>
      </c>
      <c r="B6" s="7">
        <f>B5*B5</f>
        <v>0.09</v>
      </c>
      <c r="C6" t="s">
        <v>4</v>
      </c>
      <c r="I6" s="26" t="s">
        <v>94</v>
      </c>
    </row>
    <row r="7" spans="1:9" x14ac:dyDescent="0.2">
      <c r="A7" t="s">
        <v>3</v>
      </c>
      <c r="B7" s="8">
        <f>(1000*B5)^2</f>
        <v>90000</v>
      </c>
      <c r="C7" t="s">
        <v>29</v>
      </c>
      <c r="E7" t="s">
        <v>5</v>
      </c>
      <c r="F7" t="s">
        <v>6</v>
      </c>
      <c r="G7" t="s">
        <v>17</v>
      </c>
    </row>
    <row r="8" spans="1:9" s="6" customFormat="1" x14ac:dyDescent="0.2">
      <c r="A8" s="6" t="s">
        <v>27</v>
      </c>
      <c r="B8" s="13">
        <f ca="1">_xll.RiskUniform(E8,F8)</f>
        <v>1.1636960685798401</v>
      </c>
      <c r="C8" s="6" t="s">
        <v>28</v>
      </c>
      <c r="E8" s="2">
        <v>1.1000000000000001</v>
      </c>
      <c r="F8" s="2">
        <v>1.3</v>
      </c>
      <c r="G8" s="2">
        <v>1.2</v>
      </c>
    </row>
    <row r="9" spans="1:9" s="6" customFormat="1" x14ac:dyDescent="0.2">
      <c r="A9" s="6" t="s">
        <v>30</v>
      </c>
      <c r="B9" s="8">
        <f ca="1">ROUND(B7*B8,0)</f>
        <v>104733</v>
      </c>
      <c r="C9" s="6" t="s">
        <v>28</v>
      </c>
      <c r="G9" s="4">
        <f>G8*B7</f>
        <v>108000</v>
      </c>
    </row>
    <row r="10" spans="1:9" s="6" customFormat="1" x14ac:dyDescent="0.2"/>
    <row r="11" spans="1:9" x14ac:dyDescent="0.2">
      <c r="A11" t="s">
        <v>31</v>
      </c>
      <c r="B11" s="2">
        <v>0.01</v>
      </c>
      <c r="C11" s="6"/>
      <c r="D11" s="6"/>
      <c r="E11" s="6"/>
      <c r="F11" s="6"/>
      <c r="G11" s="6"/>
    </row>
    <row r="12" spans="1:9" x14ac:dyDescent="0.2">
      <c r="A12" s="6"/>
      <c r="B12" s="3"/>
      <c r="C12" s="6"/>
      <c r="D12" s="6"/>
      <c r="E12" s="6"/>
      <c r="F12" s="6"/>
      <c r="G12" s="14"/>
    </row>
    <row r="13" spans="1:9" x14ac:dyDescent="0.2">
      <c r="A13" s="6" t="s">
        <v>32</v>
      </c>
      <c r="B13" s="5">
        <f ca="1">_xll.RiskBinomial(B9,B11)</f>
        <v>1008</v>
      </c>
      <c r="C13" s="6"/>
      <c r="D13" s="6"/>
      <c r="E13" s="6"/>
      <c r="F13" s="6"/>
      <c r="G13" s="6"/>
    </row>
    <row r="14" spans="1:9" x14ac:dyDescent="0.2">
      <c r="A14" s="6"/>
      <c r="B14" s="6"/>
      <c r="C14" s="6"/>
      <c r="D14" s="6"/>
      <c r="E14" s="6"/>
      <c r="F14" s="6"/>
      <c r="G14" s="6"/>
    </row>
    <row r="15" spans="1:9" x14ac:dyDescent="0.2">
      <c r="A15" t="s">
        <v>33</v>
      </c>
      <c r="B15" s="12">
        <f>1/60</f>
        <v>1.6666666666666666E-2</v>
      </c>
      <c r="C15" t="s">
        <v>19</v>
      </c>
      <c r="D15" s="6"/>
      <c r="E15" s="6"/>
      <c r="F15" s="6"/>
      <c r="G15" s="6"/>
    </row>
    <row r="16" spans="1:9" x14ac:dyDescent="0.2">
      <c r="A16" s="6"/>
      <c r="B16" s="15"/>
      <c r="C16" s="6"/>
      <c r="D16" s="6"/>
      <c r="E16" s="6"/>
      <c r="F16" s="6"/>
      <c r="G16" s="6"/>
    </row>
    <row r="17" spans="1:8" x14ac:dyDescent="0.2">
      <c r="A17" s="1" t="s">
        <v>0</v>
      </c>
    </row>
    <row r="18" spans="1:8" x14ac:dyDescent="0.2">
      <c r="A18" s="1"/>
    </row>
    <row r="19" spans="1:8" x14ac:dyDescent="0.2">
      <c r="A19" s="6" t="s">
        <v>34</v>
      </c>
      <c r="B19" s="2">
        <v>10</v>
      </c>
      <c r="C19" t="s">
        <v>14</v>
      </c>
      <c r="D19" s="3"/>
    </row>
    <row r="20" spans="1:8" x14ac:dyDescent="0.2">
      <c r="A20" s="6" t="s">
        <v>35</v>
      </c>
      <c r="B20" s="4">
        <f>B19*B19</f>
        <v>100</v>
      </c>
      <c r="C20" t="s">
        <v>29</v>
      </c>
    </row>
    <row r="21" spans="1:8" x14ac:dyDescent="0.2">
      <c r="A21" s="6" t="s">
        <v>36</v>
      </c>
      <c r="B21" s="4">
        <f>30+29+29+28</f>
        <v>116</v>
      </c>
      <c r="C21" t="s">
        <v>7</v>
      </c>
    </row>
    <row r="22" spans="1:8" x14ac:dyDescent="0.2">
      <c r="A22" s="6" t="s">
        <v>44</v>
      </c>
      <c r="B22" s="4">
        <f>B21*B20</f>
        <v>11600</v>
      </c>
      <c r="C22" t="s">
        <v>29</v>
      </c>
    </row>
    <row r="23" spans="1:8" s="6" customFormat="1" x14ac:dyDescent="0.2">
      <c r="A23" s="6" t="s">
        <v>37</v>
      </c>
      <c r="B23" s="10">
        <f ca="1">B20*B8</f>
        <v>116.36960685798401</v>
      </c>
      <c r="C23" s="6" t="s">
        <v>7</v>
      </c>
      <c r="F23" s="6" t="s">
        <v>38</v>
      </c>
      <c r="G23" s="4">
        <f>G8*B20</f>
        <v>120</v>
      </c>
      <c r="H23" s="6" t="s">
        <v>7</v>
      </c>
    </row>
    <row r="24" spans="1:8" s="6" customFormat="1" x14ac:dyDescent="0.2">
      <c r="A24" s="6" t="s">
        <v>9</v>
      </c>
      <c r="B24" s="2">
        <v>114</v>
      </c>
    </row>
    <row r="25" spans="1:8" x14ac:dyDescent="0.2">
      <c r="A25" s="6" t="s">
        <v>39</v>
      </c>
      <c r="B25" s="8">
        <f>B24*B21</f>
        <v>13224</v>
      </c>
      <c r="D25" s="6"/>
    </row>
    <row r="26" spans="1:8" x14ac:dyDescent="0.2">
      <c r="A26" s="6"/>
      <c r="B26" s="3"/>
      <c r="C26" s="6"/>
      <c r="D26" s="6"/>
    </row>
    <row r="27" spans="1:8" x14ac:dyDescent="0.2">
      <c r="A27" t="s">
        <v>40</v>
      </c>
      <c r="B27" s="27">
        <f ca="1">_xll.RiskOutput()+_xll.RiskBinomial(B25,B11)</f>
        <v>128</v>
      </c>
    </row>
    <row r="28" spans="1:8" x14ac:dyDescent="0.2">
      <c r="A28" t="s">
        <v>41</v>
      </c>
      <c r="B28" s="7">
        <f ca="1">B27/B21</f>
        <v>1.103448275862069</v>
      </c>
      <c r="C28" t="s">
        <v>42</v>
      </c>
    </row>
    <row r="29" spans="1:8" x14ac:dyDescent="0.2">
      <c r="A29" s="6"/>
      <c r="B29" s="11"/>
      <c r="C29" s="6"/>
    </row>
    <row r="30" spans="1:8" s="6" customFormat="1" x14ac:dyDescent="0.2">
      <c r="A30" s="6" t="s">
        <v>20</v>
      </c>
      <c r="B30" s="28">
        <f>_xll.RiskOutput()+B15*B25</f>
        <v>220.4</v>
      </c>
      <c r="C30" s="6" t="s">
        <v>19</v>
      </c>
    </row>
    <row r="32" spans="1:8" x14ac:dyDescent="0.2">
      <c r="A32" s="1" t="s">
        <v>88</v>
      </c>
    </row>
    <row r="33" spans="1:4" x14ac:dyDescent="0.2">
      <c r="A33" s="1"/>
    </row>
    <row r="34" spans="1:4" x14ac:dyDescent="0.2">
      <c r="A34" t="s">
        <v>15</v>
      </c>
      <c r="B34" s="2">
        <v>0.01</v>
      </c>
      <c r="C34" t="s">
        <v>43</v>
      </c>
    </row>
    <row r="35" spans="1:4" x14ac:dyDescent="0.2">
      <c r="A35" t="s">
        <v>16</v>
      </c>
      <c r="B35" s="9">
        <f ca="1">B34*B9/B7</f>
        <v>1.1637E-2</v>
      </c>
      <c r="C35" t="s">
        <v>45</v>
      </c>
    </row>
    <row r="37" spans="1:4" x14ac:dyDescent="0.2">
      <c r="A37" t="s">
        <v>8</v>
      </c>
      <c r="B37" s="2">
        <v>60</v>
      </c>
    </row>
    <row r="38" spans="1:4" x14ac:dyDescent="0.2">
      <c r="A38" t="s">
        <v>12</v>
      </c>
      <c r="B38" s="9">
        <f ca="1">B37/B35</f>
        <v>5155.9680329981957</v>
      </c>
      <c r="C38" t="s">
        <v>29</v>
      </c>
    </row>
    <row r="39" spans="1:4" x14ac:dyDescent="0.2">
      <c r="A39" t="s">
        <v>13</v>
      </c>
      <c r="B39" s="9">
        <f ca="1">B38/B41</f>
        <v>17.186560109993987</v>
      </c>
      <c r="C39" t="s">
        <v>14</v>
      </c>
      <c r="D39" s="16"/>
    </row>
    <row r="41" spans="1:4" x14ac:dyDescent="0.2">
      <c r="A41" t="s">
        <v>10</v>
      </c>
      <c r="B41" s="2">
        <v>300</v>
      </c>
      <c r="C41" t="s">
        <v>14</v>
      </c>
    </row>
    <row r="42" spans="1:4" x14ac:dyDescent="0.2">
      <c r="A42" s="6" t="s">
        <v>46</v>
      </c>
      <c r="B42" s="2">
        <v>2</v>
      </c>
      <c r="C42" s="6" t="s">
        <v>14</v>
      </c>
    </row>
    <row r="43" spans="1:4" x14ac:dyDescent="0.2">
      <c r="A43" t="s">
        <v>47</v>
      </c>
      <c r="B43" s="4">
        <f ca="1">ROUNDUP(B38/(B41*B42),0)</f>
        <v>9</v>
      </c>
    </row>
    <row r="44" spans="1:4" x14ac:dyDescent="0.2">
      <c r="A44" t="s">
        <v>18</v>
      </c>
      <c r="B44" s="4">
        <f ca="1">B43*B41</f>
        <v>2700</v>
      </c>
      <c r="C44" t="s">
        <v>14</v>
      </c>
    </row>
    <row r="46" spans="1:4" x14ac:dyDescent="0.2">
      <c r="A46" s="6"/>
      <c r="B46" s="6"/>
      <c r="C46" s="6"/>
      <c r="D46" s="6"/>
    </row>
    <row r="47" spans="1:4" x14ac:dyDescent="0.2">
      <c r="A47" t="s">
        <v>11</v>
      </c>
      <c r="B47" s="4">
        <f ca="1">B43*B42*B41</f>
        <v>5400</v>
      </c>
      <c r="C47" t="s">
        <v>29</v>
      </c>
    </row>
    <row r="49" spans="1:5" x14ac:dyDescent="0.2">
      <c r="A49" t="s">
        <v>48</v>
      </c>
      <c r="B49" s="8">
        <f ca="1">ROUND(B47*B8,0)</f>
        <v>6284</v>
      </c>
    </row>
    <row r="50" spans="1:5" x14ac:dyDescent="0.2">
      <c r="A50" t="s">
        <v>50</v>
      </c>
      <c r="B50" s="8">
        <v>2</v>
      </c>
      <c r="C50" t="s">
        <v>14</v>
      </c>
    </row>
    <row r="51" spans="1:5" x14ac:dyDescent="0.2">
      <c r="A51" t="s">
        <v>51</v>
      </c>
      <c r="B51" s="8">
        <f>B50*B50</f>
        <v>4</v>
      </c>
      <c r="C51" t="s">
        <v>29</v>
      </c>
    </row>
    <row r="52" spans="1:5" x14ac:dyDescent="0.2">
      <c r="A52" t="s">
        <v>52</v>
      </c>
      <c r="B52" s="8">
        <f ca="1">B47/B51</f>
        <v>1350</v>
      </c>
    </row>
    <row r="53" spans="1:5" x14ac:dyDescent="0.2">
      <c r="A53" t="s">
        <v>49</v>
      </c>
      <c r="B53" s="5">
        <f ca="1">B52*D53</f>
        <v>5400</v>
      </c>
      <c r="D53" s="2">
        <v>4</v>
      </c>
      <c r="E53" t="s">
        <v>53</v>
      </c>
    </row>
    <row r="55" spans="1:5" x14ac:dyDescent="0.2">
      <c r="A55" t="s">
        <v>54</v>
      </c>
      <c r="B55" s="27">
        <f ca="1">_xll.RiskOutput()+B53*B34</f>
        <v>54</v>
      </c>
    </row>
    <row r="57" spans="1:5" x14ac:dyDescent="0.2">
      <c r="A57" t="s">
        <v>24</v>
      </c>
      <c r="B57" s="27">
        <f ca="1">_xll.RiskOutput()+B53*B15</f>
        <v>90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F0D59-1128-4195-8E17-32821697741F}">
  <dimension ref="A1:AO134"/>
  <sheetViews>
    <sheetView workbookViewId="0">
      <selection activeCell="A20" sqref="A20"/>
    </sheetView>
  </sheetViews>
  <sheetFormatPr defaultRowHeight="12.75" x14ac:dyDescent="0.2"/>
  <cols>
    <col min="1" max="1" width="12.85546875" bestFit="1" customWidth="1"/>
    <col min="2" max="2" width="6.7109375" bestFit="1" customWidth="1"/>
    <col min="3" max="3" width="13.140625" bestFit="1" customWidth="1"/>
    <col min="5" max="5" width="18.42578125" bestFit="1" customWidth="1"/>
    <col min="8" max="8" width="6.7109375" bestFit="1" customWidth="1"/>
    <col min="9" max="9" width="13.140625" bestFit="1" customWidth="1"/>
    <col min="11" max="11" width="6.42578125" bestFit="1" customWidth="1"/>
    <col min="12" max="13" width="8.42578125" style="17" bestFit="1" customWidth="1"/>
    <col min="14" max="14" width="6.28515625" bestFit="1" customWidth="1"/>
    <col min="15" max="15" width="5.5703125" bestFit="1" customWidth="1"/>
    <col min="16" max="16" width="6.5703125" bestFit="1" customWidth="1"/>
    <col min="17" max="17" width="5.85546875" bestFit="1" customWidth="1"/>
    <col min="19" max="19" width="6.7109375" bestFit="1" customWidth="1"/>
    <col min="20" max="21" width="6.5703125" style="17" bestFit="1" customWidth="1"/>
    <col min="22" max="22" width="6.28515625" bestFit="1" customWidth="1"/>
    <col min="23" max="23" width="5.5703125" bestFit="1" customWidth="1"/>
    <col min="24" max="24" width="6.5703125" bestFit="1" customWidth="1"/>
    <col min="25" max="25" width="5.85546875" bestFit="1" customWidth="1"/>
    <col min="26" max="26" width="8.28515625" bestFit="1" customWidth="1"/>
    <col min="28" max="28" width="8.140625" bestFit="1" customWidth="1"/>
    <col min="29" max="29" width="6.7109375" bestFit="1" customWidth="1"/>
    <col min="30" max="31" width="6.5703125" style="17" bestFit="1" customWidth="1"/>
    <col min="32" max="32" width="8.28515625" style="17" bestFit="1" customWidth="1"/>
    <col min="36" max="36" width="4.7109375" bestFit="1" customWidth="1"/>
    <col min="37" max="37" width="6.5703125" bestFit="1" customWidth="1"/>
    <col min="38" max="38" width="7" bestFit="1" customWidth="1"/>
    <col min="39" max="39" width="4.7109375" bestFit="1" customWidth="1"/>
    <col min="40" max="40" width="5.85546875" bestFit="1" customWidth="1"/>
    <col min="43" max="43" width="4.7109375" bestFit="1" customWidth="1"/>
    <col min="44" max="44" width="6.5703125" bestFit="1" customWidth="1"/>
    <col min="45" max="45" width="7" bestFit="1" customWidth="1"/>
    <col min="46" max="46" width="4.7109375" bestFit="1" customWidth="1"/>
    <col min="47" max="47" width="5.85546875" bestFit="1" customWidth="1"/>
  </cols>
  <sheetData>
    <row r="1" spans="1:41" x14ac:dyDescent="0.2">
      <c r="A1" s="1" t="s">
        <v>0</v>
      </c>
      <c r="B1" t="s">
        <v>55</v>
      </c>
      <c r="C1" t="s">
        <v>58</v>
      </c>
      <c r="H1" t="s">
        <v>55</v>
      </c>
      <c r="I1" t="s">
        <v>58</v>
      </c>
      <c r="K1" t="s">
        <v>23</v>
      </c>
      <c r="L1" s="17" t="s">
        <v>65</v>
      </c>
      <c r="M1" s="17" t="s">
        <v>66</v>
      </c>
      <c r="N1" t="s">
        <v>61</v>
      </c>
      <c r="O1" t="s">
        <v>62</v>
      </c>
      <c r="P1" t="s">
        <v>63</v>
      </c>
      <c r="Q1" t="s">
        <v>64</v>
      </c>
      <c r="AO1" s="17"/>
    </row>
    <row r="2" spans="1:41" x14ac:dyDescent="0.2">
      <c r="B2">
        <v>1</v>
      </c>
      <c r="C2">
        <f ca="1">_xll.RiskBinomial($F$5,$F$6)</f>
        <v>2</v>
      </c>
      <c r="E2" t="s">
        <v>56</v>
      </c>
      <c r="F2">
        <v>133</v>
      </c>
      <c r="H2">
        <v>47</v>
      </c>
      <c r="I2">
        <v>5</v>
      </c>
      <c r="K2">
        <v>4</v>
      </c>
      <c r="L2" s="17">
        <f ca="1">_xll.RiskUniform(N2,O2)</f>
        <v>30.554163558997935</v>
      </c>
      <c r="M2" s="17">
        <f ca="1">_xll.RiskUniform(P2,Q2)</f>
        <v>297.97720904258028</v>
      </c>
      <c r="N2">
        <f>(K2-1)*10</f>
        <v>30</v>
      </c>
      <c r="O2">
        <f>N2+10</f>
        <v>40</v>
      </c>
      <c r="P2">
        <v>290</v>
      </c>
      <c r="Q2">
        <v>300</v>
      </c>
      <c r="Z2" s="18"/>
      <c r="AH2" s="17"/>
      <c r="AO2" s="17"/>
    </row>
    <row r="3" spans="1:41" x14ac:dyDescent="0.2">
      <c r="B3">
        <v>2</v>
      </c>
      <c r="C3">
        <f ca="1">_xll.RiskBinomial($F$5,$F$6)</f>
        <v>0</v>
      </c>
      <c r="E3" t="s">
        <v>57</v>
      </c>
      <c r="F3">
        <f>1/F2</f>
        <v>7.5187969924812026E-3</v>
      </c>
      <c r="H3">
        <v>102</v>
      </c>
      <c r="I3">
        <v>4</v>
      </c>
      <c r="K3">
        <v>5</v>
      </c>
      <c r="L3" s="17">
        <f ca="1">_xll.RiskUniform(N3,O3)</f>
        <v>43.2985976825533</v>
      </c>
      <c r="M3" s="17">
        <f ca="1">_xll.RiskUniform(P3,Q3)</f>
        <v>295.85054768085303</v>
      </c>
      <c r="N3">
        <f t="shared" ref="N3:N32" si="0">(K3-1)*10</f>
        <v>40</v>
      </c>
      <c r="O3">
        <f t="shared" ref="O3:O32" si="1">N3+10</f>
        <v>50</v>
      </c>
      <c r="P3">
        <v>290</v>
      </c>
      <c r="Q3">
        <v>300</v>
      </c>
      <c r="Z3" s="18"/>
      <c r="AO3" s="17"/>
    </row>
    <row r="4" spans="1:41" x14ac:dyDescent="0.2">
      <c r="B4">
        <v>3</v>
      </c>
      <c r="C4">
        <f ca="1">_xll.RiskBinomial($F$5,$F$6)</f>
        <v>1</v>
      </c>
      <c r="H4">
        <v>108</v>
      </c>
      <c r="I4">
        <v>4</v>
      </c>
      <c r="K4">
        <v>6</v>
      </c>
      <c r="L4" s="17">
        <f ca="1">_xll.RiskUniform(N4,O4)</f>
        <v>53.777852526249092</v>
      </c>
      <c r="M4" s="17">
        <f ca="1">_xll.RiskUniform(P4,Q4)</f>
        <v>294.57497188586541</v>
      </c>
      <c r="N4">
        <f t="shared" si="0"/>
        <v>50</v>
      </c>
      <c r="O4">
        <f t="shared" si="1"/>
        <v>60</v>
      </c>
      <c r="P4">
        <v>290</v>
      </c>
      <c r="Q4">
        <v>300</v>
      </c>
      <c r="Z4" s="18"/>
      <c r="AO4" s="17"/>
    </row>
    <row r="5" spans="1:41" x14ac:dyDescent="0.2">
      <c r="B5">
        <v>4</v>
      </c>
      <c r="C5">
        <f ca="1">_xll.RiskBinomial($F$5,$F$6)</f>
        <v>3</v>
      </c>
      <c r="E5" t="s">
        <v>59</v>
      </c>
      <c r="F5">
        <v>120</v>
      </c>
      <c r="H5">
        <v>6</v>
      </c>
      <c r="I5">
        <v>3</v>
      </c>
      <c r="K5">
        <v>6</v>
      </c>
      <c r="L5" s="17">
        <f ca="1">_xll.RiskUniform(N5,O5)</f>
        <v>54.943318580132541</v>
      </c>
      <c r="M5" s="17">
        <f ca="1">_xll.RiskUniform(P5,Q5)</f>
        <v>297.28369795555182</v>
      </c>
      <c r="N5">
        <f t="shared" si="0"/>
        <v>50</v>
      </c>
      <c r="O5">
        <f t="shared" si="1"/>
        <v>60</v>
      </c>
      <c r="P5">
        <v>290</v>
      </c>
      <c r="Q5">
        <v>300</v>
      </c>
      <c r="Z5" s="18"/>
      <c r="AO5" s="17"/>
    </row>
    <row r="6" spans="1:41" x14ac:dyDescent="0.2">
      <c r="B6">
        <v>5</v>
      </c>
      <c r="C6">
        <f ca="1">_xll.RiskBinomial($F$5,$F$6)</f>
        <v>2</v>
      </c>
      <c r="E6" t="s">
        <v>31</v>
      </c>
      <c r="F6">
        <v>0.01</v>
      </c>
      <c r="H6">
        <v>36</v>
      </c>
      <c r="I6">
        <v>3</v>
      </c>
      <c r="K6">
        <v>6</v>
      </c>
      <c r="L6" s="17">
        <f ca="1">_xll.RiskUniform(N6,O6)</f>
        <v>51.115458751223208</v>
      </c>
      <c r="M6" s="17">
        <f ca="1">_xll.RiskUniform(P6,Q6)</f>
        <v>298.76156496542541</v>
      </c>
      <c r="N6">
        <f t="shared" si="0"/>
        <v>50</v>
      </c>
      <c r="O6">
        <f t="shared" si="1"/>
        <v>60</v>
      </c>
      <c r="P6">
        <v>290</v>
      </c>
      <c r="Q6">
        <v>300</v>
      </c>
      <c r="Z6" s="18"/>
      <c r="AO6" s="17"/>
    </row>
    <row r="7" spans="1:41" x14ac:dyDescent="0.2">
      <c r="B7">
        <v>6</v>
      </c>
      <c r="C7">
        <f ca="1">_xll.RiskBinomial($F$5,$F$6)</f>
        <v>0</v>
      </c>
      <c r="H7">
        <v>43</v>
      </c>
      <c r="I7">
        <v>3</v>
      </c>
      <c r="K7">
        <v>7</v>
      </c>
      <c r="L7" s="17">
        <f ca="1">_xll.RiskUniform(N7,O7)</f>
        <v>64.3861337824911</v>
      </c>
      <c r="M7" s="17">
        <f ca="1">_xll.RiskUniform(P7,Q7)</f>
        <v>293.44033084717046</v>
      </c>
      <c r="N7">
        <f t="shared" si="0"/>
        <v>60</v>
      </c>
      <c r="O7">
        <f t="shared" si="1"/>
        <v>70</v>
      </c>
      <c r="P7">
        <v>290</v>
      </c>
      <c r="Q7">
        <v>300</v>
      </c>
      <c r="Z7" s="18"/>
      <c r="AO7" s="17"/>
    </row>
    <row r="8" spans="1:41" x14ac:dyDescent="0.2">
      <c r="B8">
        <v>7</v>
      </c>
      <c r="C8">
        <f ca="1">_xll.RiskBinomial($F$5,$F$6)</f>
        <v>0</v>
      </c>
      <c r="E8" t="s">
        <v>60</v>
      </c>
      <c r="F8">
        <f ca="1">SUM(C:C)</f>
        <v>139</v>
      </c>
      <c r="H8">
        <v>86</v>
      </c>
      <c r="I8">
        <v>3</v>
      </c>
      <c r="K8">
        <v>8</v>
      </c>
      <c r="L8" s="17">
        <f ca="1">_xll.RiskUniform(N8,O8)</f>
        <v>79.906456066898713</v>
      </c>
      <c r="M8" s="17">
        <f ca="1">_xll.RiskUniform(P8,Q8)</f>
        <v>291.41902487569178</v>
      </c>
      <c r="N8">
        <f t="shared" si="0"/>
        <v>70</v>
      </c>
      <c r="O8">
        <f t="shared" si="1"/>
        <v>80</v>
      </c>
      <c r="P8">
        <v>290</v>
      </c>
      <c r="Q8">
        <v>300</v>
      </c>
      <c r="Z8" s="18"/>
      <c r="AO8" s="17"/>
    </row>
    <row r="9" spans="1:41" x14ac:dyDescent="0.2">
      <c r="B9">
        <v>8</v>
      </c>
      <c r="C9">
        <f ca="1">_xll.RiskBinomial($F$5,$F$6)</f>
        <v>2</v>
      </c>
      <c r="H9">
        <v>95</v>
      </c>
      <c r="I9">
        <v>3</v>
      </c>
      <c r="K9">
        <v>9</v>
      </c>
      <c r="L9" s="17">
        <f ca="1">_xll.RiskUniform(N9,O9)</f>
        <v>88.547217247346879</v>
      </c>
      <c r="M9" s="17">
        <f ca="1">_xll.RiskUniform(P9,Q9)</f>
        <v>292.95337243702255</v>
      </c>
      <c r="N9">
        <f t="shared" si="0"/>
        <v>80</v>
      </c>
      <c r="O9">
        <f t="shared" si="1"/>
        <v>90</v>
      </c>
      <c r="P9">
        <v>290</v>
      </c>
      <c r="Q9">
        <v>300</v>
      </c>
      <c r="Z9" s="18"/>
      <c r="AO9" s="17"/>
    </row>
    <row r="10" spans="1:41" x14ac:dyDescent="0.2">
      <c r="B10">
        <v>9</v>
      </c>
      <c r="C10">
        <f ca="1">_xll.RiskBinomial($F$5,$F$6)</f>
        <v>3</v>
      </c>
      <c r="H10">
        <v>107</v>
      </c>
      <c r="I10">
        <v>3</v>
      </c>
      <c r="K10">
        <v>10</v>
      </c>
      <c r="L10" s="17">
        <f ca="1">_xll.RiskUniform(N10,O10)</f>
        <v>95.866980293542312</v>
      </c>
      <c r="M10" s="17">
        <f ca="1">_xll.RiskUniform(P10,Q10)</f>
        <v>293.86088813231436</v>
      </c>
      <c r="N10">
        <f t="shared" si="0"/>
        <v>90</v>
      </c>
      <c r="O10">
        <f t="shared" si="1"/>
        <v>100</v>
      </c>
      <c r="P10">
        <v>290</v>
      </c>
      <c r="Q10">
        <v>300</v>
      </c>
      <c r="Z10" s="18"/>
      <c r="AO10" s="17"/>
    </row>
    <row r="11" spans="1:41" x14ac:dyDescent="0.2">
      <c r="B11">
        <v>10</v>
      </c>
      <c r="C11">
        <f ca="1">_xll.RiskBinomial($F$5,$F$6)</f>
        <v>3</v>
      </c>
      <c r="H11">
        <v>11</v>
      </c>
      <c r="I11">
        <v>2</v>
      </c>
      <c r="K11">
        <v>11</v>
      </c>
      <c r="L11" s="17">
        <f ca="1">_xll.RiskUniform(N11,O11)</f>
        <v>101.77104378472963</v>
      </c>
      <c r="M11" s="17">
        <f ca="1">_xll.RiskUniform(P11,Q11)</f>
        <v>294.18407375919168</v>
      </c>
      <c r="N11">
        <f t="shared" si="0"/>
        <v>100</v>
      </c>
      <c r="O11">
        <f t="shared" si="1"/>
        <v>110</v>
      </c>
      <c r="P11">
        <v>290</v>
      </c>
      <c r="Q11">
        <v>300</v>
      </c>
      <c r="Z11" s="18"/>
      <c r="AO11" s="17"/>
    </row>
    <row r="12" spans="1:41" x14ac:dyDescent="0.2">
      <c r="B12">
        <v>11</v>
      </c>
      <c r="C12">
        <f ca="1">_xll.RiskBinomial($F$5,$F$6)</f>
        <v>0</v>
      </c>
      <c r="H12">
        <v>12</v>
      </c>
      <c r="I12">
        <v>2</v>
      </c>
      <c r="K12">
        <v>11</v>
      </c>
      <c r="L12" s="17">
        <f ca="1">_xll.RiskUniform(N12,O12)</f>
        <v>106.18526333031568</v>
      </c>
      <c r="M12" s="17">
        <f ca="1">_xll.RiskUniform(P12,Q12)</f>
        <v>291.75358275053691</v>
      </c>
      <c r="N12">
        <f t="shared" si="0"/>
        <v>100</v>
      </c>
      <c r="O12">
        <f t="shared" si="1"/>
        <v>110</v>
      </c>
      <c r="P12">
        <v>290</v>
      </c>
      <c r="Q12">
        <v>300</v>
      </c>
      <c r="Z12" s="18"/>
      <c r="AO12" s="17"/>
    </row>
    <row r="13" spans="1:41" x14ac:dyDescent="0.2">
      <c r="B13">
        <v>12</v>
      </c>
      <c r="C13">
        <f ca="1">_xll.RiskBinomial($F$5,$F$6)</f>
        <v>1</v>
      </c>
      <c r="H13">
        <v>18</v>
      </c>
      <c r="I13">
        <v>2</v>
      </c>
      <c r="K13">
        <v>12</v>
      </c>
      <c r="L13" s="17">
        <f ca="1">_xll.RiskUniform(N13,O13)</f>
        <v>114.58535977541476</v>
      </c>
      <c r="M13" s="17">
        <f ca="1">_xll.RiskUniform(P13,Q13)</f>
        <v>296.17122334872624</v>
      </c>
      <c r="N13">
        <f t="shared" si="0"/>
        <v>110</v>
      </c>
      <c r="O13">
        <f t="shared" si="1"/>
        <v>120</v>
      </c>
      <c r="P13">
        <v>290</v>
      </c>
      <c r="Q13">
        <v>300</v>
      </c>
      <c r="Z13" s="18"/>
      <c r="AO13" s="17"/>
    </row>
    <row r="14" spans="1:41" x14ac:dyDescent="0.2">
      <c r="B14">
        <v>13</v>
      </c>
      <c r="C14">
        <f ca="1">_xll.RiskBinomial($F$5,$F$6)</f>
        <v>1</v>
      </c>
      <c r="H14">
        <v>19</v>
      </c>
      <c r="I14">
        <v>2</v>
      </c>
      <c r="K14">
        <v>12</v>
      </c>
      <c r="L14" s="17">
        <f ca="1">_xll.RiskUniform(N14,O14)</f>
        <v>110.82977046139932</v>
      </c>
      <c r="M14" s="17">
        <f ca="1">_xll.RiskUniform(P14,Q14)</f>
        <v>297.30286000122493</v>
      </c>
      <c r="N14">
        <f t="shared" si="0"/>
        <v>110</v>
      </c>
      <c r="O14">
        <f t="shared" si="1"/>
        <v>120</v>
      </c>
      <c r="P14">
        <v>290</v>
      </c>
      <c r="Q14">
        <v>300</v>
      </c>
      <c r="Z14" s="18"/>
      <c r="AO14" s="17"/>
    </row>
    <row r="15" spans="1:41" x14ac:dyDescent="0.2">
      <c r="B15">
        <v>14</v>
      </c>
      <c r="C15">
        <f ca="1">_xll.RiskBinomial($F$5,$F$6)</f>
        <v>0</v>
      </c>
      <c r="H15">
        <v>22</v>
      </c>
      <c r="I15">
        <v>2</v>
      </c>
      <c r="K15">
        <v>14</v>
      </c>
      <c r="L15" s="17">
        <f ca="1">_xll.RiskUniform(N15,O15)</f>
        <v>132.59821797603743</v>
      </c>
      <c r="M15" s="17">
        <f ca="1">_xll.RiskUniform(P15,Q15)</f>
        <v>294.80105177502674</v>
      </c>
      <c r="N15">
        <f t="shared" si="0"/>
        <v>130</v>
      </c>
      <c r="O15">
        <f t="shared" si="1"/>
        <v>140</v>
      </c>
      <c r="P15">
        <v>290</v>
      </c>
      <c r="Q15">
        <v>300</v>
      </c>
      <c r="Z15" s="18"/>
      <c r="AO15" s="17"/>
    </row>
    <row r="16" spans="1:41" x14ac:dyDescent="0.2">
      <c r="B16">
        <v>15</v>
      </c>
      <c r="C16">
        <f ca="1">_xll.RiskBinomial($F$5,$F$6)</f>
        <v>3</v>
      </c>
      <c r="H16">
        <v>25</v>
      </c>
      <c r="I16">
        <v>2</v>
      </c>
      <c r="K16">
        <v>15</v>
      </c>
      <c r="L16" s="17">
        <f ca="1">_xll.RiskUniform(N16,O16)</f>
        <v>142.24392163562476</v>
      </c>
      <c r="M16" s="17">
        <f ca="1">_xll.RiskUniform(P16,Q16)</f>
        <v>299.4656038496521</v>
      </c>
      <c r="N16">
        <f t="shared" si="0"/>
        <v>140</v>
      </c>
      <c r="O16">
        <f t="shared" si="1"/>
        <v>150</v>
      </c>
      <c r="P16">
        <v>290</v>
      </c>
      <c r="Q16">
        <v>300</v>
      </c>
      <c r="Z16" s="18"/>
      <c r="AO16" s="17"/>
    </row>
    <row r="17" spans="2:41" x14ac:dyDescent="0.2">
      <c r="B17">
        <v>16</v>
      </c>
      <c r="C17">
        <f ca="1">_xll.RiskBinomial($F$5,$F$6)</f>
        <v>0</v>
      </c>
      <c r="H17">
        <v>32</v>
      </c>
      <c r="I17">
        <v>2</v>
      </c>
      <c r="K17">
        <v>17</v>
      </c>
      <c r="L17" s="17">
        <f ca="1">_xll.RiskUniform(N17,O17)</f>
        <v>162.70456697303666</v>
      </c>
      <c r="M17" s="17">
        <f ca="1">_xll.RiskUniform(P17,Q17)</f>
        <v>297.2439153552483</v>
      </c>
      <c r="N17">
        <f t="shared" si="0"/>
        <v>160</v>
      </c>
      <c r="O17">
        <f t="shared" si="1"/>
        <v>170</v>
      </c>
      <c r="P17">
        <v>290</v>
      </c>
      <c r="Q17">
        <v>300</v>
      </c>
      <c r="Z17" s="18"/>
      <c r="AO17" s="17"/>
    </row>
    <row r="18" spans="2:41" x14ac:dyDescent="0.2">
      <c r="B18">
        <v>17</v>
      </c>
      <c r="C18">
        <f ca="1">_xll.RiskBinomial($F$5,$F$6)</f>
        <v>0</v>
      </c>
      <c r="H18">
        <v>35</v>
      </c>
      <c r="I18">
        <v>2</v>
      </c>
      <c r="K18">
        <v>18</v>
      </c>
      <c r="L18" s="17">
        <f ca="1">_xll.RiskUniform(N18,O18)</f>
        <v>176.37542754138531</v>
      </c>
      <c r="M18" s="17">
        <f ca="1">_xll.RiskUniform(P18,Q18)</f>
        <v>295.43084630275166</v>
      </c>
      <c r="N18">
        <f t="shared" si="0"/>
        <v>170</v>
      </c>
      <c r="O18">
        <f t="shared" si="1"/>
        <v>180</v>
      </c>
      <c r="P18">
        <v>290</v>
      </c>
      <c r="Q18">
        <v>300</v>
      </c>
      <c r="Z18" s="18"/>
      <c r="AO18" s="17"/>
    </row>
    <row r="19" spans="2:41" x14ac:dyDescent="0.2">
      <c r="B19">
        <v>18</v>
      </c>
      <c r="C19">
        <f ca="1">_xll.RiskBinomial($F$5,$F$6)</f>
        <v>1</v>
      </c>
      <c r="H19">
        <v>42</v>
      </c>
      <c r="I19">
        <v>2</v>
      </c>
      <c r="K19">
        <v>18</v>
      </c>
      <c r="L19" s="17">
        <f ca="1">_xll.RiskUniform(N19,O19)</f>
        <v>172.78440542815406</v>
      </c>
      <c r="M19" s="17">
        <f ca="1">_xll.RiskUniform(P19,Q19)</f>
        <v>297.47516329032715</v>
      </c>
      <c r="N19">
        <f t="shared" si="0"/>
        <v>170</v>
      </c>
      <c r="O19">
        <f t="shared" si="1"/>
        <v>180</v>
      </c>
      <c r="P19">
        <v>290</v>
      </c>
      <c r="Q19">
        <v>300</v>
      </c>
      <c r="Z19" s="18"/>
      <c r="AO19" s="17"/>
    </row>
    <row r="20" spans="2:41" x14ac:dyDescent="0.2">
      <c r="B20">
        <v>19</v>
      </c>
      <c r="C20">
        <f ca="1">_xll.RiskBinomial($F$5,$F$6)</f>
        <v>4</v>
      </c>
      <c r="H20">
        <v>45</v>
      </c>
      <c r="I20">
        <v>2</v>
      </c>
      <c r="K20">
        <v>19</v>
      </c>
      <c r="L20" s="17">
        <f ca="1">_xll.RiskUniform(N20,O20)</f>
        <v>186.83911531140268</v>
      </c>
      <c r="M20" s="17">
        <f ca="1">_xll.RiskUniform(P20,Q20)</f>
        <v>291.45029394049794</v>
      </c>
      <c r="N20">
        <f t="shared" si="0"/>
        <v>180</v>
      </c>
      <c r="O20">
        <f t="shared" si="1"/>
        <v>190</v>
      </c>
      <c r="P20">
        <v>290</v>
      </c>
      <c r="Q20">
        <v>300</v>
      </c>
      <c r="Z20" s="18"/>
      <c r="AO20" s="17"/>
    </row>
    <row r="21" spans="2:41" x14ac:dyDescent="0.2">
      <c r="B21">
        <v>20</v>
      </c>
      <c r="C21">
        <f ca="1">_xll.RiskBinomial($F$5,$F$6)</f>
        <v>2</v>
      </c>
      <c r="H21">
        <v>48</v>
      </c>
      <c r="I21">
        <v>2</v>
      </c>
      <c r="K21">
        <v>19</v>
      </c>
      <c r="L21" s="17">
        <f ca="1">_xll.RiskUniform(N21,O21)</f>
        <v>187.07063749173415</v>
      </c>
      <c r="M21" s="17">
        <f ca="1">_xll.RiskUniform(P21,Q21)</f>
        <v>292.97679254580169</v>
      </c>
      <c r="N21">
        <f t="shared" si="0"/>
        <v>180</v>
      </c>
      <c r="O21">
        <f t="shared" si="1"/>
        <v>190</v>
      </c>
      <c r="P21">
        <v>290</v>
      </c>
      <c r="Q21">
        <v>300</v>
      </c>
      <c r="Z21" s="18"/>
      <c r="AO21" s="17"/>
    </row>
    <row r="22" spans="2:41" x14ac:dyDescent="0.2">
      <c r="B22">
        <v>21</v>
      </c>
      <c r="C22">
        <f ca="1">_xll.RiskBinomial($F$5,$F$6)</f>
        <v>0</v>
      </c>
      <c r="H22">
        <v>52</v>
      </c>
      <c r="I22">
        <v>2</v>
      </c>
      <c r="K22">
        <v>20</v>
      </c>
      <c r="L22" s="17">
        <f ca="1">_xll.RiskUniform(N22,O22)</f>
        <v>196.41729214089523</v>
      </c>
      <c r="M22" s="17">
        <f ca="1">_xll.RiskUniform(P22,Q22)</f>
        <v>297.66629930614869</v>
      </c>
      <c r="N22">
        <f t="shared" si="0"/>
        <v>190</v>
      </c>
      <c r="O22">
        <f t="shared" si="1"/>
        <v>200</v>
      </c>
      <c r="P22">
        <v>290</v>
      </c>
      <c r="Q22">
        <v>300</v>
      </c>
      <c r="Z22" s="18"/>
      <c r="AO22" s="17"/>
    </row>
    <row r="23" spans="2:41" x14ac:dyDescent="0.2">
      <c r="B23">
        <v>22</v>
      </c>
      <c r="C23">
        <f ca="1">_xll.RiskBinomial($F$5,$F$6)</f>
        <v>0</v>
      </c>
      <c r="H23">
        <v>54</v>
      </c>
      <c r="I23">
        <v>2</v>
      </c>
      <c r="K23">
        <v>21</v>
      </c>
      <c r="L23" s="17">
        <f ca="1">_xll.RiskUniform(N23,O23)</f>
        <v>208.7041820161111</v>
      </c>
      <c r="M23" s="17">
        <f ca="1">_xll.RiskUniform(P23,Q23)</f>
        <v>291.3032454544761</v>
      </c>
      <c r="N23">
        <f t="shared" si="0"/>
        <v>200</v>
      </c>
      <c r="O23">
        <f t="shared" si="1"/>
        <v>210</v>
      </c>
      <c r="P23">
        <v>290</v>
      </c>
      <c r="Q23">
        <v>300</v>
      </c>
      <c r="Z23" s="18"/>
    </row>
    <row r="24" spans="2:41" x14ac:dyDescent="0.2">
      <c r="B24">
        <v>23</v>
      </c>
      <c r="C24">
        <f ca="1">_xll.RiskBinomial($F$5,$F$6)</f>
        <v>2</v>
      </c>
      <c r="H24">
        <v>57</v>
      </c>
      <c r="I24">
        <v>2</v>
      </c>
      <c r="K24">
        <v>22</v>
      </c>
      <c r="L24" s="17">
        <f ca="1">_xll.RiskUniform(N24,O24)</f>
        <v>217.30382417705144</v>
      </c>
      <c r="M24" s="17">
        <f ca="1">_xll.RiskUniform(P24,Q24)</f>
        <v>296.9216154623773</v>
      </c>
      <c r="N24">
        <f t="shared" si="0"/>
        <v>210</v>
      </c>
      <c r="O24">
        <f t="shared" si="1"/>
        <v>220</v>
      </c>
      <c r="P24">
        <v>290</v>
      </c>
      <c r="Q24">
        <v>300</v>
      </c>
      <c r="Z24" s="18"/>
    </row>
    <row r="25" spans="2:41" x14ac:dyDescent="0.2">
      <c r="B25">
        <v>24</v>
      </c>
      <c r="C25">
        <f ca="1">_xll.RiskBinomial($F$5,$F$6)</f>
        <v>1</v>
      </c>
      <c r="H25">
        <v>61</v>
      </c>
      <c r="I25">
        <v>2</v>
      </c>
      <c r="K25">
        <v>22</v>
      </c>
      <c r="L25" s="17">
        <f ca="1">_xll.RiskUniform(N25,O25)</f>
        <v>212.6149230275293</v>
      </c>
      <c r="M25" s="17">
        <f ca="1">_xll.RiskUniform(P25,Q25)</f>
        <v>297.69182028365765</v>
      </c>
      <c r="N25">
        <f t="shared" si="0"/>
        <v>210</v>
      </c>
      <c r="O25">
        <f t="shared" si="1"/>
        <v>220</v>
      </c>
      <c r="P25">
        <v>290</v>
      </c>
      <c r="Q25">
        <v>300</v>
      </c>
      <c r="Z25" s="18"/>
    </row>
    <row r="26" spans="2:41" x14ac:dyDescent="0.2">
      <c r="B26">
        <v>25</v>
      </c>
      <c r="C26">
        <f ca="1">_xll.RiskBinomial($F$5,$F$6)</f>
        <v>1</v>
      </c>
      <c r="H26">
        <v>68</v>
      </c>
      <c r="I26">
        <v>2</v>
      </c>
      <c r="K26">
        <v>23</v>
      </c>
      <c r="L26" s="17">
        <f ca="1">_xll.RiskUniform(N26,O26)</f>
        <v>228.79818426718501</v>
      </c>
      <c r="M26" s="17">
        <f ca="1">_xll.RiskUniform(P26,Q26)</f>
        <v>293.84747885750085</v>
      </c>
      <c r="N26">
        <f t="shared" si="0"/>
        <v>220</v>
      </c>
      <c r="O26">
        <f t="shared" si="1"/>
        <v>230</v>
      </c>
      <c r="P26">
        <v>290</v>
      </c>
      <c r="Q26">
        <v>300</v>
      </c>
      <c r="Z26" s="18"/>
    </row>
    <row r="27" spans="2:41" x14ac:dyDescent="0.2">
      <c r="B27">
        <v>26</v>
      </c>
      <c r="C27">
        <f ca="1">_xll.RiskBinomial($F$5,$F$6)</f>
        <v>0</v>
      </c>
      <c r="H27">
        <v>70</v>
      </c>
      <c r="I27">
        <v>2</v>
      </c>
      <c r="K27">
        <v>24</v>
      </c>
      <c r="L27" s="17">
        <f ca="1">_xll.RiskUniform(N27,O27)</f>
        <v>230.45861086856189</v>
      </c>
      <c r="M27" s="17">
        <f ca="1">_xll.RiskUniform(P27,Q27)</f>
        <v>293.62935566462232</v>
      </c>
      <c r="N27">
        <f t="shared" si="0"/>
        <v>230</v>
      </c>
      <c r="O27">
        <f t="shared" si="1"/>
        <v>240</v>
      </c>
      <c r="P27">
        <v>290</v>
      </c>
      <c r="Q27">
        <v>300</v>
      </c>
      <c r="Z27" s="18"/>
    </row>
    <row r="28" spans="2:41" x14ac:dyDescent="0.2">
      <c r="B28">
        <v>27</v>
      </c>
      <c r="C28">
        <f ca="1">_xll.RiskBinomial($F$5,$F$6)</f>
        <v>0</v>
      </c>
      <c r="H28">
        <v>71</v>
      </c>
      <c r="I28">
        <v>2</v>
      </c>
      <c r="K28">
        <v>25</v>
      </c>
      <c r="L28" s="17">
        <f ca="1">_xll.RiskUniform(N28,O28)</f>
        <v>247.19561562062128</v>
      </c>
      <c r="M28" s="17">
        <f ca="1">_xll.RiskUniform(P28,Q28)</f>
        <v>290.40999553686856</v>
      </c>
      <c r="N28">
        <f t="shared" si="0"/>
        <v>240</v>
      </c>
      <c r="O28">
        <f t="shared" si="1"/>
        <v>250</v>
      </c>
      <c r="P28">
        <v>290</v>
      </c>
      <c r="Q28">
        <v>300</v>
      </c>
      <c r="Z28" s="18"/>
    </row>
    <row r="29" spans="2:41" x14ac:dyDescent="0.2">
      <c r="B29">
        <v>28</v>
      </c>
      <c r="C29">
        <f ca="1">_xll.RiskBinomial($F$5,$F$6)</f>
        <v>3</v>
      </c>
      <c r="H29">
        <v>74</v>
      </c>
      <c r="I29">
        <v>2</v>
      </c>
      <c r="K29">
        <v>25</v>
      </c>
      <c r="L29" s="17">
        <f ca="1">_xll.RiskUniform(N29,O29)</f>
        <v>246.39860699896573</v>
      </c>
      <c r="M29" s="17">
        <f ca="1">_xll.RiskUniform(P29,Q29)</f>
        <v>295.23927384374815</v>
      </c>
      <c r="N29">
        <f t="shared" si="0"/>
        <v>240</v>
      </c>
      <c r="O29">
        <f t="shared" si="1"/>
        <v>250</v>
      </c>
      <c r="P29">
        <v>290</v>
      </c>
      <c r="Q29">
        <v>300</v>
      </c>
      <c r="Z29" s="18"/>
    </row>
    <row r="30" spans="2:41" x14ac:dyDescent="0.2">
      <c r="B30">
        <v>29</v>
      </c>
      <c r="C30">
        <f ca="1">_xll.RiskBinomial($F$5,$F$6)</f>
        <v>0</v>
      </c>
      <c r="H30">
        <v>78</v>
      </c>
      <c r="I30">
        <v>2</v>
      </c>
      <c r="K30">
        <v>26</v>
      </c>
      <c r="L30" s="17">
        <f ca="1">_xll.RiskUniform(N30,O30)</f>
        <v>259.67908668927595</v>
      </c>
      <c r="M30" s="17">
        <f ca="1">_xll.RiskUniform(P30,Q30)</f>
        <v>291.81128159319968</v>
      </c>
      <c r="N30">
        <f t="shared" si="0"/>
        <v>250</v>
      </c>
      <c r="O30">
        <f t="shared" si="1"/>
        <v>260</v>
      </c>
      <c r="P30">
        <v>290</v>
      </c>
      <c r="Q30">
        <v>300</v>
      </c>
      <c r="Z30" s="18"/>
    </row>
    <row r="31" spans="2:41" x14ac:dyDescent="0.2">
      <c r="B31">
        <v>30</v>
      </c>
      <c r="C31">
        <f ca="1">_xll.RiskBinomial($F$5,$F$6)</f>
        <v>3</v>
      </c>
      <c r="H31">
        <v>82</v>
      </c>
      <c r="I31">
        <v>2</v>
      </c>
      <c r="K31">
        <v>28</v>
      </c>
      <c r="L31" s="17">
        <f ca="1">_xll.RiskUniform(N31,O31)</f>
        <v>273.68231814102535</v>
      </c>
      <c r="M31" s="17">
        <f ca="1">_xll.RiskUniform(P31,Q31)</f>
        <v>299.09616269050576</v>
      </c>
      <c r="N31">
        <f t="shared" si="0"/>
        <v>270</v>
      </c>
      <c r="O31">
        <f t="shared" si="1"/>
        <v>280</v>
      </c>
      <c r="P31">
        <v>290</v>
      </c>
      <c r="Q31">
        <v>300</v>
      </c>
      <c r="Z31" s="18"/>
    </row>
    <row r="32" spans="2:41" x14ac:dyDescent="0.2">
      <c r="B32">
        <v>31</v>
      </c>
      <c r="C32">
        <f ca="1">_xll.RiskBinomial($F$5,$F$6)</f>
        <v>1</v>
      </c>
      <c r="H32">
        <v>84</v>
      </c>
      <c r="I32">
        <v>2</v>
      </c>
      <c r="K32">
        <v>30</v>
      </c>
      <c r="L32" s="17">
        <f ca="1">_xll.RiskUniform(N32,O32)</f>
        <v>290.51679477127311</v>
      </c>
      <c r="M32" s="17">
        <f ca="1">_xll.RiskUniform(P32,Q32)</f>
        <v>296.66106229318757</v>
      </c>
      <c r="N32">
        <f t="shared" si="0"/>
        <v>290</v>
      </c>
      <c r="O32">
        <f t="shared" si="1"/>
        <v>300</v>
      </c>
      <c r="P32">
        <v>290</v>
      </c>
      <c r="Q32">
        <v>300</v>
      </c>
      <c r="Z32" s="18"/>
    </row>
    <row r="33" spans="2:26" x14ac:dyDescent="0.2">
      <c r="B33">
        <v>32</v>
      </c>
      <c r="C33">
        <f ca="1">_xll.RiskBinomial($F$5,$F$6)</f>
        <v>0</v>
      </c>
      <c r="H33">
        <v>85</v>
      </c>
      <c r="I33">
        <v>2</v>
      </c>
      <c r="K33">
        <v>31</v>
      </c>
      <c r="L33" s="17">
        <f ca="1">_xll.RiskUniform(N33,O33)</f>
        <v>295.6410634965938</v>
      </c>
      <c r="M33" s="17">
        <f ca="1">_xll.RiskUniform(P33,Q33)</f>
        <v>283.28791139916115</v>
      </c>
      <c r="N33">
        <v>290</v>
      </c>
      <c r="O33">
        <v>300</v>
      </c>
      <c r="P33">
        <f t="shared" ref="P33:P69" si="2">(59-K33)*10</f>
        <v>280</v>
      </c>
      <c r="Q33">
        <v>290</v>
      </c>
      <c r="Z33" s="18"/>
    </row>
    <row r="34" spans="2:26" x14ac:dyDescent="0.2">
      <c r="B34">
        <v>33</v>
      </c>
      <c r="C34">
        <f ca="1">_xll.RiskBinomial($F$5,$F$6)</f>
        <v>0</v>
      </c>
      <c r="H34">
        <v>89</v>
      </c>
      <c r="I34">
        <v>2</v>
      </c>
      <c r="K34">
        <v>32</v>
      </c>
      <c r="L34" s="17">
        <f ca="1">_xll.RiskUniform(N34,O34)</f>
        <v>291.66594120035927</v>
      </c>
      <c r="M34" s="17">
        <f ca="1">_xll.RiskUniform(P34,Q34)</f>
        <v>277.37630813055245</v>
      </c>
      <c r="N34">
        <v>290</v>
      </c>
      <c r="O34">
        <v>300</v>
      </c>
      <c r="P34">
        <f t="shared" si="2"/>
        <v>270</v>
      </c>
      <c r="Q34">
        <v>280</v>
      </c>
      <c r="Z34" s="18"/>
    </row>
    <row r="35" spans="2:26" x14ac:dyDescent="0.2">
      <c r="B35">
        <v>34</v>
      </c>
      <c r="C35">
        <f ca="1">_xll.RiskBinomial($F$5,$F$6)</f>
        <v>0</v>
      </c>
      <c r="H35">
        <v>96</v>
      </c>
      <c r="I35">
        <v>2</v>
      </c>
      <c r="K35">
        <v>32</v>
      </c>
      <c r="L35" s="17">
        <f ca="1">_xll.RiskUniform(N35,O35)</f>
        <v>293.99289290683919</v>
      </c>
      <c r="M35" s="17">
        <f ca="1">_xll.RiskUniform(P35,Q35)</f>
        <v>271.56699245129136</v>
      </c>
      <c r="N35">
        <v>290</v>
      </c>
      <c r="O35">
        <v>300</v>
      </c>
      <c r="P35">
        <f t="shared" si="2"/>
        <v>270</v>
      </c>
      <c r="Q35">
        <f t="shared" ref="Q35:Q69" si="3">P35+10</f>
        <v>280</v>
      </c>
      <c r="Z35" s="18"/>
    </row>
    <row r="36" spans="2:26" x14ac:dyDescent="0.2">
      <c r="B36">
        <v>35</v>
      </c>
      <c r="C36">
        <f ca="1">_xll.RiskBinomial($F$5,$F$6)</f>
        <v>1</v>
      </c>
      <c r="H36">
        <v>100</v>
      </c>
      <c r="I36">
        <v>2</v>
      </c>
      <c r="K36">
        <v>33</v>
      </c>
      <c r="L36" s="17">
        <f ca="1">_xll.RiskUniform(N36,O36)</f>
        <v>292.03540392981773</v>
      </c>
      <c r="M36" s="17">
        <f ca="1">_xll.RiskUniform(P36,Q36)</f>
        <v>263.23056943338679</v>
      </c>
      <c r="N36">
        <v>290</v>
      </c>
      <c r="O36">
        <v>300</v>
      </c>
      <c r="P36">
        <f t="shared" si="2"/>
        <v>260</v>
      </c>
      <c r="Q36">
        <f t="shared" si="3"/>
        <v>270</v>
      </c>
      <c r="Z36" s="18"/>
    </row>
    <row r="37" spans="2:26" x14ac:dyDescent="0.2">
      <c r="B37">
        <v>36</v>
      </c>
      <c r="C37">
        <f ca="1">_xll.RiskBinomial($F$5,$F$6)</f>
        <v>1</v>
      </c>
      <c r="H37">
        <v>104</v>
      </c>
      <c r="I37">
        <v>2</v>
      </c>
      <c r="K37">
        <v>34</v>
      </c>
      <c r="L37" s="17">
        <f ca="1">_xll.RiskUniform(N37,O37)</f>
        <v>296.31701492417324</v>
      </c>
      <c r="M37" s="17">
        <f ca="1">_xll.RiskUniform(P37,Q37)</f>
        <v>252.23885278000537</v>
      </c>
      <c r="N37">
        <v>290</v>
      </c>
      <c r="O37">
        <v>300</v>
      </c>
      <c r="P37">
        <f t="shared" si="2"/>
        <v>250</v>
      </c>
      <c r="Q37">
        <f t="shared" si="3"/>
        <v>260</v>
      </c>
      <c r="Z37" s="18"/>
    </row>
    <row r="38" spans="2:26" x14ac:dyDescent="0.2">
      <c r="B38">
        <v>37</v>
      </c>
      <c r="C38">
        <f ca="1">_xll.RiskBinomial($F$5,$F$6)</f>
        <v>2</v>
      </c>
      <c r="H38">
        <v>109</v>
      </c>
      <c r="I38">
        <v>2</v>
      </c>
      <c r="K38">
        <v>35</v>
      </c>
      <c r="L38" s="17">
        <f ca="1">_xll.RiskUniform(N38,O38)</f>
        <v>298.33016883742715</v>
      </c>
      <c r="M38" s="17">
        <f ca="1">_xll.RiskUniform(P38,Q38)</f>
        <v>247.53852570303007</v>
      </c>
      <c r="N38">
        <v>290</v>
      </c>
      <c r="O38">
        <v>300</v>
      </c>
      <c r="P38">
        <f t="shared" si="2"/>
        <v>240</v>
      </c>
      <c r="Q38">
        <f t="shared" si="3"/>
        <v>250</v>
      </c>
      <c r="Z38" s="18"/>
    </row>
    <row r="39" spans="2:26" x14ac:dyDescent="0.2">
      <c r="B39">
        <v>38</v>
      </c>
      <c r="C39">
        <f ca="1">_xll.RiskBinomial($F$5,$F$6)</f>
        <v>4</v>
      </c>
      <c r="H39">
        <v>4</v>
      </c>
      <c r="I39">
        <v>1</v>
      </c>
      <c r="K39">
        <v>35</v>
      </c>
      <c r="L39" s="17">
        <f ca="1">_xll.RiskUniform(N39,O39)</f>
        <v>297.42865347714564</v>
      </c>
      <c r="M39" s="17">
        <f ca="1">_xll.RiskUniform(P39,Q39)</f>
        <v>245.99342042972802</v>
      </c>
      <c r="N39">
        <v>290</v>
      </c>
      <c r="O39">
        <v>300</v>
      </c>
      <c r="P39">
        <f t="shared" si="2"/>
        <v>240</v>
      </c>
      <c r="Q39">
        <f t="shared" si="3"/>
        <v>250</v>
      </c>
      <c r="Z39" s="18"/>
    </row>
    <row r="40" spans="2:26" x14ac:dyDescent="0.2">
      <c r="B40">
        <v>39</v>
      </c>
      <c r="C40">
        <f ca="1">_xll.RiskBinomial($F$5,$F$6)</f>
        <v>0</v>
      </c>
      <c r="H40">
        <v>5</v>
      </c>
      <c r="I40">
        <v>1</v>
      </c>
      <c r="K40">
        <v>36</v>
      </c>
      <c r="L40" s="17">
        <f ca="1">_xll.RiskUniform(N40,O40)</f>
        <v>297.90058512800937</v>
      </c>
      <c r="M40" s="17">
        <f ca="1">_xll.RiskUniform(P40,Q40)</f>
        <v>231.45602763235158</v>
      </c>
      <c r="N40">
        <v>290</v>
      </c>
      <c r="O40">
        <v>300</v>
      </c>
      <c r="P40">
        <f t="shared" si="2"/>
        <v>230</v>
      </c>
      <c r="Q40">
        <f t="shared" si="3"/>
        <v>240</v>
      </c>
      <c r="Z40" s="18"/>
    </row>
    <row r="41" spans="2:26" x14ac:dyDescent="0.2">
      <c r="B41">
        <v>40</v>
      </c>
      <c r="C41">
        <f ca="1">_xll.RiskBinomial($F$5,$F$6)</f>
        <v>2</v>
      </c>
      <c r="H41">
        <v>7</v>
      </c>
      <c r="I41">
        <v>1</v>
      </c>
      <c r="K41">
        <v>36</v>
      </c>
      <c r="L41" s="17">
        <f ca="1">_xll.RiskUniform(N41,O41)</f>
        <v>296.79381677362937</v>
      </c>
      <c r="M41" s="17">
        <f ca="1">_xll.RiskUniform(P41,Q41)</f>
        <v>230.59207133083251</v>
      </c>
      <c r="N41">
        <v>290</v>
      </c>
      <c r="O41">
        <v>300</v>
      </c>
      <c r="P41">
        <f t="shared" si="2"/>
        <v>230</v>
      </c>
      <c r="Q41">
        <f t="shared" si="3"/>
        <v>240</v>
      </c>
      <c r="Z41" s="18"/>
    </row>
    <row r="42" spans="2:26" x14ac:dyDescent="0.2">
      <c r="B42">
        <v>41</v>
      </c>
      <c r="C42">
        <f ca="1">_xll.RiskBinomial($F$5,$F$6)</f>
        <v>0</v>
      </c>
      <c r="H42">
        <v>8</v>
      </c>
      <c r="I42">
        <v>1</v>
      </c>
      <c r="K42">
        <v>36</v>
      </c>
      <c r="L42" s="17">
        <f ca="1">_xll.RiskUniform(N42,O42)</f>
        <v>297.29960855939595</v>
      </c>
      <c r="M42" s="17">
        <f ca="1">_xll.RiskUniform(P42,Q42)</f>
        <v>236.75491645618564</v>
      </c>
      <c r="N42">
        <v>290</v>
      </c>
      <c r="O42">
        <v>300</v>
      </c>
      <c r="P42">
        <f t="shared" si="2"/>
        <v>230</v>
      </c>
      <c r="Q42">
        <f t="shared" si="3"/>
        <v>240</v>
      </c>
      <c r="Z42" s="18"/>
    </row>
    <row r="43" spans="2:26" x14ac:dyDescent="0.2">
      <c r="B43">
        <v>42</v>
      </c>
      <c r="C43">
        <f ca="1">_xll.RiskBinomial($F$5,$F$6)</f>
        <v>0</v>
      </c>
      <c r="H43">
        <v>9</v>
      </c>
      <c r="I43">
        <v>1</v>
      </c>
      <c r="K43">
        <v>37</v>
      </c>
      <c r="L43" s="17">
        <f ca="1">_xll.RiskUniform(N43,O43)</f>
        <v>296.0299127870644</v>
      </c>
      <c r="M43" s="17">
        <f ca="1">_xll.RiskUniform(P43,Q43)</f>
        <v>220.86075985796336</v>
      </c>
      <c r="N43">
        <v>290</v>
      </c>
      <c r="O43">
        <v>300</v>
      </c>
      <c r="P43">
        <f t="shared" si="2"/>
        <v>220</v>
      </c>
      <c r="Q43">
        <f t="shared" si="3"/>
        <v>230</v>
      </c>
      <c r="Z43" s="18"/>
    </row>
    <row r="44" spans="2:26" x14ac:dyDescent="0.2">
      <c r="B44">
        <v>43</v>
      </c>
      <c r="C44">
        <f ca="1">_xll.RiskBinomial($F$5,$F$6)</f>
        <v>3</v>
      </c>
      <c r="H44">
        <v>10</v>
      </c>
      <c r="I44">
        <v>1</v>
      </c>
      <c r="K44">
        <v>39</v>
      </c>
      <c r="L44" s="17">
        <f ca="1">_xll.RiskUniform(N44,O44)</f>
        <v>291.06437051567622</v>
      </c>
      <c r="M44" s="17">
        <f ca="1">_xll.RiskUniform(P44,Q44)</f>
        <v>201.12079599502593</v>
      </c>
      <c r="N44">
        <v>290</v>
      </c>
      <c r="O44">
        <v>300</v>
      </c>
      <c r="P44">
        <f t="shared" si="2"/>
        <v>200</v>
      </c>
      <c r="Q44">
        <f t="shared" si="3"/>
        <v>210</v>
      </c>
      <c r="Z44" s="18"/>
    </row>
    <row r="45" spans="2:26" x14ac:dyDescent="0.2">
      <c r="B45">
        <v>44</v>
      </c>
      <c r="C45">
        <f ca="1">_xll.RiskBinomial($F$5,$F$6)</f>
        <v>2</v>
      </c>
      <c r="H45">
        <v>14</v>
      </c>
      <c r="I45">
        <v>1</v>
      </c>
      <c r="K45">
        <v>42</v>
      </c>
      <c r="L45" s="17">
        <f ca="1">_xll.RiskUniform(N45,O45)</f>
        <v>297.09972331102063</v>
      </c>
      <c r="M45" s="17">
        <f ca="1">_xll.RiskUniform(P45,Q45)</f>
        <v>171.14989849958846</v>
      </c>
      <c r="N45">
        <v>290</v>
      </c>
      <c r="O45">
        <v>300</v>
      </c>
      <c r="P45">
        <f t="shared" si="2"/>
        <v>170</v>
      </c>
      <c r="Q45">
        <f t="shared" si="3"/>
        <v>180</v>
      </c>
      <c r="Z45" s="18"/>
    </row>
    <row r="46" spans="2:26" x14ac:dyDescent="0.2">
      <c r="B46">
        <v>45</v>
      </c>
      <c r="C46">
        <f ca="1">_xll.RiskBinomial($F$5,$F$6)</f>
        <v>0</v>
      </c>
      <c r="H46">
        <v>15</v>
      </c>
      <c r="I46">
        <v>1</v>
      </c>
      <c r="K46">
        <v>42</v>
      </c>
      <c r="L46" s="17">
        <f ca="1">_xll.RiskUniform(N46,O46)</f>
        <v>291.26847811804157</v>
      </c>
      <c r="M46" s="17">
        <f ca="1">_xll.RiskUniform(P46,Q46)</f>
        <v>175.33265461043825</v>
      </c>
      <c r="N46">
        <v>290</v>
      </c>
      <c r="O46">
        <v>300</v>
      </c>
      <c r="P46">
        <f t="shared" si="2"/>
        <v>170</v>
      </c>
      <c r="Q46">
        <f t="shared" si="3"/>
        <v>180</v>
      </c>
      <c r="Z46" s="18"/>
    </row>
    <row r="47" spans="2:26" x14ac:dyDescent="0.2">
      <c r="B47">
        <v>46</v>
      </c>
      <c r="C47">
        <f ca="1">_xll.RiskBinomial($F$5,$F$6)</f>
        <v>0</v>
      </c>
      <c r="H47">
        <v>17</v>
      </c>
      <c r="I47">
        <v>1</v>
      </c>
      <c r="K47">
        <v>43</v>
      </c>
      <c r="L47" s="17">
        <f ca="1">_xll.RiskUniform(N47,O47)</f>
        <v>295.03276765039016</v>
      </c>
      <c r="M47" s="17">
        <f ca="1">_xll.RiskUniform(P47,Q47)</f>
        <v>161.06914342778174</v>
      </c>
      <c r="N47">
        <v>290</v>
      </c>
      <c r="O47">
        <v>300</v>
      </c>
      <c r="P47">
        <f t="shared" si="2"/>
        <v>160</v>
      </c>
      <c r="Q47">
        <f t="shared" si="3"/>
        <v>170</v>
      </c>
      <c r="Z47" s="18"/>
    </row>
    <row r="48" spans="2:26" x14ac:dyDescent="0.2">
      <c r="B48">
        <v>47</v>
      </c>
      <c r="C48">
        <f ca="1">_xll.RiskBinomial($F$5,$F$6)</f>
        <v>1</v>
      </c>
      <c r="H48">
        <v>20</v>
      </c>
      <c r="I48">
        <v>1</v>
      </c>
      <c r="K48">
        <v>43</v>
      </c>
      <c r="L48" s="17">
        <f ca="1">_xll.RiskUniform(N48,O48)</f>
        <v>294.18835460949742</v>
      </c>
      <c r="M48" s="17">
        <f ca="1">_xll.RiskUniform(P48,Q48)</f>
        <v>167.64562839222523</v>
      </c>
      <c r="N48">
        <v>290</v>
      </c>
      <c r="O48">
        <v>300</v>
      </c>
      <c r="P48">
        <f t="shared" si="2"/>
        <v>160</v>
      </c>
      <c r="Q48">
        <f t="shared" si="3"/>
        <v>170</v>
      </c>
      <c r="Z48" s="18"/>
    </row>
    <row r="49" spans="2:26" x14ac:dyDescent="0.2">
      <c r="B49">
        <v>48</v>
      </c>
      <c r="C49">
        <f ca="1">_xll.RiskBinomial($F$5,$F$6)</f>
        <v>3</v>
      </c>
      <c r="H49">
        <v>21</v>
      </c>
      <c r="I49">
        <v>1</v>
      </c>
      <c r="K49">
        <v>43</v>
      </c>
      <c r="L49" s="17">
        <f ca="1">_xll.RiskUniform(N49,O49)</f>
        <v>295.36176463869543</v>
      </c>
      <c r="M49" s="17">
        <f ca="1">_xll.RiskUniform(P49,Q49)</f>
        <v>161.9608508815634</v>
      </c>
      <c r="N49">
        <v>290</v>
      </c>
      <c r="O49">
        <v>300</v>
      </c>
      <c r="P49">
        <f t="shared" si="2"/>
        <v>160</v>
      </c>
      <c r="Q49">
        <f t="shared" si="3"/>
        <v>170</v>
      </c>
      <c r="Z49" s="18"/>
    </row>
    <row r="50" spans="2:26" x14ac:dyDescent="0.2">
      <c r="B50">
        <v>49</v>
      </c>
      <c r="C50">
        <f ca="1">_xll.RiskBinomial($F$5,$F$6)</f>
        <v>0</v>
      </c>
      <c r="H50">
        <v>23</v>
      </c>
      <c r="I50">
        <v>1</v>
      </c>
      <c r="K50">
        <v>44</v>
      </c>
      <c r="L50" s="17">
        <f ca="1">_xll.RiskUniform(N50,O50)</f>
        <v>295.22775878061697</v>
      </c>
      <c r="M50" s="17">
        <f ca="1">_xll.RiskUniform(P50,Q50)</f>
        <v>158.60510244042305</v>
      </c>
      <c r="N50">
        <v>290</v>
      </c>
      <c r="O50">
        <v>300</v>
      </c>
      <c r="P50">
        <f t="shared" si="2"/>
        <v>150</v>
      </c>
      <c r="Q50">
        <f t="shared" si="3"/>
        <v>160</v>
      </c>
      <c r="Z50" s="18"/>
    </row>
    <row r="51" spans="2:26" x14ac:dyDescent="0.2">
      <c r="B51">
        <v>50</v>
      </c>
      <c r="C51">
        <f ca="1">_xll.RiskBinomial($F$5,$F$6)</f>
        <v>1</v>
      </c>
      <c r="H51">
        <v>24</v>
      </c>
      <c r="I51">
        <v>1</v>
      </c>
      <c r="K51">
        <v>45</v>
      </c>
      <c r="L51" s="17">
        <f ca="1">_xll.RiskUniform(N51,O51)</f>
        <v>299.50842107742699</v>
      </c>
      <c r="M51" s="17">
        <f ca="1">_xll.RiskUniform(P51,Q51)</f>
        <v>147.68023712854836</v>
      </c>
      <c r="N51">
        <v>290</v>
      </c>
      <c r="O51">
        <v>300</v>
      </c>
      <c r="P51">
        <f t="shared" si="2"/>
        <v>140</v>
      </c>
      <c r="Q51">
        <f t="shared" si="3"/>
        <v>150</v>
      </c>
      <c r="Z51" s="18"/>
    </row>
    <row r="52" spans="2:26" x14ac:dyDescent="0.2">
      <c r="B52">
        <v>51</v>
      </c>
      <c r="C52">
        <f ca="1">_xll.RiskBinomial($F$5,$F$6)</f>
        <v>1</v>
      </c>
      <c r="H52">
        <v>26</v>
      </c>
      <c r="I52">
        <v>1</v>
      </c>
      <c r="K52">
        <v>45</v>
      </c>
      <c r="L52" s="17">
        <f ca="1">_xll.RiskUniform(N52,O52)</f>
        <v>295.89774867234689</v>
      </c>
      <c r="M52" s="17">
        <f ca="1">_xll.RiskUniform(P52,Q52)</f>
        <v>146.57810795191821</v>
      </c>
      <c r="N52">
        <v>290</v>
      </c>
      <c r="O52">
        <v>300</v>
      </c>
      <c r="P52">
        <f t="shared" si="2"/>
        <v>140</v>
      </c>
      <c r="Q52">
        <f t="shared" si="3"/>
        <v>150</v>
      </c>
      <c r="Z52" s="18"/>
    </row>
    <row r="53" spans="2:26" x14ac:dyDescent="0.2">
      <c r="B53">
        <v>52</v>
      </c>
      <c r="C53">
        <f ca="1">_xll.RiskBinomial($F$5,$F$6)</f>
        <v>2</v>
      </c>
      <c r="H53">
        <v>28</v>
      </c>
      <c r="I53">
        <v>1</v>
      </c>
      <c r="K53">
        <v>46</v>
      </c>
      <c r="L53" s="17">
        <f ca="1">_xll.RiskUniform(N53,O53)</f>
        <v>292.61756199129695</v>
      </c>
      <c r="M53" s="17">
        <f ca="1">_xll.RiskUniform(P53,Q53)</f>
        <v>136.08015547454309</v>
      </c>
      <c r="N53">
        <v>290</v>
      </c>
      <c r="O53">
        <v>300</v>
      </c>
      <c r="P53">
        <f t="shared" si="2"/>
        <v>130</v>
      </c>
      <c r="Q53">
        <f t="shared" si="3"/>
        <v>140</v>
      </c>
      <c r="Z53" s="18"/>
    </row>
    <row r="54" spans="2:26" x14ac:dyDescent="0.2">
      <c r="B54">
        <v>53</v>
      </c>
      <c r="C54">
        <f ca="1">_xll.RiskBinomial($F$5,$F$6)</f>
        <v>0</v>
      </c>
      <c r="H54">
        <v>30</v>
      </c>
      <c r="I54">
        <v>1</v>
      </c>
      <c r="K54">
        <v>47</v>
      </c>
      <c r="L54" s="17">
        <f ca="1">_xll.RiskUniform(N54,O54)</f>
        <v>296.82248271816542</v>
      </c>
      <c r="M54" s="17">
        <f ca="1">_xll.RiskUniform(P54,Q54)</f>
        <v>125.56586536224927</v>
      </c>
      <c r="N54">
        <v>290</v>
      </c>
      <c r="O54">
        <v>300</v>
      </c>
      <c r="P54">
        <f t="shared" si="2"/>
        <v>120</v>
      </c>
      <c r="Q54">
        <f t="shared" si="3"/>
        <v>130</v>
      </c>
      <c r="Z54" s="18"/>
    </row>
    <row r="55" spans="2:26" x14ac:dyDescent="0.2">
      <c r="B55">
        <v>54</v>
      </c>
      <c r="C55">
        <f ca="1">_xll.RiskBinomial($F$5,$F$6)</f>
        <v>2</v>
      </c>
      <c r="H55">
        <v>31</v>
      </c>
      <c r="I55">
        <v>1</v>
      </c>
      <c r="K55">
        <v>47</v>
      </c>
      <c r="L55" s="17">
        <f ca="1">_xll.RiskUniform(N55,O55)</f>
        <v>298.73178570065193</v>
      </c>
      <c r="M55" s="17">
        <f ca="1">_xll.RiskUniform(P55,Q55)</f>
        <v>124.1607600290624</v>
      </c>
      <c r="N55">
        <v>290</v>
      </c>
      <c r="O55">
        <v>300</v>
      </c>
      <c r="P55">
        <f t="shared" si="2"/>
        <v>120</v>
      </c>
      <c r="Q55">
        <f t="shared" si="3"/>
        <v>130</v>
      </c>
    </row>
    <row r="56" spans="2:26" x14ac:dyDescent="0.2">
      <c r="B56">
        <v>55</v>
      </c>
      <c r="C56">
        <f ca="1">_xll.RiskBinomial($F$5,$F$6)</f>
        <v>1</v>
      </c>
      <c r="H56">
        <v>33</v>
      </c>
      <c r="I56">
        <v>1</v>
      </c>
      <c r="K56">
        <v>47</v>
      </c>
      <c r="L56" s="17">
        <f ca="1">_xll.RiskUniform(N56,O56)</f>
        <v>295.18210821810385</v>
      </c>
      <c r="M56" s="17">
        <f ca="1">_xll.RiskUniform(P56,Q56)</f>
        <v>129.73952652187444</v>
      </c>
      <c r="N56">
        <v>290</v>
      </c>
      <c r="O56">
        <v>300</v>
      </c>
      <c r="P56">
        <f t="shared" si="2"/>
        <v>120</v>
      </c>
      <c r="Q56">
        <f t="shared" si="3"/>
        <v>130</v>
      </c>
    </row>
    <row r="57" spans="2:26" x14ac:dyDescent="0.2">
      <c r="B57">
        <v>56</v>
      </c>
      <c r="C57">
        <f ca="1">_xll.RiskBinomial($F$5,$F$6)</f>
        <v>2</v>
      </c>
      <c r="H57">
        <v>34</v>
      </c>
      <c r="I57">
        <v>1</v>
      </c>
      <c r="K57">
        <v>47</v>
      </c>
      <c r="L57" s="17">
        <f ca="1">_xll.RiskUniform(N57,O57)</f>
        <v>294.04297436759356</v>
      </c>
      <c r="M57" s="17">
        <f ca="1">_xll.RiskUniform(P57,Q57)</f>
        <v>125.89918210997847</v>
      </c>
      <c r="N57">
        <v>290</v>
      </c>
      <c r="O57">
        <v>300</v>
      </c>
      <c r="P57">
        <f t="shared" si="2"/>
        <v>120</v>
      </c>
      <c r="Q57">
        <f t="shared" si="3"/>
        <v>130</v>
      </c>
    </row>
    <row r="58" spans="2:26" x14ac:dyDescent="0.2">
      <c r="B58">
        <v>57</v>
      </c>
      <c r="C58">
        <f ca="1">_xll.RiskBinomial($F$5,$F$6)</f>
        <v>2</v>
      </c>
      <c r="H58">
        <v>37</v>
      </c>
      <c r="I58">
        <v>1</v>
      </c>
      <c r="K58">
        <v>47</v>
      </c>
      <c r="L58" s="17">
        <f ca="1">_xll.RiskUniform(N58,O58)</f>
        <v>294.66706904637476</v>
      </c>
      <c r="M58" s="17">
        <f ca="1">_xll.RiskUniform(P58,Q58)</f>
        <v>121.70061884598206</v>
      </c>
      <c r="N58">
        <v>290</v>
      </c>
      <c r="O58">
        <v>300</v>
      </c>
      <c r="P58">
        <f t="shared" si="2"/>
        <v>120</v>
      </c>
      <c r="Q58">
        <f t="shared" si="3"/>
        <v>130</v>
      </c>
    </row>
    <row r="59" spans="2:26" x14ac:dyDescent="0.2">
      <c r="B59">
        <v>58</v>
      </c>
      <c r="C59">
        <f ca="1">_xll.RiskBinomial($F$5,$F$6)</f>
        <v>1</v>
      </c>
      <c r="H59">
        <v>39</v>
      </c>
      <c r="I59">
        <v>1</v>
      </c>
      <c r="K59">
        <v>48</v>
      </c>
      <c r="L59" s="17">
        <f ca="1">_xll.RiskUniform(N59,O59)</f>
        <v>298.52530633722893</v>
      </c>
      <c r="M59" s="17">
        <f ca="1">_xll.RiskUniform(P59,Q59)</f>
        <v>118.91446736745331</v>
      </c>
      <c r="N59">
        <v>290</v>
      </c>
      <c r="O59">
        <v>300</v>
      </c>
      <c r="P59">
        <f t="shared" si="2"/>
        <v>110</v>
      </c>
      <c r="Q59">
        <f t="shared" si="3"/>
        <v>120</v>
      </c>
    </row>
    <row r="60" spans="2:26" x14ac:dyDescent="0.2">
      <c r="B60">
        <v>59</v>
      </c>
      <c r="C60">
        <f ca="1">_xll.RiskBinomial($F$5,$F$6)</f>
        <v>0</v>
      </c>
      <c r="H60">
        <v>44</v>
      </c>
      <c r="I60">
        <v>1</v>
      </c>
      <c r="K60">
        <v>48</v>
      </c>
      <c r="L60" s="17">
        <f ca="1">_xll.RiskUniform(N60,O60)</f>
        <v>295.39414749899191</v>
      </c>
      <c r="M60" s="17">
        <f ca="1">_xll.RiskUniform(P60,Q60)</f>
        <v>114.16325834334481</v>
      </c>
      <c r="N60">
        <v>290</v>
      </c>
      <c r="O60">
        <v>300</v>
      </c>
      <c r="P60">
        <f t="shared" si="2"/>
        <v>110</v>
      </c>
      <c r="Q60">
        <f t="shared" si="3"/>
        <v>120</v>
      </c>
    </row>
    <row r="61" spans="2:26" x14ac:dyDescent="0.2">
      <c r="B61">
        <v>60</v>
      </c>
      <c r="C61">
        <f ca="1">_xll.RiskBinomial($F$5,$F$6)</f>
        <v>1</v>
      </c>
      <c r="H61">
        <v>46</v>
      </c>
      <c r="I61">
        <v>1</v>
      </c>
      <c r="K61">
        <v>50</v>
      </c>
      <c r="L61" s="17">
        <f ca="1">_xll.RiskUniform(N61,O61)</f>
        <v>297.29502460184392</v>
      </c>
      <c r="M61" s="17">
        <f ca="1">_xll.RiskUniform(P61,Q61)</f>
        <v>91.142064325720114</v>
      </c>
      <c r="N61">
        <v>290</v>
      </c>
      <c r="O61">
        <v>300</v>
      </c>
      <c r="P61">
        <f t="shared" si="2"/>
        <v>90</v>
      </c>
      <c r="Q61">
        <f t="shared" si="3"/>
        <v>100</v>
      </c>
    </row>
    <row r="62" spans="2:26" x14ac:dyDescent="0.2">
      <c r="B62">
        <v>61</v>
      </c>
      <c r="C62">
        <f ca="1">_xll.RiskBinomial($F$5,$F$6)</f>
        <v>1</v>
      </c>
      <c r="H62">
        <v>50</v>
      </c>
      <c r="I62">
        <v>1</v>
      </c>
      <c r="K62">
        <v>52</v>
      </c>
      <c r="L62" s="17">
        <f ca="1">_xll.RiskUniform(N62,O62)</f>
        <v>299.81671821132653</v>
      </c>
      <c r="M62" s="17">
        <f ca="1">_xll.RiskUniform(P62,Q62)</f>
        <v>74.092741302779856</v>
      </c>
      <c r="N62">
        <v>290</v>
      </c>
      <c r="O62">
        <v>300</v>
      </c>
      <c r="P62">
        <f t="shared" si="2"/>
        <v>70</v>
      </c>
      <c r="Q62">
        <f t="shared" si="3"/>
        <v>80</v>
      </c>
    </row>
    <row r="63" spans="2:26" x14ac:dyDescent="0.2">
      <c r="B63">
        <v>62</v>
      </c>
      <c r="C63">
        <f ca="1">_xll.RiskBinomial($F$5,$F$6)</f>
        <v>2</v>
      </c>
      <c r="H63">
        <v>53</v>
      </c>
      <c r="I63">
        <v>1</v>
      </c>
      <c r="K63">
        <v>52</v>
      </c>
      <c r="L63" s="17">
        <f ca="1">_xll.RiskUniform(N63,O63)</f>
        <v>293.7615240802985</v>
      </c>
      <c r="M63" s="17">
        <f ca="1">_xll.RiskUniform(P63,Q63)</f>
        <v>70.572732080769541</v>
      </c>
      <c r="N63">
        <v>290</v>
      </c>
      <c r="O63">
        <v>300</v>
      </c>
      <c r="P63">
        <f t="shared" si="2"/>
        <v>70</v>
      </c>
      <c r="Q63">
        <f t="shared" si="3"/>
        <v>80</v>
      </c>
    </row>
    <row r="64" spans="2:26" x14ac:dyDescent="0.2">
      <c r="B64">
        <v>63</v>
      </c>
      <c r="C64">
        <f ca="1">_xll.RiskBinomial($F$5,$F$6)</f>
        <v>1</v>
      </c>
      <c r="H64">
        <v>55</v>
      </c>
      <c r="I64">
        <v>1</v>
      </c>
      <c r="K64">
        <v>53</v>
      </c>
      <c r="L64" s="17">
        <f ca="1">_xll.RiskUniform(N64,O64)</f>
        <v>298.62866612976745</v>
      </c>
      <c r="M64" s="17">
        <f ca="1">_xll.RiskUniform(P64,Q64)</f>
        <v>67.566736557519334</v>
      </c>
      <c r="N64">
        <v>290</v>
      </c>
      <c r="O64">
        <v>300</v>
      </c>
      <c r="P64">
        <f t="shared" si="2"/>
        <v>60</v>
      </c>
      <c r="Q64">
        <f t="shared" si="3"/>
        <v>70</v>
      </c>
    </row>
    <row r="65" spans="2:17" x14ac:dyDescent="0.2">
      <c r="B65">
        <v>64</v>
      </c>
      <c r="C65">
        <f ca="1">_xll.RiskBinomial($F$5,$F$6)</f>
        <v>1</v>
      </c>
      <c r="H65">
        <v>58</v>
      </c>
      <c r="I65">
        <v>1</v>
      </c>
      <c r="K65">
        <v>54</v>
      </c>
      <c r="L65" s="17">
        <f ca="1">_xll.RiskUniform(N65,O65)</f>
        <v>295.86961533282943</v>
      </c>
      <c r="M65" s="17">
        <f ca="1">_xll.RiskUniform(P65,Q65)</f>
        <v>57.584284102803707</v>
      </c>
      <c r="N65">
        <v>290</v>
      </c>
      <c r="O65">
        <v>300</v>
      </c>
      <c r="P65">
        <f t="shared" si="2"/>
        <v>50</v>
      </c>
      <c r="Q65">
        <f t="shared" si="3"/>
        <v>60</v>
      </c>
    </row>
    <row r="66" spans="2:17" x14ac:dyDescent="0.2">
      <c r="B66">
        <v>65</v>
      </c>
      <c r="C66">
        <f ca="1">_xll.RiskBinomial($F$5,$F$6)</f>
        <v>1</v>
      </c>
      <c r="H66">
        <v>60</v>
      </c>
      <c r="I66">
        <v>1</v>
      </c>
      <c r="K66">
        <v>54</v>
      </c>
      <c r="L66" s="17">
        <f ca="1">_xll.RiskUniform(N66,O66)</f>
        <v>296.24727449430486</v>
      </c>
      <c r="M66" s="17">
        <f ca="1">_xll.RiskUniform(P66,Q66)</f>
        <v>51.051423608078025</v>
      </c>
      <c r="N66">
        <v>290</v>
      </c>
      <c r="O66">
        <v>300</v>
      </c>
      <c r="P66">
        <f t="shared" si="2"/>
        <v>50</v>
      </c>
      <c r="Q66">
        <f t="shared" si="3"/>
        <v>60</v>
      </c>
    </row>
    <row r="67" spans="2:17" x14ac:dyDescent="0.2">
      <c r="B67">
        <v>66</v>
      </c>
      <c r="C67">
        <f ca="1">_xll.RiskBinomial($F$5,$F$6)</f>
        <v>3</v>
      </c>
      <c r="H67">
        <v>66</v>
      </c>
      <c r="I67">
        <v>1</v>
      </c>
      <c r="K67">
        <v>55</v>
      </c>
      <c r="L67" s="17">
        <f ca="1">_xll.RiskUniform(N67,O67)</f>
        <v>299.097530468569</v>
      </c>
      <c r="M67" s="17">
        <f ca="1">_xll.RiskUniform(P67,Q67)</f>
        <v>49.67025589780517</v>
      </c>
      <c r="N67">
        <v>290</v>
      </c>
      <c r="O67">
        <v>300</v>
      </c>
      <c r="P67">
        <f t="shared" si="2"/>
        <v>40</v>
      </c>
      <c r="Q67">
        <f t="shared" si="3"/>
        <v>50</v>
      </c>
    </row>
    <row r="68" spans="2:17" x14ac:dyDescent="0.2">
      <c r="B68">
        <v>67</v>
      </c>
      <c r="C68">
        <f ca="1">_xll.RiskBinomial($F$5,$F$6)</f>
        <v>1</v>
      </c>
      <c r="H68">
        <v>67</v>
      </c>
      <c r="I68">
        <v>1</v>
      </c>
      <c r="K68">
        <v>57</v>
      </c>
      <c r="L68" s="17">
        <f ca="1">_xll.RiskUniform(N68,O68)</f>
        <v>298.89678732630125</v>
      </c>
      <c r="M68" s="17">
        <f ca="1">_xll.RiskUniform(P68,Q68)</f>
        <v>26.11510040760912</v>
      </c>
      <c r="N68">
        <v>290</v>
      </c>
      <c r="O68">
        <v>300</v>
      </c>
      <c r="P68">
        <f t="shared" si="2"/>
        <v>20</v>
      </c>
      <c r="Q68">
        <f t="shared" si="3"/>
        <v>30</v>
      </c>
    </row>
    <row r="69" spans="2:17" x14ac:dyDescent="0.2">
      <c r="B69">
        <v>68</v>
      </c>
      <c r="C69">
        <f ca="1">_xll.RiskBinomial($F$5,$F$6)</f>
        <v>1</v>
      </c>
      <c r="H69">
        <v>72</v>
      </c>
      <c r="I69">
        <v>1</v>
      </c>
      <c r="K69">
        <v>57</v>
      </c>
      <c r="L69" s="17">
        <f ca="1">_xll.RiskUniform(N69,O69)</f>
        <v>298.17024443408485</v>
      </c>
      <c r="M69" s="17">
        <f ca="1">_xll.RiskUniform(P69,Q69)</f>
        <v>22.838168167065767</v>
      </c>
      <c r="N69">
        <v>290</v>
      </c>
      <c r="O69">
        <v>300</v>
      </c>
      <c r="P69">
        <f t="shared" si="2"/>
        <v>20</v>
      </c>
      <c r="Q69">
        <f t="shared" si="3"/>
        <v>30</v>
      </c>
    </row>
    <row r="70" spans="2:17" x14ac:dyDescent="0.2">
      <c r="B70">
        <v>69</v>
      </c>
      <c r="C70">
        <f ca="1">_xll.RiskBinomial($F$5,$F$6)</f>
        <v>0</v>
      </c>
      <c r="H70">
        <v>75</v>
      </c>
      <c r="I70">
        <v>1</v>
      </c>
      <c r="K70">
        <v>58</v>
      </c>
      <c r="L70" s="17">
        <f ca="1">_xll.RiskUniform(N70,O70)</f>
        <v>293.75063396367261</v>
      </c>
      <c r="M70" s="17">
        <f ca="1">_xll.RiskUniform(P70,Q70)</f>
        <v>17.187450170170806</v>
      </c>
      <c r="N70">
        <v>290</v>
      </c>
      <c r="O70">
        <v>300</v>
      </c>
      <c r="P70">
        <f>(59-K70)*10</f>
        <v>10</v>
      </c>
      <c r="Q70">
        <f>P70+10</f>
        <v>20</v>
      </c>
    </row>
    <row r="71" spans="2:17" x14ac:dyDescent="0.2">
      <c r="B71">
        <v>70</v>
      </c>
      <c r="C71">
        <f ca="1">_xll.RiskBinomial($F$5,$F$6)</f>
        <v>3</v>
      </c>
      <c r="H71">
        <v>76</v>
      </c>
      <c r="I71">
        <v>1</v>
      </c>
      <c r="K71">
        <v>60</v>
      </c>
      <c r="L71" s="17">
        <f ca="1">_xll.RiskUniform(N71,O71)</f>
        <v>288.0844883064525</v>
      </c>
      <c r="M71" s="17">
        <f ca="1">_xll.RiskUniform(P71,Q71)</f>
        <v>9.9070295475944228</v>
      </c>
      <c r="N71">
        <f t="shared" ref="N71:N101" si="4">(88-K71)*10</f>
        <v>280</v>
      </c>
      <c r="O71">
        <f t="shared" ref="O71:O101" si="5">N71+10</f>
        <v>290</v>
      </c>
      <c r="P71">
        <v>0</v>
      </c>
      <c r="Q71">
        <v>10</v>
      </c>
    </row>
    <row r="72" spans="2:17" x14ac:dyDescent="0.2">
      <c r="B72">
        <v>71</v>
      </c>
      <c r="C72">
        <f ca="1">_xll.RiskBinomial($F$5,$F$6)</f>
        <v>0</v>
      </c>
      <c r="H72">
        <v>79</v>
      </c>
      <c r="I72">
        <v>1</v>
      </c>
      <c r="K72">
        <v>61</v>
      </c>
      <c r="L72" s="17">
        <f ca="1">_xll.RiskUniform(N72,O72)</f>
        <v>279.40738255332042</v>
      </c>
      <c r="M72" s="17">
        <f ca="1">_xll.RiskUniform(P72,Q72)</f>
        <v>1.9651379559754589</v>
      </c>
      <c r="N72">
        <f t="shared" si="4"/>
        <v>270</v>
      </c>
      <c r="O72">
        <f t="shared" si="5"/>
        <v>280</v>
      </c>
      <c r="P72">
        <v>0</v>
      </c>
      <c r="Q72">
        <v>10</v>
      </c>
    </row>
    <row r="73" spans="2:17" x14ac:dyDescent="0.2">
      <c r="B73">
        <v>72</v>
      </c>
      <c r="C73">
        <f ca="1">_xll.RiskBinomial($F$5,$F$6)</f>
        <v>2</v>
      </c>
      <c r="H73">
        <v>80</v>
      </c>
      <c r="I73">
        <v>1</v>
      </c>
      <c r="K73">
        <v>61</v>
      </c>
      <c r="L73" s="17">
        <f ca="1">_xll.RiskUniform(N73,O73)</f>
        <v>277.38584726120433</v>
      </c>
      <c r="M73" s="17">
        <f ca="1">_xll.RiskUniform(P73,Q73)</f>
        <v>1.5081038150363035</v>
      </c>
      <c r="N73">
        <f t="shared" si="4"/>
        <v>270</v>
      </c>
      <c r="O73">
        <f t="shared" si="5"/>
        <v>280</v>
      </c>
      <c r="P73">
        <v>0</v>
      </c>
      <c r="Q73">
        <v>10</v>
      </c>
    </row>
    <row r="74" spans="2:17" x14ac:dyDescent="0.2">
      <c r="B74">
        <v>73</v>
      </c>
      <c r="C74">
        <f ca="1">_xll.RiskBinomial($F$5,$F$6)</f>
        <v>1</v>
      </c>
      <c r="H74">
        <v>81</v>
      </c>
      <c r="I74">
        <v>1</v>
      </c>
      <c r="K74">
        <v>66</v>
      </c>
      <c r="L74" s="17">
        <f ca="1">_xll.RiskUniform(N74,O74)</f>
        <v>224.47022267893547</v>
      </c>
      <c r="M74" s="17">
        <f ca="1">_xll.RiskUniform(P74,Q74)</f>
        <v>2.7269186101106491</v>
      </c>
      <c r="N74">
        <f t="shared" si="4"/>
        <v>220</v>
      </c>
      <c r="O74">
        <f t="shared" si="5"/>
        <v>230</v>
      </c>
      <c r="P74">
        <v>0</v>
      </c>
      <c r="Q74">
        <v>10</v>
      </c>
    </row>
    <row r="75" spans="2:17" x14ac:dyDescent="0.2">
      <c r="B75">
        <v>74</v>
      </c>
      <c r="C75">
        <f ca="1">_xll.RiskBinomial($F$5,$F$6)</f>
        <v>0</v>
      </c>
      <c r="H75">
        <v>83</v>
      </c>
      <c r="I75">
        <v>1</v>
      </c>
      <c r="K75">
        <v>67</v>
      </c>
      <c r="L75" s="17">
        <f ca="1">_xll.RiskUniform(N75,O75)</f>
        <v>217.70928217874183</v>
      </c>
      <c r="M75" s="17">
        <f ca="1">_xll.RiskUniform(P75,Q75)</f>
        <v>0.34434075719044666</v>
      </c>
      <c r="N75">
        <f t="shared" si="4"/>
        <v>210</v>
      </c>
      <c r="O75">
        <f t="shared" si="5"/>
        <v>220</v>
      </c>
      <c r="P75">
        <v>0</v>
      </c>
      <c r="Q75">
        <v>10</v>
      </c>
    </row>
    <row r="76" spans="2:17" x14ac:dyDescent="0.2">
      <c r="B76">
        <v>75</v>
      </c>
      <c r="C76">
        <f ca="1">_xll.RiskBinomial($F$5,$F$6)</f>
        <v>0</v>
      </c>
      <c r="H76">
        <v>87</v>
      </c>
      <c r="I76">
        <v>1</v>
      </c>
      <c r="K76">
        <v>68</v>
      </c>
      <c r="L76" s="17">
        <f ca="1">_xll.RiskUniform(N76,O76)</f>
        <v>204.53575194584695</v>
      </c>
      <c r="M76" s="17">
        <f ca="1">_xll.RiskUniform(P76,Q76)</f>
        <v>5.5686256327546495</v>
      </c>
      <c r="N76">
        <f t="shared" si="4"/>
        <v>200</v>
      </c>
      <c r="O76">
        <f t="shared" si="5"/>
        <v>210</v>
      </c>
      <c r="P76">
        <v>0</v>
      </c>
      <c r="Q76">
        <v>10</v>
      </c>
    </row>
    <row r="77" spans="2:17" x14ac:dyDescent="0.2">
      <c r="B77">
        <v>76</v>
      </c>
      <c r="C77">
        <f ca="1">_xll.RiskBinomial($F$5,$F$6)</f>
        <v>2</v>
      </c>
      <c r="H77">
        <v>90</v>
      </c>
      <c r="I77">
        <v>1</v>
      </c>
      <c r="K77">
        <v>68</v>
      </c>
      <c r="L77" s="17">
        <f ca="1">_xll.RiskUniform(N77,O77)</f>
        <v>201.41897875044683</v>
      </c>
      <c r="M77" s="17">
        <f ca="1">_xll.RiskUniform(P77,Q77)</f>
        <v>1.6995950800067505</v>
      </c>
      <c r="N77">
        <f t="shared" si="4"/>
        <v>200</v>
      </c>
      <c r="O77">
        <f t="shared" si="5"/>
        <v>210</v>
      </c>
      <c r="P77">
        <v>0</v>
      </c>
      <c r="Q77">
        <v>10</v>
      </c>
    </row>
    <row r="78" spans="2:17" x14ac:dyDescent="0.2">
      <c r="B78">
        <v>77</v>
      </c>
      <c r="C78">
        <f ca="1">_xll.RiskBinomial($F$5,$F$6)</f>
        <v>2</v>
      </c>
      <c r="H78">
        <v>92</v>
      </c>
      <c r="I78">
        <v>1</v>
      </c>
      <c r="K78">
        <v>70</v>
      </c>
      <c r="L78" s="17">
        <f ca="1">_xll.RiskUniform(N78,O78)</f>
        <v>187.48947883867606</v>
      </c>
      <c r="M78" s="17">
        <f ca="1">_xll.RiskUniform(P78,Q78)</f>
        <v>8.9198830915187131</v>
      </c>
      <c r="N78">
        <f t="shared" si="4"/>
        <v>180</v>
      </c>
      <c r="O78">
        <f t="shared" si="5"/>
        <v>190</v>
      </c>
      <c r="P78">
        <v>0</v>
      </c>
      <c r="Q78">
        <v>10</v>
      </c>
    </row>
    <row r="79" spans="2:17" x14ac:dyDescent="0.2">
      <c r="B79">
        <v>78</v>
      </c>
      <c r="C79">
        <f ca="1">_xll.RiskBinomial($F$5,$F$6)</f>
        <v>1</v>
      </c>
      <c r="H79">
        <v>93</v>
      </c>
      <c r="I79">
        <v>1</v>
      </c>
      <c r="K79">
        <v>70</v>
      </c>
      <c r="L79" s="17">
        <f ca="1">_xll.RiskUniform(N79,O79)</f>
        <v>185.67141997092406</v>
      </c>
      <c r="M79" s="17">
        <f ca="1">_xll.RiskUniform(P79,Q79)</f>
        <v>4.2053373401507717</v>
      </c>
      <c r="N79">
        <f t="shared" si="4"/>
        <v>180</v>
      </c>
      <c r="O79">
        <f t="shared" si="5"/>
        <v>190</v>
      </c>
      <c r="P79">
        <v>0</v>
      </c>
      <c r="Q79">
        <v>10</v>
      </c>
    </row>
    <row r="80" spans="2:17" x14ac:dyDescent="0.2">
      <c r="B80">
        <v>79</v>
      </c>
      <c r="C80">
        <f ca="1">_xll.RiskBinomial($F$5,$F$6)</f>
        <v>0</v>
      </c>
      <c r="H80">
        <v>97</v>
      </c>
      <c r="I80">
        <v>1</v>
      </c>
      <c r="K80">
        <v>71</v>
      </c>
      <c r="L80" s="17">
        <f ca="1">_xll.RiskUniform(N80,O80)</f>
        <v>173.46190561255668</v>
      </c>
      <c r="M80" s="17">
        <f ca="1">_xll.RiskUniform(P80,Q80)</f>
        <v>2.3746979136198778</v>
      </c>
      <c r="N80">
        <f t="shared" si="4"/>
        <v>170</v>
      </c>
      <c r="O80">
        <f t="shared" si="5"/>
        <v>180</v>
      </c>
      <c r="P80">
        <v>0</v>
      </c>
      <c r="Q80">
        <v>10</v>
      </c>
    </row>
    <row r="81" spans="2:17" x14ac:dyDescent="0.2">
      <c r="B81">
        <v>80</v>
      </c>
      <c r="C81">
        <f ca="1">_xll.RiskBinomial($F$5,$F$6)</f>
        <v>0</v>
      </c>
      <c r="H81">
        <v>101</v>
      </c>
      <c r="I81">
        <v>1</v>
      </c>
      <c r="K81">
        <v>71</v>
      </c>
      <c r="L81" s="17">
        <f ca="1">_xll.RiskUniform(N81,O81)</f>
        <v>173.41425645631088</v>
      </c>
      <c r="M81" s="17">
        <f ca="1">_xll.RiskUniform(P81,Q81)</f>
        <v>8.1110370010713666</v>
      </c>
      <c r="N81">
        <f t="shared" si="4"/>
        <v>170</v>
      </c>
      <c r="O81">
        <f t="shared" si="5"/>
        <v>180</v>
      </c>
      <c r="P81">
        <v>0</v>
      </c>
      <c r="Q81">
        <v>10</v>
      </c>
    </row>
    <row r="82" spans="2:17" x14ac:dyDescent="0.2">
      <c r="B82">
        <v>81</v>
      </c>
      <c r="C82">
        <f ca="1">_xll.RiskBinomial($F$5,$F$6)</f>
        <v>0</v>
      </c>
      <c r="H82">
        <v>106</v>
      </c>
      <c r="I82">
        <v>1</v>
      </c>
      <c r="K82">
        <v>72</v>
      </c>
      <c r="L82" s="17">
        <f ca="1">_xll.RiskUniform(N82,O82)</f>
        <v>163.51493451210004</v>
      </c>
      <c r="M82" s="17">
        <f ca="1">_xll.RiskUniform(P82,Q82)</f>
        <v>8.8686477688697156</v>
      </c>
      <c r="N82">
        <f t="shared" si="4"/>
        <v>160</v>
      </c>
      <c r="O82">
        <f t="shared" si="5"/>
        <v>170</v>
      </c>
      <c r="P82">
        <v>0</v>
      </c>
      <c r="Q82">
        <v>10</v>
      </c>
    </row>
    <row r="83" spans="2:17" x14ac:dyDescent="0.2">
      <c r="B83">
        <v>82</v>
      </c>
      <c r="C83">
        <f ca="1">_xll.RiskBinomial($F$5,$F$6)</f>
        <v>1</v>
      </c>
      <c r="H83">
        <v>111</v>
      </c>
      <c r="I83">
        <v>1</v>
      </c>
      <c r="K83">
        <v>74</v>
      </c>
      <c r="L83" s="17">
        <f ca="1">_xll.RiskUniform(N83,O83)</f>
        <v>141.31109453321471</v>
      </c>
      <c r="M83" s="17">
        <f ca="1">_xll.RiskUniform(P83,Q83)</f>
        <v>4.6455906526668365</v>
      </c>
      <c r="N83">
        <f t="shared" si="4"/>
        <v>140</v>
      </c>
      <c r="O83">
        <f t="shared" si="5"/>
        <v>150</v>
      </c>
      <c r="P83">
        <v>0</v>
      </c>
      <c r="Q83">
        <v>10</v>
      </c>
    </row>
    <row r="84" spans="2:17" x14ac:dyDescent="0.2">
      <c r="B84">
        <v>83</v>
      </c>
      <c r="C84">
        <f ca="1">_xll.RiskBinomial($F$5,$F$6)</f>
        <v>0</v>
      </c>
      <c r="H84">
        <v>112</v>
      </c>
      <c r="I84">
        <v>1</v>
      </c>
      <c r="K84">
        <v>74</v>
      </c>
      <c r="L84" s="17">
        <f ca="1">_xll.RiskUniform(N84,O84)</f>
        <v>145.8444206506183</v>
      </c>
      <c r="M84" s="17">
        <f ca="1">_xll.RiskUniform(P84,Q84)</f>
        <v>6.2695064245267709</v>
      </c>
      <c r="N84">
        <f t="shared" si="4"/>
        <v>140</v>
      </c>
      <c r="O84">
        <f t="shared" si="5"/>
        <v>150</v>
      </c>
      <c r="P84">
        <v>0</v>
      </c>
      <c r="Q84">
        <v>10</v>
      </c>
    </row>
    <row r="85" spans="2:17" x14ac:dyDescent="0.2">
      <c r="B85">
        <v>84</v>
      </c>
      <c r="C85">
        <f ca="1">_xll.RiskBinomial($F$5,$F$6)</f>
        <v>1</v>
      </c>
      <c r="H85">
        <v>1</v>
      </c>
      <c r="I85">
        <v>0</v>
      </c>
      <c r="K85">
        <v>75</v>
      </c>
      <c r="L85" s="17">
        <f ca="1">_xll.RiskUniform(N85,O85)</f>
        <v>130.90675452748013</v>
      </c>
      <c r="M85" s="17">
        <f ca="1">_xll.RiskUniform(P85,Q85)</f>
        <v>3.0832611132400856</v>
      </c>
      <c r="N85">
        <f t="shared" si="4"/>
        <v>130</v>
      </c>
      <c r="O85">
        <f t="shared" si="5"/>
        <v>140</v>
      </c>
      <c r="P85">
        <v>0</v>
      </c>
      <c r="Q85">
        <v>10</v>
      </c>
    </row>
    <row r="86" spans="2:17" x14ac:dyDescent="0.2">
      <c r="B86">
        <v>85</v>
      </c>
      <c r="C86">
        <f ca="1">_xll.RiskBinomial($F$5,$F$6)</f>
        <v>3</v>
      </c>
      <c r="H86">
        <v>2</v>
      </c>
      <c r="I86">
        <v>0</v>
      </c>
      <c r="K86">
        <v>76</v>
      </c>
      <c r="L86" s="17">
        <f ca="1">_xll.RiskUniform(N86,O86)</f>
        <v>128.67658941381296</v>
      </c>
      <c r="M86" s="17">
        <f ca="1">_xll.RiskUniform(P86,Q86)</f>
        <v>9.4780967453046863</v>
      </c>
      <c r="N86">
        <f t="shared" si="4"/>
        <v>120</v>
      </c>
      <c r="O86">
        <f t="shared" si="5"/>
        <v>130</v>
      </c>
      <c r="P86">
        <v>0</v>
      </c>
      <c r="Q86">
        <v>10</v>
      </c>
    </row>
    <row r="87" spans="2:17" x14ac:dyDescent="0.2">
      <c r="B87">
        <v>86</v>
      </c>
      <c r="C87">
        <f ca="1">_xll.RiskBinomial($F$5,$F$6)</f>
        <v>2</v>
      </c>
      <c r="H87">
        <v>3</v>
      </c>
      <c r="I87">
        <v>0</v>
      </c>
      <c r="K87">
        <v>78</v>
      </c>
      <c r="L87" s="17">
        <f ca="1">_xll.RiskUniform(N87,O87)</f>
        <v>101.80691066747967</v>
      </c>
      <c r="M87" s="17">
        <f ca="1">_xll.RiskUniform(P87,Q87)</f>
        <v>0.76209358596978083</v>
      </c>
      <c r="N87">
        <f t="shared" si="4"/>
        <v>100</v>
      </c>
      <c r="O87">
        <f t="shared" si="5"/>
        <v>110</v>
      </c>
      <c r="P87">
        <v>0</v>
      </c>
      <c r="Q87">
        <v>10</v>
      </c>
    </row>
    <row r="88" spans="2:17" x14ac:dyDescent="0.2">
      <c r="B88">
        <v>87</v>
      </c>
      <c r="C88">
        <f ca="1">_xll.RiskBinomial($F$5,$F$6)</f>
        <v>4</v>
      </c>
      <c r="H88">
        <v>13</v>
      </c>
      <c r="I88">
        <v>0</v>
      </c>
      <c r="K88">
        <v>78</v>
      </c>
      <c r="L88" s="17">
        <f ca="1">_xll.RiskUniform(N88,O88)</f>
        <v>100.17287705088525</v>
      </c>
      <c r="M88" s="17">
        <f ca="1">_xll.RiskUniform(P88,Q88)</f>
        <v>1.4888782783074028</v>
      </c>
      <c r="N88">
        <f t="shared" si="4"/>
        <v>100</v>
      </c>
      <c r="O88">
        <f t="shared" si="5"/>
        <v>110</v>
      </c>
      <c r="P88">
        <v>0</v>
      </c>
      <c r="Q88">
        <v>10</v>
      </c>
    </row>
    <row r="89" spans="2:17" x14ac:dyDescent="0.2">
      <c r="B89">
        <v>88</v>
      </c>
      <c r="C89">
        <f ca="1">_xll.RiskBinomial($F$5,$F$6)</f>
        <v>2</v>
      </c>
      <c r="H89">
        <v>16</v>
      </c>
      <c r="I89">
        <v>0</v>
      </c>
      <c r="K89">
        <v>79</v>
      </c>
      <c r="L89" s="17">
        <f ca="1">_xll.RiskUniform(N89,O89)</f>
        <v>98.511829439474894</v>
      </c>
      <c r="M89" s="17">
        <f ca="1">_xll.RiskUniform(P89,Q89)</f>
        <v>3.6403352427430624</v>
      </c>
      <c r="N89">
        <f t="shared" si="4"/>
        <v>90</v>
      </c>
      <c r="O89">
        <f t="shared" si="5"/>
        <v>100</v>
      </c>
      <c r="P89">
        <v>0</v>
      </c>
      <c r="Q89">
        <v>10</v>
      </c>
    </row>
    <row r="90" spans="2:17" x14ac:dyDescent="0.2">
      <c r="B90">
        <v>89</v>
      </c>
      <c r="C90">
        <f ca="1">_xll.RiskBinomial($F$5,$F$6)</f>
        <v>2</v>
      </c>
      <c r="H90">
        <v>27</v>
      </c>
      <c r="I90">
        <v>0</v>
      </c>
      <c r="K90">
        <v>80</v>
      </c>
      <c r="L90" s="17">
        <f ca="1">_xll.RiskUniform(N90,O90)</f>
        <v>82.977878056808194</v>
      </c>
      <c r="M90" s="17">
        <f ca="1">_xll.RiskUniform(P90,Q90)</f>
        <v>8.892476538701553</v>
      </c>
      <c r="N90">
        <f t="shared" si="4"/>
        <v>80</v>
      </c>
      <c r="O90">
        <f t="shared" si="5"/>
        <v>90</v>
      </c>
      <c r="P90">
        <v>0</v>
      </c>
      <c r="Q90">
        <v>10</v>
      </c>
    </row>
    <row r="91" spans="2:17" x14ac:dyDescent="0.2">
      <c r="B91">
        <v>90</v>
      </c>
      <c r="C91">
        <f ca="1">_xll.RiskBinomial($F$5,$F$6)</f>
        <v>2</v>
      </c>
      <c r="H91">
        <v>29</v>
      </c>
      <c r="I91">
        <v>0</v>
      </c>
      <c r="K91">
        <v>81</v>
      </c>
      <c r="L91" s="17">
        <f ca="1">_xll.RiskUniform(N91,O91)</f>
        <v>74.469659540513376</v>
      </c>
      <c r="M91" s="17">
        <f ca="1">_xll.RiskUniform(P91,Q91)</f>
        <v>9.3195978344833481</v>
      </c>
      <c r="N91">
        <f t="shared" si="4"/>
        <v>70</v>
      </c>
      <c r="O91">
        <f t="shared" si="5"/>
        <v>80</v>
      </c>
      <c r="P91">
        <v>0</v>
      </c>
      <c r="Q91">
        <v>10</v>
      </c>
    </row>
    <row r="92" spans="2:17" x14ac:dyDescent="0.2">
      <c r="B92">
        <v>91</v>
      </c>
      <c r="C92">
        <f ca="1">_xll.RiskBinomial($F$5,$F$6)</f>
        <v>3</v>
      </c>
      <c r="H92">
        <v>38</v>
      </c>
      <c r="I92">
        <v>0</v>
      </c>
      <c r="K92">
        <v>82</v>
      </c>
      <c r="L92" s="17">
        <f ca="1">_xll.RiskUniform(N92,O92)</f>
        <v>63.526949432457485</v>
      </c>
      <c r="M92" s="17">
        <f ca="1">_xll.RiskUniform(P92,Q92)</f>
        <v>8.5703619398952835</v>
      </c>
      <c r="N92">
        <f t="shared" si="4"/>
        <v>60</v>
      </c>
      <c r="O92">
        <f t="shared" si="5"/>
        <v>70</v>
      </c>
      <c r="P92">
        <v>0</v>
      </c>
      <c r="Q92">
        <v>10</v>
      </c>
    </row>
    <row r="93" spans="2:17" x14ac:dyDescent="0.2">
      <c r="B93">
        <v>92</v>
      </c>
      <c r="C93">
        <f ca="1">_xll.RiskBinomial($F$5,$F$6)</f>
        <v>1</v>
      </c>
      <c r="H93">
        <v>40</v>
      </c>
      <c r="I93">
        <v>0</v>
      </c>
      <c r="K93">
        <v>82</v>
      </c>
      <c r="L93" s="17">
        <f ca="1">_xll.RiskUniform(N93,O93)</f>
        <v>66.250251369686026</v>
      </c>
      <c r="M93" s="17">
        <f ca="1">_xll.RiskUniform(P93,Q93)</f>
        <v>6.4541531852098739</v>
      </c>
      <c r="N93">
        <f t="shared" si="4"/>
        <v>60</v>
      </c>
      <c r="O93">
        <f t="shared" si="5"/>
        <v>70</v>
      </c>
      <c r="P93">
        <v>0</v>
      </c>
      <c r="Q93">
        <v>10</v>
      </c>
    </row>
    <row r="94" spans="2:17" x14ac:dyDescent="0.2">
      <c r="B94">
        <v>93</v>
      </c>
      <c r="C94">
        <f ca="1">_xll.RiskBinomial($F$5,$F$6)</f>
        <v>3</v>
      </c>
      <c r="H94">
        <v>41</v>
      </c>
      <c r="I94">
        <v>0</v>
      </c>
      <c r="K94">
        <v>83</v>
      </c>
      <c r="L94" s="17">
        <f ca="1">_xll.RiskUniform(N94,O94)</f>
        <v>57.477160522313213</v>
      </c>
      <c r="M94" s="17">
        <f ca="1">_xll.RiskUniform(P94,Q94)</f>
        <v>1.133416458017743</v>
      </c>
      <c r="N94">
        <f t="shared" si="4"/>
        <v>50</v>
      </c>
      <c r="O94">
        <f t="shared" si="5"/>
        <v>60</v>
      </c>
      <c r="P94">
        <v>0</v>
      </c>
      <c r="Q94">
        <v>10</v>
      </c>
    </row>
    <row r="95" spans="2:17" x14ac:dyDescent="0.2">
      <c r="B95">
        <v>94</v>
      </c>
      <c r="C95">
        <f ca="1">_xll.RiskBinomial($F$5,$F$6)</f>
        <v>1</v>
      </c>
      <c r="H95">
        <v>49</v>
      </c>
      <c r="I95">
        <v>0</v>
      </c>
      <c r="K95">
        <v>84</v>
      </c>
      <c r="L95" s="17">
        <f ca="1">_xll.RiskUniform(N95,O95)</f>
        <v>46.338219597144914</v>
      </c>
      <c r="M95" s="17">
        <f ca="1">_xll.RiskUniform(P95,Q95)</f>
        <v>7.7714894977564333</v>
      </c>
      <c r="N95">
        <f t="shared" si="4"/>
        <v>40</v>
      </c>
      <c r="O95">
        <f t="shared" si="5"/>
        <v>50</v>
      </c>
      <c r="P95">
        <v>0</v>
      </c>
      <c r="Q95">
        <v>10</v>
      </c>
    </row>
    <row r="96" spans="2:17" x14ac:dyDescent="0.2">
      <c r="B96">
        <v>95</v>
      </c>
      <c r="C96">
        <f ca="1">_xll.RiskBinomial($F$5,$F$6)</f>
        <v>1</v>
      </c>
      <c r="H96">
        <v>51</v>
      </c>
      <c r="I96">
        <v>0</v>
      </c>
      <c r="K96">
        <v>84</v>
      </c>
      <c r="L96" s="17">
        <f ca="1">_xll.RiskUniform(N96,O96)</f>
        <v>42.714957918519808</v>
      </c>
      <c r="M96" s="17">
        <f ca="1">_xll.RiskUniform(P96,Q96)</f>
        <v>7.8033235403882673</v>
      </c>
      <c r="N96">
        <f t="shared" si="4"/>
        <v>40</v>
      </c>
      <c r="O96">
        <f t="shared" si="5"/>
        <v>50</v>
      </c>
      <c r="P96">
        <v>0</v>
      </c>
      <c r="Q96">
        <v>10</v>
      </c>
    </row>
    <row r="97" spans="2:17" x14ac:dyDescent="0.2">
      <c r="B97">
        <v>96</v>
      </c>
      <c r="C97">
        <f ca="1">_xll.RiskBinomial($F$5,$F$6)</f>
        <v>2</v>
      </c>
      <c r="H97">
        <v>56</v>
      </c>
      <c r="I97">
        <v>0</v>
      </c>
      <c r="K97">
        <v>85</v>
      </c>
      <c r="L97" s="17">
        <f ca="1">_xll.RiskUniform(N97,O97)</f>
        <v>39.596237912242785</v>
      </c>
      <c r="M97" s="17">
        <f ca="1">_xll.RiskUniform(P97,Q97)</f>
        <v>8.517183040415782</v>
      </c>
      <c r="N97">
        <f t="shared" si="4"/>
        <v>30</v>
      </c>
      <c r="O97">
        <f t="shared" si="5"/>
        <v>40</v>
      </c>
      <c r="P97">
        <v>0</v>
      </c>
      <c r="Q97">
        <v>10</v>
      </c>
    </row>
    <row r="98" spans="2:17" x14ac:dyDescent="0.2">
      <c r="B98">
        <v>97</v>
      </c>
      <c r="C98">
        <f ca="1">_xll.RiskBinomial($F$5,$F$6)</f>
        <v>1</v>
      </c>
      <c r="H98">
        <v>59</v>
      </c>
      <c r="I98">
        <v>0</v>
      </c>
      <c r="K98">
        <v>85</v>
      </c>
      <c r="L98" s="17">
        <f ca="1">_xll.RiskUniform(N98,O98)</f>
        <v>38.502829278165223</v>
      </c>
      <c r="M98" s="17">
        <f ca="1">_xll.RiskUniform(P98,Q98)</f>
        <v>5.9859046816240946</v>
      </c>
      <c r="N98">
        <f t="shared" si="4"/>
        <v>30</v>
      </c>
      <c r="O98">
        <f t="shared" si="5"/>
        <v>40</v>
      </c>
      <c r="P98">
        <v>0</v>
      </c>
      <c r="Q98">
        <v>10</v>
      </c>
    </row>
    <row r="99" spans="2:17" x14ac:dyDescent="0.2">
      <c r="B99">
        <v>98</v>
      </c>
      <c r="C99">
        <f ca="1">_xll.RiskBinomial($F$5,$F$6)</f>
        <v>0</v>
      </c>
      <c r="H99">
        <v>62</v>
      </c>
      <c r="I99">
        <v>0</v>
      </c>
      <c r="K99">
        <v>86</v>
      </c>
      <c r="L99" s="17">
        <f ca="1">_xll.RiskUniform(N99,O99)</f>
        <v>22.266518289364093</v>
      </c>
      <c r="M99" s="17">
        <f ca="1">_xll.RiskUniform(P99,Q99)</f>
        <v>7.6928211111425515</v>
      </c>
      <c r="N99">
        <f t="shared" si="4"/>
        <v>20</v>
      </c>
      <c r="O99">
        <f t="shared" si="5"/>
        <v>30</v>
      </c>
      <c r="P99">
        <v>0</v>
      </c>
      <c r="Q99">
        <v>10</v>
      </c>
    </row>
    <row r="100" spans="2:17" x14ac:dyDescent="0.2">
      <c r="B100">
        <v>99</v>
      </c>
      <c r="C100">
        <f ca="1">_xll.RiskBinomial($F$5,$F$6)</f>
        <v>0</v>
      </c>
      <c r="H100">
        <v>63</v>
      </c>
      <c r="I100">
        <v>0</v>
      </c>
      <c r="K100">
        <v>86</v>
      </c>
      <c r="L100" s="17">
        <f ca="1">_xll.RiskUniform(N100,O100)</f>
        <v>29.78691818777617</v>
      </c>
      <c r="M100" s="17">
        <f ca="1">_xll.RiskUniform(P100,Q100)</f>
        <v>2.4284272821088893</v>
      </c>
      <c r="N100">
        <f t="shared" si="4"/>
        <v>20</v>
      </c>
      <c r="O100">
        <f t="shared" si="5"/>
        <v>30</v>
      </c>
      <c r="P100">
        <v>0</v>
      </c>
      <c r="Q100">
        <v>10</v>
      </c>
    </row>
    <row r="101" spans="2:17" x14ac:dyDescent="0.2">
      <c r="B101">
        <v>100</v>
      </c>
      <c r="C101">
        <f ca="1">_xll.RiskBinomial($F$5,$F$6)</f>
        <v>0</v>
      </c>
      <c r="H101">
        <v>64</v>
      </c>
      <c r="I101">
        <v>0</v>
      </c>
      <c r="K101">
        <v>86</v>
      </c>
      <c r="L101" s="17">
        <f ca="1">_xll.RiskUniform(N101,O101)</f>
        <v>20.265292176645378</v>
      </c>
      <c r="M101" s="17">
        <f ca="1">_xll.RiskUniform(P101,Q101)</f>
        <v>2.8990953164250408</v>
      </c>
      <c r="N101">
        <f t="shared" si="4"/>
        <v>20</v>
      </c>
      <c r="O101">
        <f t="shared" si="5"/>
        <v>30</v>
      </c>
      <c r="P101">
        <v>0</v>
      </c>
      <c r="Q101">
        <v>10</v>
      </c>
    </row>
    <row r="102" spans="2:17" x14ac:dyDescent="0.2">
      <c r="B102">
        <v>101</v>
      </c>
      <c r="C102">
        <f ca="1">_xll.RiskBinomial($F$5,$F$6)</f>
        <v>0</v>
      </c>
      <c r="H102">
        <v>65</v>
      </c>
      <c r="I102">
        <v>0</v>
      </c>
      <c r="K102">
        <v>87</v>
      </c>
      <c r="L102" s="17">
        <f ca="1">_xll.RiskUniform(N102,O102)</f>
        <v>19.620344245877121</v>
      </c>
      <c r="M102" s="17">
        <f ca="1">_xll.RiskUniform(P102,Q102)</f>
        <v>5.2608572490828029</v>
      </c>
      <c r="N102">
        <f>(88-K102)*10</f>
        <v>10</v>
      </c>
      <c r="O102">
        <f>N102+10</f>
        <v>20</v>
      </c>
      <c r="P102">
        <v>0</v>
      </c>
      <c r="Q102">
        <v>10</v>
      </c>
    </row>
    <row r="103" spans="2:17" x14ac:dyDescent="0.2">
      <c r="B103">
        <v>102</v>
      </c>
      <c r="C103">
        <f ca="1">_xll.RiskBinomial($F$5,$F$6)</f>
        <v>0</v>
      </c>
      <c r="H103">
        <v>69</v>
      </c>
      <c r="I103">
        <v>0</v>
      </c>
      <c r="K103">
        <v>89</v>
      </c>
      <c r="L103" s="17">
        <f ca="1">_xll.RiskUniform(N103,O103)</f>
        <v>9.964865122783058</v>
      </c>
      <c r="M103" s="17">
        <f ca="1">_xll.RiskUniform(P103,Q103)</f>
        <v>12.147935735691311</v>
      </c>
      <c r="N103">
        <v>0</v>
      </c>
      <c r="O103">
        <v>10</v>
      </c>
      <c r="P103">
        <f>(K103-88)*10</f>
        <v>10</v>
      </c>
      <c r="Q103">
        <f>P103+10</f>
        <v>20</v>
      </c>
    </row>
    <row r="104" spans="2:17" x14ac:dyDescent="0.2">
      <c r="B104">
        <v>103</v>
      </c>
      <c r="C104">
        <f ca="1">_xll.RiskBinomial($F$5,$F$6)</f>
        <v>3</v>
      </c>
      <c r="H104">
        <v>73</v>
      </c>
      <c r="I104">
        <v>0</v>
      </c>
      <c r="K104">
        <v>89</v>
      </c>
      <c r="L104" s="17">
        <f ca="1">_xll.RiskUniform(N104,O104)</f>
        <v>4.0297115508368906</v>
      </c>
      <c r="M104" s="17">
        <f ca="1">_xll.RiskUniform(P104,Q104)</f>
        <v>18.274835185915389</v>
      </c>
      <c r="N104">
        <v>0</v>
      </c>
      <c r="O104">
        <v>10</v>
      </c>
      <c r="P104">
        <f t="shared" ref="P104:P134" si="6">(K104-88)*10</f>
        <v>10</v>
      </c>
      <c r="Q104">
        <f t="shared" ref="Q104:Q134" si="7">P104+10</f>
        <v>20</v>
      </c>
    </row>
    <row r="105" spans="2:17" x14ac:dyDescent="0.2">
      <c r="B105">
        <v>104</v>
      </c>
      <c r="C105">
        <f ca="1">_xll.RiskBinomial($F$5,$F$6)</f>
        <v>1</v>
      </c>
      <c r="H105">
        <v>77</v>
      </c>
      <c r="I105">
        <v>0</v>
      </c>
      <c r="K105">
        <v>90</v>
      </c>
      <c r="L105" s="17">
        <f ca="1">_xll.RiskUniform(N105,O105)</f>
        <v>3.9948787837647548</v>
      </c>
      <c r="M105" s="17">
        <f ca="1">_xll.RiskUniform(P105,Q105)</f>
        <v>22.110068238404285</v>
      </c>
      <c r="N105">
        <v>0</v>
      </c>
      <c r="O105">
        <v>10</v>
      </c>
      <c r="P105">
        <f t="shared" si="6"/>
        <v>20</v>
      </c>
      <c r="Q105">
        <f t="shared" si="7"/>
        <v>30</v>
      </c>
    </row>
    <row r="106" spans="2:17" x14ac:dyDescent="0.2">
      <c r="B106">
        <v>105</v>
      </c>
      <c r="C106">
        <f ca="1">_xll.RiskBinomial($F$5,$F$6)</f>
        <v>0</v>
      </c>
      <c r="H106">
        <v>88</v>
      </c>
      <c r="I106">
        <v>0</v>
      </c>
      <c r="K106">
        <v>92</v>
      </c>
      <c r="L106" s="17">
        <f ca="1">_xll.RiskUniform(N106,O106)</f>
        <v>7.0051833571068602</v>
      </c>
      <c r="M106" s="17">
        <f ca="1">_xll.RiskUniform(P106,Q106)</f>
        <v>41.556642503552311</v>
      </c>
      <c r="N106">
        <v>0</v>
      </c>
      <c r="O106">
        <v>10</v>
      </c>
      <c r="P106">
        <f t="shared" si="6"/>
        <v>40</v>
      </c>
      <c r="Q106">
        <f t="shared" si="7"/>
        <v>50</v>
      </c>
    </row>
    <row r="107" spans="2:17" x14ac:dyDescent="0.2">
      <c r="B107">
        <v>106</v>
      </c>
      <c r="C107">
        <f ca="1">_xll.RiskBinomial($F$5,$F$6)</f>
        <v>3</v>
      </c>
      <c r="H107">
        <v>91</v>
      </c>
      <c r="I107">
        <v>0</v>
      </c>
      <c r="K107">
        <v>93</v>
      </c>
      <c r="L107" s="17">
        <f ca="1">_xll.RiskUniform(N107,O107)</f>
        <v>4.8831620774681026</v>
      </c>
      <c r="M107" s="17">
        <f ca="1">_xll.RiskUniform(P107,Q107)</f>
        <v>51.71185651365964</v>
      </c>
      <c r="N107">
        <v>0</v>
      </c>
      <c r="O107">
        <v>10</v>
      </c>
      <c r="P107">
        <f t="shared" si="6"/>
        <v>50</v>
      </c>
      <c r="Q107">
        <f t="shared" si="7"/>
        <v>60</v>
      </c>
    </row>
    <row r="108" spans="2:17" x14ac:dyDescent="0.2">
      <c r="B108">
        <v>107</v>
      </c>
      <c r="C108">
        <f ca="1">_xll.RiskBinomial($F$5,$F$6)</f>
        <v>1</v>
      </c>
      <c r="H108">
        <v>94</v>
      </c>
      <c r="I108">
        <v>0</v>
      </c>
      <c r="K108">
        <v>95</v>
      </c>
      <c r="L108" s="17">
        <f ca="1">_xll.RiskUniform(N108,O108)</f>
        <v>6.4194527743347418</v>
      </c>
      <c r="M108" s="17">
        <f ca="1">_xll.RiskUniform(P108,Q108)</f>
        <v>77.872054481724348</v>
      </c>
      <c r="N108">
        <v>0</v>
      </c>
      <c r="O108">
        <v>10</v>
      </c>
      <c r="P108">
        <f t="shared" si="6"/>
        <v>70</v>
      </c>
      <c r="Q108">
        <f t="shared" si="7"/>
        <v>80</v>
      </c>
    </row>
    <row r="109" spans="2:17" x14ac:dyDescent="0.2">
      <c r="B109">
        <v>108</v>
      </c>
      <c r="C109">
        <f ca="1">_xll.RiskBinomial($F$5,$F$6)</f>
        <v>1</v>
      </c>
      <c r="H109">
        <v>98</v>
      </c>
      <c r="I109">
        <v>0</v>
      </c>
      <c r="K109">
        <v>95</v>
      </c>
      <c r="L109" s="17">
        <f ca="1">_xll.RiskUniform(N109,O109)</f>
        <v>7.0144611283992298</v>
      </c>
      <c r="M109" s="17">
        <f ca="1">_xll.RiskUniform(P109,Q109)</f>
        <v>73.75825714354589</v>
      </c>
      <c r="N109">
        <v>0</v>
      </c>
      <c r="O109">
        <v>10</v>
      </c>
      <c r="P109">
        <f t="shared" si="6"/>
        <v>70</v>
      </c>
      <c r="Q109">
        <f t="shared" si="7"/>
        <v>80</v>
      </c>
    </row>
    <row r="110" spans="2:17" x14ac:dyDescent="0.2">
      <c r="B110">
        <v>109</v>
      </c>
      <c r="C110">
        <f ca="1">_xll.RiskBinomial($F$5,$F$6)</f>
        <v>0</v>
      </c>
      <c r="H110">
        <v>99</v>
      </c>
      <c r="I110">
        <v>0</v>
      </c>
      <c r="K110">
        <v>95</v>
      </c>
      <c r="L110" s="17">
        <f ca="1">_xll.RiskUniform(N110,O110)</f>
        <v>6.8330087657154026</v>
      </c>
      <c r="M110" s="17">
        <f ca="1">_xll.RiskUniform(P110,Q110)</f>
        <v>73.176435069049887</v>
      </c>
      <c r="N110">
        <v>0</v>
      </c>
      <c r="O110">
        <v>10</v>
      </c>
      <c r="P110">
        <f t="shared" si="6"/>
        <v>70</v>
      </c>
      <c r="Q110">
        <f t="shared" si="7"/>
        <v>80</v>
      </c>
    </row>
    <row r="111" spans="2:17" x14ac:dyDescent="0.2">
      <c r="B111">
        <v>110</v>
      </c>
      <c r="C111">
        <f ca="1">_xll.RiskBinomial($F$5,$F$6)</f>
        <v>0</v>
      </c>
      <c r="H111">
        <v>103</v>
      </c>
      <c r="I111">
        <v>0</v>
      </c>
      <c r="K111">
        <v>96</v>
      </c>
      <c r="L111" s="17">
        <f ca="1">_xll.RiskUniform(N111,O111)</f>
        <v>2.7857038720780603</v>
      </c>
      <c r="M111" s="17">
        <f ca="1">_xll.RiskUniform(P111,Q111)</f>
        <v>86.86461133045502</v>
      </c>
      <c r="N111">
        <v>0</v>
      </c>
      <c r="O111">
        <v>10</v>
      </c>
      <c r="P111">
        <f t="shared" si="6"/>
        <v>80</v>
      </c>
      <c r="Q111">
        <f t="shared" si="7"/>
        <v>90</v>
      </c>
    </row>
    <row r="112" spans="2:17" x14ac:dyDescent="0.2">
      <c r="B112">
        <v>111</v>
      </c>
      <c r="C112">
        <f ca="1">_xll.RiskBinomial($F$5,$F$6)</f>
        <v>1</v>
      </c>
      <c r="H112">
        <v>105</v>
      </c>
      <c r="I112">
        <v>0</v>
      </c>
      <c r="K112">
        <v>96</v>
      </c>
      <c r="L112" s="17">
        <f ca="1">_xll.RiskUniform(N112,O112)</f>
        <v>2.2213133321291565</v>
      </c>
      <c r="M112" s="17">
        <f ca="1">_xll.RiskUniform(P112,Q112)</f>
        <v>88.4190903507737</v>
      </c>
      <c r="N112">
        <v>0</v>
      </c>
      <c r="O112">
        <v>10</v>
      </c>
      <c r="P112">
        <f t="shared" si="6"/>
        <v>80</v>
      </c>
      <c r="Q112">
        <f t="shared" si="7"/>
        <v>90</v>
      </c>
    </row>
    <row r="113" spans="2:17" x14ac:dyDescent="0.2">
      <c r="B113">
        <v>112</v>
      </c>
      <c r="C113">
        <f ca="1">_xll.RiskBinomial($F$5,$F$6)</f>
        <v>0</v>
      </c>
      <c r="H113">
        <v>110</v>
      </c>
      <c r="I113">
        <v>0</v>
      </c>
      <c r="K113">
        <v>97</v>
      </c>
      <c r="L113" s="17">
        <f ca="1">_xll.RiskUniform(N113,O113)</f>
        <v>1.5365255178723303</v>
      </c>
      <c r="M113" s="17">
        <f ca="1">_xll.RiskUniform(P113,Q113)</f>
        <v>94.859930041467535</v>
      </c>
      <c r="N113">
        <v>0</v>
      </c>
      <c r="O113">
        <v>10</v>
      </c>
      <c r="P113">
        <f t="shared" si="6"/>
        <v>90</v>
      </c>
      <c r="Q113">
        <f t="shared" si="7"/>
        <v>100</v>
      </c>
    </row>
    <row r="114" spans="2:17" x14ac:dyDescent="0.2">
      <c r="B114">
        <v>113</v>
      </c>
      <c r="C114">
        <f ca="1">_xll.RiskBinomial($F$5,$F$6)</f>
        <v>2</v>
      </c>
      <c r="H114">
        <v>113</v>
      </c>
      <c r="I114">
        <v>0</v>
      </c>
      <c r="K114">
        <v>100</v>
      </c>
      <c r="L114" s="17">
        <f ca="1">_xll.RiskUniform(N114,O114)</f>
        <v>3.0450738406526368</v>
      </c>
      <c r="M114" s="17">
        <f ca="1">_xll.RiskUniform(P114,Q114)</f>
        <v>125.10883086798395</v>
      </c>
      <c r="N114">
        <v>0</v>
      </c>
      <c r="O114">
        <v>10</v>
      </c>
      <c r="P114">
        <f t="shared" si="6"/>
        <v>120</v>
      </c>
      <c r="Q114">
        <f t="shared" si="7"/>
        <v>130</v>
      </c>
    </row>
    <row r="115" spans="2:17" x14ac:dyDescent="0.2">
      <c r="B115">
        <v>114</v>
      </c>
      <c r="C115">
        <f ca="1">_xll.RiskBinomial($F$5,$F$6)</f>
        <v>1</v>
      </c>
      <c r="H115">
        <v>114</v>
      </c>
      <c r="I115">
        <v>0</v>
      </c>
      <c r="K115">
        <v>100</v>
      </c>
      <c r="L115" s="17">
        <f ca="1">_xll.RiskUniform(N115,O115)</f>
        <v>7.0944178890070022</v>
      </c>
      <c r="M115" s="17">
        <f ca="1">_xll.RiskUniform(P115,Q115)</f>
        <v>129.77555234526523</v>
      </c>
      <c r="N115">
        <v>0</v>
      </c>
      <c r="O115">
        <v>10</v>
      </c>
      <c r="P115">
        <f t="shared" si="6"/>
        <v>120</v>
      </c>
      <c r="Q115">
        <f t="shared" si="7"/>
        <v>130</v>
      </c>
    </row>
    <row r="116" spans="2:17" x14ac:dyDescent="0.2">
      <c r="B116">
        <v>115</v>
      </c>
      <c r="C116">
        <f ca="1">_xll.RiskBinomial($F$5,$F$6)</f>
        <v>0</v>
      </c>
      <c r="H116">
        <v>115</v>
      </c>
      <c r="I116">
        <v>0</v>
      </c>
      <c r="K116">
        <v>101</v>
      </c>
      <c r="L116" s="17">
        <f ca="1">_xll.RiskUniform(N116,O116)</f>
        <v>9.8971153830676712</v>
      </c>
      <c r="M116" s="17">
        <f ca="1">_xll.RiskUniform(P116,Q116)</f>
        <v>136.35092186848064</v>
      </c>
      <c r="N116">
        <v>0</v>
      </c>
      <c r="O116">
        <v>10</v>
      </c>
      <c r="P116">
        <f t="shared" si="6"/>
        <v>130</v>
      </c>
      <c r="Q116">
        <f t="shared" si="7"/>
        <v>140</v>
      </c>
    </row>
    <row r="117" spans="2:17" x14ac:dyDescent="0.2">
      <c r="B117">
        <v>116</v>
      </c>
      <c r="C117">
        <f ca="1">_xll.RiskBinomial($F$5,$F$6)</f>
        <v>4</v>
      </c>
      <c r="H117">
        <v>116</v>
      </c>
      <c r="I117">
        <v>0</v>
      </c>
      <c r="K117">
        <v>102</v>
      </c>
      <c r="L117" s="17">
        <f ca="1">_xll.RiskUniform(N117,O117)</f>
        <v>6.7677187967412973</v>
      </c>
      <c r="M117" s="17">
        <f ca="1">_xll.RiskUniform(P117,Q117)</f>
        <v>147.39756199318509</v>
      </c>
      <c r="N117">
        <v>0</v>
      </c>
      <c r="O117">
        <v>10</v>
      </c>
      <c r="P117">
        <f t="shared" si="6"/>
        <v>140</v>
      </c>
      <c r="Q117">
        <f t="shared" si="7"/>
        <v>150</v>
      </c>
    </row>
    <row r="118" spans="2:17" x14ac:dyDescent="0.2">
      <c r="K118">
        <v>102</v>
      </c>
      <c r="L118" s="17">
        <f ca="1">_xll.RiskUniform(N118,O118)</f>
        <v>3.3725204720870137</v>
      </c>
      <c r="M118" s="17">
        <f ca="1">_xll.RiskUniform(P118,Q118)</f>
        <v>147.49244432748739</v>
      </c>
      <c r="N118">
        <v>0</v>
      </c>
      <c r="O118">
        <v>10</v>
      </c>
      <c r="P118">
        <f t="shared" si="6"/>
        <v>140</v>
      </c>
      <c r="Q118">
        <f t="shared" si="7"/>
        <v>150</v>
      </c>
    </row>
    <row r="119" spans="2:17" x14ac:dyDescent="0.2">
      <c r="K119">
        <v>102</v>
      </c>
      <c r="L119" s="17">
        <f ca="1">_xll.RiskUniform(N119,O119)</f>
        <v>9.548820290760295</v>
      </c>
      <c r="M119" s="17">
        <f ca="1">_xll.RiskUniform(P119,Q119)</f>
        <v>147.10135442080212</v>
      </c>
      <c r="N119">
        <v>0</v>
      </c>
      <c r="O119">
        <v>10</v>
      </c>
      <c r="P119">
        <f t="shared" si="6"/>
        <v>140</v>
      </c>
      <c r="Q119">
        <f t="shared" si="7"/>
        <v>150</v>
      </c>
    </row>
    <row r="120" spans="2:17" x14ac:dyDescent="0.2">
      <c r="K120">
        <v>102</v>
      </c>
      <c r="L120" s="17">
        <f ca="1">_xll.RiskUniform(N120,O120)</f>
        <v>2.5547906998950474</v>
      </c>
      <c r="M120" s="17">
        <f ca="1">_xll.RiskUniform(P120,Q120)</f>
        <v>149.18227829040632</v>
      </c>
      <c r="N120">
        <v>0</v>
      </c>
      <c r="O120">
        <v>10</v>
      </c>
      <c r="P120">
        <f t="shared" si="6"/>
        <v>140</v>
      </c>
      <c r="Q120">
        <f t="shared" si="7"/>
        <v>150</v>
      </c>
    </row>
    <row r="121" spans="2:17" x14ac:dyDescent="0.2">
      <c r="K121">
        <v>104</v>
      </c>
      <c r="L121" s="17">
        <f ca="1">_xll.RiskUniform(N121,O121)</f>
        <v>6.4889443241187541</v>
      </c>
      <c r="M121" s="17">
        <f ca="1">_xll.RiskUniform(P121,Q121)</f>
        <v>163.02486587863191</v>
      </c>
      <c r="N121">
        <v>0</v>
      </c>
      <c r="O121">
        <v>10</v>
      </c>
      <c r="P121">
        <f t="shared" si="6"/>
        <v>160</v>
      </c>
      <c r="Q121">
        <f t="shared" si="7"/>
        <v>170</v>
      </c>
    </row>
    <row r="122" spans="2:17" x14ac:dyDescent="0.2">
      <c r="K122">
        <v>104</v>
      </c>
      <c r="L122" s="17">
        <f ca="1">_xll.RiskUniform(N122,O122)</f>
        <v>5.5782568004265016</v>
      </c>
      <c r="M122" s="17">
        <f ca="1">_xll.RiskUniform(P122,Q122)</f>
        <v>160.46078554169338</v>
      </c>
      <c r="N122">
        <v>0</v>
      </c>
      <c r="O122">
        <v>10</v>
      </c>
      <c r="P122">
        <f t="shared" si="6"/>
        <v>160</v>
      </c>
      <c r="Q122">
        <f t="shared" si="7"/>
        <v>170</v>
      </c>
    </row>
    <row r="123" spans="2:17" x14ac:dyDescent="0.2">
      <c r="K123">
        <v>106</v>
      </c>
      <c r="L123" s="17">
        <f ca="1">_xll.RiskUniform(N123,O123)</f>
        <v>2.3914645970316952</v>
      </c>
      <c r="M123" s="17">
        <f ca="1">_xll.RiskUniform(P123,Q123)</f>
        <v>180.81833599347331</v>
      </c>
      <c r="N123">
        <v>0</v>
      </c>
      <c r="O123">
        <v>10</v>
      </c>
      <c r="P123">
        <f t="shared" si="6"/>
        <v>180</v>
      </c>
      <c r="Q123">
        <f t="shared" si="7"/>
        <v>190</v>
      </c>
    </row>
    <row r="124" spans="2:17" x14ac:dyDescent="0.2">
      <c r="K124">
        <v>107</v>
      </c>
      <c r="L124" s="17">
        <f ca="1">_xll.RiskUniform(N124,O124)</f>
        <v>7.9763585851325169</v>
      </c>
      <c r="M124" s="17">
        <f ca="1">_xll.RiskUniform(P124,Q124)</f>
        <v>192.42568451971607</v>
      </c>
      <c r="N124">
        <v>0</v>
      </c>
      <c r="O124">
        <v>10</v>
      </c>
      <c r="P124">
        <f t="shared" si="6"/>
        <v>190</v>
      </c>
      <c r="Q124">
        <f t="shared" si="7"/>
        <v>200</v>
      </c>
    </row>
    <row r="125" spans="2:17" x14ac:dyDescent="0.2">
      <c r="K125">
        <v>107</v>
      </c>
      <c r="L125" s="17">
        <f ca="1">_xll.RiskUniform(N125,O125)</f>
        <v>9.2976954763519526</v>
      </c>
      <c r="M125" s="17">
        <f ca="1">_xll.RiskUniform(P125,Q125)</f>
        <v>195.8076035712308</v>
      </c>
      <c r="N125">
        <v>0</v>
      </c>
      <c r="O125">
        <v>10</v>
      </c>
      <c r="P125">
        <f t="shared" si="6"/>
        <v>190</v>
      </c>
      <c r="Q125">
        <f t="shared" si="7"/>
        <v>200</v>
      </c>
    </row>
    <row r="126" spans="2:17" x14ac:dyDescent="0.2">
      <c r="K126">
        <v>107</v>
      </c>
      <c r="L126" s="17">
        <f ca="1">_xll.RiskUniform(N126,O126)</f>
        <v>8.5605642353662095</v>
      </c>
      <c r="M126" s="17">
        <f ca="1">_xll.RiskUniform(P126,Q126)</f>
        <v>199.82537299709372</v>
      </c>
      <c r="N126">
        <v>0</v>
      </c>
      <c r="O126">
        <v>10</v>
      </c>
      <c r="P126">
        <f t="shared" si="6"/>
        <v>190</v>
      </c>
      <c r="Q126">
        <f t="shared" si="7"/>
        <v>200</v>
      </c>
    </row>
    <row r="127" spans="2:17" x14ac:dyDescent="0.2">
      <c r="K127">
        <v>108</v>
      </c>
      <c r="L127" s="17">
        <f ca="1">_xll.RiskUniform(N127,O127)</f>
        <v>0.89960253271889501</v>
      </c>
      <c r="M127" s="17">
        <f ca="1">_xll.RiskUniform(P127,Q127)</f>
        <v>205.828199424243</v>
      </c>
      <c r="N127">
        <v>0</v>
      </c>
      <c r="O127">
        <v>10</v>
      </c>
      <c r="P127">
        <f t="shared" si="6"/>
        <v>200</v>
      </c>
      <c r="Q127">
        <f t="shared" si="7"/>
        <v>210</v>
      </c>
    </row>
    <row r="128" spans="2:17" x14ac:dyDescent="0.2">
      <c r="K128">
        <v>108</v>
      </c>
      <c r="L128" s="17">
        <f ca="1">_xll.RiskUniform(N128,O128)</f>
        <v>4.3747208994438402</v>
      </c>
      <c r="M128" s="17">
        <f ca="1">_xll.RiskUniform(P128,Q128)</f>
        <v>207.74401985290808</v>
      </c>
      <c r="N128">
        <v>0</v>
      </c>
      <c r="O128">
        <v>10</v>
      </c>
      <c r="P128">
        <f t="shared" si="6"/>
        <v>200</v>
      </c>
      <c r="Q128">
        <f t="shared" si="7"/>
        <v>210</v>
      </c>
    </row>
    <row r="129" spans="11:17" x14ac:dyDescent="0.2">
      <c r="K129">
        <v>108</v>
      </c>
      <c r="L129" s="17">
        <f ca="1">_xll.RiskUniform(N129,O129)</f>
        <v>3.2930251338173209</v>
      </c>
      <c r="M129" s="17">
        <f ca="1">_xll.RiskUniform(P129,Q129)</f>
        <v>209.10007762103143</v>
      </c>
      <c r="N129">
        <v>0</v>
      </c>
      <c r="O129">
        <v>10</v>
      </c>
      <c r="P129">
        <f t="shared" si="6"/>
        <v>200</v>
      </c>
      <c r="Q129">
        <f t="shared" si="7"/>
        <v>210</v>
      </c>
    </row>
    <row r="130" spans="11:17" x14ac:dyDescent="0.2">
      <c r="K130">
        <v>108</v>
      </c>
      <c r="L130" s="17">
        <f ca="1">_xll.RiskUniform(N130,O130)</f>
        <v>8.1056598043734809</v>
      </c>
      <c r="M130" s="17">
        <f ca="1">_xll.RiskUniform(P130,Q130)</f>
        <v>206.27809047310038</v>
      </c>
      <c r="N130">
        <v>0</v>
      </c>
      <c r="O130">
        <v>10</v>
      </c>
      <c r="P130">
        <f t="shared" si="6"/>
        <v>200</v>
      </c>
      <c r="Q130">
        <f t="shared" si="7"/>
        <v>210</v>
      </c>
    </row>
    <row r="131" spans="11:17" x14ac:dyDescent="0.2">
      <c r="K131">
        <v>109</v>
      </c>
      <c r="L131" s="17">
        <f ca="1">_xll.RiskUniform(N131,O131)</f>
        <v>6.9868442106293234</v>
      </c>
      <c r="M131" s="17">
        <f ca="1">_xll.RiskUniform(P131,Q131)</f>
        <v>219.70505525903855</v>
      </c>
      <c r="N131">
        <v>0</v>
      </c>
      <c r="O131">
        <v>10</v>
      </c>
      <c r="P131">
        <f t="shared" si="6"/>
        <v>210</v>
      </c>
      <c r="Q131">
        <f t="shared" si="7"/>
        <v>220</v>
      </c>
    </row>
    <row r="132" spans="11:17" x14ac:dyDescent="0.2">
      <c r="K132">
        <v>109</v>
      </c>
      <c r="L132" s="17">
        <f ca="1">_xll.RiskUniform(N132,O132)</f>
        <v>4.667932401330809</v>
      </c>
      <c r="M132" s="17">
        <f ca="1">_xll.RiskUniform(P132,Q132)</f>
        <v>216.6447849237554</v>
      </c>
      <c r="N132">
        <v>0</v>
      </c>
      <c r="O132">
        <v>10</v>
      </c>
      <c r="P132">
        <f t="shared" si="6"/>
        <v>210</v>
      </c>
      <c r="Q132">
        <f t="shared" si="7"/>
        <v>220</v>
      </c>
    </row>
    <row r="133" spans="11:17" x14ac:dyDescent="0.2">
      <c r="K133">
        <v>111</v>
      </c>
      <c r="L133" s="17">
        <f ca="1">_xll.RiskUniform(N133,O133)</f>
        <v>1.2191169492340592</v>
      </c>
      <c r="M133" s="17">
        <f ca="1">_xll.RiskUniform(P133,Q133)</f>
        <v>233.60073646402805</v>
      </c>
      <c r="N133">
        <v>0</v>
      </c>
      <c r="O133">
        <v>10</v>
      </c>
      <c r="P133">
        <f t="shared" si="6"/>
        <v>230</v>
      </c>
      <c r="Q133">
        <f t="shared" si="7"/>
        <v>240</v>
      </c>
    </row>
    <row r="134" spans="11:17" x14ac:dyDescent="0.2">
      <c r="K134">
        <v>112</v>
      </c>
      <c r="L134" s="17">
        <f ca="1">_xll.RiskUniform(N134,O134)</f>
        <v>6.6952260167017172</v>
      </c>
      <c r="M134" s="17">
        <f ca="1">_xll.RiskUniform(P134,Q134)</f>
        <v>249.33985545562174</v>
      </c>
      <c r="N134">
        <v>0</v>
      </c>
      <c r="O134">
        <v>10</v>
      </c>
      <c r="P134">
        <f t="shared" si="6"/>
        <v>240</v>
      </c>
      <c r="Q134">
        <f t="shared" si="7"/>
        <v>250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AFE5E0-1E78-4FF7-95E4-915D8E1361B2}">
  <dimension ref="A1:AP1355"/>
  <sheetViews>
    <sheetView workbookViewId="0">
      <selection activeCell="A17" sqref="A17"/>
    </sheetView>
  </sheetViews>
  <sheetFormatPr defaultRowHeight="12.75" x14ac:dyDescent="0.2"/>
  <cols>
    <col min="1" max="1" width="10.5703125" bestFit="1" customWidth="1"/>
    <col min="2" max="2" width="9" bestFit="1" customWidth="1"/>
    <col min="3" max="3" width="8.7109375" bestFit="1" customWidth="1"/>
    <col min="4" max="4" width="8.28515625" bestFit="1" customWidth="1"/>
    <col min="5" max="5" width="8.85546875" bestFit="1" customWidth="1"/>
    <col min="6" max="6" width="8.28515625" bestFit="1" customWidth="1"/>
    <col min="7" max="8" width="8.42578125" bestFit="1" customWidth="1"/>
    <col min="9" max="9" width="8.42578125" style="18" bestFit="1" customWidth="1"/>
    <col min="11" max="11" width="8.42578125" style="18" bestFit="1" customWidth="1"/>
    <col min="13" max="13" width="4.7109375" bestFit="1" customWidth="1"/>
    <col min="14" max="14" width="6.5703125" bestFit="1" customWidth="1"/>
    <col min="15" max="15" width="7.42578125" style="22" bestFit="1" customWidth="1"/>
    <col min="16" max="16" width="5" bestFit="1" customWidth="1"/>
    <col min="17" max="17" width="6" bestFit="1" customWidth="1"/>
    <col min="19" max="19" width="8" bestFit="1" customWidth="1"/>
    <col min="20" max="20" width="8.42578125" bestFit="1" customWidth="1"/>
    <col min="22" max="24" width="8.42578125" bestFit="1" customWidth="1"/>
    <col min="26" max="26" width="4.7109375" bestFit="1" customWidth="1"/>
    <col min="27" max="27" width="6.5703125" bestFit="1" customWidth="1"/>
    <col min="28" max="28" width="7.42578125" bestFit="1" customWidth="1"/>
    <col min="29" max="29" width="5" bestFit="1" customWidth="1"/>
    <col min="30" max="30" width="6" bestFit="1" customWidth="1"/>
    <col min="33" max="33" width="8.28515625" bestFit="1" customWidth="1"/>
    <col min="34" max="34" width="6.7109375" bestFit="1" customWidth="1"/>
    <col min="35" max="35" width="6.42578125" bestFit="1" customWidth="1"/>
    <col min="36" max="36" width="6" bestFit="1" customWidth="1"/>
    <col min="37" max="37" width="6.5703125" bestFit="1" customWidth="1"/>
    <col min="38" max="38" width="6" bestFit="1" customWidth="1"/>
    <col min="39" max="39" width="6.140625" bestFit="1" customWidth="1"/>
    <col min="40" max="40" width="6.42578125" bestFit="1" customWidth="1"/>
    <col min="41" max="41" width="12.42578125" bestFit="1" customWidth="1"/>
    <col min="42" max="42" width="13.140625" bestFit="1" customWidth="1"/>
  </cols>
  <sheetData>
    <row r="1" spans="1:42" x14ac:dyDescent="0.2">
      <c r="A1" t="s">
        <v>67</v>
      </c>
      <c r="B1" t="s">
        <v>55</v>
      </c>
      <c r="C1" t="s">
        <v>61</v>
      </c>
      <c r="D1" t="s">
        <v>62</v>
      </c>
      <c r="E1" t="s">
        <v>63</v>
      </c>
      <c r="F1" t="s">
        <v>64</v>
      </c>
      <c r="G1" t="s">
        <v>65</v>
      </c>
      <c r="H1" t="s">
        <v>66</v>
      </c>
      <c r="I1" s="18" t="s">
        <v>87</v>
      </c>
      <c r="M1" t="s">
        <v>68</v>
      </c>
      <c r="N1" t="s">
        <v>69</v>
      </c>
      <c r="O1" s="22" t="s">
        <v>21</v>
      </c>
      <c r="P1" t="s">
        <v>70</v>
      </c>
      <c r="Q1" t="s">
        <v>71</v>
      </c>
      <c r="T1" s="17"/>
      <c r="U1" s="17"/>
      <c r="V1" s="17"/>
      <c r="W1" s="17"/>
      <c r="X1" s="17"/>
      <c r="Z1" t="s">
        <v>68</v>
      </c>
      <c r="AA1" t="s">
        <v>69</v>
      </c>
      <c r="AB1" t="s">
        <v>21</v>
      </c>
      <c r="AC1" t="s">
        <v>70</v>
      </c>
      <c r="AD1" t="s">
        <v>71</v>
      </c>
      <c r="AG1" t="s">
        <v>67</v>
      </c>
      <c r="AH1" t="s">
        <v>55</v>
      </c>
      <c r="AI1" t="s">
        <v>61</v>
      </c>
      <c r="AJ1" t="s">
        <v>62</v>
      </c>
      <c r="AK1" t="s">
        <v>63</v>
      </c>
      <c r="AL1" t="s">
        <v>64</v>
      </c>
      <c r="AM1" t="s">
        <v>85</v>
      </c>
      <c r="AN1" t="s">
        <v>86</v>
      </c>
      <c r="AO1" t="s">
        <v>84</v>
      </c>
      <c r="AP1" t="s">
        <v>58</v>
      </c>
    </row>
    <row r="2" spans="1:42" x14ac:dyDescent="0.2">
      <c r="A2">
        <v>5</v>
      </c>
      <c r="B2">
        <v>71</v>
      </c>
      <c r="C2">
        <v>154</v>
      </c>
      <c r="D2">
        <v>156</v>
      </c>
      <c r="E2">
        <v>142</v>
      </c>
      <c r="F2">
        <v>144</v>
      </c>
      <c r="G2" s="18">
        <f ca="1">_xll.RiskUniform(C2,D2)</f>
        <v>155.22317616048164</v>
      </c>
      <c r="H2" s="18">
        <f ca="1">_xll.RiskUniform(E2,F2)</f>
        <v>143.53713377825144</v>
      </c>
      <c r="I2" s="18">
        <f t="shared" ref="I2:I33" ca="1" si="0">SQRT((G2-150)^2+(H2-150)^2)</f>
        <v>8.309645540192566</v>
      </c>
      <c r="M2">
        <v>10</v>
      </c>
      <c r="N2">
        <v>5</v>
      </c>
      <c r="O2" s="22">
        <f ca="1">P2/$Q$22</f>
        <v>1.0101010101010102E-2</v>
      </c>
      <c r="P2">
        <f ca="1">Q2</f>
        <v>1</v>
      </c>
      <c r="Q2">
        <f ca="1">COUNTIF(I:I,"&lt;="&amp;M2)</f>
        <v>1</v>
      </c>
      <c r="S2" s="19" t="s">
        <v>72</v>
      </c>
      <c r="T2" s="17">
        <f ca="1">Q22</f>
        <v>99</v>
      </c>
      <c r="U2" s="17"/>
      <c r="V2" s="17"/>
      <c r="W2" s="17"/>
      <c r="X2" s="17"/>
      <c r="Z2">
        <v>25</v>
      </c>
      <c r="AA2">
        <f>Z2/2</f>
        <v>12.5</v>
      </c>
      <c r="AB2">
        <f ca="1">AC2/$AD$11</f>
        <v>9.0909090909090912E-2</v>
      </c>
      <c r="AC2">
        <f ca="1">AD2</f>
        <v>9</v>
      </c>
      <c r="AD2">
        <f ca="1">COUNTIF(I:I,"&lt;="&amp;Z2)</f>
        <v>9</v>
      </c>
      <c r="AG2">
        <v>5</v>
      </c>
      <c r="AH2">
        <v>85</v>
      </c>
      <c r="AI2">
        <v>154</v>
      </c>
      <c r="AJ2">
        <v>156</v>
      </c>
      <c r="AK2">
        <v>170</v>
      </c>
      <c r="AL2">
        <v>172</v>
      </c>
      <c r="AM2">
        <v>156</v>
      </c>
      <c r="AN2">
        <v>172</v>
      </c>
      <c r="AO2">
        <v>22.803508501982758</v>
      </c>
      <c r="AP2">
        <v>2</v>
      </c>
    </row>
    <row r="3" spans="1:42" x14ac:dyDescent="0.2">
      <c r="A3">
        <v>5</v>
      </c>
      <c r="B3">
        <v>69</v>
      </c>
      <c r="C3">
        <v>154</v>
      </c>
      <c r="D3">
        <v>156</v>
      </c>
      <c r="E3">
        <v>138</v>
      </c>
      <c r="F3">
        <v>140</v>
      </c>
      <c r="G3" s="18">
        <f ca="1">_xll.RiskUniform(C3,D3)</f>
        <v>155.87507759206014</v>
      </c>
      <c r="H3" s="18">
        <f ca="1">_xll.RiskUniform(E3,F3)</f>
        <v>139.3351406840919</v>
      </c>
      <c r="I3" s="18">
        <f t="shared" ca="1" si="0"/>
        <v>12.17603223307326</v>
      </c>
      <c r="K3" s="18">
        <f ca="1">MAX(I:I)</f>
        <v>191.34193618049306</v>
      </c>
      <c r="M3">
        <v>20</v>
      </c>
      <c r="N3">
        <f>N2+10</f>
        <v>15</v>
      </c>
      <c r="O3" s="22">
        <f t="shared" ref="O3:O22" ca="1" si="1">P3/$Q$22</f>
        <v>3.0303030303030304E-2</v>
      </c>
      <c r="P3">
        <f ca="1">Q3-Q2</f>
        <v>3</v>
      </c>
      <c r="Q3">
        <f t="shared" ref="Q3:Q22" ca="1" si="2">COUNTIF(I:I,"&lt;="&amp;M3)</f>
        <v>4</v>
      </c>
      <c r="S3" s="19" t="s">
        <v>73</v>
      </c>
      <c r="T3" s="17">
        <f ca="1">STDEV(I:I)</f>
        <v>44.303496076283295</v>
      </c>
      <c r="U3" s="17"/>
      <c r="V3" s="17"/>
      <c r="W3" s="17"/>
      <c r="X3" s="17"/>
      <c r="Z3">
        <f>Z2+25</f>
        <v>50</v>
      </c>
      <c r="AA3">
        <f>AA2+25</f>
        <v>37.5</v>
      </c>
      <c r="AB3">
        <f t="shared" ref="AB3:AB13" ca="1" si="3">AC3/$AD$11</f>
        <v>0.12121212121212122</v>
      </c>
      <c r="AC3">
        <f ca="1">AD3-AD2</f>
        <v>12</v>
      </c>
      <c r="AD3">
        <f t="shared" ref="AD3:AD11" ca="1" si="4">COUNTIF(I:I,"&lt;="&amp;Z3)</f>
        <v>21</v>
      </c>
      <c r="AG3">
        <v>6</v>
      </c>
      <c r="AH3">
        <v>76</v>
      </c>
      <c r="AI3">
        <v>180</v>
      </c>
      <c r="AJ3">
        <v>182</v>
      </c>
      <c r="AK3">
        <v>152</v>
      </c>
      <c r="AL3">
        <v>154</v>
      </c>
      <c r="AM3">
        <v>182</v>
      </c>
      <c r="AN3">
        <v>154</v>
      </c>
      <c r="AO3">
        <v>32.249030993194197</v>
      </c>
      <c r="AP3">
        <v>2</v>
      </c>
    </row>
    <row r="4" spans="1:42" x14ac:dyDescent="0.2">
      <c r="A4">
        <v>5</v>
      </c>
      <c r="B4">
        <v>83</v>
      </c>
      <c r="C4">
        <v>154</v>
      </c>
      <c r="D4">
        <v>156</v>
      </c>
      <c r="E4">
        <v>166</v>
      </c>
      <c r="F4">
        <v>168</v>
      </c>
      <c r="G4" s="18">
        <f ca="1">_xll.RiskUniform(C4,D4)</f>
        <v>155.65877025150766</v>
      </c>
      <c r="H4" s="18">
        <f ca="1">_xll.RiskUniform(E4,F4)</f>
        <v>167.7629308349957</v>
      </c>
      <c r="I4" s="18">
        <f t="shared" ca="1" si="0"/>
        <v>18.642515726376338</v>
      </c>
      <c r="K4" s="18">
        <f ca="1">MIN(I:I)</f>
        <v>8.309645540192566</v>
      </c>
      <c r="M4">
        <v>30</v>
      </c>
      <c r="N4">
        <f t="shared" ref="N4:N22" si="5">N3+10</f>
        <v>25</v>
      </c>
      <c r="O4" s="22">
        <f t="shared" ca="1" si="1"/>
        <v>5.0505050505050504E-2</v>
      </c>
      <c r="P4">
        <f t="shared" ref="P4:P22" ca="1" si="6">Q4-Q3</f>
        <v>5</v>
      </c>
      <c r="Q4">
        <f t="shared" ca="1" si="2"/>
        <v>9</v>
      </c>
      <c r="S4" s="19" t="s">
        <v>74</v>
      </c>
      <c r="T4" s="17">
        <f ca="1">MAX(I:I)-MIN(I:I)</f>
        <v>183.03229064030049</v>
      </c>
      <c r="U4" s="17"/>
      <c r="V4" s="17" t="s">
        <v>75</v>
      </c>
      <c r="W4" s="17" t="s">
        <v>76</v>
      </c>
      <c r="X4" s="17" t="s">
        <v>77</v>
      </c>
      <c r="Z4">
        <f t="shared" ref="Z4:Z13" si="7">Z3+25</f>
        <v>75</v>
      </c>
      <c r="AA4">
        <f t="shared" ref="AA4:AA13" si="8">AA3+30</f>
        <v>67.5</v>
      </c>
      <c r="AB4">
        <f t="shared" ca="1" si="3"/>
        <v>0.15151515151515152</v>
      </c>
      <c r="AC4">
        <f t="shared" ref="AC4:AC11" ca="1" si="9">AD4-AD3</f>
        <v>15</v>
      </c>
      <c r="AD4">
        <f t="shared" ca="1" si="4"/>
        <v>36</v>
      </c>
      <c r="AG4">
        <v>4</v>
      </c>
      <c r="AH4">
        <v>38</v>
      </c>
      <c r="AI4">
        <v>125</v>
      </c>
      <c r="AJ4">
        <v>127</v>
      </c>
      <c r="AK4">
        <v>76</v>
      </c>
      <c r="AL4">
        <v>78</v>
      </c>
      <c r="AM4">
        <v>125</v>
      </c>
      <c r="AN4">
        <v>127</v>
      </c>
      <c r="AO4">
        <v>33.97057550292606</v>
      </c>
      <c r="AP4">
        <v>2</v>
      </c>
    </row>
    <row r="5" spans="1:42" x14ac:dyDescent="0.2">
      <c r="A5">
        <v>5</v>
      </c>
      <c r="B5">
        <v>84</v>
      </c>
      <c r="C5">
        <v>154</v>
      </c>
      <c r="D5">
        <v>156</v>
      </c>
      <c r="E5">
        <v>168</v>
      </c>
      <c r="F5">
        <v>170</v>
      </c>
      <c r="G5" s="18">
        <f ca="1">_xll.RiskUniform(C5,D5)</f>
        <v>154.4079086401745</v>
      </c>
      <c r="H5" s="18">
        <f ca="1">_xll.RiskUniform(E5,F5)</f>
        <v>168.02758861383776</v>
      </c>
      <c r="I5" s="18">
        <f t="shared" ca="1" si="0"/>
        <v>18.558653232653977</v>
      </c>
      <c r="M5">
        <v>40</v>
      </c>
      <c r="N5">
        <f t="shared" si="5"/>
        <v>35</v>
      </c>
      <c r="O5" s="22">
        <f t="shared" ca="1" si="1"/>
        <v>6.0606060606060608E-2</v>
      </c>
      <c r="P5">
        <f t="shared" ca="1" si="6"/>
        <v>6</v>
      </c>
      <c r="Q5">
        <f t="shared" ca="1" si="2"/>
        <v>15</v>
      </c>
      <c r="S5" s="19" t="s">
        <v>78</v>
      </c>
      <c r="T5" s="17">
        <f ca="1">X5-X6</f>
        <v>68.740792074080503</v>
      </c>
      <c r="U5" s="17"/>
      <c r="V5" s="17" cm="1">
        <f t="array" aca="1" ref="V5" ca="1">INDEX($I$2:$I$84,ROUND(T10,0))</f>
        <v>122.77503806055464</v>
      </c>
      <c r="W5" s="17" cm="1">
        <f t="array" aca="1" ref="W5" ca="1">INDEX($I$2:$I$84,ROUND(T10,0)+1)</f>
        <v>125.58924094153652</v>
      </c>
      <c r="X5" s="17">
        <f ca="1">AVERAGE(V5:W5)</f>
        <v>124.18213950104558</v>
      </c>
      <c r="Z5">
        <f t="shared" si="7"/>
        <v>100</v>
      </c>
      <c r="AA5">
        <f t="shared" si="8"/>
        <v>97.5</v>
      </c>
      <c r="AB5">
        <f t="shared" ca="1" si="3"/>
        <v>0.27272727272727271</v>
      </c>
      <c r="AC5">
        <f t="shared" ca="1" si="9"/>
        <v>27</v>
      </c>
      <c r="AD5">
        <f t="shared" ca="1" si="4"/>
        <v>63</v>
      </c>
      <c r="AG5">
        <v>3</v>
      </c>
      <c r="AH5">
        <v>97</v>
      </c>
      <c r="AI5">
        <v>77</v>
      </c>
      <c r="AJ5">
        <v>79</v>
      </c>
      <c r="AK5">
        <v>194</v>
      </c>
      <c r="AL5">
        <v>196</v>
      </c>
      <c r="AM5">
        <v>77</v>
      </c>
      <c r="AN5">
        <v>196</v>
      </c>
      <c r="AO5">
        <v>86.284413424441851</v>
      </c>
      <c r="AP5">
        <v>2</v>
      </c>
    </row>
    <row r="6" spans="1:42" x14ac:dyDescent="0.2">
      <c r="A6">
        <v>5</v>
      </c>
      <c r="B6">
        <v>85</v>
      </c>
      <c r="C6">
        <v>154</v>
      </c>
      <c r="D6">
        <v>156</v>
      </c>
      <c r="E6">
        <v>170</v>
      </c>
      <c r="F6">
        <v>172</v>
      </c>
      <c r="G6" s="18">
        <f ca="1">_xll.RiskUniform(C6,D6)</f>
        <v>155.76222039345066</v>
      </c>
      <c r="H6" s="18">
        <f ca="1">_xll.RiskUniform(E6,F6)</f>
        <v>171.86416064135526</v>
      </c>
      <c r="I6" s="18">
        <f t="shared" ca="1" si="0"/>
        <v>22.610721006055666</v>
      </c>
      <c r="M6">
        <v>50</v>
      </c>
      <c r="N6">
        <f t="shared" si="5"/>
        <v>45</v>
      </c>
      <c r="O6" s="22">
        <f t="shared" ca="1" si="1"/>
        <v>6.0606060606060608E-2</v>
      </c>
      <c r="P6">
        <f t="shared" ca="1" si="6"/>
        <v>6</v>
      </c>
      <c r="Q6">
        <f t="shared" ca="1" si="2"/>
        <v>21</v>
      </c>
      <c r="T6" s="17"/>
      <c r="U6" s="17"/>
      <c r="V6" s="17" cm="1">
        <f t="array" aca="1" ref="V6" ca="1">INDEX($I$2:$I$54,ROUND(T9,0))</f>
        <v>55.982502485973193</v>
      </c>
      <c r="W6" s="17" cm="1">
        <f t="array" aca="1" ref="W6" ca="1">INDEX($I$2:$I$45,ROUND(T9,0)+1)</f>
        <v>54.900192367956954</v>
      </c>
      <c r="X6" s="17">
        <f ca="1">AVERAGE(V6:W6)</f>
        <v>55.441347426965073</v>
      </c>
      <c r="Z6">
        <f t="shared" si="7"/>
        <v>125</v>
      </c>
      <c r="AA6">
        <f t="shared" si="8"/>
        <v>127.5</v>
      </c>
      <c r="AB6">
        <f t="shared" ca="1" si="3"/>
        <v>0.12121212121212122</v>
      </c>
      <c r="AC6">
        <f t="shared" ca="1" si="9"/>
        <v>12</v>
      </c>
      <c r="AD6">
        <f t="shared" ca="1" si="4"/>
        <v>75</v>
      </c>
      <c r="AG6">
        <v>5</v>
      </c>
      <c r="AH6">
        <v>85</v>
      </c>
      <c r="AI6">
        <v>154</v>
      </c>
      <c r="AJ6">
        <v>156</v>
      </c>
      <c r="AK6">
        <v>170</v>
      </c>
      <c r="AL6">
        <v>172</v>
      </c>
      <c r="AM6">
        <v>156</v>
      </c>
      <c r="AN6">
        <v>172</v>
      </c>
      <c r="AO6">
        <v>22.803508501982758</v>
      </c>
      <c r="AP6">
        <v>2</v>
      </c>
    </row>
    <row r="7" spans="1:42" x14ac:dyDescent="0.2">
      <c r="A7">
        <v>5</v>
      </c>
      <c r="B7">
        <v>85</v>
      </c>
      <c r="C7">
        <v>154</v>
      </c>
      <c r="D7">
        <v>156</v>
      </c>
      <c r="E7">
        <v>170</v>
      </c>
      <c r="F7">
        <v>172</v>
      </c>
      <c r="G7" s="18">
        <f ca="1">_xll.RiskUniform(C7,D7)</f>
        <v>155.01779547509386</v>
      </c>
      <c r="H7" s="18">
        <f ca="1">_xll.RiskUniform(E7,F7)</f>
        <v>170.43537509741569</v>
      </c>
      <c r="I7" s="18">
        <f t="shared" ca="1" si="0"/>
        <v>21.042405442390603</v>
      </c>
      <c r="M7">
        <v>60</v>
      </c>
      <c r="N7">
        <f t="shared" si="5"/>
        <v>55</v>
      </c>
      <c r="O7" s="22">
        <f t="shared" ca="1" si="1"/>
        <v>6.0606060606060608E-2</v>
      </c>
      <c r="P7">
        <f t="shared" ca="1" si="6"/>
        <v>6</v>
      </c>
      <c r="Q7">
        <f t="shared" ca="1" si="2"/>
        <v>27</v>
      </c>
      <c r="T7" s="17"/>
      <c r="U7" s="17"/>
      <c r="V7" s="17"/>
      <c r="W7" s="17"/>
      <c r="X7" s="17"/>
      <c r="Z7">
        <f t="shared" si="7"/>
        <v>150</v>
      </c>
      <c r="AA7">
        <f t="shared" si="8"/>
        <v>157.5</v>
      </c>
      <c r="AB7">
        <f t="shared" ca="1" si="3"/>
        <v>0.13131313131313133</v>
      </c>
      <c r="AC7">
        <f t="shared" ca="1" si="9"/>
        <v>13</v>
      </c>
      <c r="AD7">
        <f t="shared" ca="1" si="4"/>
        <v>88</v>
      </c>
      <c r="AG7">
        <v>6</v>
      </c>
      <c r="AH7">
        <v>76</v>
      </c>
      <c r="AI7">
        <v>180</v>
      </c>
      <c r="AJ7">
        <v>182</v>
      </c>
      <c r="AK7">
        <v>152</v>
      </c>
      <c r="AL7">
        <v>154</v>
      </c>
      <c r="AM7">
        <v>182</v>
      </c>
      <c r="AN7">
        <v>154</v>
      </c>
      <c r="AO7">
        <v>32.249030993194197</v>
      </c>
      <c r="AP7">
        <v>2</v>
      </c>
    </row>
    <row r="8" spans="1:42" x14ac:dyDescent="0.2">
      <c r="A8">
        <v>5</v>
      </c>
      <c r="B8">
        <v>63</v>
      </c>
      <c r="C8">
        <v>154</v>
      </c>
      <c r="D8">
        <v>156</v>
      </c>
      <c r="E8">
        <v>126</v>
      </c>
      <c r="F8">
        <v>128</v>
      </c>
      <c r="G8" s="18">
        <f ca="1">_xll.RiskUniform(C8,D8)</f>
        <v>155.60647473133881</v>
      </c>
      <c r="H8" s="18">
        <f ca="1">_xll.RiskUniform(E8,F8)</f>
        <v>127.5673609433034</v>
      </c>
      <c r="I8" s="18">
        <f t="shared" ca="1" si="0"/>
        <v>23.122626450322858</v>
      </c>
      <c r="M8">
        <v>70</v>
      </c>
      <c r="N8">
        <f t="shared" si="5"/>
        <v>65</v>
      </c>
      <c r="O8" s="22">
        <f t="shared" ca="1" si="1"/>
        <v>1.0101010101010102E-2</v>
      </c>
      <c r="P8">
        <f t="shared" ca="1" si="6"/>
        <v>1</v>
      </c>
      <c r="Q8">
        <f t="shared" ca="1" si="2"/>
        <v>28</v>
      </c>
      <c r="T8" s="17"/>
      <c r="U8" s="17"/>
      <c r="V8" s="17"/>
      <c r="W8" s="17"/>
      <c r="X8" s="17"/>
      <c r="Z8">
        <f t="shared" si="7"/>
        <v>175</v>
      </c>
      <c r="AA8">
        <f t="shared" si="8"/>
        <v>187.5</v>
      </c>
      <c r="AB8">
        <f t="shared" ca="1" si="3"/>
        <v>8.0808080808080815E-2</v>
      </c>
      <c r="AC8">
        <f t="shared" ca="1" si="9"/>
        <v>8</v>
      </c>
      <c r="AD8">
        <f t="shared" ca="1" si="4"/>
        <v>96</v>
      </c>
      <c r="AG8">
        <v>4</v>
      </c>
      <c r="AH8">
        <v>38</v>
      </c>
      <c r="AI8">
        <v>125</v>
      </c>
      <c r="AJ8">
        <v>127</v>
      </c>
      <c r="AK8">
        <v>76</v>
      </c>
      <c r="AL8">
        <v>78</v>
      </c>
      <c r="AM8">
        <v>125</v>
      </c>
      <c r="AN8">
        <v>127</v>
      </c>
      <c r="AO8">
        <v>33.97057550292606</v>
      </c>
      <c r="AP8">
        <v>2</v>
      </c>
    </row>
    <row r="9" spans="1:42" x14ac:dyDescent="0.2">
      <c r="A9">
        <v>4</v>
      </c>
      <c r="B9">
        <v>72</v>
      </c>
      <c r="C9">
        <v>125</v>
      </c>
      <c r="D9">
        <v>127</v>
      </c>
      <c r="E9">
        <v>144</v>
      </c>
      <c r="F9">
        <v>146</v>
      </c>
      <c r="G9" s="18">
        <f ca="1">_xll.RiskUniform(C9,D9)</f>
        <v>125.77392763154225</v>
      </c>
      <c r="H9" s="18">
        <f ca="1">_xll.RiskUniform(E9,F9)</f>
        <v>144.42930606283593</v>
      </c>
      <c r="I9" s="18">
        <f t="shared" ca="1" si="0"/>
        <v>24.858302704394532</v>
      </c>
      <c r="M9">
        <v>80</v>
      </c>
      <c r="N9">
        <f t="shared" si="5"/>
        <v>75</v>
      </c>
      <c r="O9" s="22">
        <f t="shared" ca="1" si="1"/>
        <v>0.15151515151515152</v>
      </c>
      <c r="P9">
        <f t="shared" ca="1" si="6"/>
        <v>15</v>
      </c>
      <c r="Q9">
        <f t="shared" ca="1" si="2"/>
        <v>43</v>
      </c>
      <c r="S9" t="s">
        <v>79</v>
      </c>
      <c r="T9" s="17">
        <f ca="1">T2/4</f>
        <v>24.75</v>
      </c>
      <c r="U9" s="17"/>
      <c r="V9" s="17"/>
      <c r="W9" s="17"/>
      <c r="X9" s="17"/>
      <c r="Z9">
        <f t="shared" si="7"/>
        <v>200</v>
      </c>
      <c r="AA9">
        <f t="shared" si="8"/>
        <v>217.5</v>
      </c>
      <c r="AB9">
        <f t="shared" ca="1" si="3"/>
        <v>3.0303030303030304E-2</v>
      </c>
      <c r="AC9">
        <f t="shared" ca="1" si="9"/>
        <v>3</v>
      </c>
      <c r="AD9">
        <f t="shared" ca="1" si="4"/>
        <v>99</v>
      </c>
      <c r="AG9">
        <v>3</v>
      </c>
      <c r="AH9">
        <v>97</v>
      </c>
      <c r="AI9">
        <v>77</v>
      </c>
      <c r="AJ9">
        <v>79</v>
      </c>
      <c r="AK9">
        <v>194</v>
      </c>
      <c r="AL9">
        <v>196</v>
      </c>
      <c r="AM9">
        <v>77</v>
      </c>
      <c r="AN9">
        <v>196</v>
      </c>
      <c r="AO9">
        <v>86.284413424441851</v>
      </c>
      <c r="AP9">
        <v>2</v>
      </c>
    </row>
    <row r="10" spans="1:42" x14ac:dyDescent="0.2">
      <c r="A10">
        <v>4</v>
      </c>
      <c r="B10">
        <v>75</v>
      </c>
      <c r="C10">
        <v>125</v>
      </c>
      <c r="D10">
        <v>127</v>
      </c>
      <c r="E10">
        <v>150</v>
      </c>
      <c r="F10">
        <v>152</v>
      </c>
      <c r="G10" s="18">
        <f ca="1">_xll.RiskUniform(C10,D10)</f>
        <v>125.42519466811684</v>
      </c>
      <c r="H10" s="18">
        <f ca="1">_xll.RiskUniform(E10,F10)</f>
        <v>150.42978032033264</v>
      </c>
      <c r="I10" s="18">
        <f t="shared" ca="1" si="0"/>
        <v>24.578563184687955</v>
      </c>
      <c r="M10">
        <v>90</v>
      </c>
      <c r="N10">
        <f t="shared" si="5"/>
        <v>85</v>
      </c>
      <c r="O10" s="22">
        <f t="shared" ca="1" si="1"/>
        <v>0.10101010101010101</v>
      </c>
      <c r="P10">
        <f t="shared" ca="1" si="6"/>
        <v>10</v>
      </c>
      <c r="Q10">
        <f t="shared" ca="1" si="2"/>
        <v>53</v>
      </c>
      <c r="T10" s="17">
        <f ca="1">3*T9</f>
        <v>74.25</v>
      </c>
      <c r="U10" s="17"/>
      <c r="V10" s="17"/>
      <c r="W10" s="17"/>
      <c r="X10" s="17"/>
      <c r="Z10">
        <f t="shared" si="7"/>
        <v>225</v>
      </c>
      <c r="AA10">
        <f t="shared" si="8"/>
        <v>247.5</v>
      </c>
      <c r="AB10">
        <f t="shared" ca="1" si="3"/>
        <v>0</v>
      </c>
      <c r="AC10">
        <f t="shared" ca="1" si="9"/>
        <v>0</v>
      </c>
      <c r="AD10">
        <f t="shared" ca="1" si="4"/>
        <v>99</v>
      </c>
      <c r="AG10">
        <v>5</v>
      </c>
      <c r="AH10">
        <v>7</v>
      </c>
      <c r="AI10">
        <v>154</v>
      </c>
      <c r="AJ10">
        <v>156</v>
      </c>
      <c r="AK10">
        <v>14</v>
      </c>
      <c r="AL10">
        <v>16</v>
      </c>
      <c r="AM10">
        <v>156</v>
      </c>
      <c r="AN10">
        <v>156</v>
      </c>
      <c r="AO10">
        <v>8.4852813742385695</v>
      </c>
      <c r="AP10">
        <v>1</v>
      </c>
    </row>
    <row r="11" spans="1:42" x14ac:dyDescent="0.2">
      <c r="A11">
        <v>4</v>
      </c>
      <c r="B11">
        <v>65</v>
      </c>
      <c r="C11">
        <v>125</v>
      </c>
      <c r="D11">
        <v>127</v>
      </c>
      <c r="E11">
        <v>130</v>
      </c>
      <c r="F11">
        <v>132</v>
      </c>
      <c r="G11" s="18">
        <f ca="1">_xll.RiskUniform(C11,D11)</f>
        <v>126.36510200456539</v>
      </c>
      <c r="H11" s="18">
        <f ca="1">_xll.RiskUniform(E11,F11)</f>
        <v>130.72416636927909</v>
      </c>
      <c r="I11" s="18">
        <f t="shared" ca="1" si="0"/>
        <v>30.498625631556422</v>
      </c>
      <c r="M11">
        <v>100</v>
      </c>
      <c r="N11">
        <f t="shared" si="5"/>
        <v>95</v>
      </c>
      <c r="O11" s="22">
        <f t="shared" ca="1" si="1"/>
        <v>0.10101010101010101</v>
      </c>
      <c r="P11">
        <f t="shared" ca="1" si="6"/>
        <v>10</v>
      </c>
      <c r="Q11">
        <f t="shared" ca="1" si="2"/>
        <v>63</v>
      </c>
      <c r="T11" s="17"/>
      <c r="U11" s="17"/>
      <c r="V11" s="17"/>
      <c r="W11" s="17"/>
      <c r="X11" s="17"/>
      <c r="Z11">
        <f t="shared" si="7"/>
        <v>250</v>
      </c>
      <c r="AA11">
        <f t="shared" si="8"/>
        <v>277.5</v>
      </c>
      <c r="AB11">
        <f t="shared" ca="1" si="3"/>
        <v>0</v>
      </c>
      <c r="AC11">
        <f t="shared" ca="1" si="9"/>
        <v>0</v>
      </c>
      <c r="AD11">
        <f t="shared" ca="1" si="4"/>
        <v>99</v>
      </c>
      <c r="AG11">
        <v>5</v>
      </c>
      <c r="AH11">
        <v>9</v>
      </c>
      <c r="AI11">
        <v>154</v>
      </c>
      <c r="AJ11">
        <v>156</v>
      </c>
      <c r="AK11">
        <v>18</v>
      </c>
      <c r="AL11">
        <v>20</v>
      </c>
      <c r="AM11">
        <v>156</v>
      </c>
      <c r="AN11">
        <v>156</v>
      </c>
      <c r="AO11">
        <v>8.4852813742385695</v>
      </c>
      <c r="AP11">
        <v>1</v>
      </c>
    </row>
    <row r="12" spans="1:42" x14ac:dyDescent="0.2">
      <c r="A12">
        <v>6</v>
      </c>
      <c r="B12">
        <v>76</v>
      </c>
      <c r="C12">
        <v>180</v>
      </c>
      <c r="D12">
        <v>182</v>
      </c>
      <c r="E12">
        <v>152</v>
      </c>
      <c r="F12">
        <v>154</v>
      </c>
      <c r="G12" s="18">
        <f ca="1">_xll.RiskUniform(C12,D12)</f>
        <v>180.92430114545124</v>
      </c>
      <c r="H12" s="18">
        <f ca="1">_xll.RiskUniform(E12,F12)</f>
        <v>153.12298806067642</v>
      </c>
      <c r="I12" s="18">
        <f t="shared" ca="1" si="0"/>
        <v>31.081593520308516</v>
      </c>
      <c r="M12">
        <v>110</v>
      </c>
      <c r="N12">
        <f t="shared" si="5"/>
        <v>105</v>
      </c>
      <c r="O12" s="22">
        <f t="shared" ca="1" si="1"/>
        <v>6.0606060606060608E-2</v>
      </c>
      <c r="P12">
        <f t="shared" ca="1" si="6"/>
        <v>6</v>
      </c>
      <c r="Q12">
        <f t="shared" ca="1" si="2"/>
        <v>69</v>
      </c>
      <c r="T12" s="17"/>
      <c r="U12" s="17"/>
      <c r="V12" s="17"/>
      <c r="W12" s="17"/>
      <c r="X12" s="17"/>
      <c r="Z12">
        <f t="shared" si="7"/>
        <v>275</v>
      </c>
      <c r="AA12">
        <f t="shared" si="8"/>
        <v>307.5</v>
      </c>
      <c r="AB12">
        <f t="shared" ca="1" si="3"/>
        <v>0</v>
      </c>
      <c r="AC12">
        <f t="shared" ref="AC12:AC13" ca="1" si="10">AD12-AD11</f>
        <v>0</v>
      </c>
      <c r="AD12">
        <f t="shared" ref="AD12:AD13" ca="1" si="11">COUNTIF(I:I,"&lt;="&amp;Z12)</f>
        <v>99</v>
      </c>
      <c r="AG12">
        <v>5</v>
      </c>
      <c r="AH12">
        <v>28</v>
      </c>
      <c r="AI12">
        <v>154</v>
      </c>
      <c r="AJ12">
        <v>156</v>
      </c>
      <c r="AK12">
        <v>56</v>
      </c>
      <c r="AL12">
        <v>58</v>
      </c>
      <c r="AM12">
        <v>156</v>
      </c>
      <c r="AN12">
        <v>156</v>
      </c>
      <c r="AO12">
        <v>8.4852813742385695</v>
      </c>
      <c r="AP12">
        <v>1</v>
      </c>
    </row>
    <row r="13" spans="1:42" x14ac:dyDescent="0.2">
      <c r="A13">
        <v>6</v>
      </c>
      <c r="B13">
        <v>76</v>
      </c>
      <c r="C13">
        <v>180</v>
      </c>
      <c r="D13">
        <v>182</v>
      </c>
      <c r="E13">
        <v>152</v>
      </c>
      <c r="F13">
        <v>154</v>
      </c>
      <c r="G13" s="18">
        <f ca="1">_xll.RiskUniform(C13,D13)</f>
        <v>180.55634404498053</v>
      </c>
      <c r="H13" s="18">
        <f ca="1">_xll.RiskUniform(E13,F13)</f>
        <v>153.28791451737368</v>
      </c>
      <c r="I13" s="18">
        <f t="shared" ca="1" si="0"/>
        <v>30.732727559863182</v>
      </c>
      <c r="M13">
        <v>120</v>
      </c>
      <c r="N13">
        <f t="shared" si="5"/>
        <v>115</v>
      </c>
      <c r="O13" s="22">
        <f t="shared" ca="1" si="1"/>
        <v>3.0303030303030304E-2</v>
      </c>
      <c r="P13">
        <f t="shared" ca="1" si="6"/>
        <v>3</v>
      </c>
      <c r="Q13">
        <f t="shared" ca="1" si="2"/>
        <v>72</v>
      </c>
      <c r="S13" s="20" t="s">
        <v>80</v>
      </c>
      <c r="T13" s="21">
        <f ca="1">(T2^0.333*T4)/(2*T5)</f>
        <v>6.1493570048035355</v>
      </c>
      <c r="U13" s="17"/>
      <c r="V13" s="17"/>
      <c r="W13" s="17"/>
      <c r="X13" s="17"/>
      <c r="Z13">
        <f t="shared" si="7"/>
        <v>300</v>
      </c>
      <c r="AA13">
        <f t="shared" si="8"/>
        <v>337.5</v>
      </c>
      <c r="AB13">
        <f t="shared" ca="1" si="3"/>
        <v>0</v>
      </c>
      <c r="AC13">
        <f t="shared" ca="1" si="10"/>
        <v>0</v>
      </c>
      <c r="AD13">
        <f t="shared" ca="1" si="11"/>
        <v>99</v>
      </c>
      <c r="AG13">
        <v>5</v>
      </c>
      <c r="AH13">
        <v>30</v>
      </c>
      <c r="AI13">
        <v>154</v>
      </c>
      <c r="AJ13">
        <v>156</v>
      </c>
      <c r="AK13">
        <v>60</v>
      </c>
      <c r="AL13">
        <v>62</v>
      </c>
      <c r="AM13">
        <v>156</v>
      </c>
      <c r="AN13">
        <v>156</v>
      </c>
      <c r="AO13">
        <v>8.4852813742385695</v>
      </c>
      <c r="AP13">
        <v>1</v>
      </c>
    </row>
    <row r="14" spans="1:42" x14ac:dyDescent="0.2">
      <c r="A14">
        <v>4</v>
      </c>
      <c r="B14">
        <v>61</v>
      </c>
      <c r="C14">
        <v>125</v>
      </c>
      <c r="D14">
        <v>127</v>
      </c>
      <c r="E14">
        <v>122</v>
      </c>
      <c r="F14">
        <v>124</v>
      </c>
      <c r="G14" s="18">
        <f ca="1">_xll.RiskUniform(C14,D14)</f>
        <v>126.31603867522755</v>
      </c>
      <c r="H14" s="18">
        <f ca="1">_xll.RiskUniform(E14,F14)</f>
        <v>123.18924053693654</v>
      </c>
      <c r="I14" s="18">
        <f t="shared" ca="1" si="0"/>
        <v>35.773549544594601</v>
      </c>
      <c r="M14">
        <v>130</v>
      </c>
      <c r="N14">
        <f t="shared" si="5"/>
        <v>125</v>
      </c>
      <c r="O14" s="22">
        <f t="shared" ca="1" si="1"/>
        <v>4.0404040404040407E-2</v>
      </c>
      <c r="P14">
        <f t="shared" ca="1" si="6"/>
        <v>4</v>
      </c>
      <c r="Q14">
        <f t="shared" ca="1" si="2"/>
        <v>76</v>
      </c>
      <c r="T14" s="17"/>
      <c r="U14" s="17"/>
      <c r="V14" s="17"/>
      <c r="W14" s="17"/>
      <c r="X14" s="17"/>
      <c r="AG14">
        <v>5</v>
      </c>
      <c r="AH14">
        <v>31</v>
      </c>
      <c r="AI14">
        <v>154</v>
      </c>
      <c r="AJ14">
        <v>156</v>
      </c>
      <c r="AK14">
        <v>62</v>
      </c>
      <c r="AL14">
        <v>64</v>
      </c>
      <c r="AM14">
        <v>156</v>
      </c>
      <c r="AN14">
        <v>156</v>
      </c>
      <c r="AO14">
        <v>8.4852813742385695</v>
      </c>
      <c r="AP14">
        <v>1</v>
      </c>
    </row>
    <row r="15" spans="1:42" x14ac:dyDescent="0.2">
      <c r="A15">
        <v>6</v>
      </c>
      <c r="B15">
        <v>64</v>
      </c>
      <c r="C15">
        <v>180</v>
      </c>
      <c r="D15">
        <v>182</v>
      </c>
      <c r="E15">
        <v>128</v>
      </c>
      <c r="F15">
        <v>130</v>
      </c>
      <c r="G15" s="18">
        <f ca="1">_xll.RiskUniform(C15,D15)</f>
        <v>181.03383539364614</v>
      </c>
      <c r="H15" s="18">
        <f ca="1">_xll.RiskUniform(E15,F15)</f>
        <v>128.15872120050565</v>
      </c>
      <c r="I15" s="18">
        <f t="shared" ca="1" si="0"/>
        <v>37.949181794040904</v>
      </c>
      <c r="M15">
        <v>140</v>
      </c>
      <c r="N15">
        <f t="shared" si="5"/>
        <v>135</v>
      </c>
      <c r="O15" s="22">
        <f t="shared" ca="1" si="1"/>
        <v>6.0606060606060608E-2</v>
      </c>
      <c r="P15">
        <f t="shared" ca="1" si="6"/>
        <v>6</v>
      </c>
      <c r="Q15">
        <f t="shared" ca="1" si="2"/>
        <v>82</v>
      </c>
      <c r="T15" s="17"/>
      <c r="U15" s="17"/>
      <c r="V15" s="17"/>
      <c r="W15" s="17"/>
      <c r="X15" s="17"/>
      <c r="AG15">
        <v>5</v>
      </c>
      <c r="AH15">
        <v>45</v>
      </c>
      <c r="AI15">
        <v>154</v>
      </c>
      <c r="AJ15">
        <v>156</v>
      </c>
      <c r="AK15">
        <v>90</v>
      </c>
      <c r="AL15">
        <v>92</v>
      </c>
      <c r="AM15">
        <v>156</v>
      </c>
      <c r="AN15">
        <v>156</v>
      </c>
      <c r="AO15">
        <v>8.4852813742385695</v>
      </c>
      <c r="AP15">
        <v>1</v>
      </c>
    </row>
    <row r="16" spans="1:42" x14ac:dyDescent="0.2">
      <c r="A16">
        <v>5</v>
      </c>
      <c r="B16">
        <v>93</v>
      </c>
      <c r="C16">
        <v>154</v>
      </c>
      <c r="D16">
        <v>156</v>
      </c>
      <c r="E16">
        <v>186</v>
      </c>
      <c r="F16">
        <v>188</v>
      </c>
      <c r="G16" s="18">
        <f ca="1">_xll.RiskUniform(C16,D16)</f>
        <v>154.30248043161632</v>
      </c>
      <c r="H16" s="18">
        <f ca="1">_xll.RiskUniform(E16,F16)</f>
        <v>186.85838092316212</v>
      </c>
      <c r="I16" s="18">
        <f t="shared" ca="1" si="0"/>
        <v>37.108645652211052</v>
      </c>
      <c r="M16">
        <v>150</v>
      </c>
      <c r="N16">
        <f t="shared" si="5"/>
        <v>145</v>
      </c>
      <c r="O16" s="22">
        <f t="shared" ca="1" si="1"/>
        <v>6.0606060606060608E-2</v>
      </c>
      <c r="P16">
        <f t="shared" ca="1" si="6"/>
        <v>6</v>
      </c>
      <c r="Q16">
        <f t="shared" ca="1" si="2"/>
        <v>88</v>
      </c>
      <c r="T16" s="17"/>
      <c r="U16" s="17"/>
      <c r="V16" s="17"/>
      <c r="W16" s="17"/>
      <c r="X16" s="17"/>
      <c r="AG16">
        <v>5</v>
      </c>
      <c r="AH16">
        <v>48</v>
      </c>
      <c r="AI16">
        <v>154</v>
      </c>
      <c r="AJ16">
        <v>156</v>
      </c>
      <c r="AK16">
        <v>96</v>
      </c>
      <c r="AL16">
        <v>98</v>
      </c>
      <c r="AM16">
        <v>156</v>
      </c>
      <c r="AN16">
        <v>156</v>
      </c>
      <c r="AO16">
        <v>8.4852813742385695</v>
      </c>
      <c r="AP16">
        <v>1</v>
      </c>
    </row>
    <row r="17" spans="1:42" x14ac:dyDescent="0.2">
      <c r="A17">
        <v>6</v>
      </c>
      <c r="B17">
        <v>88</v>
      </c>
      <c r="C17">
        <v>180</v>
      </c>
      <c r="D17">
        <v>182</v>
      </c>
      <c r="E17">
        <v>176</v>
      </c>
      <c r="F17">
        <v>178</v>
      </c>
      <c r="G17" s="18">
        <f ca="1">_xll.RiskUniform(C17,D17)</f>
        <v>180.57313682572897</v>
      </c>
      <c r="H17" s="18">
        <f ca="1">_xll.RiskUniform(E17,F17)</f>
        <v>176.27345805289892</v>
      </c>
      <c r="I17" s="18">
        <f t="shared" ca="1" si="0"/>
        <v>40.311428818911686</v>
      </c>
      <c r="M17">
        <v>160</v>
      </c>
      <c r="N17">
        <f t="shared" si="5"/>
        <v>155</v>
      </c>
      <c r="O17" s="22">
        <f t="shared" ca="1" si="1"/>
        <v>4.0404040404040407E-2</v>
      </c>
      <c r="P17">
        <f t="shared" ca="1" si="6"/>
        <v>4</v>
      </c>
      <c r="Q17">
        <f t="shared" ca="1" si="2"/>
        <v>92</v>
      </c>
      <c r="S17" s="20" t="s">
        <v>81</v>
      </c>
      <c r="T17" s="21">
        <f ca="1">1+3.322*LOG(T2)</f>
        <v>7.6295001164530607</v>
      </c>
      <c r="U17" s="17"/>
      <c r="V17" s="17"/>
      <c r="W17" s="17"/>
      <c r="X17" s="17"/>
      <c r="AG17">
        <v>5</v>
      </c>
      <c r="AH17">
        <v>63</v>
      </c>
      <c r="AI17">
        <v>154</v>
      </c>
      <c r="AJ17">
        <v>156</v>
      </c>
      <c r="AK17">
        <v>126</v>
      </c>
      <c r="AL17">
        <v>128</v>
      </c>
      <c r="AM17">
        <v>156</v>
      </c>
      <c r="AN17">
        <v>156</v>
      </c>
      <c r="AO17">
        <v>8.4852813742385695</v>
      </c>
      <c r="AP17">
        <v>1</v>
      </c>
    </row>
    <row r="18" spans="1:42" x14ac:dyDescent="0.2">
      <c r="A18">
        <v>4</v>
      </c>
      <c r="B18">
        <v>58</v>
      </c>
      <c r="C18">
        <v>125</v>
      </c>
      <c r="D18">
        <v>127</v>
      </c>
      <c r="E18">
        <v>116</v>
      </c>
      <c r="F18">
        <v>118</v>
      </c>
      <c r="G18" s="18">
        <f ca="1">_xll.RiskUniform(C18,D18)</f>
        <v>125.186746764893</v>
      </c>
      <c r="H18" s="18">
        <f ca="1">_xll.RiskUniform(E18,F18)</f>
        <v>116.39815289420773</v>
      </c>
      <c r="I18" s="18">
        <f t="shared" ca="1" si="0"/>
        <v>41.770583728631188</v>
      </c>
      <c r="M18">
        <v>170</v>
      </c>
      <c r="N18">
        <f t="shared" si="5"/>
        <v>165</v>
      </c>
      <c r="O18" s="22">
        <f t="shared" ca="1" si="1"/>
        <v>4.0404040404040407E-2</v>
      </c>
      <c r="P18">
        <f t="shared" ca="1" si="6"/>
        <v>4</v>
      </c>
      <c r="Q18">
        <f t="shared" ca="1" si="2"/>
        <v>96</v>
      </c>
      <c r="T18" s="17"/>
      <c r="U18" s="17"/>
      <c r="V18" s="17"/>
      <c r="W18" s="17"/>
      <c r="X18" s="17"/>
      <c r="AG18">
        <v>5</v>
      </c>
      <c r="AH18">
        <v>69</v>
      </c>
      <c r="AI18">
        <v>154</v>
      </c>
      <c r="AJ18">
        <v>156</v>
      </c>
      <c r="AK18">
        <v>138</v>
      </c>
      <c r="AL18">
        <v>140</v>
      </c>
      <c r="AM18">
        <v>156</v>
      </c>
      <c r="AN18">
        <v>156</v>
      </c>
      <c r="AO18">
        <v>8.4852813742385695</v>
      </c>
      <c r="AP18">
        <v>1</v>
      </c>
    </row>
    <row r="19" spans="1:42" x14ac:dyDescent="0.2">
      <c r="A19">
        <v>6</v>
      </c>
      <c r="B19">
        <v>60</v>
      </c>
      <c r="C19">
        <v>180</v>
      </c>
      <c r="D19">
        <v>182</v>
      </c>
      <c r="E19">
        <v>120</v>
      </c>
      <c r="F19">
        <v>122</v>
      </c>
      <c r="G19" s="18">
        <f ca="1">_xll.RiskUniform(C19,D19)</f>
        <v>180.47476857687491</v>
      </c>
      <c r="H19" s="18">
        <f ca="1">_xll.RiskUniform(E19,F19)</f>
        <v>121.2494485180715</v>
      </c>
      <c r="I19" s="18">
        <f t="shared" ca="1" si="0"/>
        <v>41.896368939671888</v>
      </c>
      <c r="M19">
        <v>180</v>
      </c>
      <c r="N19">
        <f t="shared" si="5"/>
        <v>175</v>
      </c>
      <c r="O19" s="22">
        <f t="shared" ca="1" si="1"/>
        <v>1.0101010101010102E-2</v>
      </c>
      <c r="P19">
        <f t="shared" ca="1" si="6"/>
        <v>1</v>
      </c>
      <c r="Q19">
        <f t="shared" ca="1" si="2"/>
        <v>97</v>
      </c>
      <c r="S19" t="s">
        <v>22</v>
      </c>
      <c r="T19" s="17">
        <f ca="1">MAX(I:I)</f>
        <v>191.34193618049306</v>
      </c>
      <c r="U19" s="17"/>
      <c r="V19" s="17"/>
      <c r="W19" s="17"/>
      <c r="X19" s="17"/>
      <c r="AG19">
        <v>5</v>
      </c>
      <c r="AH19">
        <v>71</v>
      </c>
      <c r="AI19">
        <v>154</v>
      </c>
      <c r="AJ19">
        <v>156</v>
      </c>
      <c r="AK19">
        <v>142</v>
      </c>
      <c r="AL19">
        <v>144</v>
      </c>
      <c r="AM19">
        <v>156</v>
      </c>
      <c r="AN19">
        <v>156</v>
      </c>
      <c r="AO19">
        <v>8.4852813742385695</v>
      </c>
      <c r="AP19">
        <v>1</v>
      </c>
    </row>
    <row r="20" spans="1:42" x14ac:dyDescent="0.2">
      <c r="A20">
        <v>5</v>
      </c>
      <c r="B20">
        <v>96</v>
      </c>
      <c r="C20">
        <v>154</v>
      </c>
      <c r="D20">
        <v>156</v>
      </c>
      <c r="E20">
        <v>192</v>
      </c>
      <c r="F20">
        <v>194</v>
      </c>
      <c r="G20" s="18">
        <f ca="1">_xll.RiskUniform(C20,D20)</f>
        <v>154.55552897207207</v>
      </c>
      <c r="H20" s="18">
        <f ca="1">_xll.RiskUniform(E20,F20)</f>
        <v>193.77365060316794</v>
      </c>
      <c r="I20" s="18">
        <f t="shared" ca="1" si="0"/>
        <v>44.010059433538743</v>
      </c>
      <c r="M20">
        <v>190</v>
      </c>
      <c r="N20">
        <f t="shared" si="5"/>
        <v>185</v>
      </c>
      <c r="O20" s="22">
        <f t="shared" ca="1" si="1"/>
        <v>1.0101010101010102E-2</v>
      </c>
      <c r="P20">
        <f t="shared" ca="1" si="6"/>
        <v>1</v>
      </c>
      <c r="Q20">
        <f t="shared" ca="1" si="2"/>
        <v>98</v>
      </c>
      <c r="T20" s="17"/>
      <c r="U20" s="17"/>
      <c r="V20" s="17"/>
      <c r="W20" s="17"/>
      <c r="X20" s="17"/>
      <c r="AG20">
        <v>5</v>
      </c>
      <c r="AH20">
        <v>83</v>
      </c>
      <c r="AI20">
        <v>154</v>
      </c>
      <c r="AJ20">
        <v>156</v>
      </c>
      <c r="AK20">
        <v>166</v>
      </c>
      <c r="AL20">
        <v>168</v>
      </c>
      <c r="AM20">
        <v>156</v>
      </c>
      <c r="AN20">
        <v>168</v>
      </c>
      <c r="AO20">
        <v>18.973665961010276</v>
      </c>
      <c r="AP20">
        <v>1</v>
      </c>
    </row>
    <row r="21" spans="1:42" x14ac:dyDescent="0.2">
      <c r="A21">
        <v>6</v>
      </c>
      <c r="B21">
        <v>91</v>
      </c>
      <c r="C21">
        <v>180</v>
      </c>
      <c r="D21">
        <v>182</v>
      </c>
      <c r="E21">
        <v>182</v>
      </c>
      <c r="F21">
        <v>184</v>
      </c>
      <c r="G21" s="18">
        <f ca="1">_xll.RiskUniform(C21,D21)</f>
        <v>180.60525313757503</v>
      </c>
      <c r="H21" s="18">
        <f ca="1">_xll.RiskUniform(E21,F21)</f>
        <v>183.89989275114627</v>
      </c>
      <c r="I21" s="18">
        <f t="shared" ca="1" si="0"/>
        <v>45.671481781898272</v>
      </c>
      <c r="M21">
        <v>200</v>
      </c>
      <c r="N21">
        <f t="shared" si="5"/>
        <v>195</v>
      </c>
      <c r="O21" s="22">
        <f t="shared" ca="1" si="1"/>
        <v>1.0101010101010102E-2</v>
      </c>
      <c r="P21">
        <f t="shared" ca="1" si="6"/>
        <v>1</v>
      </c>
      <c r="Q21">
        <f t="shared" ca="1" si="2"/>
        <v>99</v>
      </c>
      <c r="S21" t="s">
        <v>82</v>
      </c>
      <c r="T21" s="17">
        <f ca="1">T19/T17</f>
        <v>25.0792231810657</v>
      </c>
      <c r="U21" s="17"/>
      <c r="V21" s="17"/>
      <c r="W21" s="17"/>
      <c r="X21" s="17"/>
      <c r="AG21">
        <v>5</v>
      </c>
      <c r="AH21">
        <v>84</v>
      </c>
      <c r="AI21">
        <v>154</v>
      </c>
      <c r="AJ21">
        <v>156</v>
      </c>
      <c r="AK21">
        <v>168</v>
      </c>
      <c r="AL21">
        <v>170</v>
      </c>
      <c r="AM21">
        <v>156</v>
      </c>
      <c r="AN21">
        <v>170</v>
      </c>
      <c r="AO21">
        <v>20.880613017821101</v>
      </c>
      <c r="AP21">
        <v>1</v>
      </c>
    </row>
    <row r="22" spans="1:42" x14ac:dyDescent="0.2">
      <c r="A22">
        <v>6</v>
      </c>
      <c r="B22">
        <v>56</v>
      </c>
      <c r="C22">
        <v>180</v>
      </c>
      <c r="D22">
        <v>182</v>
      </c>
      <c r="E22">
        <v>112</v>
      </c>
      <c r="F22">
        <v>114</v>
      </c>
      <c r="G22" s="18">
        <f ca="1">_xll.RiskUniform(C22,D22)</f>
        <v>180.9278955893939</v>
      </c>
      <c r="H22" s="18">
        <f ca="1">_xll.RiskUniform(E22,F22)</f>
        <v>112.26796551843159</v>
      </c>
      <c r="I22" s="18">
        <f t="shared" ca="1" si="0"/>
        <v>48.787715172025813</v>
      </c>
      <c r="M22">
        <v>210</v>
      </c>
      <c r="N22">
        <f t="shared" si="5"/>
        <v>205</v>
      </c>
      <c r="O22" s="22">
        <f t="shared" ca="1" si="1"/>
        <v>0</v>
      </c>
      <c r="P22">
        <f t="shared" ca="1" si="6"/>
        <v>0</v>
      </c>
      <c r="Q22">
        <f t="shared" ca="1" si="2"/>
        <v>99</v>
      </c>
      <c r="S22" t="s">
        <v>83</v>
      </c>
      <c r="T22" s="17">
        <f ca="1">T19/T13</f>
        <v>31.115763165324015</v>
      </c>
      <c r="U22" s="17"/>
      <c r="V22" s="17"/>
      <c r="W22" s="17"/>
      <c r="X22" s="17"/>
      <c r="AG22">
        <v>4</v>
      </c>
      <c r="AH22">
        <v>75</v>
      </c>
      <c r="AI22">
        <v>125</v>
      </c>
      <c r="AJ22">
        <v>127</v>
      </c>
      <c r="AK22">
        <v>150</v>
      </c>
      <c r="AL22">
        <v>152</v>
      </c>
      <c r="AM22">
        <v>125</v>
      </c>
      <c r="AN22">
        <v>152</v>
      </c>
      <c r="AO22">
        <v>25.079872407968907</v>
      </c>
      <c r="AP22">
        <v>1</v>
      </c>
    </row>
    <row r="23" spans="1:42" x14ac:dyDescent="0.2">
      <c r="A23">
        <v>4</v>
      </c>
      <c r="B23">
        <v>98</v>
      </c>
      <c r="C23">
        <v>125</v>
      </c>
      <c r="D23">
        <v>127</v>
      </c>
      <c r="E23">
        <v>196</v>
      </c>
      <c r="F23">
        <v>198</v>
      </c>
      <c r="G23" s="18">
        <f ca="1">_xll.RiskUniform(C23,D23)</f>
        <v>125.35680963285901</v>
      </c>
      <c r="H23" s="18">
        <f ca="1">_xll.RiskUniform(E23,F23)</f>
        <v>196.69646245567205</v>
      </c>
      <c r="I23" s="18">
        <f t="shared" ca="1" si="0"/>
        <v>52.800060959672571</v>
      </c>
      <c r="AG23">
        <v>4</v>
      </c>
      <c r="AH23">
        <v>4</v>
      </c>
      <c r="AI23">
        <v>125</v>
      </c>
      <c r="AJ23">
        <v>127</v>
      </c>
      <c r="AK23">
        <v>8</v>
      </c>
      <c r="AL23">
        <v>10</v>
      </c>
      <c r="AM23">
        <v>125</v>
      </c>
      <c r="AN23">
        <v>127</v>
      </c>
      <c r="AO23">
        <v>33.97057550292606</v>
      </c>
      <c r="AP23">
        <v>1</v>
      </c>
    </row>
    <row r="24" spans="1:42" x14ac:dyDescent="0.2">
      <c r="A24">
        <v>6</v>
      </c>
      <c r="B24">
        <v>96</v>
      </c>
      <c r="C24">
        <v>180</v>
      </c>
      <c r="D24">
        <v>182</v>
      </c>
      <c r="E24">
        <v>192</v>
      </c>
      <c r="F24">
        <v>194</v>
      </c>
      <c r="G24" s="18">
        <f ca="1">_xll.RiskUniform(C24,D24)</f>
        <v>180.49708365953521</v>
      </c>
      <c r="H24" s="18">
        <f ca="1">_xll.RiskUniform(E24,F24)</f>
        <v>192.69169320180023</v>
      </c>
      <c r="I24" s="18">
        <f t="shared" ca="1" si="0"/>
        <v>52.465729578204908</v>
      </c>
      <c r="AG24">
        <v>4</v>
      </c>
      <c r="AH24">
        <v>8</v>
      </c>
      <c r="AI24">
        <v>125</v>
      </c>
      <c r="AJ24">
        <v>127</v>
      </c>
      <c r="AK24">
        <v>16</v>
      </c>
      <c r="AL24">
        <v>18</v>
      </c>
      <c r="AM24">
        <v>125</v>
      </c>
      <c r="AN24">
        <v>127</v>
      </c>
      <c r="AO24">
        <v>33.97057550292606</v>
      </c>
      <c r="AP24">
        <v>1</v>
      </c>
    </row>
    <row r="25" spans="1:42" x14ac:dyDescent="0.2">
      <c r="A25">
        <v>5</v>
      </c>
      <c r="B25">
        <v>48</v>
      </c>
      <c r="C25">
        <v>154</v>
      </c>
      <c r="D25">
        <v>156</v>
      </c>
      <c r="E25">
        <v>96</v>
      </c>
      <c r="F25">
        <v>98</v>
      </c>
      <c r="G25" s="18">
        <f ca="1">_xll.RiskUniform(C25,D25)</f>
        <v>155.87113754673788</v>
      </c>
      <c r="H25" s="18">
        <f ca="1">_xll.RiskUniform(E25,F25)</f>
        <v>96.871727084983618</v>
      </c>
      <c r="I25" s="18">
        <f t="shared" ca="1" si="0"/>
        <v>53.451694444845977</v>
      </c>
      <c r="AG25">
        <v>4</v>
      </c>
      <c r="AH25">
        <v>26</v>
      </c>
      <c r="AI25">
        <v>125</v>
      </c>
      <c r="AJ25">
        <v>127</v>
      </c>
      <c r="AK25">
        <v>52</v>
      </c>
      <c r="AL25">
        <v>54</v>
      </c>
      <c r="AM25">
        <v>125</v>
      </c>
      <c r="AN25">
        <v>127</v>
      </c>
      <c r="AO25">
        <v>33.97057550292606</v>
      </c>
      <c r="AP25">
        <v>1</v>
      </c>
    </row>
    <row r="26" spans="1:42" x14ac:dyDescent="0.2">
      <c r="A26">
        <v>5</v>
      </c>
      <c r="B26">
        <v>102</v>
      </c>
      <c r="C26">
        <v>154</v>
      </c>
      <c r="D26">
        <v>156</v>
      </c>
      <c r="E26">
        <v>204</v>
      </c>
      <c r="F26">
        <v>206</v>
      </c>
      <c r="G26" s="18">
        <f ca="1">_xll.RiskUniform(C26,D26)</f>
        <v>154.98874650356515</v>
      </c>
      <c r="H26" s="18">
        <f ca="1">_xll.RiskUniform(E26,F26)</f>
        <v>205.75977934779837</v>
      </c>
      <c r="I26" s="18">
        <f t="shared" ca="1" si="0"/>
        <v>55.982502485973193</v>
      </c>
      <c r="AG26">
        <v>4</v>
      </c>
      <c r="AH26">
        <v>29</v>
      </c>
      <c r="AI26">
        <v>125</v>
      </c>
      <c r="AJ26">
        <v>127</v>
      </c>
      <c r="AK26">
        <v>58</v>
      </c>
      <c r="AL26">
        <v>60</v>
      </c>
      <c r="AM26">
        <v>125</v>
      </c>
      <c r="AN26">
        <v>127</v>
      </c>
      <c r="AO26">
        <v>33.97057550292606</v>
      </c>
      <c r="AP26">
        <v>1</v>
      </c>
    </row>
    <row r="27" spans="1:42" x14ac:dyDescent="0.2">
      <c r="A27">
        <v>6</v>
      </c>
      <c r="B27">
        <v>97</v>
      </c>
      <c r="C27">
        <v>180</v>
      </c>
      <c r="D27">
        <v>182</v>
      </c>
      <c r="E27">
        <v>194</v>
      </c>
      <c r="F27">
        <v>196</v>
      </c>
      <c r="G27" s="18">
        <f ca="1">_xll.RiskUniform(C27,D27)</f>
        <v>180.95123751199012</v>
      </c>
      <c r="H27" s="18">
        <f ca="1">_xll.RiskUniform(E27,F27)</f>
        <v>195.3437098009752</v>
      </c>
      <c r="I27" s="18">
        <f t="shared" ca="1" si="0"/>
        <v>54.900192367956954</v>
      </c>
      <c r="AG27">
        <v>4</v>
      </c>
      <c r="AH27">
        <v>36</v>
      </c>
      <c r="AI27">
        <v>125</v>
      </c>
      <c r="AJ27">
        <v>127</v>
      </c>
      <c r="AK27">
        <v>72</v>
      </c>
      <c r="AL27">
        <v>74</v>
      </c>
      <c r="AM27">
        <v>125</v>
      </c>
      <c r="AN27">
        <v>127</v>
      </c>
      <c r="AO27">
        <v>33.97057550292606</v>
      </c>
      <c r="AP27">
        <v>1</v>
      </c>
    </row>
    <row r="28" spans="1:42" x14ac:dyDescent="0.2">
      <c r="A28">
        <v>5</v>
      </c>
      <c r="B28">
        <v>45</v>
      </c>
      <c r="C28">
        <v>154</v>
      </c>
      <c r="D28">
        <v>156</v>
      </c>
      <c r="E28">
        <v>90</v>
      </c>
      <c r="F28">
        <v>92</v>
      </c>
      <c r="G28" s="18">
        <f ca="1">_xll.RiskUniform(C28,D28)</f>
        <v>155.58046066600838</v>
      </c>
      <c r="H28" s="18">
        <f ca="1">_xll.RiskUniform(E28,F28)</f>
        <v>91.876203090037549</v>
      </c>
      <c r="I28" s="18">
        <f t="shared" ca="1" si="0"/>
        <v>58.391072164119642</v>
      </c>
      <c r="AG28">
        <v>4</v>
      </c>
      <c r="AH28">
        <v>37</v>
      </c>
      <c r="AI28">
        <v>125</v>
      </c>
      <c r="AJ28">
        <v>127</v>
      </c>
      <c r="AK28">
        <v>74</v>
      </c>
      <c r="AL28">
        <v>76</v>
      </c>
      <c r="AM28">
        <v>125</v>
      </c>
      <c r="AN28">
        <v>127</v>
      </c>
      <c r="AO28">
        <v>33.97057550292606</v>
      </c>
      <c r="AP28">
        <v>1</v>
      </c>
    </row>
    <row r="29" spans="1:42" x14ac:dyDescent="0.2">
      <c r="A29">
        <v>5</v>
      </c>
      <c r="B29">
        <v>108</v>
      </c>
      <c r="C29">
        <v>154</v>
      </c>
      <c r="D29">
        <v>156</v>
      </c>
      <c r="E29">
        <v>216</v>
      </c>
      <c r="F29">
        <v>218</v>
      </c>
      <c r="G29" s="18">
        <f ca="1">_xll.RiskUniform(C29,D29)</f>
        <v>154.65196226701147</v>
      </c>
      <c r="H29" s="18">
        <f ca="1">_xll.RiskUniform(E29,F29)</f>
        <v>216.80824000484375</v>
      </c>
      <c r="I29" s="18">
        <f t="shared" ca="1" si="0"/>
        <v>66.970005864405479</v>
      </c>
      <c r="AG29">
        <v>4</v>
      </c>
      <c r="AH29">
        <v>58</v>
      </c>
      <c r="AI29">
        <v>125</v>
      </c>
      <c r="AJ29">
        <v>127</v>
      </c>
      <c r="AK29">
        <v>116</v>
      </c>
      <c r="AL29">
        <v>118</v>
      </c>
      <c r="AM29">
        <v>125</v>
      </c>
      <c r="AN29">
        <v>127</v>
      </c>
      <c r="AO29">
        <v>33.97057550292606</v>
      </c>
      <c r="AP29">
        <v>1</v>
      </c>
    </row>
    <row r="30" spans="1:42" x14ac:dyDescent="0.2">
      <c r="A30">
        <v>5</v>
      </c>
      <c r="B30">
        <v>109</v>
      </c>
      <c r="C30">
        <v>154</v>
      </c>
      <c r="D30">
        <v>156</v>
      </c>
      <c r="E30">
        <v>218</v>
      </c>
      <c r="F30">
        <v>220</v>
      </c>
      <c r="G30" s="18">
        <f ca="1">_xll.RiskUniform(C30,D30)</f>
        <v>155.16932379171681</v>
      </c>
      <c r="H30" s="18">
        <f ca="1">_xll.RiskUniform(E30,F30)</f>
        <v>219.99519709988553</v>
      </c>
      <c r="I30" s="18">
        <f t="shared" ca="1" si="0"/>
        <v>70.185821399449566</v>
      </c>
      <c r="AG30">
        <v>4</v>
      </c>
      <c r="AH30">
        <v>61</v>
      </c>
      <c r="AI30">
        <v>125</v>
      </c>
      <c r="AJ30">
        <v>127</v>
      </c>
      <c r="AK30">
        <v>122</v>
      </c>
      <c r="AL30">
        <v>124</v>
      </c>
      <c r="AM30">
        <v>125</v>
      </c>
      <c r="AN30">
        <v>127</v>
      </c>
      <c r="AO30">
        <v>33.97057550292606</v>
      </c>
      <c r="AP30">
        <v>1</v>
      </c>
    </row>
    <row r="31" spans="1:42" x14ac:dyDescent="0.2">
      <c r="A31">
        <v>5</v>
      </c>
      <c r="B31">
        <v>111</v>
      </c>
      <c r="C31">
        <v>154</v>
      </c>
      <c r="D31">
        <v>156</v>
      </c>
      <c r="E31">
        <v>222</v>
      </c>
      <c r="F31">
        <v>224</v>
      </c>
      <c r="G31" s="18">
        <f ca="1">_xll.RiskUniform(C31,D31)</f>
        <v>155.75409474726257</v>
      </c>
      <c r="H31" s="18">
        <f ca="1">_xll.RiskUniform(E31,F31)</f>
        <v>222.32506139035002</v>
      </c>
      <c r="I31" s="18">
        <f t="shared" ca="1" si="0"/>
        <v>72.553594752282081</v>
      </c>
      <c r="AG31">
        <v>4</v>
      </c>
      <c r="AH31">
        <v>65</v>
      </c>
      <c r="AI31">
        <v>125</v>
      </c>
      <c r="AJ31">
        <v>127</v>
      </c>
      <c r="AK31">
        <v>130</v>
      </c>
      <c r="AL31">
        <v>132</v>
      </c>
      <c r="AM31">
        <v>125</v>
      </c>
      <c r="AN31">
        <v>127</v>
      </c>
      <c r="AO31">
        <v>33.97057550292606</v>
      </c>
      <c r="AP31">
        <v>1</v>
      </c>
    </row>
    <row r="32" spans="1:42" x14ac:dyDescent="0.2">
      <c r="A32">
        <v>3</v>
      </c>
      <c r="B32">
        <v>81</v>
      </c>
      <c r="C32">
        <v>77</v>
      </c>
      <c r="D32">
        <v>79</v>
      </c>
      <c r="E32">
        <v>162</v>
      </c>
      <c r="F32">
        <v>164</v>
      </c>
      <c r="G32" s="18">
        <f ca="1">_xll.RiskUniform(C32,D32)</f>
        <v>78.533257740424546</v>
      </c>
      <c r="H32" s="18">
        <f ca="1">_xll.RiskUniform(E32,F32)</f>
        <v>163.63626693790403</v>
      </c>
      <c r="I32" s="18">
        <f t="shared" ca="1" si="0"/>
        <v>72.756051467890714</v>
      </c>
      <c r="AG32">
        <v>4</v>
      </c>
      <c r="AH32">
        <v>72</v>
      </c>
      <c r="AI32">
        <v>125</v>
      </c>
      <c r="AJ32">
        <v>127</v>
      </c>
      <c r="AK32">
        <v>144</v>
      </c>
      <c r="AL32">
        <v>146</v>
      </c>
      <c r="AM32">
        <v>125</v>
      </c>
      <c r="AN32">
        <v>127</v>
      </c>
      <c r="AO32">
        <v>33.97057550292606</v>
      </c>
      <c r="AP32">
        <v>1</v>
      </c>
    </row>
    <row r="33" spans="1:42" x14ac:dyDescent="0.2">
      <c r="A33">
        <v>3</v>
      </c>
      <c r="B33">
        <v>80</v>
      </c>
      <c r="C33">
        <v>77</v>
      </c>
      <c r="D33">
        <v>79</v>
      </c>
      <c r="E33">
        <v>160</v>
      </c>
      <c r="F33">
        <v>162</v>
      </c>
      <c r="G33" s="18">
        <f ca="1">_xll.RiskUniform(C33,D33)</f>
        <v>77.589515707203958</v>
      </c>
      <c r="H33" s="18">
        <f ca="1">_xll.RiskUniform(E33,F33)</f>
        <v>160.95449319491112</v>
      </c>
      <c r="I33" s="18">
        <f t="shared" ca="1" si="0"/>
        <v>73.234412380209733</v>
      </c>
      <c r="AG33">
        <v>5</v>
      </c>
      <c r="AH33">
        <v>93</v>
      </c>
      <c r="AI33">
        <v>154</v>
      </c>
      <c r="AJ33">
        <v>156</v>
      </c>
      <c r="AK33">
        <v>186</v>
      </c>
      <c r="AL33">
        <v>188</v>
      </c>
      <c r="AM33">
        <v>156</v>
      </c>
      <c r="AN33">
        <v>188</v>
      </c>
      <c r="AO33">
        <v>38.470768123342687</v>
      </c>
      <c r="AP33">
        <v>1</v>
      </c>
    </row>
    <row r="34" spans="1:42" x14ac:dyDescent="0.2">
      <c r="A34">
        <v>6</v>
      </c>
      <c r="B34">
        <v>108</v>
      </c>
      <c r="C34">
        <v>180</v>
      </c>
      <c r="D34">
        <v>182</v>
      </c>
      <c r="E34">
        <v>216</v>
      </c>
      <c r="F34">
        <v>218</v>
      </c>
      <c r="G34" s="18">
        <f ca="1">_xll.RiskUniform(C34,D34)</f>
        <v>181.4915344274595</v>
      </c>
      <c r="H34" s="18">
        <f ca="1">_xll.RiskUniform(E34,F34)</f>
        <v>217.66114844760884</v>
      </c>
      <c r="I34" s="18">
        <f t="shared" ref="I34:I65" ca="1" si="12">SQRT((G34-150)^2+(H34-150)^2)</f>
        <v>74.630742659076006</v>
      </c>
      <c r="AG34">
        <v>6</v>
      </c>
      <c r="AH34">
        <v>88</v>
      </c>
      <c r="AI34">
        <v>180</v>
      </c>
      <c r="AJ34">
        <v>182</v>
      </c>
      <c r="AK34">
        <v>176</v>
      </c>
      <c r="AL34">
        <v>178</v>
      </c>
      <c r="AM34">
        <v>182</v>
      </c>
      <c r="AN34">
        <v>178</v>
      </c>
      <c r="AO34">
        <v>42.5205832509386</v>
      </c>
      <c r="AP34">
        <v>1</v>
      </c>
    </row>
    <row r="35" spans="1:42" x14ac:dyDescent="0.2">
      <c r="A35">
        <v>3</v>
      </c>
      <c r="B35">
        <v>83</v>
      </c>
      <c r="C35">
        <v>77</v>
      </c>
      <c r="D35">
        <v>79</v>
      </c>
      <c r="E35">
        <v>166</v>
      </c>
      <c r="F35">
        <v>168</v>
      </c>
      <c r="G35" s="18">
        <f ca="1">_xll.RiskUniform(C35,D35)</f>
        <v>77.574938950568054</v>
      </c>
      <c r="H35" s="18">
        <f ca="1">_xll.RiskUniform(E35,F35)</f>
        <v>167.19856625675536</v>
      </c>
      <c r="I35" s="18">
        <f t="shared" ca="1" si="12"/>
        <v>74.439103630430353</v>
      </c>
      <c r="AG35">
        <v>5</v>
      </c>
      <c r="AH35">
        <v>96</v>
      </c>
      <c r="AI35">
        <v>154</v>
      </c>
      <c r="AJ35">
        <v>156</v>
      </c>
      <c r="AK35">
        <v>192</v>
      </c>
      <c r="AL35">
        <v>194</v>
      </c>
      <c r="AM35">
        <v>156</v>
      </c>
      <c r="AN35">
        <v>194</v>
      </c>
      <c r="AO35">
        <v>44.407206622349037</v>
      </c>
      <c r="AP35">
        <v>1</v>
      </c>
    </row>
    <row r="36" spans="1:42" x14ac:dyDescent="0.2">
      <c r="A36">
        <v>6</v>
      </c>
      <c r="B36">
        <v>41</v>
      </c>
      <c r="C36">
        <v>180</v>
      </c>
      <c r="D36">
        <v>182</v>
      </c>
      <c r="E36">
        <v>82</v>
      </c>
      <c r="F36">
        <v>84</v>
      </c>
      <c r="G36" s="18">
        <f ca="1">_xll.RiskUniform(C36,D36)</f>
        <v>181.94685730921574</v>
      </c>
      <c r="H36" s="18">
        <f ca="1">_xll.RiskUniform(E36,F36)</f>
        <v>83.133209425771426</v>
      </c>
      <c r="I36" s="18">
        <f t="shared" ca="1" si="12"/>
        <v>74.106473223552712</v>
      </c>
      <c r="AG36">
        <v>6</v>
      </c>
      <c r="AH36">
        <v>8</v>
      </c>
      <c r="AI36">
        <v>180</v>
      </c>
      <c r="AJ36">
        <v>182</v>
      </c>
      <c r="AK36">
        <v>16</v>
      </c>
      <c r="AL36">
        <v>18</v>
      </c>
      <c r="AM36">
        <v>182</v>
      </c>
      <c r="AN36">
        <v>182</v>
      </c>
      <c r="AO36">
        <v>45.254833995939045</v>
      </c>
      <c r="AP36">
        <v>1</v>
      </c>
    </row>
    <row r="37" spans="1:42" x14ac:dyDescent="0.2">
      <c r="A37">
        <v>3</v>
      </c>
      <c r="B37">
        <v>84</v>
      </c>
      <c r="C37">
        <v>77</v>
      </c>
      <c r="D37">
        <v>79</v>
      </c>
      <c r="E37">
        <v>168</v>
      </c>
      <c r="F37">
        <v>170</v>
      </c>
      <c r="G37" s="18">
        <f ca="1">_xll.RiskUniform(C37,D37)</f>
        <v>78.423224608332404</v>
      </c>
      <c r="H37" s="18">
        <f ca="1">_xll.RiskUniform(E37,F37)</f>
        <v>168.31162369325742</v>
      </c>
      <c r="I37" s="18">
        <f t="shared" ca="1" si="12"/>
        <v>73.8820028000913</v>
      </c>
      <c r="AG37">
        <v>6</v>
      </c>
      <c r="AH37">
        <v>14</v>
      </c>
      <c r="AI37">
        <v>180</v>
      </c>
      <c r="AJ37">
        <v>182</v>
      </c>
      <c r="AK37">
        <v>28</v>
      </c>
      <c r="AL37">
        <v>30</v>
      </c>
      <c r="AM37">
        <v>182</v>
      </c>
      <c r="AN37">
        <v>182</v>
      </c>
      <c r="AO37">
        <v>45.254833995939045</v>
      </c>
      <c r="AP37">
        <v>1</v>
      </c>
    </row>
    <row r="38" spans="1:42" x14ac:dyDescent="0.2">
      <c r="A38">
        <v>4</v>
      </c>
      <c r="B38">
        <v>38</v>
      </c>
      <c r="C38">
        <v>125</v>
      </c>
      <c r="D38">
        <v>127</v>
      </c>
      <c r="E38">
        <v>76</v>
      </c>
      <c r="F38">
        <v>78</v>
      </c>
      <c r="G38" s="18">
        <f ca="1">_xll.RiskUniform(C38,D38)</f>
        <v>126.02469203887954</v>
      </c>
      <c r="H38" s="18">
        <f ca="1">_xll.RiskUniform(E38,F38)</f>
        <v>77.855198594297107</v>
      </c>
      <c r="I38" s="18">
        <f t="shared" ca="1" si="12"/>
        <v>76.024257718828636</v>
      </c>
      <c r="AG38">
        <v>6</v>
      </c>
      <c r="AH38">
        <v>27</v>
      </c>
      <c r="AI38">
        <v>180</v>
      </c>
      <c r="AJ38">
        <v>182</v>
      </c>
      <c r="AK38">
        <v>54</v>
      </c>
      <c r="AL38">
        <v>56</v>
      </c>
      <c r="AM38">
        <v>182</v>
      </c>
      <c r="AN38">
        <v>182</v>
      </c>
      <c r="AO38">
        <v>45.254833995939045</v>
      </c>
      <c r="AP38">
        <v>1</v>
      </c>
    </row>
    <row r="39" spans="1:42" x14ac:dyDescent="0.2">
      <c r="A39">
        <v>4</v>
      </c>
      <c r="B39">
        <v>111</v>
      </c>
      <c r="C39">
        <v>125</v>
      </c>
      <c r="D39">
        <v>127</v>
      </c>
      <c r="E39">
        <v>222</v>
      </c>
      <c r="F39">
        <v>224</v>
      </c>
      <c r="G39" s="18">
        <f ca="1">_xll.RiskUniform(C39,D39)</f>
        <v>126.79141228143274</v>
      </c>
      <c r="H39" s="18">
        <f ca="1">_xll.RiskUniform(E39,F39)</f>
        <v>222.90645827226905</v>
      </c>
      <c r="I39" s="18">
        <f t="shared" ca="1" si="12"/>
        <v>76.511373021901377</v>
      </c>
      <c r="AG39">
        <v>6</v>
      </c>
      <c r="AH39">
        <v>31</v>
      </c>
      <c r="AI39">
        <v>180</v>
      </c>
      <c r="AJ39">
        <v>182</v>
      </c>
      <c r="AK39">
        <v>62</v>
      </c>
      <c r="AL39">
        <v>64</v>
      </c>
      <c r="AM39">
        <v>182</v>
      </c>
      <c r="AN39">
        <v>182</v>
      </c>
      <c r="AO39">
        <v>45.254833995939045</v>
      </c>
      <c r="AP39">
        <v>1</v>
      </c>
    </row>
    <row r="40" spans="1:42" x14ac:dyDescent="0.2">
      <c r="A40">
        <v>4</v>
      </c>
      <c r="B40">
        <v>38</v>
      </c>
      <c r="C40">
        <v>125</v>
      </c>
      <c r="D40">
        <v>127</v>
      </c>
      <c r="E40">
        <v>76</v>
      </c>
      <c r="F40">
        <v>78</v>
      </c>
      <c r="G40" s="18">
        <f ca="1">_xll.RiskUniform(C40,D40)</f>
        <v>126.31865481211386</v>
      </c>
      <c r="H40" s="18">
        <f ca="1">_xll.RiskUniform(E40,F40)</f>
        <v>77.052900024058204</v>
      </c>
      <c r="I40" s="18">
        <f t="shared" ca="1" si="12"/>
        <v>76.694755393102767</v>
      </c>
      <c r="AG40">
        <v>6</v>
      </c>
      <c r="AH40">
        <v>32</v>
      </c>
      <c r="AI40">
        <v>180</v>
      </c>
      <c r="AJ40">
        <v>182</v>
      </c>
      <c r="AK40">
        <v>64</v>
      </c>
      <c r="AL40">
        <v>66</v>
      </c>
      <c r="AM40">
        <v>182</v>
      </c>
      <c r="AN40">
        <v>182</v>
      </c>
      <c r="AO40">
        <v>45.254833995939045</v>
      </c>
      <c r="AP40">
        <v>1</v>
      </c>
    </row>
    <row r="41" spans="1:42" x14ac:dyDescent="0.2">
      <c r="A41">
        <v>6</v>
      </c>
      <c r="B41">
        <v>39</v>
      </c>
      <c r="C41">
        <v>180</v>
      </c>
      <c r="D41">
        <v>182</v>
      </c>
      <c r="E41">
        <v>78</v>
      </c>
      <c r="F41">
        <v>80</v>
      </c>
      <c r="G41" s="18">
        <f ca="1">_xll.RiskUniform(C41,D41)</f>
        <v>181.6150011299728</v>
      </c>
      <c r="H41" s="18">
        <f ca="1">_xll.RiskUniform(E41,F41)</f>
        <v>78.980996186566557</v>
      </c>
      <c r="I41" s="18">
        <f t="shared" ca="1" si="12"/>
        <v>77.7380678889092</v>
      </c>
      <c r="AG41">
        <v>6</v>
      </c>
      <c r="AH41">
        <v>35</v>
      </c>
      <c r="AI41">
        <v>180</v>
      </c>
      <c r="AJ41">
        <v>182</v>
      </c>
      <c r="AK41">
        <v>70</v>
      </c>
      <c r="AL41">
        <v>72</v>
      </c>
      <c r="AM41">
        <v>182</v>
      </c>
      <c r="AN41">
        <v>182</v>
      </c>
      <c r="AO41">
        <v>45.254833995939045</v>
      </c>
      <c r="AP41">
        <v>1</v>
      </c>
    </row>
    <row r="42" spans="1:42" x14ac:dyDescent="0.2">
      <c r="A42">
        <v>5</v>
      </c>
      <c r="B42">
        <v>114</v>
      </c>
      <c r="C42">
        <v>154</v>
      </c>
      <c r="D42">
        <v>156</v>
      </c>
      <c r="E42">
        <v>228</v>
      </c>
      <c r="F42">
        <v>230</v>
      </c>
      <c r="G42" s="18">
        <f ca="1">_xll.RiskUniform(C42,D42)</f>
        <v>154.96816240484679</v>
      </c>
      <c r="H42" s="18">
        <f ca="1">_xll.RiskUniform(E42,F42)</f>
        <v>229.12954521424965</v>
      </c>
      <c r="I42" s="18">
        <f t="shared" ca="1" si="12"/>
        <v>79.285355290210518</v>
      </c>
      <c r="AG42">
        <v>6</v>
      </c>
      <c r="AH42">
        <v>38</v>
      </c>
      <c r="AI42">
        <v>180</v>
      </c>
      <c r="AJ42">
        <v>182</v>
      </c>
      <c r="AK42">
        <v>76</v>
      </c>
      <c r="AL42">
        <v>78</v>
      </c>
      <c r="AM42">
        <v>182</v>
      </c>
      <c r="AN42">
        <v>182</v>
      </c>
      <c r="AO42">
        <v>45.254833995939045</v>
      </c>
      <c r="AP42">
        <v>1</v>
      </c>
    </row>
    <row r="43" spans="1:42" x14ac:dyDescent="0.2">
      <c r="A43">
        <v>4</v>
      </c>
      <c r="B43">
        <v>37</v>
      </c>
      <c r="C43">
        <v>125</v>
      </c>
      <c r="D43">
        <v>127</v>
      </c>
      <c r="E43">
        <v>74</v>
      </c>
      <c r="F43">
        <v>76</v>
      </c>
      <c r="G43" s="18">
        <f ca="1">_xll.RiskUniform(C43,D43)</f>
        <v>126.02917825254281</v>
      </c>
      <c r="H43" s="18">
        <f ca="1">_xll.RiskUniform(E43,F43)</f>
        <v>75.968094412042589</v>
      </c>
      <c r="I43" s="18">
        <f t="shared" ca="1" si="12"/>
        <v>77.81595813348703</v>
      </c>
      <c r="AG43">
        <v>6</v>
      </c>
      <c r="AH43">
        <v>39</v>
      </c>
      <c r="AI43">
        <v>180</v>
      </c>
      <c r="AJ43">
        <v>182</v>
      </c>
      <c r="AK43">
        <v>78</v>
      </c>
      <c r="AL43">
        <v>80</v>
      </c>
      <c r="AM43">
        <v>182</v>
      </c>
      <c r="AN43">
        <v>182</v>
      </c>
      <c r="AO43">
        <v>45.254833995939045</v>
      </c>
      <c r="AP43">
        <v>1</v>
      </c>
    </row>
    <row r="44" spans="1:42" x14ac:dyDescent="0.2">
      <c r="A44">
        <v>6</v>
      </c>
      <c r="B44">
        <v>38</v>
      </c>
      <c r="C44">
        <v>180</v>
      </c>
      <c r="D44">
        <v>182</v>
      </c>
      <c r="E44">
        <v>76</v>
      </c>
      <c r="F44">
        <v>78</v>
      </c>
      <c r="G44" s="18">
        <f ca="1">_xll.RiskUniform(C44,D44)</f>
        <v>180.61550461640044</v>
      </c>
      <c r="H44" s="18">
        <f ca="1">_xll.RiskUniform(E44,F44)</f>
        <v>76.60376053053929</v>
      </c>
      <c r="I44" s="18">
        <f t="shared" ca="1" si="12"/>
        <v>79.525575076042415</v>
      </c>
      <c r="AG44">
        <v>6</v>
      </c>
      <c r="AH44">
        <v>41</v>
      </c>
      <c r="AI44">
        <v>180</v>
      </c>
      <c r="AJ44">
        <v>182</v>
      </c>
      <c r="AK44">
        <v>82</v>
      </c>
      <c r="AL44">
        <v>84</v>
      </c>
      <c r="AM44">
        <v>182</v>
      </c>
      <c r="AN44">
        <v>182</v>
      </c>
      <c r="AO44">
        <v>45.254833995939045</v>
      </c>
      <c r="AP44">
        <v>1</v>
      </c>
    </row>
    <row r="45" spans="1:42" x14ac:dyDescent="0.2">
      <c r="A45">
        <v>6</v>
      </c>
      <c r="B45">
        <v>112</v>
      </c>
      <c r="C45">
        <v>180</v>
      </c>
      <c r="D45">
        <v>182</v>
      </c>
      <c r="E45">
        <v>224</v>
      </c>
      <c r="F45">
        <v>226</v>
      </c>
      <c r="G45" s="18">
        <f ca="1">_xll.RiskUniform(C45,D45)</f>
        <v>180.31486004599643</v>
      </c>
      <c r="H45" s="18">
        <f ca="1">_xll.RiskUniform(E45,F45)</f>
        <v>225.48990773573971</v>
      </c>
      <c r="I45" s="18">
        <f t="shared" ca="1" si="12"/>
        <v>81.349351008836223</v>
      </c>
      <c r="AG45">
        <v>6</v>
      </c>
      <c r="AH45">
        <v>56</v>
      </c>
      <c r="AI45">
        <v>180</v>
      </c>
      <c r="AJ45">
        <v>182</v>
      </c>
      <c r="AK45">
        <v>112</v>
      </c>
      <c r="AL45">
        <v>114</v>
      </c>
      <c r="AM45">
        <v>182</v>
      </c>
      <c r="AN45">
        <v>182</v>
      </c>
      <c r="AO45">
        <v>45.254833995939045</v>
      </c>
      <c r="AP45">
        <v>1</v>
      </c>
    </row>
    <row r="46" spans="1:42" x14ac:dyDescent="0.2">
      <c r="A46">
        <v>4</v>
      </c>
      <c r="B46">
        <v>36</v>
      </c>
      <c r="C46">
        <v>125</v>
      </c>
      <c r="D46">
        <v>127</v>
      </c>
      <c r="E46">
        <v>72</v>
      </c>
      <c r="F46">
        <v>74</v>
      </c>
      <c r="G46" s="18">
        <f ca="1">_xll.RiskUniform(C46,D46)</f>
        <v>126.89294407626441</v>
      </c>
      <c r="H46" s="18">
        <f ca="1">_xll.RiskUniform(E46,F46)</f>
        <v>72.79410442216215</v>
      </c>
      <c r="I46" s="18">
        <f t="shared" ca="1" si="12"/>
        <v>80.58961685874084</v>
      </c>
      <c r="AG46">
        <v>6</v>
      </c>
      <c r="AH46">
        <v>60</v>
      </c>
      <c r="AI46">
        <v>180</v>
      </c>
      <c r="AJ46">
        <v>182</v>
      </c>
      <c r="AK46">
        <v>120</v>
      </c>
      <c r="AL46">
        <v>122</v>
      </c>
      <c r="AM46">
        <v>182</v>
      </c>
      <c r="AN46">
        <v>182</v>
      </c>
      <c r="AO46">
        <v>45.254833995939045</v>
      </c>
      <c r="AP46">
        <v>1</v>
      </c>
    </row>
    <row r="47" spans="1:42" x14ac:dyDescent="0.2">
      <c r="A47">
        <v>7</v>
      </c>
      <c r="B47">
        <v>94</v>
      </c>
      <c r="C47">
        <v>222</v>
      </c>
      <c r="D47">
        <v>224</v>
      </c>
      <c r="E47">
        <v>188</v>
      </c>
      <c r="F47">
        <v>190</v>
      </c>
      <c r="G47" s="18">
        <f ca="1">_xll.RiskUniform(C47,D47)</f>
        <v>222.71613783232763</v>
      </c>
      <c r="H47" s="18">
        <f ca="1">_xll.RiskUniform(E47,F47)</f>
        <v>189.54432303454666</v>
      </c>
      <c r="I47" s="18">
        <f t="shared" ca="1" si="12"/>
        <v>82.773124777977586</v>
      </c>
      <c r="AG47">
        <v>6</v>
      </c>
      <c r="AH47">
        <v>64</v>
      </c>
      <c r="AI47">
        <v>180</v>
      </c>
      <c r="AJ47">
        <v>182</v>
      </c>
      <c r="AK47">
        <v>128</v>
      </c>
      <c r="AL47">
        <v>130</v>
      </c>
      <c r="AM47">
        <v>182</v>
      </c>
      <c r="AN47">
        <v>182</v>
      </c>
      <c r="AO47">
        <v>45.254833995939045</v>
      </c>
      <c r="AP47">
        <v>1</v>
      </c>
    </row>
    <row r="48" spans="1:42" x14ac:dyDescent="0.2">
      <c r="A48">
        <v>7</v>
      </c>
      <c r="B48">
        <v>96</v>
      </c>
      <c r="C48">
        <v>222</v>
      </c>
      <c r="D48">
        <v>224</v>
      </c>
      <c r="E48">
        <v>192</v>
      </c>
      <c r="F48">
        <v>194</v>
      </c>
      <c r="G48" s="18">
        <f ca="1">_xll.RiskUniform(C48,D48)</f>
        <v>223.46799065370456</v>
      </c>
      <c r="H48" s="18">
        <f ca="1">_xll.RiskUniform(E48,F48)</f>
        <v>193.14452969587236</v>
      </c>
      <c r="I48" s="18">
        <f t="shared" ca="1" si="12"/>
        <v>85.199742331598827</v>
      </c>
      <c r="AG48">
        <v>6</v>
      </c>
      <c r="AH48">
        <v>91</v>
      </c>
      <c r="AI48">
        <v>180</v>
      </c>
      <c r="AJ48">
        <v>182</v>
      </c>
      <c r="AK48">
        <v>182</v>
      </c>
      <c r="AL48">
        <v>184</v>
      </c>
      <c r="AM48">
        <v>182</v>
      </c>
      <c r="AN48">
        <v>184</v>
      </c>
      <c r="AO48">
        <v>46.690470119715009</v>
      </c>
      <c r="AP48">
        <v>1</v>
      </c>
    </row>
    <row r="49" spans="1:42" x14ac:dyDescent="0.2">
      <c r="A49">
        <v>6</v>
      </c>
      <c r="B49">
        <v>35</v>
      </c>
      <c r="C49">
        <v>180</v>
      </c>
      <c r="D49">
        <v>182</v>
      </c>
      <c r="E49">
        <v>70</v>
      </c>
      <c r="F49">
        <v>72</v>
      </c>
      <c r="G49" s="18">
        <f ca="1">_xll.RiskUniform(C49,D49)</f>
        <v>180.68251222004636</v>
      </c>
      <c r="H49" s="18">
        <f ca="1">_xll.RiskUniform(E49,F49)</f>
        <v>71.006057700327574</v>
      </c>
      <c r="I49" s="18">
        <f t="shared" ca="1" si="12"/>
        <v>84.743492234963213</v>
      </c>
      <c r="AG49">
        <v>4</v>
      </c>
      <c r="AH49">
        <v>98</v>
      </c>
      <c r="AI49">
        <v>125</v>
      </c>
      <c r="AJ49">
        <v>127</v>
      </c>
      <c r="AK49">
        <v>196</v>
      </c>
      <c r="AL49">
        <v>198</v>
      </c>
      <c r="AM49">
        <v>125</v>
      </c>
      <c r="AN49">
        <v>198</v>
      </c>
      <c r="AO49">
        <v>54.120236510939236</v>
      </c>
      <c r="AP49">
        <v>1</v>
      </c>
    </row>
    <row r="50" spans="1:42" x14ac:dyDescent="0.2">
      <c r="A50">
        <v>3</v>
      </c>
      <c r="B50">
        <v>97</v>
      </c>
      <c r="C50">
        <v>77</v>
      </c>
      <c r="D50">
        <v>79</v>
      </c>
      <c r="E50">
        <v>194</v>
      </c>
      <c r="F50">
        <v>196</v>
      </c>
      <c r="G50" s="18">
        <f ca="1">_xll.RiskUniform(C50,D50)</f>
        <v>77.782188400327811</v>
      </c>
      <c r="H50" s="18">
        <f ca="1">_xll.RiskUniform(E50,F50)</f>
        <v>195.99560049402766</v>
      </c>
      <c r="I50" s="18">
        <f t="shared" ca="1" si="12"/>
        <v>85.621303289846878</v>
      </c>
      <c r="AG50">
        <v>6</v>
      </c>
      <c r="AH50">
        <v>96</v>
      </c>
      <c r="AI50">
        <v>180</v>
      </c>
      <c r="AJ50">
        <v>182</v>
      </c>
      <c r="AK50">
        <v>192</v>
      </c>
      <c r="AL50">
        <v>194</v>
      </c>
      <c r="AM50">
        <v>182</v>
      </c>
      <c r="AN50">
        <v>194</v>
      </c>
      <c r="AO50">
        <v>54.405882034941776</v>
      </c>
      <c r="AP50">
        <v>1</v>
      </c>
    </row>
    <row r="51" spans="1:42" x14ac:dyDescent="0.2">
      <c r="A51">
        <v>3</v>
      </c>
      <c r="B51">
        <v>97</v>
      </c>
      <c r="C51">
        <v>77</v>
      </c>
      <c r="D51">
        <v>79</v>
      </c>
      <c r="E51">
        <v>194</v>
      </c>
      <c r="F51">
        <v>196</v>
      </c>
      <c r="G51" s="18">
        <f ca="1">_xll.RiskUniform(C51,D51)</f>
        <v>78.035915334977389</v>
      </c>
      <c r="H51" s="18">
        <f ca="1">_xll.RiskUniform(E51,F51)</f>
        <v>195.1794689560669</v>
      </c>
      <c r="I51" s="18">
        <f t="shared" ca="1" si="12"/>
        <v>84.970664919292915</v>
      </c>
      <c r="AG51">
        <v>6</v>
      </c>
      <c r="AH51">
        <v>97</v>
      </c>
      <c r="AI51">
        <v>180</v>
      </c>
      <c r="AJ51">
        <v>182</v>
      </c>
      <c r="AK51">
        <v>194</v>
      </c>
      <c r="AL51">
        <v>196</v>
      </c>
      <c r="AM51">
        <v>182</v>
      </c>
      <c r="AN51">
        <v>196</v>
      </c>
      <c r="AO51">
        <v>56.0357029044876</v>
      </c>
      <c r="AP51">
        <v>1</v>
      </c>
    </row>
    <row r="52" spans="1:42" x14ac:dyDescent="0.2">
      <c r="A52">
        <v>5</v>
      </c>
      <c r="B52">
        <v>31</v>
      </c>
      <c r="C52">
        <v>154</v>
      </c>
      <c r="D52">
        <v>156</v>
      </c>
      <c r="E52">
        <v>62</v>
      </c>
      <c r="F52">
        <v>64</v>
      </c>
      <c r="G52" s="18">
        <f ca="1">_xll.RiskUniform(C52,D52)</f>
        <v>154.13729105196299</v>
      </c>
      <c r="H52" s="18">
        <f ca="1">_xll.RiskUniform(E52,F52)</f>
        <v>63.156676595125987</v>
      </c>
      <c r="I52" s="18">
        <f t="shared" ca="1" si="12"/>
        <v>86.941819610888018</v>
      </c>
      <c r="AG52">
        <v>5</v>
      </c>
      <c r="AH52">
        <v>102</v>
      </c>
      <c r="AI52">
        <v>154</v>
      </c>
      <c r="AJ52">
        <v>156</v>
      </c>
      <c r="AK52">
        <v>204</v>
      </c>
      <c r="AL52">
        <v>206</v>
      </c>
      <c r="AM52">
        <v>156</v>
      </c>
      <c r="AN52">
        <v>206</v>
      </c>
      <c r="AO52">
        <v>56.320511361314892</v>
      </c>
      <c r="AP52">
        <v>1</v>
      </c>
    </row>
    <row r="53" spans="1:42" x14ac:dyDescent="0.2">
      <c r="A53">
        <v>5</v>
      </c>
      <c r="B53">
        <v>30</v>
      </c>
      <c r="C53">
        <v>154</v>
      </c>
      <c r="D53">
        <v>156</v>
      </c>
      <c r="E53">
        <v>60</v>
      </c>
      <c r="F53">
        <v>62</v>
      </c>
      <c r="G53" s="18">
        <f ca="1">_xll.RiskUniform(C53,D53)</f>
        <v>154.27650121028998</v>
      </c>
      <c r="H53" s="18">
        <f ca="1">_xll.RiskUniform(E53,F53)</f>
        <v>60.053013638565176</v>
      </c>
      <c r="I53" s="18">
        <f t="shared" ca="1" si="12"/>
        <v>90.048591427660625</v>
      </c>
      <c r="AG53">
        <v>5</v>
      </c>
      <c r="AH53">
        <v>108</v>
      </c>
      <c r="AI53">
        <v>154</v>
      </c>
      <c r="AJ53">
        <v>156</v>
      </c>
      <c r="AK53">
        <v>216</v>
      </c>
      <c r="AL53">
        <v>218</v>
      </c>
      <c r="AM53">
        <v>156</v>
      </c>
      <c r="AN53">
        <v>218</v>
      </c>
      <c r="AO53">
        <v>68.264192663504048</v>
      </c>
      <c r="AP53">
        <v>1</v>
      </c>
    </row>
    <row r="54" spans="1:42" x14ac:dyDescent="0.2">
      <c r="A54">
        <v>6</v>
      </c>
      <c r="B54">
        <v>116</v>
      </c>
      <c r="C54">
        <v>180</v>
      </c>
      <c r="D54">
        <v>182</v>
      </c>
      <c r="E54">
        <v>232</v>
      </c>
      <c r="F54">
        <v>234</v>
      </c>
      <c r="G54" s="18">
        <f ca="1">_xll.RiskUniform(C54,D54)</f>
        <v>180.18178995118106</v>
      </c>
      <c r="H54" s="18">
        <f ca="1">_xll.RiskUniform(E54,F54)</f>
        <v>233.811264946655</v>
      </c>
      <c r="I54" s="18">
        <f t="shared" ca="1" si="12"/>
        <v>89.080124475752811</v>
      </c>
      <c r="AG54">
        <v>5</v>
      </c>
      <c r="AH54">
        <v>109</v>
      </c>
      <c r="AI54">
        <v>154</v>
      </c>
      <c r="AJ54">
        <v>156</v>
      </c>
      <c r="AK54">
        <v>218</v>
      </c>
      <c r="AL54">
        <v>220</v>
      </c>
      <c r="AM54">
        <v>156</v>
      </c>
      <c r="AN54">
        <v>220</v>
      </c>
      <c r="AO54">
        <v>70.256672281001187</v>
      </c>
      <c r="AP54">
        <v>1</v>
      </c>
    </row>
    <row r="55" spans="1:42" x14ac:dyDescent="0.2">
      <c r="A55">
        <v>3</v>
      </c>
      <c r="B55">
        <v>102</v>
      </c>
      <c r="C55">
        <v>77</v>
      </c>
      <c r="D55">
        <v>79</v>
      </c>
      <c r="E55">
        <v>204</v>
      </c>
      <c r="F55">
        <v>206</v>
      </c>
      <c r="G55" s="18">
        <f ca="1">_xll.RiskUniform(C55,D55)</f>
        <v>77.026926530897939</v>
      </c>
      <c r="H55" s="18">
        <f ca="1">_xll.RiskUniform(E55,F55)</f>
        <v>205.28122741821232</v>
      </c>
      <c r="I55" s="18">
        <f t="shared" ca="1" si="12"/>
        <v>91.548258074040262</v>
      </c>
      <c r="AG55">
        <v>3</v>
      </c>
      <c r="AH55">
        <v>80</v>
      </c>
      <c r="AI55">
        <v>77</v>
      </c>
      <c r="AJ55">
        <v>79</v>
      </c>
      <c r="AK55">
        <v>160</v>
      </c>
      <c r="AL55">
        <v>162</v>
      </c>
      <c r="AM55">
        <v>77</v>
      </c>
      <c r="AN55">
        <v>162</v>
      </c>
      <c r="AO55">
        <v>73.979726952726722</v>
      </c>
      <c r="AP55">
        <v>1</v>
      </c>
    </row>
    <row r="56" spans="1:42" x14ac:dyDescent="0.2">
      <c r="A56">
        <v>6</v>
      </c>
      <c r="B56">
        <v>32</v>
      </c>
      <c r="C56">
        <v>180</v>
      </c>
      <c r="D56">
        <v>182</v>
      </c>
      <c r="E56">
        <v>64</v>
      </c>
      <c r="F56">
        <v>66</v>
      </c>
      <c r="G56" s="18">
        <f ca="1">_xll.RiskUniform(C56,D56)</f>
        <v>180.07331473283929</v>
      </c>
      <c r="H56" s="18">
        <f ca="1">_xll.RiskUniform(E56,F56)</f>
        <v>65.859441401390256</v>
      </c>
      <c r="I56" s="18">
        <f t="shared" ca="1" si="12"/>
        <v>89.35344347201449</v>
      </c>
      <c r="AG56">
        <v>5</v>
      </c>
      <c r="AH56">
        <v>111</v>
      </c>
      <c r="AI56">
        <v>154</v>
      </c>
      <c r="AJ56">
        <v>156</v>
      </c>
      <c r="AK56">
        <v>222</v>
      </c>
      <c r="AL56">
        <v>224</v>
      </c>
      <c r="AM56">
        <v>156</v>
      </c>
      <c r="AN56">
        <v>224</v>
      </c>
      <c r="AO56">
        <v>74.242844773082339</v>
      </c>
      <c r="AP56">
        <v>1</v>
      </c>
    </row>
    <row r="57" spans="1:42" x14ac:dyDescent="0.2">
      <c r="A57">
        <v>6</v>
      </c>
      <c r="B57">
        <v>31</v>
      </c>
      <c r="C57">
        <v>180</v>
      </c>
      <c r="D57">
        <v>182</v>
      </c>
      <c r="E57">
        <v>62</v>
      </c>
      <c r="F57">
        <v>64</v>
      </c>
      <c r="G57" s="18">
        <f ca="1">_xll.RiskUniform(C57,D57)</f>
        <v>180.12695746246848</v>
      </c>
      <c r="H57" s="18">
        <f ca="1">_xll.RiskUniform(E57,F57)</f>
        <v>62.407875741297609</v>
      </c>
      <c r="I57" s="18">
        <f t="shared" ca="1" si="12"/>
        <v>92.628363896256673</v>
      </c>
      <c r="AG57">
        <v>3</v>
      </c>
      <c r="AH57">
        <v>81</v>
      </c>
      <c r="AI57">
        <v>77</v>
      </c>
      <c r="AJ57">
        <v>79</v>
      </c>
      <c r="AK57">
        <v>162</v>
      </c>
      <c r="AL57">
        <v>164</v>
      </c>
      <c r="AM57">
        <v>77</v>
      </c>
      <c r="AN57">
        <v>164</v>
      </c>
      <c r="AO57">
        <v>74.330343736592525</v>
      </c>
      <c r="AP57">
        <v>1</v>
      </c>
    </row>
    <row r="58" spans="1:42" x14ac:dyDescent="0.2">
      <c r="A58">
        <v>6</v>
      </c>
      <c r="B58">
        <v>118</v>
      </c>
      <c r="C58">
        <v>180</v>
      </c>
      <c r="D58">
        <v>182</v>
      </c>
      <c r="E58">
        <v>236</v>
      </c>
      <c r="F58">
        <v>238</v>
      </c>
      <c r="G58" s="18">
        <f ca="1">_xll.RiskUniform(C58,D58)</f>
        <v>180.59693171936064</v>
      </c>
      <c r="H58" s="18">
        <f ca="1">_xll.RiskUniform(E58,F58)</f>
        <v>237.01896127042377</v>
      </c>
      <c r="I58" s="18">
        <f t="shared" ca="1" si="12"/>
        <v>92.241378194510574</v>
      </c>
      <c r="AG58">
        <v>6</v>
      </c>
      <c r="AH58">
        <v>108</v>
      </c>
      <c r="AI58">
        <v>180</v>
      </c>
      <c r="AJ58">
        <v>182</v>
      </c>
      <c r="AK58">
        <v>216</v>
      </c>
      <c r="AL58">
        <v>218</v>
      </c>
      <c r="AM58">
        <v>182</v>
      </c>
      <c r="AN58">
        <v>218</v>
      </c>
      <c r="AO58">
        <v>75.153176912223742</v>
      </c>
      <c r="AP58">
        <v>1</v>
      </c>
    </row>
    <row r="59" spans="1:42" x14ac:dyDescent="0.2">
      <c r="A59">
        <v>5</v>
      </c>
      <c r="B59">
        <v>121</v>
      </c>
      <c r="C59">
        <v>154</v>
      </c>
      <c r="D59">
        <v>156</v>
      </c>
      <c r="E59">
        <v>242</v>
      </c>
      <c r="F59">
        <v>244</v>
      </c>
      <c r="G59" s="18">
        <f ca="1">_xll.RiskUniform(C59,D59)</f>
        <v>154.10872692248057</v>
      </c>
      <c r="H59" s="18">
        <f ca="1">_xll.RiskUniform(E59,F59)</f>
        <v>243.29177838188232</v>
      </c>
      <c r="I59" s="18">
        <f t="shared" ca="1" si="12"/>
        <v>93.382212174363076</v>
      </c>
      <c r="AG59">
        <v>3</v>
      </c>
      <c r="AH59">
        <v>83</v>
      </c>
      <c r="AI59">
        <v>77</v>
      </c>
      <c r="AJ59">
        <v>79</v>
      </c>
      <c r="AK59">
        <v>166</v>
      </c>
      <c r="AL59">
        <v>168</v>
      </c>
      <c r="AM59">
        <v>77</v>
      </c>
      <c r="AN59">
        <v>168</v>
      </c>
      <c r="AO59">
        <v>75.186434946737563</v>
      </c>
      <c r="AP59">
        <v>1</v>
      </c>
    </row>
    <row r="60" spans="1:42" x14ac:dyDescent="0.2">
      <c r="A60">
        <v>5</v>
      </c>
      <c r="B60">
        <v>28</v>
      </c>
      <c r="C60">
        <v>154</v>
      </c>
      <c r="D60">
        <v>156</v>
      </c>
      <c r="E60">
        <v>56</v>
      </c>
      <c r="F60">
        <v>58</v>
      </c>
      <c r="G60" s="18">
        <f ca="1">_xll.RiskUniform(C60,D60)</f>
        <v>154.21257807691683</v>
      </c>
      <c r="H60" s="18">
        <f ca="1">_xll.RiskUniform(E60,F60)</f>
        <v>57.832923707232204</v>
      </c>
      <c r="I60" s="18">
        <f t="shared" ca="1" si="12"/>
        <v>92.263295878756693</v>
      </c>
      <c r="AG60">
        <v>3</v>
      </c>
      <c r="AH60">
        <v>84</v>
      </c>
      <c r="AI60">
        <v>77</v>
      </c>
      <c r="AJ60">
        <v>79</v>
      </c>
      <c r="AK60">
        <v>168</v>
      </c>
      <c r="AL60">
        <v>170</v>
      </c>
      <c r="AM60">
        <v>77</v>
      </c>
      <c r="AN60">
        <v>170</v>
      </c>
      <c r="AO60">
        <v>75.690157880665041</v>
      </c>
      <c r="AP60">
        <v>1</v>
      </c>
    </row>
    <row r="61" spans="1:42" x14ac:dyDescent="0.2">
      <c r="A61">
        <v>7</v>
      </c>
      <c r="B61">
        <v>45</v>
      </c>
      <c r="C61">
        <v>222</v>
      </c>
      <c r="D61">
        <v>224</v>
      </c>
      <c r="E61">
        <v>90</v>
      </c>
      <c r="F61">
        <v>92</v>
      </c>
      <c r="G61" s="18">
        <f ca="1">_xll.RiskUniform(C61,D61)</f>
        <v>223.46835968135184</v>
      </c>
      <c r="H61" s="18">
        <f ca="1">_xll.RiskUniform(E61,F61)</f>
        <v>90.780437210785621</v>
      </c>
      <c r="I61" s="18">
        <f t="shared" ca="1" si="12"/>
        <v>94.363957585585553</v>
      </c>
      <c r="AG61">
        <v>4</v>
      </c>
      <c r="AH61">
        <v>111</v>
      </c>
      <c r="AI61">
        <v>125</v>
      </c>
      <c r="AJ61">
        <v>127</v>
      </c>
      <c r="AK61">
        <v>222</v>
      </c>
      <c r="AL61">
        <v>224</v>
      </c>
      <c r="AM61">
        <v>125</v>
      </c>
      <c r="AN61">
        <v>224</v>
      </c>
      <c r="AO61">
        <v>78.108898340714035</v>
      </c>
      <c r="AP61">
        <v>1</v>
      </c>
    </row>
    <row r="62" spans="1:42" x14ac:dyDescent="0.2">
      <c r="A62">
        <v>4</v>
      </c>
      <c r="B62">
        <v>29</v>
      </c>
      <c r="C62">
        <v>125</v>
      </c>
      <c r="D62">
        <v>127</v>
      </c>
      <c r="E62">
        <v>58</v>
      </c>
      <c r="F62">
        <v>60</v>
      </c>
      <c r="G62" s="18">
        <f ca="1">_xll.RiskUniform(C62,D62)</f>
        <v>125.9312027828158</v>
      </c>
      <c r="H62" s="18">
        <f ca="1">_xll.RiskUniform(E62,F62)</f>
        <v>59.116332925312669</v>
      </c>
      <c r="I62" s="18">
        <f t="shared" ca="1" si="12"/>
        <v>94.016742872876335</v>
      </c>
      <c r="AG62">
        <v>5</v>
      </c>
      <c r="AH62">
        <v>114</v>
      </c>
      <c r="AI62">
        <v>154</v>
      </c>
      <c r="AJ62">
        <v>156</v>
      </c>
      <c r="AK62">
        <v>228</v>
      </c>
      <c r="AL62">
        <v>230</v>
      </c>
      <c r="AM62">
        <v>156</v>
      </c>
      <c r="AN62">
        <v>230</v>
      </c>
      <c r="AO62">
        <v>80.224684480526321</v>
      </c>
      <c r="AP62">
        <v>1</v>
      </c>
    </row>
    <row r="63" spans="1:42" x14ac:dyDescent="0.2">
      <c r="A63">
        <v>5</v>
      </c>
      <c r="B63">
        <v>122</v>
      </c>
      <c r="C63">
        <v>154</v>
      </c>
      <c r="D63">
        <v>156</v>
      </c>
      <c r="E63">
        <v>244</v>
      </c>
      <c r="F63">
        <v>246</v>
      </c>
      <c r="G63" s="18">
        <f ca="1">_xll.RiskUniform(C63,D63)</f>
        <v>155.69304041885079</v>
      </c>
      <c r="H63" s="18">
        <f ca="1">_xll.RiskUniform(E63,F63)</f>
        <v>245.25443547143328</v>
      </c>
      <c r="I63" s="18">
        <f t="shared" ca="1" si="12"/>
        <v>95.424410850641962</v>
      </c>
      <c r="AG63">
        <v>6</v>
      </c>
      <c r="AH63">
        <v>112</v>
      </c>
      <c r="AI63">
        <v>180</v>
      </c>
      <c r="AJ63">
        <v>182</v>
      </c>
      <c r="AK63">
        <v>224</v>
      </c>
      <c r="AL63">
        <v>226</v>
      </c>
      <c r="AM63">
        <v>182</v>
      </c>
      <c r="AN63">
        <v>226</v>
      </c>
      <c r="AO63">
        <v>82.462112512353215</v>
      </c>
      <c r="AP63">
        <v>1</v>
      </c>
    </row>
    <row r="64" spans="1:42" x14ac:dyDescent="0.2">
      <c r="A64">
        <v>3</v>
      </c>
      <c r="B64">
        <v>107</v>
      </c>
      <c r="C64">
        <v>77</v>
      </c>
      <c r="D64">
        <v>79</v>
      </c>
      <c r="E64">
        <v>214</v>
      </c>
      <c r="F64">
        <v>216</v>
      </c>
      <c r="G64" s="18">
        <f ca="1">_xll.RiskUniform(C64,D64)</f>
        <v>78.168545825643577</v>
      </c>
      <c r="H64" s="18">
        <f ca="1">_xll.RiskUniform(E64,F64)</f>
        <v>215.49602165193212</v>
      </c>
      <c r="I64" s="18">
        <f t="shared" ca="1" si="12"/>
        <v>97.208470109517862</v>
      </c>
      <c r="AG64">
        <v>7</v>
      </c>
      <c r="AH64">
        <v>94</v>
      </c>
      <c r="AI64">
        <v>222</v>
      </c>
      <c r="AJ64">
        <v>224</v>
      </c>
      <c r="AK64">
        <v>188</v>
      </c>
      <c r="AL64">
        <v>190</v>
      </c>
      <c r="AM64">
        <v>224</v>
      </c>
      <c r="AN64">
        <v>190</v>
      </c>
      <c r="AO64">
        <v>84.118963379252364</v>
      </c>
      <c r="AP64">
        <v>1</v>
      </c>
    </row>
    <row r="65" spans="1:42" x14ac:dyDescent="0.2">
      <c r="A65">
        <v>4</v>
      </c>
      <c r="B65">
        <v>26</v>
      </c>
      <c r="C65">
        <v>125</v>
      </c>
      <c r="D65">
        <v>127</v>
      </c>
      <c r="E65">
        <v>52</v>
      </c>
      <c r="F65">
        <v>54</v>
      </c>
      <c r="G65" s="18">
        <f ca="1">_xll.RiskUniform(C65,D65)</f>
        <v>125.3891624029403</v>
      </c>
      <c r="H65" s="18">
        <f ca="1">_xll.RiskUniform(E65,F65)</f>
        <v>52.778674213669092</v>
      </c>
      <c r="I65" s="18">
        <f t="shared" ca="1" si="12"/>
        <v>100.28798290363976</v>
      </c>
      <c r="AG65">
        <v>7</v>
      </c>
      <c r="AH65">
        <v>96</v>
      </c>
      <c r="AI65">
        <v>222</v>
      </c>
      <c r="AJ65">
        <v>224</v>
      </c>
      <c r="AK65">
        <v>192</v>
      </c>
      <c r="AL65">
        <v>194</v>
      </c>
      <c r="AM65">
        <v>224</v>
      </c>
      <c r="AN65">
        <v>194</v>
      </c>
      <c r="AO65">
        <v>86.092973000123536</v>
      </c>
      <c r="AP65">
        <v>1</v>
      </c>
    </row>
    <row r="66" spans="1:42" x14ac:dyDescent="0.2">
      <c r="A66">
        <v>6</v>
      </c>
      <c r="B66">
        <v>27</v>
      </c>
      <c r="C66">
        <v>180</v>
      </c>
      <c r="D66">
        <v>182</v>
      </c>
      <c r="E66">
        <v>54</v>
      </c>
      <c r="F66">
        <v>56</v>
      </c>
      <c r="G66" s="18">
        <f ca="1">_xll.RiskUniform(C66,D66)</f>
        <v>180.89084025316888</v>
      </c>
      <c r="H66" s="18">
        <f ca="1">_xll.RiskUniform(E66,F66)</f>
        <v>54.424392661997587</v>
      </c>
      <c r="I66" s="18">
        <f t="shared" ref="I66:I97" ca="1" si="13">SQRT((G66-150)^2+(H66-150)^2)</f>
        <v>100.44371921416898</v>
      </c>
      <c r="AG66">
        <v>6</v>
      </c>
      <c r="AH66">
        <v>116</v>
      </c>
      <c r="AI66">
        <v>180</v>
      </c>
      <c r="AJ66">
        <v>182</v>
      </c>
      <c r="AK66">
        <v>232</v>
      </c>
      <c r="AL66">
        <v>234</v>
      </c>
      <c r="AM66">
        <v>182</v>
      </c>
      <c r="AN66">
        <v>234</v>
      </c>
      <c r="AO66">
        <v>89.888820216976924</v>
      </c>
      <c r="AP66">
        <v>1</v>
      </c>
    </row>
    <row r="67" spans="1:42" x14ac:dyDescent="0.2">
      <c r="A67">
        <v>7</v>
      </c>
      <c r="B67">
        <v>39</v>
      </c>
      <c r="C67">
        <v>222</v>
      </c>
      <c r="D67">
        <v>224</v>
      </c>
      <c r="E67">
        <v>78</v>
      </c>
      <c r="F67">
        <v>80</v>
      </c>
      <c r="G67" s="18">
        <f ca="1">_xll.RiskUniform(C67,D67)</f>
        <v>222.93125099185869</v>
      </c>
      <c r="H67" s="18">
        <f ca="1">_xll.RiskUniform(E67,F67)</f>
        <v>78.955177533627747</v>
      </c>
      <c r="I67" s="18">
        <f t="shared" ca="1" si="13"/>
        <v>101.81519616695653</v>
      </c>
      <c r="AG67">
        <v>3</v>
      </c>
      <c r="AH67">
        <v>102</v>
      </c>
      <c r="AI67">
        <v>77</v>
      </c>
      <c r="AJ67">
        <v>79</v>
      </c>
      <c r="AK67">
        <v>204</v>
      </c>
      <c r="AL67">
        <v>206</v>
      </c>
      <c r="AM67">
        <v>77</v>
      </c>
      <c r="AN67">
        <v>206</v>
      </c>
      <c r="AO67">
        <v>92.005434622091755</v>
      </c>
      <c r="AP67">
        <v>1</v>
      </c>
    </row>
    <row r="68" spans="1:42" x14ac:dyDescent="0.2">
      <c r="A68">
        <v>8</v>
      </c>
      <c r="B68">
        <v>85</v>
      </c>
      <c r="C68">
        <v>254</v>
      </c>
      <c r="D68">
        <v>256</v>
      </c>
      <c r="E68">
        <v>170</v>
      </c>
      <c r="F68">
        <v>172</v>
      </c>
      <c r="G68" s="18">
        <f ca="1">_xll.RiskUniform(C68,D68)</f>
        <v>254.09222511255311</v>
      </c>
      <c r="H68" s="18">
        <f ca="1">_xll.RiskUniform(E68,F68)</f>
        <v>170.63074447670681</v>
      </c>
      <c r="I68" s="18">
        <f t="shared" ca="1" si="13"/>
        <v>106.11700592527855</v>
      </c>
      <c r="AG68">
        <v>6</v>
      </c>
      <c r="AH68">
        <v>118</v>
      </c>
      <c r="AI68">
        <v>180</v>
      </c>
      <c r="AJ68">
        <v>182</v>
      </c>
      <c r="AK68">
        <v>236</v>
      </c>
      <c r="AL68">
        <v>238</v>
      </c>
      <c r="AM68">
        <v>182</v>
      </c>
      <c r="AN68">
        <v>238</v>
      </c>
      <c r="AO68">
        <v>93.637599285757005</v>
      </c>
      <c r="AP68">
        <v>1</v>
      </c>
    </row>
    <row r="69" spans="1:42" x14ac:dyDescent="0.2">
      <c r="A69">
        <v>6</v>
      </c>
      <c r="B69">
        <v>125</v>
      </c>
      <c r="C69">
        <v>180</v>
      </c>
      <c r="D69">
        <v>182</v>
      </c>
      <c r="E69">
        <v>250</v>
      </c>
      <c r="F69">
        <v>252</v>
      </c>
      <c r="G69" s="18">
        <f ca="1">_xll.RiskUniform(C69,D69)</f>
        <v>181.61439829175873</v>
      </c>
      <c r="H69" s="18">
        <f ca="1">_xll.RiskUniform(E69,F69)</f>
        <v>251.39410824521721</v>
      </c>
      <c r="I69" s="18">
        <f t="shared" ca="1" si="13"/>
        <v>106.2084524234902</v>
      </c>
      <c r="AG69">
        <v>5</v>
      </c>
      <c r="AH69">
        <v>121</v>
      </c>
      <c r="AI69">
        <v>154</v>
      </c>
      <c r="AJ69">
        <v>156</v>
      </c>
      <c r="AK69">
        <v>242</v>
      </c>
      <c r="AL69">
        <v>244</v>
      </c>
      <c r="AM69">
        <v>156</v>
      </c>
      <c r="AN69">
        <v>244</v>
      </c>
      <c r="AO69">
        <v>94.19129471453293</v>
      </c>
      <c r="AP69">
        <v>1</v>
      </c>
    </row>
    <row r="70" spans="1:42" x14ac:dyDescent="0.2">
      <c r="A70">
        <v>8</v>
      </c>
      <c r="B70">
        <v>59</v>
      </c>
      <c r="C70">
        <v>254</v>
      </c>
      <c r="D70">
        <v>256</v>
      </c>
      <c r="E70">
        <v>118</v>
      </c>
      <c r="F70">
        <v>120</v>
      </c>
      <c r="G70" s="18">
        <f ca="1">_xll.RiskUniform(C70,D70)</f>
        <v>254.67316915285784</v>
      </c>
      <c r="H70" s="18">
        <f ca="1">_xll.RiskUniform(E70,F70)</f>
        <v>118.16436243471841</v>
      </c>
      <c r="I70" s="18">
        <f t="shared" ca="1" si="13"/>
        <v>109.40740450120713</v>
      </c>
      <c r="AG70">
        <v>5</v>
      </c>
      <c r="AH70">
        <v>122</v>
      </c>
      <c r="AI70">
        <v>154</v>
      </c>
      <c r="AJ70">
        <v>156</v>
      </c>
      <c r="AK70">
        <v>244</v>
      </c>
      <c r="AL70">
        <v>246</v>
      </c>
      <c r="AM70">
        <v>156</v>
      </c>
      <c r="AN70">
        <v>246</v>
      </c>
      <c r="AO70">
        <v>96.187317251288391</v>
      </c>
      <c r="AP70">
        <v>1</v>
      </c>
    </row>
    <row r="71" spans="1:42" x14ac:dyDescent="0.2">
      <c r="A71">
        <v>2</v>
      </c>
      <c r="B71">
        <v>51</v>
      </c>
      <c r="C71">
        <v>45</v>
      </c>
      <c r="D71">
        <v>47</v>
      </c>
      <c r="E71">
        <v>102</v>
      </c>
      <c r="F71">
        <v>104</v>
      </c>
      <c r="G71" s="18">
        <f ca="1">_xll.RiskUniform(C71,D71)</f>
        <v>45.976461971164404</v>
      </c>
      <c r="H71" s="18">
        <f ca="1">_xll.RiskUniform(E71,F71)</f>
        <v>102.11089799222195</v>
      </c>
      <c r="I71" s="18">
        <f t="shared" ca="1" si="13"/>
        <v>114.51752073437486</v>
      </c>
      <c r="AG71">
        <v>3</v>
      </c>
      <c r="AH71">
        <v>107</v>
      </c>
      <c r="AI71">
        <v>77</v>
      </c>
      <c r="AJ71">
        <v>79</v>
      </c>
      <c r="AK71">
        <v>214</v>
      </c>
      <c r="AL71">
        <v>216</v>
      </c>
      <c r="AM71">
        <v>77</v>
      </c>
      <c r="AN71">
        <v>216</v>
      </c>
      <c r="AO71">
        <v>98.412397592986224</v>
      </c>
      <c r="AP71">
        <v>1</v>
      </c>
    </row>
    <row r="72" spans="1:42" x14ac:dyDescent="0.2">
      <c r="A72">
        <v>6</v>
      </c>
      <c r="B72">
        <v>131</v>
      </c>
      <c r="C72">
        <v>180</v>
      </c>
      <c r="D72">
        <v>182</v>
      </c>
      <c r="E72">
        <v>262</v>
      </c>
      <c r="F72">
        <v>264</v>
      </c>
      <c r="G72" s="18">
        <f ca="1">_xll.RiskUniform(C72,D72)</f>
        <v>181.36674043925589</v>
      </c>
      <c r="H72" s="18">
        <f ca="1">_xll.RiskUniform(E72,F72)</f>
        <v>262.16652834885576</v>
      </c>
      <c r="I72" s="18">
        <f t="shared" ca="1" si="13"/>
        <v>116.46974923823917</v>
      </c>
      <c r="AG72">
        <v>3</v>
      </c>
      <c r="AH72">
        <v>23</v>
      </c>
      <c r="AI72">
        <v>77</v>
      </c>
      <c r="AJ72">
        <v>79</v>
      </c>
      <c r="AK72">
        <v>46</v>
      </c>
      <c r="AL72">
        <v>48</v>
      </c>
      <c r="AM72">
        <v>77</v>
      </c>
      <c r="AN72">
        <v>79</v>
      </c>
      <c r="AO72">
        <v>101.83319694480774</v>
      </c>
      <c r="AP72">
        <v>1</v>
      </c>
    </row>
    <row r="73" spans="1:42" x14ac:dyDescent="0.2">
      <c r="A73">
        <v>8</v>
      </c>
      <c r="B73">
        <v>102</v>
      </c>
      <c r="C73">
        <v>254</v>
      </c>
      <c r="D73">
        <v>256</v>
      </c>
      <c r="E73">
        <v>204</v>
      </c>
      <c r="F73">
        <v>206</v>
      </c>
      <c r="G73" s="18">
        <f ca="1">_xll.RiskUniform(C73,D73)</f>
        <v>254.30533004277947</v>
      </c>
      <c r="H73" s="18">
        <f ca="1">_xll.RiskUniform(E73,F73)</f>
        <v>204.36727416384969</v>
      </c>
      <c r="I73" s="18">
        <f t="shared" ca="1" si="13"/>
        <v>117.62398724469575</v>
      </c>
      <c r="AG73">
        <v>7</v>
      </c>
      <c r="AH73">
        <v>3</v>
      </c>
      <c r="AI73">
        <v>222</v>
      </c>
      <c r="AJ73">
        <v>224</v>
      </c>
      <c r="AK73">
        <v>6</v>
      </c>
      <c r="AL73">
        <v>8</v>
      </c>
      <c r="AM73">
        <v>224</v>
      </c>
      <c r="AN73">
        <v>224</v>
      </c>
      <c r="AO73">
        <v>104.65180361560904</v>
      </c>
      <c r="AP73">
        <v>1</v>
      </c>
    </row>
    <row r="74" spans="1:42" x14ac:dyDescent="0.2">
      <c r="A74">
        <v>7</v>
      </c>
      <c r="B74">
        <v>124</v>
      </c>
      <c r="C74">
        <v>222</v>
      </c>
      <c r="D74">
        <v>224</v>
      </c>
      <c r="E74">
        <v>248</v>
      </c>
      <c r="F74">
        <v>250</v>
      </c>
      <c r="G74" s="18">
        <f ca="1">_xll.RiskUniform(C74,D74)</f>
        <v>222.03539081693435</v>
      </c>
      <c r="H74" s="18">
        <f ca="1">_xll.RiskUniform(E74,F74)</f>
        <v>249.9334775072775</v>
      </c>
      <c r="I74" s="18">
        <f t="shared" ca="1" si="13"/>
        <v>123.19008668251682</v>
      </c>
      <c r="AG74">
        <v>7</v>
      </c>
      <c r="AH74">
        <v>11</v>
      </c>
      <c r="AI74">
        <v>222</v>
      </c>
      <c r="AJ74">
        <v>224</v>
      </c>
      <c r="AK74">
        <v>22</v>
      </c>
      <c r="AL74">
        <v>24</v>
      </c>
      <c r="AM74">
        <v>224</v>
      </c>
      <c r="AN74">
        <v>224</v>
      </c>
      <c r="AO74">
        <v>104.65180361560904</v>
      </c>
      <c r="AP74">
        <v>1</v>
      </c>
    </row>
    <row r="75" spans="1:42" x14ac:dyDescent="0.2">
      <c r="A75">
        <v>8</v>
      </c>
      <c r="B75">
        <v>107</v>
      </c>
      <c r="C75">
        <v>254</v>
      </c>
      <c r="D75">
        <v>256</v>
      </c>
      <c r="E75">
        <v>214</v>
      </c>
      <c r="F75">
        <v>216</v>
      </c>
      <c r="G75" s="18">
        <f ca="1">_xll.RiskUniform(C75,D75)</f>
        <v>254.14261850782108</v>
      </c>
      <c r="H75" s="18">
        <f ca="1">_xll.RiskUniform(E75,F75)</f>
        <v>215.02326492191145</v>
      </c>
      <c r="I75" s="18">
        <f t="shared" ca="1" si="13"/>
        <v>122.77503806055464</v>
      </c>
      <c r="AG75">
        <v>7</v>
      </c>
      <c r="AH75">
        <v>39</v>
      </c>
      <c r="AI75">
        <v>222</v>
      </c>
      <c r="AJ75">
        <v>224</v>
      </c>
      <c r="AK75">
        <v>78</v>
      </c>
      <c r="AL75">
        <v>80</v>
      </c>
      <c r="AM75">
        <v>224</v>
      </c>
      <c r="AN75">
        <v>224</v>
      </c>
      <c r="AO75">
        <v>104.65180361560904</v>
      </c>
      <c r="AP75">
        <v>1</v>
      </c>
    </row>
    <row r="76" spans="1:42" x14ac:dyDescent="0.2">
      <c r="A76">
        <v>6</v>
      </c>
      <c r="B76">
        <v>14</v>
      </c>
      <c r="C76">
        <v>180</v>
      </c>
      <c r="D76">
        <v>182</v>
      </c>
      <c r="E76">
        <v>28</v>
      </c>
      <c r="F76">
        <v>30</v>
      </c>
      <c r="G76" s="18">
        <f ca="1">_xll.RiskUniform(C76,D76)</f>
        <v>180.5300200300583</v>
      </c>
      <c r="H76" s="18">
        <f ca="1">_xll.RiskUniform(E76,F76)</f>
        <v>28.178100009745577</v>
      </c>
      <c r="I76" s="18">
        <f t="shared" ca="1" si="13"/>
        <v>125.58924094153652</v>
      </c>
      <c r="AG76">
        <v>7</v>
      </c>
      <c r="AH76">
        <v>45</v>
      </c>
      <c r="AI76">
        <v>222</v>
      </c>
      <c r="AJ76">
        <v>224</v>
      </c>
      <c r="AK76">
        <v>90</v>
      </c>
      <c r="AL76">
        <v>92</v>
      </c>
      <c r="AM76">
        <v>224</v>
      </c>
      <c r="AN76">
        <v>224</v>
      </c>
      <c r="AO76">
        <v>104.65180361560904</v>
      </c>
      <c r="AP76">
        <v>1</v>
      </c>
    </row>
    <row r="77" spans="1:42" x14ac:dyDescent="0.2">
      <c r="A77">
        <v>3</v>
      </c>
      <c r="B77">
        <v>23</v>
      </c>
      <c r="C77">
        <v>77</v>
      </c>
      <c r="D77">
        <v>79</v>
      </c>
      <c r="E77">
        <v>46</v>
      </c>
      <c r="F77">
        <v>48</v>
      </c>
      <c r="G77" s="18">
        <f ca="1">_xll.RiskUniform(C77,D77)</f>
        <v>78.970477694015258</v>
      </c>
      <c r="H77" s="18">
        <f ca="1">_xll.RiskUniform(E77,F77)</f>
        <v>47.776306440775969</v>
      </c>
      <c r="I77" s="18">
        <f t="shared" ca="1" si="13"/>
        <v>124.47841806476545</v>
      </c>
      <c r="AG77">
        <v>6</v>
      </c>
      <c r="AH77">
        <v>125</v>
      </c>
      <c r="AI77">
        <v>180</v>
      </c>
      <c r="AJ77">
        <v>182</v>
      </c>
      <c r="AK77">
        <v>250</v>
      </c>
      <c r="AL77">
        <v>252</v>
      </c>
      <c r="AM77">
        <v>182</v>
      </c>
      <c r="AN77">
        <v>252</v>
      </c>
      <c r="AO77">
        <v>106.90182411914213</v>
      </c>
      <c r="AP77">
        <v>1</v>
      </c>
    </row>
    <row r="78" spans="1:42" x14ac:dyDescent="0.2">
      <c r="A78">
        <v>5</v>
      </c>
      <c r="B78">
        <v>9</v>
      </c>
      <c r="C78">
        <v>154</v>
      </c>
      <c r="D78">
        <v>156</v>
      </c>
      <c r="E78">
        <v>18</v>
      </c>
      <c r="F78">
        <v>20</v>
      </c>
      <c r="G78" s="18">
        <f ca="1">_xll.RiskUniform(C78,D78)</f>
        <v>154.46545038861149</v>
      </c>
      <c r="H78" s="18">
        <f ca="1">_xll.RiskUniform(E78,F78)</f>
        <v>19.913066872672371</v>
      </c>
      <c r="I78" s="18">
        <f t="shared" ca="1" si="13"/>
        <v>130.16355257001462</v>
      </c>
      <c r="AG78">
        <v>8</v>
      </c>
      <c r="AH78">
        <v>85</v>
      </c>
      <c r="AI78">
        <v>254</v>
      </c>
      <c r="AJ78">
        <v>256</v>
      </c>
      <c r="AK78">
        <v>170</v>
      </c>
      <c r="AL78">
        <v>172</v>
      </c>
      <c r="AM78">
        <v>256</v>
      </c>
      <c r="AN78">
        <v>172</v>
      </c>
      <c r="AO78">
        <v>108.25894882179486</v>
      </c>
      <c r="AP78">
        <v>1</v>
      </c>
    </row>
    <row r="79" spans="1:42" x14ac:dyDescent="0.2">
      <c r="A79">
        <v>4</v>
      </c>
      <c r="B79">
        <v>8</v>
      </c>
      <c r="C79">
        <v>125</v>
      </c>
      <c r="D79">
        <v>127</v>
      </c>
      <c r="E79">
        <v>16</v>
      </c>
      <c r="F79">
        <v>18</v>
      </c>
      <c r="G79" s="18">
        <f ca="1">_xll.RiskUniform(C79,D79)</f>
        <v>126.10965961972738</v>
      </c>
      <c r="H79" s="18">
        <f ca="1">_xll.RiskUniform(E79,F79)</f>
        <v>16.958749957519533</v>
      </c>
      <c r="I79" s="18">
        <f t="shared" ca="1" si="13"/>
        <v>135.16923679725019</v>
      </c>
      <c r="AG79">
        <v>6</v>
      </c>
      <c r="AH79">
        <v>131</v>
      </c>
      <c r="AI79">
        <v>180</v>
      </c>
      <c r="AJ79">
        <v>182</v>
      </c>
      <c r="AK79">
        <v>262</v>
      </c>
      <c r="AL79">
        <v>264</v>
      </c>
      <c r="AM79">
        <v>182</v>
      </c>
      <c r="AN79">
        <v>264</v>
      </c>
      <c r="AO79">
        <v>118.40608092492548</v>
      </c>
      <c r="AP79">
        <v>1</v>
      </c>
    </row>
    <row r="80" spans="1:42" x14ac:dyDescent="0.2">
      <c r="A80">
        <v>9</v>
      </c>
      <c r="B80">
        <v>80</v>
      </c>
      <c r="C80">
        <v>284</v>
      </c>
      <c r="D80">
        <v>286</v>
      </c>
      <c r="E80">
        <v>160</v>
      </c>
      <c r="F80">
        <v>162</v>
      </c>
      <c r="G80" s="18">
        <f ca="1">_xll.RiskUniform(C80,D80)</f>
        <v>284.33165818651668</v>
      </c>
      <c r="H80" s="18">
        <f ca="1">_xll.RiskUniform(E80,F80)</f>
        <v>160.97897012018043</v>
      </c>
      <c r="I80" s="18">
        <f t="shared" ca="1" si="13"/>
        <v>134.77956883756144</v>
      </c>
      <c r="AG80">
        <v>8</v>
      </c>
      <c r="AH80">
        <v>102</v>
      </c>
      <c r="AI80">
        <v>254</v>
      </c>
      <c r="AJ80">
        <v>256</v>
      </c>
      <c r="AK80">
        <v>204</v>
      </c>
      <c r="AL80">
        <v>206</v>
      </c>
      <c r="AM80">
        <v>256</v>
      </c>
      <c r="AN80">
        <v>206</v>
      </c>
      <c r="AO80">
        <v>119.88327656516567</v>
      </c>
      <c r="AP80">
        <v>1</v>
      </c>
    </row>
    <row r="81" spans="1:42" x14ac:dyDescent="0.2">
      <c r="A81">
        <v>6</v>
      </c>
      <c r="B81">
        <v>8</v>
      </c>
      <c r="C81">
        <v>180</v>
      </c>
      <c r="D81">
        <v>182</v>
      </c>
      <c r="E81">
        <v>16</v>
      </c>
      <c r="F81">
        <v>18</v>
      </c>
      <c r="G81" s="18">
        <f ca="1">_xll.RiskUniform(C81,D81)</f>
        <v>181.40383968305582</v>
      </c>
      <c r="H81" s="18">
        <f ca="1">_xll.RiskUniform(E81,F81)</f>
        <v>17.490176206057548</v>
      </c>
      <c r="I81" s="18">
        <f t="shared" ca="1" si="13"/>
        <v>136.18022818581539</v>
      </c>
      <c r="AG81">
        <v>7</v>
      </c>
      <c r="AH81">
        <v>124</v>
      </c>
      <c r="AI81">
        <v>222</v>
      </c>
      <c r="AJ81">
        <v>224</v>
      </c>
      <c r="AK81">
        <v>248</v>
      </c>
      <c r="AL81">
        <v>250</v>
      </c>
      <c r="AM81">
        <v>224</v>
      </c>
      <c r="AN81">
        <v>250</v>
      </c>
      <c r="AO81">
        <v>124.40257232067189</v>
      </c>
      <c r="AP81">
        <v>1</v>
      </c>
    </row>
    <row r="82" spans="1:42" x14ac:dyDescent="0.2">
      <c r="A82">
        <v>5</v>
      </c>
      <c r="B82">
        <v>7</v>
      </c>
      <c r="C82">
        <v>154</v>
      </c>
      <c r="D82">
        <v>156</v>
      </c>
      <c r="E82">
        <v>14</v>
      </c>
      <c r="F82">
        <v>16</v>
      </c>
      <c r="G82" s="18">
        <f ca="1">_xll.RiskUniform(C82,D82)</f>
        <v>154.83977656724528</v>
      </c>
      <c r="H82" s="18">
        <f ca="1">_xll.RiskUniform(E82,F82)</f>
        <v>15.115739227713931</v>
      </c>
      <c r="I82" s="18">
        <f t="shared" ca="1" si="13"/>
        <v>134.97106075491487</v>
      </c>
      <c r="AG82">
        <v>8</v>
      </c>
      <c r="AH82">
        <v>107</v>
      </c>
      <c r="AI82">
        <v>254</v>
      </c>
      <c r="AJ82">
        <v>256</v>
      </c>
      <c r="AK82">
        <v>214</v>
      </c>
      <c r="AL82">
        <v>216</v>
      </c>
      <c r="AM82">
        <v>256</v>
      </c>
      <c r="AN82">
        <v>216</v>
      </c>
      <c r="AO82">
        <v>124.86793023030373</v>
      </c>
      <c r="AP82">
        <v>1</v>
      </c>
    </row>
    <row r="83" spans="1:42" x14ac:dyDescent="0.2">
      <c r="A83">
        <v>9</v>
      </c>
      <c r="B83">
        <v>58</v>
      </c>
      <c r="C83">
        <v>284</v>
      </c>
      <c r="D83">
        <v>286</v>
      </c>
      <c r="E83">
        <v>116</v>
      </c>
      <c r="F83">
        <v>118</v>
      </c>
      <c r="G83" s="18">
        <f ca="1">_xll.RiskUniform(C83,D83)</f>
        <v>284.52934912593258</v>
      </c>
      <c r="H83" s="18">
        <f ca="1">_xll.RiskUniform(E83,F83)</f>
        <v>117.869668653256</v>
      </c>
      <c r="I83" s="18">
        <f t="shared" ca="1" si="13"/>
        <v>138.31306506870064</v>
      </c>
      <c r="AG83">
        <v>9</v>
      </c>
      <c r="AH83">
        <v>80</v>
      </c>
      <c r="AI83">
        <v>284</v>
      </c>
      <c r="AJ83">
        <v>286</v>
      </c>
      <c r="AK83">
        <v>160</v>
      </c>
      <c r="AL83">
        <v>162</v>
      </c>
      <c r="AM83">
        <v>286</v>
      </c>
      <c r="AN83">
        <v>162</v>
      </c>
      <c r="AO83">
        <v>136.5283853270081</v>
      </c>
      <c r="AP83">
        <v>1</v>
      </c>
    </row>
    <row r="84" spans="1:42" x14ac:dyDescent="0.2">
      <c r="A84">
        <v>9</v>
      </c>
      <c r="B84">
        <v>53</v>
      </c>
      <c r="C84">
        <v>284</v>
      </c>
      <c r="D84">
        <v>286</v>
      </c>
      <c r="E84">
        <v>106</v>
      </c>
      <c r="F84">
        <v>108</v>
      </c>
      <c r="G84" s="18">
        <f ca="1">_xll.RiskUniform(C84,D84)</f>
        <v>285.68727596645169</v>
      </c>
      <c r="H84" s="18">
        <f ca="1">_xll.RiskUniform(E84,F84)</f>
        <v>106.39402783451588</v>
      </c>
      <c r="I84" s="18">
        <f t="shared" ca="1" si="13"/>
        <v>142.52199011974608</v>
      </c>
      <c r="AG84">
        <v>6</v>
      </c>
      <c r="AH84">
        <v>144</v>
      </c>
      <c r="AI84">
        <v>180</v>
      </c>
      <c r="AJ84">
        <v>182</v>
      </c>
      <c r="AK84">
        <v>288</v>
      </c>
      <c r="AL84">
        <v>290</v>
      </c>
      <c r="AM84">
        <v>182</v>
      </c>
      <c r="AN84">
        <v>290</v>
      </c>
      <c r="AO84">
        <v>143.61058456812992</v>
      </c>
      <c r="AP84">
        <v>1</v>
      </c>
    </row>
    <row r="85" spans="1:42" x14ac:dyDescent="0.2">
      <c r="A85">
        <v>4</v>
      </c>
      <c r="B85">
        <v>4</v>
      </c>
      <c r="C85">
        <v>125</v>
      </c>
      <c r="D85">
        <v>127</v>
      </c>
      <c r="E85">
        <v>8</v>
      </c>
      <c r="F85">
        <v>10</v>
      </c>
      <c r="G85" s="18">
        <f ca="1">_xll.RiskUniform(C85,D85)</f>
        <v>126.72340306505636</v>
      </c>
      <c r="H85" s="18">
        <f ca="1">_xll.RiskUniform(E85,F85)</f>
        <v>9.9563365483747468</v>
      </c>
      <c r="I85" s="18">
        <f t="shared" ca="1" si="13"/>
        <v>141.96488170608924</v>
      </c>
      <c r="AG85">
        <v>9</v>
      </c>
      <c r="AH85">
        <v>99</v>
      </c>
      <c r="AI85">
        <v>284</v>
      </c>
      <c r="AJ85">
        <v>286</v>
      </c>
      <c r="AK85">
        <v>198</v>
      </c>
      <c r="AL85">
        <v>200</v>
      </c>
      <c r="AM85">
        <v>286</v>
      </c>
      <c r="AN85">
        <v>200</v>
      </c>
      <c r="AO85">
        <v>144.89996549343965</v>
      </c>
      <c r="AP85">
        <v>1</v>
      </c>
    </row>
    <row r="86" spans="1:42" x14ac:dyDescent="0.2">
      <c r="A86">
        <v>6</v>
      </c>
      <c r="B86">
        <v>144</v>
      </c>
      <c r="C86">
        <v>180</v>
      </c>
      <c r="D86">
        <v>182</v>
      </c>
      <c r="E86">
        <v>288</v>
      </c>
      <c r="F86">
        <v>290</v>
      </c>
      <c r="G86" s="18">
        <f ca="1">_xll.RiskUniform(C86,D86)</f>
        <v>181.35430861677361</v>
      </c>
      <c r="H86" s="18">
        <f ca="1">_xll.RiskUniform(E86,F86)</f>
        <v>288.28621873096415</v>
      </c>
      <c r="I86" s="18">
        <f t="shared" ca="1" si="13"/>
        <v>141.79623041443642</v>
      </c>
      <c r="AG86">
        <v>2</v>
      </c>
      <c r="AH86">
        <v>22</v>
      </c>
      <c r="AI86">
        <v>45</v>
      </c>
      <c r="AJ86">
        <v>47</v>
      </c>
      <c r="AK86">
        <v>44</v>
      </c>
      <c r="AL86">
        <v>46</v>
      </c>
      <c r="AM86">
        <v>45</v>
      </c>
      <c r="AN86">
        <v>47</v>
      </c>
      <c r="AO86">
        <v>147.08500943332058</v>
      </c>
      <c r="AP86">
        <v>1</v>
      </c>
    </row>
    <row r="87" spans="1:42" x14ac:dyDescent="0.2">
      <c r="A87">
        <v>9</v>
      </c>
      <c r="B87">
        <v>99</v>
      </c>
      <c r="C87">
        <v>284</v>
      </c>
      <c r="D87">
        <v>286</v>
      </c>
      <c r="E87">
        <v>198</v>
      </c>
      <c r="F87">
        <v>200</v>
      </c>
      <c r="G87" s="18">
        <f ca="1">_xll.RiskUniform(C87,D87)</f>
        <v>284.52493864502208</v>
      </c>
      <c r="H87" s="18">
        <f ca="1">_xll.RiskUniform(E87,F87)</f>
        <v>199.58117997606121</v>
      </c>
      <c r="I87" s="18">
        <f t="shared" ca="1" si="13"/>
        <v>143.37103098347842</v>
      </c>
      <c r="AG87">
        <v>2</v>
      </c>
      <c r="AH87">
        <v>51</v>
      </c>
      <c r="AI87">
        <v>45</v>
      </c>
      <c r="AJ87">
        <v>47</v>
      </c>
      <c r="AK87">
        <v>102</v>
      </c>
      <c r="AL87">
        <v>104</v>
      </c>
      <c r="AM87">
        <v>45</v>
      </c>
      <c r="AN87">
        <v>47</v>
      </c>
      <c r="AO87">
        <v>147.08500943332058</v>
      </c>
      <c r="AP87">
        <v>1</v>
      </c>
    </row>
    <row r="88" spans="1:42" x14ac:dyDescent="0.2">
      <c r="A88">
        <v>7</v>
      </c>
      <c r="B88">
        <v>11</v>
      </c>
      <c r="C88">
        <v>222</v>
      </c>
      <c r="D88">
        <v>224</v>
      </c>
      <c r="E88">
        <v>22</v>
      </c>
      <c r="F88">
        <v>24</v>
      </c>
      <c r="G88" s="18">
        <f ca="1">_xll.RiskUniform(C88,D88)</f>
        <v>223.4171788592104</v>
      </c>
      <c r="H88" s="18">
        <f ca="1">_xll.RiskUniform(E88,F88)</f>
        <v>22.49535414537111</v>
      </c>
      <c r="I88" s="18">
        <f t="shared" ca="1" si="13"/>
        <v>147.13095142137709</v>
      </c>
      <c r="AG88">
        <v>8</v>
      </c>
      <c r="AH88">
        <v>59</v>
      </c>
      <c r="AI88">
        <v>254</v>
      </c>
      <c r="AJ88">
        <v>256</v>
      </c>
      <c r="AK88">
        <v>118</v>
      </c>
      <c r="AL88">
        <v>120</v>
      </c>
      <c r="AM88">
        <v>256</v>
      </c>
      <c r="AN88">
        <v>256</v>
      </c>
      <c r="AO88">
        <v>149.90663761154806</v>
      </c>
      <c r="AP88">
        <v>1</v>
      </c>
    </row>
    <row r="89" spans="1:42" x14ac:dyDescent="0.2">
      <c r="A89">
        <v>2</v>
      </c>
      <c r="B89">
        <v>22</v>
      </c>
      <c r="C89">
        <v>45</v>
      </c>
      <c r="D89">
        <v>47</v>
      </c>
      <c r="E89">
        <v>44</v>
      </c>
      <c r="F89">
        <v>46</v>
      </c>
      <c r="G89" s="18">
        <f ca="1">_xll.RiskUniform(C89,D89)</f>
        <v>46.486702761111061</v>
      </c>
      <c r="H89" s="18">
        <f ca="1">_xll.RiskUniform(E89,F89)</f>
        <v>45.576886969610115</v>
      </c>
      <c r="I89" s="18">
        <f t="shared" ca="1" si="13"/>
        <v>147.03465319517082</v>
      </c>
      <c r="AG89">
        <v>1</v>
      </c>
      <c r="AH89">
        <v>90</v>
      </c>
      <c r="AI89">
        <v>2</v>
      </c>
      <c r="AJ89">
        <v>4</v>
      </c>
      <c r="AK89">
        <v>180</v>
      </c>
      <c r="AL89">
        <v>182</v>
      </c>
      <c r="AM89">
        <v>2</v>
      </c>
      <c r="AN89">
        <v>182</v>
      </c>
      <c r="AO89">
        <v>151.4199458459816</v>
      </c>
      <c r="AP89">
        <v>1</v>
      </c>
    </row>
    <row r="90" spans="1:42" x14ac:dyDescent="0.2">
      <c r="A90">
        <v>1</v>
      </c>
      <c r="B90">
        <v>90</v>
      </c>
      <c r="C90">
        <v>2</v>
      </c>
      <c r="D90">
        <v>4</v>
      </c>
      <c r="E90">
        <v>180</v>
      </c>
      <c r="F90">
        <v>182</v>
      </c>
      <c r="G90" s="18">
        <f ca="1">_xll.RiskUniform(C90,D90)</f>
        <v>2.4864326601876359</v>
      </c>
      <c r="H90" s="18">
        <f ca="1">_xll.RiskUniform(E90,F90)</f>
        <v>180.8265750735892</v>
      </c>
      <c r="I90" s="18">
        <f t="shared" ca="1" si="13"/>
        <v>150.70013364322207</v>
      </c>
      <c r="AG90">
        <v>2</v>
      </c>
      <c r="AH90">
        <v>133</v>
      </c>
      <c r="AI90">
        <v>45</v>
      </c>
      <c r="AJ90">
        <v>47</v>
      </c>
      <c r="AK90">
        <v>266</v>
      </c>
      <c r="AL90">
        <v>268</v>
      </c>
      <c r="AM90">
        <v>45</v>
      </c>
      <c r="AN90">
        <v>268</v>
      </c>
      <c r="AO90">
        <v>157.95252451290546</v>
      </c>
      <c r="AP90">
        <v>1</v>
      </c>
    </row>
    <row r="91" spans="1:42" x14ac:dyDescent="0.2">
      <c r="A91">
        <v>1</v>
      </c>
      <c r="B91">
        <v>51</v>
      </c>
      <c r="C91">
        <v>2</v>
      </c>
      <c r="D91">
        <v>4</v>
      </c>
      <c r="E91">
        <v>102</v>
      </c>
      <c r="F91">
        <v>104</v>
      </c>
      <c r="G91" s="18">
        <f ca="1">_xll.RiskUniform(C91,D91)</f>
        <v>2.5031162406058263</v>
      </c>
      <c r="H91" s="18">
        <f ca="1">_xll.RiskUniform(E91,F91)</f>
        <v>103.6775216541924</v>
      </c>
      <c r="I91" s="18">
        <f t="shared" ca="1" si="13"/>
        <v>154.59981474384131</v>
      </c>
      <c r="AG91">
        <v>1</v>
      </c>
      <c r="AH91">
        <v>102</v>
      </c>
      <c r="AI91">
        <v>2</v>
      </c>
      <c r="AJ91">
        <v>4</v>
      </c>
      <c r="AK91">
        <v>204</v>
      </c>
      <c r="AL91">
        <v>206</v>
      </c>
      <c r="AM91">
        <v>2</v>
      </c>
      <c r="AN91">
        <v>206</v>
      </c>
      <c r="AO91">
        <v>158.24032355881985</v>
      </c>
      <c r="AP91">
        <v>1</v>
      </c>
    </row>
    <row r="92" spans="1:42" x14ac:dyDescent="0.2">
      <c r="A92">
        <v>2</v>
      </c>
      <c r="B92">
        <v>133</v>
      </c>
      <c r="C92">
        <v>45</v>
      </c>
      <c r="D92">
        <v>47</v>
      </c>
      <c r="E92">
        <v>266</v>
      </c>
      <c r="F92">
        <v>268</v>
      </c>
      <c r="G92" s="18">
        <f ca="1">_xll.RiskUniform(C92,D92)</f>
        <v>45.419150347420128</v>
      </c>
      <c r="H92" s="18">
        <f ca="1">_xll.RiskUniform(E92,F92)</f>
        <v>266.92784837112544</v>
      </c>
      <c r="I92" s="18">
        <f t="shared" ca="1" si="13"/>
        <v>156.87343892054008</v>
      </c>
      <c r="AG92">
        <v>3</v>
      </c>
      <c r="AH92">
        <v>148</v>
      </c>
      <c r="AI92">
        <v>77</v>
      </c>
      <c r="AJ92">
        <v>79</v>
      </c>
      <c r="AK92">
        <v>296</v>
      </c>
      <c r="AL92">
        <v>298</v>
      </c>
      <c r="AM92">
        <v>77</v>
      </c>
      <c r="AN92">
        <v>298</v>
      </c>
      <c r="AO92">
        <v>165.02424064360969</v>
      </c>
      <c r="AP92">
        <v>1</v>
      </c>
    </row>
    <row r="93" spans="1:42" x14ac:dyDescent="0.2">
      <c r="A93">
        <v>1</v>
      </c>
      <c r="B93">
        <v>102</v>
      </c>
      <c r="C93">
        <v>2</v>
      </c>
      <c r="D93">
        <v>4</v>
      </c>
      <c r="E93">
        <v>204</v>
      </c>
      <c r="F93">
        <v>206</v>
      </c>
      <c r="G93" s="18">
        <f ca="1">_xll.RiskUniform(C93,D93)</f>
        <v>2.8706918071041372</v>
      </c>
      <c r="H93" s="18">
        <f ca="1">_xll.RiskUniform(E93,F93)</f>
        <v>205.10153279962526</v>
      </c>
      <c r="I93" s="18">
        <f t="shared" ca="1" si="13"/>
        <v>157.10891841709147</v>
      </c>
      <c r="AG93">
        <v>9</v>
      </c>
      <c r="AH93">
        <v>124</v>
      </c>
      <c r="AI93">
        <v>284</v>
      </c>
      <c r="AJ93">
        <v>286</v>
      </c>
      <c r="AK93">
        <v>248</v>
      </c>
      <c r="AL93">
        <v>250</v>
      </c>
      <c r="AM93">
        <v>286</v>
      </c>
      <c r="AN93">
        <v>250</v>
      </c>
      <c r="AO93">
        <v>168.80758276807353</v>
      </c>
      <c r="AP93">
        <v>1</v>
      </c>
    </row>
    <row r="94" spans="1:42" x14ac:dyDescent="0.2">
      <c r="A94">
        <v>7</v>
      </c>
      <c r="B94">
        <v>3</v>
      </c>
      <c r="C94">
        <v>222</v>
      </c>
      <c r="D94">
        <v>224</v>
      </c>
      <c r="E94">
        <v>6</v>
      </c>
      <c r="F94">
        <v>8</v>
      </c>
      <c r="G94" s="18">
        <f ca="1">_xll.RiskUniform(C94,D94)</f>
        <v>223.41544986184712</v>
      </c>
      <c r="H94" s="18">
        <f ca="1">_xll.RiskUniform(E94,F94)</f>
        <v>7.5969372169032923</v>
      </c>
      <c r="I94" s="18">
        <f t="shared" ca="1" si="13"/>
        <v>160.21379643596234</v>
      </c>
      <c r="AG94">
        <v>9</v>
      </c>
      <c r="AH94">
        <v>134</v>
      </c>
      <c r="AI94">
        <v>284</v>
      </c>
      <c r="AJ94">
        <v>286</v>
      </c>
      <c r="AK94">
        <v>268</v>
      </c>
      <c r="AL94">
        <v>270</v>
      </c>
      <c r="AM94">
        <v>286</v>
      </c>
      <c r="AN94">
        <v>270</v>
      </c>
      <c r="AO94">
        <v>181.37254478007415</v>
      </c>
      <c r="AP94">
        <v>1</v>
      </c>
    </row>
    <row r="95" spans="1:42" x14ac:dyDescent="0.2">
      <c r="A95">
        <v>1</v>
      </c>
      <c r="B95">
        <v>41</v>
      </c>
      <c r="C95">
        <v>2</v>
      </c>
      <c r="D95">
        <v>4</v>
      </c>
      <c r="E95">
        <v>82</v>
      </c>
      <c r="F95">
        <v>84</v>
      </c>
      <c r="G95" s="18">
        <f ca="1">_xll.RiskUniform(C95,D95)</f>
        <v>3.7534654653256707</v>
      </c>
      <c r="H95" s="18">
        <f ca="1">_xll.RiskUniform(E95,F95)</f>
        <v>82.322533512652896</v>
      </c>
      <c r="I95" s="18">
        <f t="shared" ca="1" si="13"/>
        <v>161.14679126047682</v>
      </c>
      <c r="AG95">
        <v>1</v>
      </c>
      <c r="AH95">
        <v>131</v>
      </c>
      <c r="AI95">
        <v>2</v>
      </c>
      <c r="AJ95">
        <v>4</v>
      </c>
      <c r="AK95">
        <v>262</v>
      </c>
      <c r="AL95">
        <v>264</v>
      </c>
      <c r="AM95">
        <v>2</v>
      </c>
      <c r="AN95">
        <v>264</v>
      </c>
      <c r="AO95">
        <v>186.81541692269406</v>
      </c>
      <c r="AP95">
        <v>1</v>
      </c>
    </row>
    <row r="96" spans="1:42" x14ac:dyDescent="0.2">
      <c r="A96">
        <v>3</v>
      </c>
      <c r="B96">
        <v>148</v>
      </c>
      <c r="C96">
        <v>77</v>
      </c>
      <c r="D96">
        <v>79</v>
      </c>
      <c r="E96">
        <v>296</v>
      </c>
      <c r="F96">
        <v>298</v>
      </c>
      <c r="G96" s="18">
        <f ca="1">_xll.RiskUniform(C96,D96)</f>
        <v>77.907410263926664</v>
      </c>
      <c r="H96" s="18">
        <f ca="1">_xll.RiskUniform(E96,F96)</f>
        <v>297.09300332361784</v>
      </c>
      <c r="I96" s="18">
        <f t="shared" ca="1" si="13"/>
        <v>163.80992986267844</v>
      </c>
      <c r="AG96">
        <v>1</v>
      </c>
      <c r="AH96">
        <v>135</v>
      </c>
      <c r="AI96">
        <v>2</v>
      </c>
      <c r="AJ96">
        <v>4</v>
      </c>
      <c r="AK96">
        <v>270</v>
      </c>
      <c r="AL96">
        <v>272</v>
      </c>
      <c r="AM96">
        <v>2</v>
      </c>
      <c r="AN96">
        <v>272</v>
      </c>
      <c r="AO96">
        <v>191.80198122021577</v>
      </c>
      <c r="AP96">
        <v>1</v>
      </c>
    </row>
    <row r="97" spans="1:42" x14ac:dyDescent="0.2">
      <c r="A97">
        <v>9</v>
      </c>
      <c r="B97">
        <v>124</v>
      </c>
      <c r="C97">
        <v>284</v>
      </c>
      <c r="D97">
        <v>286</v>
      </c>
      <c r="E97">
        <v>248</v>
      </c>
      <c r="F97">
        <v>250</v>
      </c>
      <c r="G97" s="18">
        <f ca="1">_xll.RiskUniform(C97,D97)</f>
        <v>285.83269587616826</v>
      </c>
      <c r="H97" s="18">
        <f ca="1">_xll.RiskUniform(E97,F97)</f>
        <v>248.51812398749254</v>
      </c>
      <c r="I97" s="18">
        <f t="shared" ca="1" si="13"/>
        <v>167.79851615256487</v>
      </c>
      <c r="AG97">
        <v>9</v>
      </c>
      <c r="AH97">
        <v>53</v>
      </c>
      <c r="AI97">
        <v>284</v>
      </c>
      <c r="AJ97">
        <v>286</v>
      </c>
      <c r="AK97">
        <v>106</v>
      </c>
      <c r="AL97">
        <v>108</v>
      </c>
      <c r="AM97">
        <v>286</v>
      </c>
      <c r="AN97">
        <v>286</v>
      </c>
      <c r="AO97">
        <v>192.33304448274092</v>
      </c>
      <c r="AP97">
        <v>1</v>
      </c>
    </row>
    <row r="98" spans="1:42" x14ac:dyDescent="0.2">
      <c r="A98">
        <v>9</v>
      </c>
      <c r="B98">
        <v>134</v>
      </c>
      <c r="C98">
        <v>284</v>
      </c>
      <c r="D98">
        <v>286</v>
      </c>
      <c r="E98">
        <v>268</v>
      </c>
      <c r="F98">
        <v>270</v>
      </c>
      <c r="G98" s="18">
        <f ca="1">_xll.RiskUniform(C98,D98)</f>
        <v>284.25066017718098</v>
      </c>
      <c r="H98" s="18">
        <f ca="1">_xll.RiskUniform(E98,F98)</f>
        <v>268.49499311729375</v>
      </c>
      <c r="I98" s="18">
        <f t="shared" ref="I98:I100" ca="1" si="14">SQRT((G98-150)^2+(H98-150)^2)</f>
        <v>179.06508077198194</v>
      </c>
      <c r="AG98">
        <v>9</v>
      </c>
      <c r="AH98">
        <v>58</v>
      </c>
      <c r="AI98">
        <v>284</v>
      </c>
      <c r="AJ98">
        <v>286</v>
      </c>
      <c r="AK98">
        <v>116</v>
      </c>
      <c r="AL98">
        <v>118</v>
      </c>
      <c r="AM98">
        <v>286</v>
      </c>
      <c r="AN98">
        <v>286</v>
      </c>
      <c r="AO98">
        <v>192.33304448274092</v>
      </c>
      <c r="AP98">
        <v>1</v>
      </c>
    </row>
    <row r="99" spans="1:42" x14ac:dyDescent="0.2">
      <c r="A99">
        <v>1</v>
      </c>
      <c r="B99">
        <v>131</v>
      </c>
      <c r="C99">
        <v>2</v>
      </c>
      <c r="D99">
        <v>4</v>
      </c>
      <c r="E99">
        <v>262</v>
      </c>
      <c r="F99">
        <v>264</v>
      </c>
      <c r="G99" s="18">
        <f ca="1">_xll.RiskUniform(C99,D99)</f>
        <v>2.3143199222137865</v>
      </c>
      <c r="H99" s="18">
        <f ca="1">_xll.RiskUniform(E99,F99)</f>
        <v>263.66129603537036</v>
      </c>
      <c r="I99" s="18">
        <f t="shared" ca="1" si="14"/>
        <v>186.35973362418801</v>
      </c>
      <c r="AG99">
        <v>1</v>
      </c>
      <c r="AH99">
        <v>41</v>
      </c>
      <c r="AI99">
        <v>2</v>
      </c>
      <c r="AJ99">
        <v>4</v>
      </c>
      <c r="AK99">
        <v>82</v>
      </c>
      <c r="AL99">
        <v>84</v>
      </c>
      <c r="AM99">
        <v>2</v>
      </c>
      <c r="AN99">
        <v>4</v>
      </c>
      <c r="AO99">
        <v>207.8942038634074</v>
      </c>
      <c r="AP99">
        <v>1</v>
      </c>
    </row>
    <row r="100" spans="1:42" x14ac:dyDescent="0.2">
      <c r="A100">
        <v>1</v>
      </c>
      <c r="B100">
        <v>135</v>
      </c>
      <c r="C100">
        <v>2</v>
      </c>
      <c r="D100">
        <v>4</v>
      </c>
      <c r="E100">
        <v>270</v>
      </c>
      <c r="F100">
        <v>272</v>
      </c>
      <c r="G100" s="18">
        <f ca="1">_xll.RiskUniform(C100,D100)</f>
        <v>2.2492496761892333</v>
      </c>
      <c r="H100" s="18">
        <f ca="1">_xll.RiskUniform(E100,F100)</f>
        <v>271.57899621254825</v>
      </c>
      <c r="I100" s="18">
        <f t="shared" ca="1" si="14"/>
        <v>191.34193618049306</v>
      </c>
      <c r="AG100">
        <v>1</v>
      </c>
      <c r="AH100">
        <v>51</v>
      </c>
      <c r="AI100">
        <v>2</v>
      </c>
      <c r="AJ100">
        <v>4</v>
      </c>
      <c r="AK100">
        <v>102</v>
      </c>
      <c r="AL100">
        <v>104</v>
      </c>
      <c r="AM100">
        <v>2</v>
      </c>
      <c r="AN100">
        <v>4</v>
      </c>
      <c r="AO100">
        <v>207.8942038634074</v>
      </c>
      <c r="AP100">
        <v>1</v>
      </c>
    </row>
    <row r="101" spans="1:42" x14ac:dyDescent="0.2">
      <c r="AG101">
        <v>5</v>
      </c>
      <c r="AH101">
        <v>75</v>
      </c>
      <c r="AI101">
        <v>154</v>
      </c>
      <c r="AJ101">
        <v>156</v>
      </c>
      <c r="AK101">
        <v>150</v>
      </c>
      <c r="AL101">
        <v>152</v>
      </c>
      <c r="AM101">
        <v>156</v>
      </c>
      <c r="AN101">
        <v>152</v>
      </c>
      <c r="AO101">
        <v>6.324555320336759</v>
      </c>
      <c r="AP101">
        <v>0</v>
      </c>
    </row>
    <row r="102" spans="1:42" x14ac:dyDescent="0.2">
      <c r="AG102">
        <v>5</v>
      </c>
      <c r="AH102">
        <v>76</v>
      </c>
      <c r="AI102">
        <v>154</v>
      </c>
      <c r="AJ102">
        <v>156</v>
      </c>
      <c r="AK102">
        <v>152</v>
      </c>
      <c r="AL102">
        <v>154</v>
      </c>
      <c r="AM102">
        <v>156</v>
      </c>
      <c r="AN102">
        <v>154</v>
      </c>
      <c r="AO102">
        <v>7.2111025509279782</v>
      </c>
      <c r="AP102">
        <v>0</v>
      </c>
    </row>
    <row r="103" spans="1:42" x14ac:dyDescent="0.2">
      <c r="AG103">
        <v>5</v>
      </c>
      <c r="AH103">
        <v>1</v>
      </c>
      <c r="AI103">
        <v>154</v>
      </c>
      <c r="AJ103">
        <v>156</v>
      </c>
      <c r="AK103">
        <v>2</v>
      </c>
      <c r="AL103">
        <v>4</v>
      </c>
      <c r="AM103">
        <v>156</v>
      </c>
      <c r="AN103">
        <v>156</v>
      </c>
      <c r="AO103">
        <v>8.4852813742385695</v>
      </c>
      <c r="AP103">
        <v>0</v>
      </c>
    </row>
    <row r="104" spans="1:42" x14ac:dyDescent="0.2">
      <c r="AG104">
        <v>5</v>
      </c>
      <c r="AH104">
        <v>2</v>
      </c>
      <c r="AI104">
        <v>154</v>
      </c>
      <c r="AJ104">
        <v>156</v>
      </c>
      <c r="AK104">
        <v>4</v>
      </c>
      <c r="AL104">
        <v>6</v>
      </c>
      <c r="AM104">
        <v>156</v>
      </c>
      <c r="AN104">
        <v>156</v>
      </c>
      <c r="AO104">
        <v>8.4852813742385695</v>
      </c>
      <c r="AP104">
        <v>0</v>
      </c>
    </row>
    <row r="105" spans="1:42" x14ac:dyDescent="0.2">
      <c r="AG105">
        <v>5</v>
      </c>
      <c r="AH105">
        <v>3</v>
      </c>
      <c r="AI105">
        <v>154</v>
      </c>
      <c r="AJ105">
        <v>156</v>
      </c>
      <c r="AK105">
        <v>6</v>
      </c>
      <c r="AL105">
        <v>8</v>
      </c>
      <c r="AM105">
        <v>156</v>
      </c>
      <c r="AN105">
        <v>156</v>
      </c>
      <c r="AO105">
        <v>8.4852813742385695</v>
      </c>
      <c r="AP105">
        <v>0</v>
      </c>
    </row>
    <row r="106" spans="1:42" x14ac:dyDescent="0.2">
      <c r="AG106">
        <v>5</v>
      </c>
      <c r="AH106">
        <v>4</v>
      </c>
      <c r="AI106">
        <v>154</v>
      </c>
      <c r="AJ106">
        <v>156</v>
      </c>
      <c r="AK106">
        <v>8</v>
      </c>
      <c r="AL106">
        <v>10</v>
      </c>
      <c r="AM106">
        <v>156</v>
      </c>
      <c r="AN106">
        <v>156</v>
      </c>
      <c r="AO106">
        <v>8.4852813742385695</v>
      </c>
      <c r="AP106">
        <v>0</v>
      </c>
    </row>
    <row r="107" spans="1:42" x14ac:dyDescent="0.2">
      <c r="AG107">
        <v>5</v>
      </c>
      <c r="AH107">
        <v>5</v>
      </c>
      <c r="AI107">
        <v>154</v>
      </c>
      <c r="AJ107">
        <v>156</v>
      </c>
      <c r="AK107">
        <v>10</v>
      </c>
      <c r="AL107">
        <v>12</v>
      </c>
      <c r="AM107">
        <v>156</v>
      </c>
      <c r="AN107">
        <v>156</v>
      </c>
      <c r="AO107">
        <v>8.4852813742385695</v>
      </c>
      <c r="AP107">
        <v>0</v>
      </c>
    </row>
    <row r="108" spans="1:42" x14ac:dyDescent="0.2">
      <c r="AG108">
        <v>5</v>
      </c>
      <c r="AH108">
        <v>6</v>
      </c>
      <c r="AI108">
        <v>154</v>
      </c>
      <c r="AJ108">
        <v>156</v>
      </c>
      <c r="AK108">
        <v>12</v>
      </c>
      <c r="AL108">
        <v>14</v>
      </c>
      <c r="AM108">
        <v>156</v>
      </c>
      <c r="AN108">
        <v>156</v>
      </c>
      <c r="AO108">
        <v>8.4852813742385695</v>
      </c>
      <c r="AP108">
        <v>0</v>
      </c>
    </row>
    <row r="109" spans="1:42" x14ac:dyDescent="0.2">
      <c r="AG109">
        <v>5</v>
      </c>
      <c r="AH109">
        <v>8</v>
      </c>
      <c r="AI109">
        <v>154</v>
      </c>
      <c r="AJ109">
        <v>156</v>
      </c>
      <c r="AK109">
        <v>16</v>
      </c>
      <c r="AL109">
        <v>18</v>
      </c>
      <c r="AM109">
        <v>156</v>
      </c>
      <c r="AN109">
        <v>156</v>
      </c>
      <c r="AO109">
        <v>8.4852813742385695</v>
      </c>
      <c r="AP109">
        <v>0</v>
      </c>
    </row>
    <row r="110" spans="1:42" x14ac:dyDescent="0.2">
      <c r="AG110">
        <v>5</v>
      </c>
      <c r="AH110">
        <v>10</v>
      </c>
      <c r="AI110">
        <v>154</v>
      </c>
      <c r="AJ110">
        <v>156</v>
      </c>
      <c r="AK110">
        <v>20</v>
      </c>
      <c r="AL110">
        <v>22</v>
      </c>
      <c r="AM110">
        <v>156</v>
      </c>
      <c r="AN110">
        <v>156</v>
      </c>
      <c r="AO110">
        <v>8.4852813742385695</v>
      </c>
      <c r="AP110">
        <v>0</v>
      </c>
    </row>
    <row r="111" spans="1:42" x14ac:dyDescent="0.2">
      <c r="AG111">
        <v>5</v>
      </c>
      <c r="AH111">
        <v>11</v>
      </c>
      <c r="AI111">
        <v>154</v>
      </c>
      <c r="AJ111">
        <v>156</v>
      </c>
      <c r="AK111">
        <v>22</v>
      </c>
      <c r="AL111">
        <v>24</v>
      </c>
      <c r="AM111">
        <v>156</v>
      </c>
      <c r="AN111">
        <v>156</v>
      </c>
      <c r="AO111">
        <v>8.4852813742385695</v>
      </c>
      <c r="AP111">
        <v>0</v>
      </c>
    </row>
    <row r="112" spans="1:42" x14ac:dyDescent="0.2">
      <c r="AG112">
        <v>5</v>
      </c>
      <c r="AH112">
        <v>12</v>
      </c>
      <c r="AI112">
        <v>154</v>
      </c>
      <c r="AJ112">
        <v>156</v>
      </c>
      <c r="AK112">
        <v>24</v>
      </c>
      <c r="AL112">
        <v>26</v>
      </c>
      <c r="AM112">
        <v>156</v>
      </c>
      <c r="AN112">
        <v>156</v>
      </c>
      <c r="AO112">
        <v>8.4852813742385695</v>
      </c>
      <c r="AP112">
        <v>0</v>
      </c>
    </row>
    <row r="113" spans="33:42" x14ac:dyDescent="0.2">
      <c r="AG113">
        <v>5</v>
      </c>
      <c r="AH113">
        <v>13</v>
      </c>
      <c r="AI113">
        <v>154</v>
      </c>
      <c r="AJ113">
        <v>156</v>
      </c>
      <c r="AK113">
        <v>26</v>
      </c>
      <c r="AL113">
        <v>28</v>
      </c>
      <c r="AM113">
        <v>156</v>
      </c>
      <c r="AN113">
        <v>156</v>
      </c>
      <c r="AO113">
        <v>8.4852813742385695</v>
      </c>
      <c r="AP113">
        <v>0</v>
      </c>
    </row>
    <row r="114" spans="33:42" x14ac:dyDescent="0.2">
      <c r="AG114">
        <v>5</v>
      </c>
      <c r="AH114">
        <v>14</v>
      </c>
      <c r="AI114">
        <v>154</v>
      </c>
      <c r="AJ114">
        <v>156</v>
      </c>
      <c r="AK114">
        <v>28</v>
      </c>
      <c r="AL114">
        <v>30</v>
      </c>
      <c r="AM114">
        <v>156</v>
      </c>
      <c r="AN114">
        <v>156</v>
      </c>
      <c r="AO114">
        <v>8.4852813742385695</v>
      </c>
      <c r="AP114">
        <v>0</v>
      </c>
    </row>
    <row r="115" spans="33:42" x14ac:dyDescent="0.2">
      <c r="AG115">
        <v>5</v>
      </c>
      <c r="AH115">
        <v>15</v>
      </c>
      <c r="AI115">
        <v>154</v>
      </c>
      <c r="AJ115">
        <v>156</v>
      </c>
      <c r="AK115">
        <v>30</v>
      </c>
      <c r="AL115">
        <v>32</v>
      </c>
      <c r="AM115">
        <v>156</v>
      </c>
      <c r="AN115">
        <v>156</v>
      </c>
      <c r="AO115">
        <v>8.4852813742385695</v>
      </c>
      <c r="AP115">
        <v>0</v>
      </c>
    </row>
    <row r="116" spans="33:42" x14ac:dyDescent="0.2">
      <c r="AG116">
        <v>5</v>
      </c>
      <c r="AH116">
        <v>16</v>
      </c>
      <c r="AI116">
        <v>154</v>
      </c>
      <c r="AJ116">
        <v>156</v>
      </c>
      <c r="AK116">
        <v>32</v>
      </c>
      <c r="AL116">
        <v>34</v>
      </c>
      <c r="AM116">
        <v>156</v>
      </c>
      <c r="AN116">
        <v>156</v>
      </c>
      <c r="AO116">
        <v>8.4852813742385695</v>
      </c>
      <c r="AP116">
        <v>0</v>
      </c>
    </row>
    <row r="117" spans="33:42" x14ac:dyDescent="0.2">
      <c r="AG117">
        <v>5</v>
      </c>
      <c r="AH117">
        <v>17</v>
      </c>
      <c r="AI117">
        <v>154</v>
      </c>
      <c r="AJ117">
        <v>156</v>
      </c>
      <c r="AK117">
        <v>34</v>
      </c>
      <c r="AL117">
        <v>36</v>
      </c>
      <c r="AM117">
        <v>156</v>
      </c>
      <c r="AN117">
        <v>156</v>
      </c>
      <c r="AO117">
        <v>8.4852813742385695</v>
      </c>
      <c r="AP117">
        <v>0</v>
      </c>
    </row>
    <row r="118" spans="33:42" x14ac:dyDescent="0.2">
      <c r="AG118">
        <v>5</v>
      </c>
      <c r="AH118">
        <v>18</v>
      </c>
      <c r="AI118">
        <v>154</v>
      </c>
      <c r="AJ118">
        <v>156</v>
      </c>
      <c r="AK118">
        <v>36</v>
      </c>
      <c r="AL118">
        <v>38</v>
      </c>
      <c r="AM118">
        <v>156</v>
      </c>
      <c r="AN118">
        <v>156</v>
      </c>
      <c r="AO118">
        <v>8.4852813742385695</v>
      </c>
      <c r="AP118">
        <v>0</v>
      </c>
    </row>
    <row r="119" spans="33:42" x14ac:dyDescent="0.2">
      <c r="AG119">
        <v>5</v>
      </c>
      <c r="AH119">
        <v>19</v>
      </c>
      <c r="AI119">
        <v>154</v>
      </c>
      <c r="AJ119">
        <v>156</v>
      </c>
      <c r="AK119">
        <v>38</v>
      </c>
      <c r="AL119">
        <v>40</v>
      </c>
      <c r="AM119">
        <v>156</v>
      </c>
      <c r="AN119">
        <v>156</v>
      </c>
      <c r="AO119">
        <v>8.4852813742385695</v>
      </c>
      <c r="AP119">
        <v>0</v>
      </c>
    </row>
    <row r="120" spans="33:42" x14ac:dyDescent="0.2">
      <c r="AG120">
        <v>5</v>
      </c>
      <c r="AH120">
        <v>20</v>
      </c>
      <c r="AI120">
        <v>154</v>
      </c>
      <c r="AJ120">
        <v>156</v>
      </c>
      <c r="AK120">
        <v>40</v>
      </c>
      <c r="AL120">
        <v>42</v>
      </c>
      <c r="AM120">
        <v>156</v>
      </c>
      <c r="AN120">
        <v>156</v>
      </c>
      <c r="AO120">
        <v>8.4852813742385695</v>
      </c>
      <c r="AP120">
        <v>0</v>
      </c>
    </row>
    <row r="121" spans="33:42" x14ac:dyDescent="0.2">
      <c r="AG121">
        <v>5</v>
      </c>
      <c r="AH121">
        <v>21</v>
      </c>
      <c r="AI121">
        <v>154</v>
      </c>
      <c r="AJ121">
        <v>156</v>
      </c>
      <c r="AK121">
        <v>42</v>
      </c>
      <c r="AL121">
        <v>44</v>
      </c>
      <c r="AM121">
        <v>156</v>
      </c>
      <c r="AN121">
        <v>156</v>
      </c>
      <c r="AO121">
        <v>8.4852813742385695</v>
      </c>
      <c r="AP121">
        <v>0</v>
      </c>
    </row>
    <row r="122" spans="33:42" x14ac:dyDescent="0.2">
      <c r="AG122">
        <v>5</v>
      </c>
      <c r="AH122">
        <v>22</v>
      </c>
      <c r="AI122">
        <v>154</v>
      </c>
      <c r="AJ122">
        <v>156</v>
      </c>
      <c r="AK122">
        <v>44</v>
      </c>
      <c r="AL122">
        <v>46</v>
      </c>
      <c r="AM122">
        <v>156</v>
      </c>
      <c r="AN122">
        <v>156</v>
      </c>
      <c r="AO122">
        <v>8.4852813742385695</v>
      </c>
      <c r="AP122">
        <v>0</v>
      </c>
    </row>
    <row r="123" spans="33:42" x14ac:dyDescent="0.2">
      <c r="AG123">
        <v>5</v>
      </c>
      <c r="AH123">
        <v>23</v>
      </c>
      <c r="AI123">
        <v>154</v>
      </c>
      <c r="AJ123">
        <v>156</v>
      </c>
      <c r="AK123">
        <v>46</v>
      </c>
      <c r="AL123">
        <v>48</v>
      </c>
      <c r="AM123">
        <v>156</v>
      </c>
      <c r="AN123">
        <v>156</v>
      </c>
      <c r="AO123">
        <v>8.4852813742385695</v>
      </c>
      <c r="AP123">
        <v>0</v>
      </c>
    </row>
    <row r="124" spans="33:42" x14ac:dyDescent="0.2">
      <c r="AG124">
        <v>5</v>
      </c>
      <c r="AH124">
        <v>24</v>
      </c>
      <c r="AI124">
        <v>154</v>
      </c>
      <c r="AJ124">
        <v>156</v>
      </c>
      <c r="AK124">
        <v>48</v>
      </c>
      <c r="AL124">
        <v>50</v>
      </c>
      <c r="AM124">
        <v>156</v>
      </c>
      <c r="AN124">
        <v>156</v>
      </c>
      <c r="AO124">
        <v>8.4852813742385695</v>
      </c>
      <c r="AP124">
        <v>0</v>
      </c>
    </row>
    <row r="125" spans="33:42" x14ac:dyDescent="0.2">
      <c r="AG125">
        <v>5</v>
      </c>
      <c r="AH125">
        <v>25</v>
      </c>
      <c r="AI125">
        <v>154</v>
      </c>
      <c r="AJ125">
        <v>156</v>
      </c>
      <c r="AK125">
        <v>50</v>
      </c>
      <c r="AL125">
        <v>52</v>
      </c>
      <c r="AM125">
        <v>156</v>
      </c>
      <c r="AN125">
        <v>156</v>
      </c>
      <c r="AO125">
        <v>8.4852813742385695</v>
      </c>
      <c r="AP125">
        <v>0</v>
      </c>
    </row>
    <row r="126" spans="33:42" x14ac:dyDescent="0.2">
      <c r="AG126">
        <v>5</v>
      </c>
      <c r="AH126">
        <v>26</v>
      </c>
      <c r="AI126">
        <v>154</v>
      </c>
      <c r="AJ126">
        <v>156</v>
      </c>
      <c r="AK126">
        <v>52</v>
      </c>
      <c r="AL126">
        <v>54</v>
      </c>
      <c r="AM126">
        <v>156</v>
      </c>
      <c r="AN126">
        <v>156</v>
      </c>
      <c r="AO126">
        <v>8.4852813742385695</v>
      </c>
      <c r="AP126">
        <v>0</v>
      </c>
    </row>
    <row r="127" spans="33:42" x14ac:dyDescent="0.2">
      <c r="AG127">
        <v>5</v>
      </c>
      <c r="AH127">
        <v>27</v>
      </c>
      <c r="AI127">
        <v>154</v>
      </c>
      <c r="AJ127">
        <v>156</v>
      </c>
      <c r="AK127">
        <v>54</v>
      </c>
      <c r="AL127">
        <v>56</v>
      </c>
      <c r="AM127">
        <v>156</v>
      </c>
      <c r="AN127">
        <v>156</v>
      </c>
      <c r="AO127">
        <v>8.4852813742385695</v>
      </c>
      <c r="AP127">
        <v>0</v>
      </c>
    </row>
    <row r="128" spans="33:42" x14ac:dyDescent="0.2">
      <c r="AG128">
        <v>5</v>
      </c>
      <c r="AH128">
        <v>29</v>
      </c>
      <c r="AI128">
        <v>154</v>
      </c>
      <c r="AJ128">
        <v>156</v>
      </c>
      <c r="AK128">
        <v>58</v>
      </c>
      <c r="AL128">
        <v>60</v>
      </c>
      <c r="AM128">
        <v>156</v>
      </c>
      <c r="AN128">
        <v>156</v>
      </c>
      <c r="AO128">
        <v>8.4852813742385695</v>
      </c>
      <c r="AP128">
        <v>0</v>
      </c>
    </row>
    <row r="129" spans="33:42" x14ac:dyDescent="0.2">
      <c r="AG129">
        <v>5</v>
      </c>
      <c r="AH129">
        <v>32</v>
      </c>
      <c r="AI129">
        <v>154</v>
      </c>
      <c r="AJ129">
        <v>156</v>
      </c>
      <c r="AK129">
        <v>64</v>
      </c>
      <c r="AL129">
        <v>66</v>
      </c>
      <c r="AM129">
        <v>156</v>
      </c>
      <c r="AN129">
        <v>156</v>
      </c>
      <c r="AO129">
        <v>8.4852813742385695</v>
      </c>
      <c r="AP129">
        <v>0</v>
      </c>
    </row>
    <row r="130" spans="33:42" x14ac:dyDescent="0.2">
      <c r="AG130">
        <v>5</v>
      </c>
      <c r="AH130">
        <v>33</v>
      </c>
      <c r="AI130">
        <v>154</v>
      </c>
      <c r="AJ130">
        <v>156</v>
      </c>
      <c r="AK130">
        <v>66</v>
      </c>
      <c r="AL130">
        <v>68</v>
      </c>
      <c r="AM130">
        <v>156</v>
      </c>
      <c r="AN130">
        <v>156</v>
      </c>
      <c r="AO130">
        <v>8.4852813742385695</v>
      </c>
      <c r="AP130">
        <v>0</v>
      </c>
    </row>
    <row r="131" spans="33:42" x14ac:dyDescent="0.2">
      <c r="AG131">
        <v>5</v>
      </c>
      <c r="AH131">
        <v>34</v>
      </c>
      <c r="AI131">
        <v>154</v>
      </c>
      <c r="AJ131">
        <v>156</v>
      </c>
      <c r="AK131">
        <v>68</v>
      </c>
      <c r="AL131">
        <v>70</v>
      </c>
      <c r="AM131">
        <v>156</v>
      </c>
      <c r="AN131">
        <v>156</v>
      </c>
      <c r="AO131">
        <v>8.4852813742385695</v>
      </c>
      <c r="AP131">
        <v>0</v>
      </c>
    </row>
    <row r="132" spans="33:42" x14ac:dyDescent="0.2">
      <c r="AG132">
        <v>5</v>
      </c>
      <c r="AH132">
        <v>35</v>
      </c>
      <c r="AI132">
        <v>154</v>
      </c>
      <c r="AJ132">
        <v>156</v>
      </c>
      <c r="AK132">
        <v>70</v>
      </c>
      <c r="AL132">
        <v>72</v>
      </c>
      <c r="AM132">
        <v>156</v>
      </c>
      <c r="AN132">
        <v>156</v>
      </c>
      <c r="AO132">
        <v>8.4852813742385695</v>
      </c>
      <c r="AP132">
        <v>0</v>
      </c>
    </row>
    <row r="133" spans="33:42" x14ac:dyDescent="0.2">
      <c r="AG133">
        <v>5</v>
      </c>
      <c r="AH133">
        <v>36</v>
      </c>
      <c r="AI133">
        <v>154</v>
      </c>
      <c r="AJ133">
        <v>156</v>
      </c>
      <c r="AK133">
        <v>72</v>
      </c>
      <c r="AL133">
        <v>74</v>
      </c>
      <c r="AM133">
        <v>156</v>
      </c>
      <c r="AN133">
        <v>156</v>
      </c>
      <c r="AO133">
        <v>8.4852813742385695</v>
      </c>
      <c r="AP133">
        <v>0</v>
      </c>
    </row>
    <row r="134" spans="33:42" x14ac:dyDescent="0.2">
      <c r="AG134">
        <v>5</v>
      </c>
      <c r="AH134">
        <v>37</v>
      </c>
      <c r="AI134">
        <v>154</v>
      </c>
      <c r="AJ134">
        <v>156</v>
      </c>
      <c r="AK134">
        <v>74</v>
      </c>
      <c r="AL134">
        <v>76</v>
      </c>
      <c r="AM134">
        <v>156</v>
      </c>
      <c r="AN134">
        <v>156</v>
      </c>
      <c r="AO134">
        <v>8.4852813742385695</v>
      </c>
      <c r="AP134">
        <v>0</v>
      </c>
    </row>
    <row r="135" spans="33:42" x14ac:dyDescent="0.2">
      <c r="AG135">
        <v>5</v>
      </c>
      <c r="AH135">
        <v>38</v>
      </c>
      <c r="AI135">
        <v>154</v>
      </c>
      <c r="AJ135">
        <v>156</v>
      </c>
      <c r="AK135">
        <v>76</v>
      </c>
      <c r="AL135">
        <v>78</v>
      </c>
      <c r="AM135">
        <v>156</v>
      </c>
      <c r="AN135">
        <v>156</v>
      </c>
      <c r="AO135">
        <v>8.4852813742385695</v>
      </c>
      <c r="AP135">
        <v>0</v>
      </c>
    </row>
    <row r="136" spans="33:42" x14ac:dyDescent="0.2">
      <c r="AG136">
        <v>5</v>
      </c>
      <c r="AH136">
        <v>39</v>
      </c>
      <c r="AI136">
        <v>154</v>
      </c>
      <c r="AJ136">
        <v>156</v>
      </c>
      <c r="AK136">
        <v>78</v>
      </c>
      <c r="AL136">
        <v>80</v>
      </c>
      <c r="AM136">
        <v>156</v>
      </c>
      <c r="AN136">
        <v>156</v>
      </c>
      <c r="AO136">
        <v>8.4852813742385695</v>
      </c>
      <c r="AP136">
        <v>0</v>
      </c>
    </row>
    <row r="137" spans="33:42" x14ac:dyDescent="0.2">
      <c r="AG137">
        <v>5</v>
      </c>
      <c r="AH137">
        <v>40</v>
      </c>
      <c r="AI137">
        <v>154</v>
      </c>
      <c r="AJ137">
        <v>156</v>
      </c>
      <c r="AK137">
        <v>80</v>
      </c>
      <c r="AL137">
        <v>82</v>
      </c>
      <c r="AM137">
        <v>156</v>
      </c>
      <c r="AN137">
        <v>156</v>
      </c>
      <c r="AO137">
        <v>8.4852813742385695</v>
      </c>
      <c r="AP137">
        <v>0</v>
      </c>
    </row>
    <row r="138" spans="33:42" x14ac:dyDescent="0.2">
      <c r="AG138">
        <v>5</v>
      </c>
      <c r="AH138">
        <v>41</v>
      </c>
      <c r="AI138">
        <v>154</v>
      </c>
      <c r="AJ138">
        <v>156</v>
      </c>
      <c r="AK138">
        <v>82</v>
      </c>
      <c r="AL138">
        <v>84</v>
      </c>
      <c r="AM138">
        <v>156</v>
      </c>
      <c r="AN138">
        <v>156</v>
      </c>
      <c r="AO138">
        <v>8.4852813742385695</v>
      </c>
      <c r="AP138">
        <v>0</v>
      </c>
    </row>
    <row r="139" spans="33:42" x14ac:dyDescent="0.2">
      <c r="AG139">
        <v>5</v>
      </c>
      <c r="AH139">
        <v>42</v>
      </c>
      <c r="AI139">
        <v>154</v>
      </c>
      <c r="AJ139">
        <v>156</v>
      </c>
      <c r="AK139">
        <v>84</v>
      </c>
      <c r="AL139">
        <v>86</v>
      </c>
      <c r="AM139">
        <v>156</v>
      </c>
      <c r="AN139">
        <v>156</v>
      </c>
      <c r="AO139">
        <v>8.4852813742385695</v>
      </c>
      <c r="AP139">
        <v>0</v>
      </c>
    </row>
    <row r="140" spans="33:42" x14ac:dyDescent="0.2">
      <c r="AG140">
        <v>5</v>
      </c>
      <c r="AH140">
        <v>43</v>
      </c>
      <c r="AI140">
        <v>154</v>
      </c>
      <c r="AJ140">
        <v>156</v>
      </c>
      <c r="AK140">
        <v>86</v>
      </c>
      <c r="AL140">
        <v>88</v>
      </c>
      <c r="AM140">
        <v>156</v>
      </c>
      <c r="AN140">
        <v>156</v>
      </c>
      <c r="AO140">
        <v>8.4852813742385695</v>
      </c>
      <c r="AP140">
        <v>0</v>
      </c>
    </row>
    <row r="141" spans="33:42" x14ac:dyDescent="0.2">
      <c r="AG141">
        <v>5</v>
      </c>
      <c r="AH141">
        <v>44</v>
      </c>
      <c r="AI141">
        <v>154</v>
      </c>
      <c r="AJ141">
        <v>156</v>
      </c>
      <c r="AK141">
        <v>88</v>
      </c>
      <c r="AL141">
        <v>90</v>
      </c>
      <c r="AM141">
        <v>156</v>
      </c>
      <c r="AN141">
        <v>156</v>
      </c>
      <c r="AO141">
        <v>8.4852813742385695</v>
      </c>
      <c r="AP141">
        <v>0</v>
      </c>
    </row>
    <row r="142" spans="33:42" x14ac:dyDescent="0.2">
      <c r="AG142">
        <v>5</v>
      </c>
      <c r="AH142">
        <v>46</v>
      </c>
      <c r="AI142">
        <v>154</v>
      </c>
      <c r="AJ142">
        <v>156</v>
      </c>
      <c r="AK142">
        <v>92</v>
      </c>
      <c r="AL142">
        <v>94</v>
      </c>
      <c r="AM142">
        <v>156</v>
      </c>
      <c r="AN142">
        <v>156</v>
      </c>
      <c r="AO142">
        <v>8.4852813742385695</v>
      </c>
      <c r="AP142">
        <v>0</v>
      </c>
    </row>
    <row r="143" spans="33:42" x14ac:dyDescent="0.2">
      <c r="AG143">
        <v>5</v>
      </c>
      <c r="AH143">
        <v>47</v>
      </c>
      <c r="AI143">
        <v>154</v>
      </c>
      <c r="AJ143">
        <v>156</v>
      </c>
      <c r="AK143">
        <v>94</v>
      </c>
      <c r="AL143">
        <v>96</v>
      </c>
      <c r="AM143">
        <v>156</v>
      </c>
      <c r="AN143">
        <v>156</v>
      </c>
      <c r="AO143">
        <v>8.4852813742385695</v>
      </c>
      <c r="AP143">
        <v>0</v>
      </c>
    </row>
    <row r="144" spans="33:42" x14ac:dyDescent="0.2">
      <c r="AG144">
        <v>5</v>
      </c>
      <c r="AH144">
        <v>49</v>
      </c>
      <c r="AI144">
        <v>154</v>
      </c>
      <c r="AJ144">
        <v>156</v>
      </c>
      <c r="AK144">
        <v>98</v>
      </c>
      <c r="AL144">
        <v>100</v>
      </c>
      <c r="AM144">
        <v>156</v>
      </c>
      <c r="AN144">
        <v>156</v>
      </c>
      <c r="AO144">
        <v>8.4852813742385695</v>
      </c>
      <c r="AP144">
        <v>0</v>
      </c>
    </row>
    <row r="145" spans="33:42" x14ac:dyDescent="0.2">
      <c r="AG145">
        <v>5</v>
      </c>
      <c r="AH145">
        <v>50</v>
      </c>
      <c r="AI145">
        <v>154</v>
      </c>
      <c r="AJ145">
        <v>156</v>
      </c>
      <c r="AK145">
        <v>100</v>
      </c>
      <c r="AL145">
        <v>102</v>
      </c>
      <c r="AM145">
        <v>156</v>
      </c>
      <c r="AN145">
        <v>156</v>
      </c>
      <c r="AO145">
        <v>8.4852813742385695</v>
      </c>
      <c r="AP145">
        <v>0</v>
      </c>
    </row>
    <row r="146" spans="33:42" x14ac:dyDescent="0.2">
      <c r="AG146">
        <v>5</v>
      </c>
      <c r="AH146">
        <v>51</v>
      </c>
      <c r="AI146">
        <v>154</v>
      </c>
      <c r="AJ146">
        <v>156</v>
      </c>
      <c r="AK146">
        <v>102</v>
      </c>
      <c r="AL146">
        <v>104</v>
      </c>
      <c r="AM146">
        <v>156</v>
      </c>
      <c r="AN146">
        <v>156</v>
      </c>
      <c r="AO146">
        <v>8.4852813742385695</v>
      </c>
      <c r="AP146">
        <v>0</v>
      </c>
    </row>
    <row r="147" spans="33:42" x14ac:dyDescent="0.2">
      <c r="AG147">
        <v>5</v>
      </c>
      <c r="AH147">
        <v>52</v>
      </c>
      <c r="AI147">
        <v>154</v>
      </c>
      <c r="AJ147">
        <v>156</v>
      </c>
      <c r="AK147">
        <v>104</v>
      </c>
      <c r="AL147">
        <v>106</v>
      </c>
      <c r="AM147">
        <v>156</v>
      </c>
      <c r="AN147">
        <v>156</v>
      </c>
      <c r="AO147">
        <v>8.4852813742385695</v>
      </c>
      <c r="AP147">
        <v>0</v>
      </c>
    </row>
    <row r="148" spans="33:42" x14ac:dyDescent="0.2">
      <c r="AG148">
        <v>5</v>
      </c>
      <c r="AH148">
        <v>53</v>
      </c>
      <c r="AI148">
        <v>154</v>
      </c>
      <c r="AJ148">
        <v>156</v>
      </c>
      <c r="AK148">
        <v>106</v>
      </c>
      <c r="AL148">
        <v>108</v>
      </c>
      <c r="AM148">
        <v>156</v>
      </c>
      <c r="AN148">
        <v>156</v>
      </c>
      <c r="AO148">
        <v>8.4852813742385695</v>
      </c>
      <c r="AP148">
        <v>0</v>
      </c>
    </row>
    <row r="149" spans="33:42" x14ac:dyDescent="0.2">
      <c r="AG149">
        <v>5</v>
      </c>
      <c r="AH149">
        <v>54</v>
      </c>
      <c r="AI149">
        <v>154</v>
      </c>
      <c r="AJ149">
        <v>156</v>
      </c>
      <c r="AK149">
        <v>108</v>
      </c>
      <c r="AL149">
        <v>110</v>
      </c>
      <c r="AM149">
        <v>156</v>
      </c>
      <c r="AN149">
        <v>156</v>
      </c>
      <c r="AO149">
        <v>8.4852813742385695</v>
      </c>
      <c r="AP149">
        <v>0</v>
      </c>
    </row>
    <row r="150" spans="33:42" x14ac:dyDescent="0.2">
      <c r="AG150">
        <v>5</v>
      </c>
      <c r="AH150">
        <v>55</v>
      </c>
      <c r="AI150">
        <v>154</v>
      </c>
      <c r="AJ150">
        <v>156</v>
      </c>
      <c r="AK150">
        <v>110</v>
      </c>
      <c r="AL150">
        <v>112</v>
      </c>
      <c r="AM150">
        <v>156</v>
      </c>
      <c r="AN150">
        <v>156</v>
      </c>
      <c r="AO150">
        <v>8.4852813742385695</v>
      </c>
      <c r="AP150">
        <v>0</v>
      </c>
    </row>
    <row r="151" spans="33:42" x14ac:dyDescent="0.2">
      <c r="AG151">
        <v>5</v>
      </c>
      <c r="AH151">
        <v>56</v>
      </c>
      <c r="AI151">
        <v>154</v>
      </c>
      <c r="AJ151">
        <v>156</v>
      </c>
      <c r="AK151">
        <v>112</v>
      </c>
      <c r="AL151">
        <v>114</v>
      </c>
      <c r="AM151">
        <v>156</v>
      </c>
      <c r="AN151">
        <v>156</v>
      </c>
      <c r="AO151">
        <v>8.4852813742385695</v>
      </c>
      <c r="AP151">
        <v>0</v>
      </c>
    </row>
    <row r="152" spans="33:42" x14ac:dyDescent="0.2">
      <c r="AG152">
        <v>5</v>
      </c>
      <c r="AH152">
        <v>57</v>
      </c>
      <c r="AI152">
        <v>154</v>
      </c>
      <c r="AJ152">
        <v>156</v>
      </c>
      <c r="AK152">
        <v>114</v>
      </c>
      <c r="AL152">
        <v>116</v>
      </c>
      <c r="AM152">
        <v>156</v>
      </c>
      <c r="AN152">
        <v>156</v>
      </c>
      <c r="AO152">
        <v>8.4852813742385695</v>
      </c>
      <c r="AP152">
        <v>0</v>
      </c>
    </row>
    <row r="153" spans="33:42" x14ac:dyDescent="0.2">
      <c r="AG153">
        <v>5</v>
      </c>
      <c r="AH153">
        <v>58</v>
      </c>
      <c r="AI153">
        <v>154</v>
      </c>
      <c r="AJ153">
        <v>156</v>
      </c>
      <c r="AK153">
        <v>116</v>
      </c>
      <c r="AL153">
        <v>118</v>
      </c>
      <c r="AM153">
        <v>156</v>
      </c>
      <c r="AN153">
        <v>156</v>
      </c>
      <c r="AO153">
        <v>8.4852813742385695</v>
      </c>
      <c r="AP153">
        <v>0</v>
      </c>
    </row>
    <row r="154" spans="33:42" x14ac:dyDescent="0.2">
      <c r="AG154">
        <v>5</v>
      </c>
      <c r="AH154">
        <v>59</v>
      </c>
      <c r="AI154">
        <v>154</v>
      </c>
      <c r="AJ154">
        <v>156</v>
      </c>
      <c r="AK154">
        <v>118</v>
      </c>
      <c r="AL154">
        <v>120</v>
      </c>
      <c r="AM154">
        <v>156</v>
      </c>
      <c r="AN154">
        <v>156</v>
      </c>
      <c r="AO154">
        <v>8.4852813742385695</v>
      </c>
      <c r="AP154">
        <v>0</v>
      </c>
    </row>
    <row r="155" spans="33:42" x14ac:dyDescent="0.2">
      <c r="AG155">
        <v>5</v>
      </c>
      <c r="AH155">
        <v>60</v>
      </c>
      <c r="AI155">
        <v>154</v>
      </c>
      <c r="AJ155">
        <v>156</v>
      </c>
      <c r="AK155">
        <v>120</v>
      </c>
      <c r="AL155">
        <v>122</v>
      </c>
      <c r="AM155">
        <v>156</v>
      </c>
      <c r="AN155">
        <v>156</v>
      </c>
      <c r="AO155">
        <v>8.4852813742385695</v>
      </c>
      <c r="AP155">
        <v>0</v>
      </c>
    </row>
    <row r="156" spans="33:42" x14ac:dyDescent="0.2">
      <c r="AG156">
        <v>5</v>
      </c>
      <c r="AH156">
        <v>61</v>
      </c>
      <c r="AI156">
        <v>154</v>
      </c>
      <c r="AJ156">
        <v>156</v>
      </c>
      <c r="AK156">
        <v>122</v>
      </c>
      <c r="AL156">
        <v>124</v>
      </c>
      <c r="AM156">
        <v>156</v>
      </c>
      <c r="AN156">
        <v>156</v>
      </c>
      <c r="AO156">
        <v>8.4852813742385695</v>
      </c>
      <c r="AP156">
        <v>0</v>
      </c>
    </row>
    <row r="157" spans="33:42" x14ac:dyDescent="0.2">
      <c r="AG157">
        <v>5</v>
      </c>
      <c r="AH157">
        <v>62</v>
      </c>
      <c r="AI157">
        <v>154</v>
      </c>
      <c r="AJ157">
        <v>156</v>
      </c>
      <c r="AK157">
        <v>124</v>
      </c>
      <c r="AL157">
        <v>126</v>
      </c>
      <c r="AM157">
        <v>156</v>
      </c>
      <c r="AN157">
        <v>156</v>
      </c>
      <c r="AO157">
        <v>8.4852813742385695</v>
      </c>
      <c r="AP157">
        <v>0</v>
      </c>
    </row>
    <row r="158" spans="33:42" x14ac:dyDescent="0.2">
      <c r="AG158">
        <v>5</v>
      </c>
      <c r="AH158">
        <v>64</v>
      </c>
      <c r="AI158">
        <v>154</v>
      </c>
      <c r="AJ158">
        <v>156</v>
      </c>
      <c r="AK158">
        <v>128</v>
      </c>
      <c r="AL158">
        <v>130</v>
      </c>
      <c r="AM158">
        <v>156</v>
      </c>
      <c r="AN158">
        <v>156</v>
      </c>
      <c r="AO158">
        <v>8.4852813742385695</v>
      </c>
      <c r="AP158">
        <v>0</v>
      </c>
    </row>
    <row r="159" spans="33:42" x14ac:dyDescent="0.2">
      <c r="AG159">
        <v>5</v>
      </c>
      <c r="AH159">
        <v>65</v>
      </c>
      <c r="AI159">
        <v>154</v>
      </c>
      <c r="AJ159">
        <v>156</v>
      </c>
      <c r="AK159">
        <v>130</v>
      </c>
      <c r="AL159">
        <v>132</v>
      </c>
      <c r="AM159">
        <v>156</v>
      </c>
      <c r="AN159">
        <v>156</v>
      </c>
      <c r="AO159">
        <v>8.4852813742385695</v>
      </c>
      <c r="AP159">
        <v>0</v>
      </c>
    </row>
    <row r="160" spans="33:42" x14ac:dyDescent="0.2">
      <c r="AG160">
        <v>5</v>
      </c>
      <c r="AH160">
        <v>66</v>
      </c>
      <c r="AI160">
        <v>154</v>
      </c>
      <c r="AJ160">
        <v>156</v>
      </c>
      <c r="AK160">
        <v>132</v>
      </c>
      <c r="AL160">
        <v>134</v>
      </c>
      <c r="AM160">
        <v>156</v>
      </c>
      <c r="AN160">
        <v>156</v>
      </c>
      <c r="AO160">
        <v>8.4852813742385695</v>
      </c>
      <c r="AP160">
        <v>0</v>
      </c>
    </row>
    <row r="161" spans="33:42" x14ac:dyDescent="0.2">
      <c r="AG161">
        <v>5</v>
      </c>
      <c r="AH161">
        <v>67</v>
      </c>
      <c r="AI161">
        <v>154</v>
      </c>
      <c r="AJ161">
        <v>156</v>
      </c>
      <c r="AK161">
        <v>134</v>
      </c>
      <c r="AL161">
        <v>136</v>
      </c>
      <c r="AM161">
        <v>156</v>
      </c>
      <c r="AN161">
        <v>156</v>
      </c>
      <c r="AO161">
        <v>8.4852813742385695</v>
      </c>
      <c r="AP161">
        <v>0</v>
      </c>
    </row>
    <row r="162" spans="33:42" x14ac:dyDescent="0.2">
      <c r="AG162">
        <v>5</v>
      </c>
      <c r="AH162">
        <v>68</v>
      </c>
      <c r="AI162">
        <v>154</v>
      </c>
      <c r="AJ162">
        <v>156</v>
      </c>
      <c r="AK162">
        <v>136</v>
      </c>
      <c r="AL162">
        <v>138</v>
      </c>
      <c r="AM162">
        <v>156</v>
      </c>
      <c r="AN162">
        <v>156</v>
      </c>
      <c r="AO162">
        <v>8.4852813742385695</v>
      </c>
      <c r="AP162">
        <v>0</v>
      </c>
    </row>
    <row r="163" spans="33:42" x14ac:dyDescent="0.2">
      <c r="AG163">
        <v>5</v>
      </c>
      <c r="AH163">
        <v>70</v>
      </c>
      <c r="AI163">
        <v>154</v>
      </c>
      <c r="AJ163">
        <v>156</v>
      </c>
      <c r="AK163">
        <v>140</v>
      </c>
      <c r="AL163">
        <v>142</v>
      </c>
      <c r="AM163">
        <v>156</v>
      </c>
      <c r="AN163">
        <v>156</v>
      </c>
      <c r="AO163">
        <v>8.4852813742385695</v>
      </c>
      <c r="AP163">
        <v>0</v>
      </c>
    </row>
    <row r="164" spans="33:42" x14ac:dyDescent="0.2">
      <c r="AG164">
        <v>5</v>
      </c>
      <c r="AH164">
        <v>72</v>
      </c>
      <c r="AI164">
        <v>154</v>
      </c>
      <c r="AJ164">
        <v>156</v>
      </c>
      <c r="AK164">
        <v>144</v>
      </c>
      <c r="AL164">
        <v>146</v>
      </c>
      <c r="AM164">
        <v>156</v>
      </c>
      <c r="AN164">
        <v>156</v>
      </c>
      <c r="AO164">
        <v>8.4852813742385695</v>
      </c>
      <c r="AP164">
        <v>0</v>
      </c>
    </row>
    <row r="165" spans="33:42" x14ac:dyDescent="0.2">
      <c r="AG165">
        <v>5</v>
      </c>
      <c r="AH165">
        <v>73</v>
      </c>
      <c r="AI165">
        <v>154</v>
      </c>
      <c r="AJ165">
        <v>156</v>
      </c>
      <c r="AK165">
        <v>146</v>
      </c>
      <c r="AL165">
        <v>148</v>
      </c>
      <c r="AM165">
        <v>156</v>
      </c>
      <c r="AN165">
        <v>156</v>
      </c>
      <c r="AO165">
        <v>8.4852813742385695</v>
      </c>
      <c r="AP165">
        <v>0</v>
      </c>
    </row>
    <row r="166" spans="33:42" x14ac:dyDescent="0.2">
      <c r="AG166">
        <v>5</v>
      </c>
      <c r="AH166">
        <v>74</v>
      </c>
      <c r="AI166">
        <v>154</v>
      </c>
      <c r="AJ166">
        <v>156</v>
      </c>
      <c r="AK166">
        <v>148</v>
      </c>
      <c r="AL166">
        <v>150</v>
      </c>
      <c r="AM166">
        <v>156</v>
      </c>
      <c r="AN166">
        <v>156</v>
      </c>
      <c r="AO166">
        <v>8.4852813742385695</v>
      </c>
      <c r="AP166">
        <v>0</v>
      </c>
    </row>
    <row r="167" spans="33:42" x14ac:dyDescent="0.2">
      <c r="AG167">
        <v>5</v>
      </c>
      <c r="AH167">
        <v>77</v>
      </c>
      <c r="AI167">
        <v>154</v>
      </c>
      <c r="AJ167">
        <v>156</v>
      </c>
      <c r="AK167">
        <v>154</v>
      </c>
      <c r="AL167">
        <v>156</v>
      </c>
      <c r="AM167">
        <v>156</v>
      </c>
      <c r="AN167">
        <v>156</v>
      </c>
      <c r="AO167">
        <v>8.4852813742385695</v>
      </c>
      <c r="AP167">
        <v>0</v>
      </c>
    </row>
    <row r="168" spans="33:42" x14ac:dyDescent="0.2">
      <c r="AG168">
        <v>5</v>
      </c>
      <c r="AH168">
        <v>78</v>
      </c>
      <c r="AI168">
        <v>154</v>
      </c>
      <c r="AJ168">
        <v>156</v>
      </c>
      <c r="AK168">
        <v>156</v>
      </c>
      <c r="AL168">
        <v>158</v>
      </c>
      <c r="AM168">
        <v>156</v>
      </c>
      <c r="AN168">
        <v>158</v>
      </c>
      <c r="AO168">
        <v>10</v>
      </c>
      <c r="AP168">
        <v>0</v>
      </c>
    </row>
    <row r="169" spans="33:42" x14ac:dyDescent="0.2">
      <c r="AG169">
        <v>5</v>
      </c>
      <c r="AH169">
        <v>79</v>
      </c>
      <c r="AI169">
        <v>154</v>
      </c>
      <c r="AJ169">
        <v>156</v>
      </c>
      <c r="AK169">
        <v>158</v>
      </c>
      <c r="AL169">
        <v>160</v>
      </c>
      <c r="AM169">
        <v>156</v>
      </c>
      <c r="AN169">
        <v>160</v>
      </c>
      <c r="AO169">
        <v>11.661903789690601</v>
      </c>
      <c r="AP169">
        <v>0</v>
      </c>
    </row>
    <row r="170" spans="33:42" x14ac:dyDescent="0.2">
      <c r="AG170">
        <v>5</v>
      </c>
      <c r="AH170">
        <v>80</v>
      </c>
      <c r="AI170">
        <v>154</v>
      </c>
      <c r="AJ170">
        <v>156</v>
      </c>
      <c r="AK170">
        <v>160</v>
      </c>
      <c r="AL170">
        <v>162</v>
      </c>
      <c r="AM170">
        <v>156</v>
      </c>
      <c r="AN170">
        <v>162</v>
      </c>
      <c r="AO170">
        <v>13.416407864998739</v>
      </c>
      <c r="AP170">
        <v>0</v>
      </c>
    </row>
    <row r="171" spans="33:42" x14ac:dyDescent="0.2">
      <c r="AG171">
        <v>5</v>
      </c>
      <c r="AH171">
        <v>81</v>
      </c>
      <c r="AI171">
        <v>154</v>
      </c>
      <c r="AJ171">
        <v>156</v>
      </c>
      <c r="AK171">
        <v>162</v>
      </c>
      <c r="AL171">
        <v>164</v>
      </c>
      <c r="AM171">
        <v>156</v>
      </c>
      <c r="AN171">
        <v>164</v>
      </c>
      <c r="AO171">
        <v>15.231546211727817</v>
      </c>
      <c r="AP171">
        <v>0</v>
      </c>
    </row>
    <row r="172" spans="33:42" x14ac:dyDescent="0.2">
      <c r="AG172">
        <v>5</v>
      </c>
      <c r="AH172">
        <v>82</v>
      </c>
      <c r="AI172">
        <v>154</v>
      </c>
      <c r="AJ172">
        <v>156</v>
      </c>
      <c r="AK172">
        <v>164</v>
      </c>
      <c r="AL172">
        <v>166</v>
      </c>
      <c r="AM172">
        <v>156</v>
      </c>
      <c r="AN172">
        <v>166</v>
      </c>
      <c r="AO172">
        <v>17.088007490635061</v>
      </c>
      <c r="AP172">
        <v>0</v>
      </c>
    </row>
    <row r="173" spans="33:42" x14ac:dyDescent="0.2">
      <c r="AG173">
        <v>5</v>
      </c>
      <c r="AH173">
        <v>86</v>
      </c>
      <c r="AI173">
        <v>154</v>
      </c>
      <c r="AJ173">
        <v>156</v>
      </c>
      <c r="AK173">
        <v>172</v>
      </c>
      <c r="AL173">
        <v>174</v>
      </c>
      <c r="AM173">
        <v>156</v>
      </c>
      <c r="AN173">
        <v>174</v>
      </c>
      <c r="AO173">
        <v>24.738633753705962</v>
      </c>
      <c r="AP173">
        <v>0</v>
      </c>
    </row>
    <row r="174" spans="33:42" x14ac:dyDescent="0.2">
      <c r="AG174">
        <v>4</v>
      </c>
      <c r="AH174">
        <v>76</v>
      </c>
      <c r="AI174">
        <v>125</v>
      </c>
      <c r="AJ174">
        <v>127</v>
      </c>
      <c r="AK174">
        <v>152</v>
      </c>
      <c r="AL174">
        <v>154</v>
      </c>
      <c r="AM174">
        <v>125</v>
      </c>
      <c r="AN174">
        <v>154</v>
      </c>
      <c r="AO174">
        <v>25.317977802344327</v>
      </c>
      <c r="AP174">
        <v>0</v>
      </c>
    </row>
    <row r="175" spans="33:42" x14ac:dyDescent="0.2">
      <c r="AG175">
        <v>4</v>
      </c>
      <c r="AH175">
        <v>77</v>
      </c>
      <c r="AI175">
        <v>125</v>
      </c>
      <c r="AJ175">
        <v>127</v>
      </c>
      <c r="AK175">
        <v>154</v>
      </c>
      <c r="AL175">
        <v>156</v>
      </c>
      <c r="AM175">
        <v>125</v>
      </c>
      <c r="AN175">
        <v>156</v>
      </c>
      <c r="AO175">
        <v>25.709920264364882</v>
      </c>
      <c r="AP175">
        <v>0</v>
      </c>
    </row>
    <row r="176" spans="33:42" x14ac:dyDescent="0.2">
      <c r="AG176">
        <v>4</v>
      </c>
      <c r="AH176">
        <v>78</v>
      </c>
      <c r="AI176">
        <v>125</v>
      </c>
      <c r="AJ176">
        <v>127</v>
      </c>
      <c r="AK176">
        <v>156</v>
      </c>
      <c r="AL176">
        <v>158</v>
      </c>
      <c r="AM176">
        <v>125</v>
      </c>
      <c r="AN176">
        <v>158</v>
      </c>
      <c r="AO176">
        <v>26.248809496813376</v>
      </c>
      <c r="AP176">
        <v>0</v>
      </c>
    </row>
    <row r="177" spans="33:42" x14ac:dyDescent="0.2">
      <c r="AG177">
        <v>5</v>
      </c>
      <c r="AH177">
        <v>87</v>
      </c>
      <c r="AI177">
        <v>154</v>
      </c>
      <c r="AJ177">
        <v>156</v>
      </c>
      <c r="AK177">
        <v>174</v>
      </c>
      <c r="AL177">
        <v>176</v>
      </c>
      <c r="AM177">
        <v>156</v>
      </c>
      <c r="AN177">
        <v>176</v>
      </c>
      <c r="AO177">
        <v>26.683328128252668</v>
      </c>
      <c r="AP177">
        <v>0</v>
      </c>
    </row>
    <row r="178" spans="33:42" x14ac:dyDescent="0.2">
      <c r="AG178">
        <v>4</v>
      </c>
      <c r="AH178">
        <v>79</v>
      </c>
      <c r="AI178">
        <v>125</v>
      </c>
      <c r="AJ178">
        <v>127</v>
      </c>
      <c r="AK178">
        <v>158</v>
      </c>
      <c r="AL178">
        <v>160</v>
      </c>
      <c r="AM178">
        <v>125</v>
      </c>
      <c r="AN178">
        <v>160</v>
      </c>
      <c r="AO178">
        <v>26.92582403567252</v>
      </c>
      <c r="AP178">
        <v>0</v>
      </c>
    </row>
    <row r="179" spans="33:42" x14ac:dyDescent="0.2">
      <c r="AG179">
        <v>4</v>
      </c>
      <c r="AH179">
        <v>80</v>
      </c>
      <c r="AI179">
        <v>125</v>
      </c>
      <c r="AJ179">
        <v>127</v>
      </c>
      <c r="AK179">
        <v>160</v>
      </c>
      <c r="AL179">
        <v>162</v>
      </c>
      <c r="AM179">
        <v>125</v>
      </c>
      <c r="AN179">
        <v>162</v>
      </c>
      <c r="AO179">
        <v>27.730849247724095</v>
      </c>
      <c r="AP179">
        <v>0</v>
      </c>
    </row>
    <row r="180" spans="33:42" x14ac:dyDescent="0.2">
      <c r="AG180">
        <v>5</v>
      </c>
      <c r="AH180">
        <v>88</v>
      </c>
      <c r="AI180">
        <v>154</v>
      </c>
      <c r="AJ180">
        <v>156</v>
      </c>
      <c r="AK180">
        <v>176</v>
      </c>
      <c r="AL180">
        <v>178</v>
      </c>
      <c r="AM180">
        <v>156</v>
      </c>
      <c r="AN180">
        <v>178</v>
      </c>
      <c r="AO180">
        <v>28.635642126552707</v>
      </c>
      <c r="AP180">
        <v>0</v>
      </c>
    </row>
    <row r="181" spans="33:42" x14ac:dyDescent="0.2">
      <c r="AG181">
        <v>4</v>
      </c>
      <c r="AH181">
        <v>81</v>
      </c>
      <c r="AI181">
        <v>125</v>
      </c>
      <c r="AJ181">
        <v>127</v>
      </c>
      <c r="AK181">
        <v>162</v>
      </c>
      <c r="AL181">
        <v>164</v>
      </c>
      <c r="AM181">
        <v>125</v>
      </c>
      <c r="AN181">
        <v>164</v>
      </c>
      <c r="AO181">
        <v>28.653097563788805</v>
      </c>
      <c r="AP181">
        <v>0</v>
      </c>
    </row>
    <row r="182" spans="33:42" x14ac:dyDescent="0.2">
      <c r="AG182">
        <v>4</v>
      </c>
      <c r="AH182">
        <v>82</v>
      </c>
      <c r="AI182">
        <v>125</v>
      </c>
      <c r="AJ182">
        <v>127</v>
      </c>
      <c r="AK182">
        <v>164</v>
      </c>
      <c r="AL182">
        <v>166</v>
      </c>
      <c r="AM182">
        <v>125</v>
      </c>
      <c r="AN182">
        <v>166</v>
      </c>
      <c r="AO182">
        <v>29.681644159311659</v>
      </c>
      <c r="AP182">
        <v>0</v>
      </c>
    </row>
    <row r="183" spans="33:42" x14ac:dyDescent="0.2">
      <c r="AG183">
        <v>5</v>
      </c>
      <c r="AH183">
        <v>89</v>
      </c>
      <c r="AI183">
        <v>154</v>
      </c>
      <c r="AJ183">
        <v>156</v>
      </c>
      <c r="AK183">
        <v>178</v>
      </c>
      <c r="AL183">
        <v>180</v>
      </c>
      <c r="AM183">
        <v>156</v>
      </c>
      <c r="AN183">
        <v>180</v>
      </c>
      <c r="AO183">
        <v>30.594117081556711</v>
      </c>
      <c r="AP183">
        <v>0</v>
      </c>
    </row>
    <row r="184" spans="33:42" x14ac:dyDescent="0.2">
      <c r="AG184">
        <v>4</v>
      </c>
      <c r="AH184">
        <v>83</v>
      </c>
      <c r="AI184">
        <v>125</v>
      </c>
      <c r="AJ184">
        <v>127</v>
      </c>
      <c r="AK184">
        <v>166</v>
      </c>
      <c r="AL184">
        <v>168</v>
      </c>
      <c r="AM184">
        <v>125</v>
      </c>
      <c r="AN184">
        <v>168</v>
      </c>
      <c r="AO184">
        <v>30.805843601498726</v>
      </c>
      <c r="AP184">
        <v>0</v>
      </c>
    </row>
    <row r="185" spans="33:42" x14ac:dyDescent="0.2">
      <c r="AG185">
        <v>4</v>
      </c>
      <c r="AH185">
        <v>84</v>
      </c>
      <c r="AI185">
        <v>125</v>
      </c>
      <c r="AJ185">
        <v>127</v>
      </c>
      <c r="AK185">
        <v>168</v>
      </c>
      <c r="AL185">
        <v>170</v>
      </c>
      <c r="AM185">
        <v>125</v>
      </c>
      <c r="AN185">
        <v>170</v>
      </c>
      <c r="AO185">
        <v>32.015621187164243</v>
      </c>
      <c r="AP185">
        <v>0</v>
      </c>
    </row>
    <row r="186" spans="33:42" x14ac:dyDescent="0.2">
      <c r="AG186">
        <v>6</v>
      </c>
      <c r="AH186">
        <v>75</v>
      </c>
      <c r="AI186">
        <v>180</v>
      </c>
      <c r="AJ186">
        <v>182</v>
      </c>
      <c r="AK186">
        <v>150</v>
      </c>
      <c r="AL186">
        <v>152</v>
      </c>
      <c r="AM186">
        <v>182</v>
      </c>
      <c r="AN186">
        <v>152</v>
      </c>
      <c r="AO186">
        <v>32.062439083762797</v>
      </c>
      <c r="AP186">
        <v>0</v>
      </c>
    </row>
    <row r="187" spans="33:42" x14ac:dyDescent="0.2">
      <c r="AG187">
        <v>5</v>
      </c>
      <c r="AH187">
        <v>90</v>
      </c>
      <c r="AI187">
        <v>154</v>
      </c>
      <c r="AJ187">
        <v>156</v>
      </c>
      <c r="AK187">
        <v>180</v>
      </c>
      <c r="AL187">
        <v>182</v>
      </c>
      <c r="AM187">
        <v>156</v>
      </c>
      <c r="AN187">
        <v>182</v>
      </c>
      <c r="AO187">
        <v>32.557641192199412</v>
      </c>
      <c r="AP187">
        <v>0</v>
      </c>
    </row>
    <row r="188" spans="33:42" x14ac:dyDescent="0.2">
      <c r="AG188">
        <v>6</v>
      </c>
      <c r="AH188">
        <v>77</v>
      </c>
      <c r="AI188">
        <v>180</v>
      </c>
      <c r="AJ188">
        <v>182</v>
      </c>
      <c r="AK188">
        <v>154</v>
      </c>
      <c r="AL188">
        <v>156</v>
      </c>
      <c r="AM188">
        <v>182</v>
      </c>
      <c r="AN188">
        <v>156</v>
      </c>
      <c r="AO188">
        <v>32.557641192199412</v>
      </c>
      <c r="AP188">
        <v>0</v>
      </c>
    </row>
    <row r="189" spans="33:42" x14ac:dyDescent="0.2">
      <c r="AG189">
        <v>6</v>
      </c>
      <c r="AH189">
        <v>78</v>
      </c>
      <c r="AI189">
        <v>180</v>
      </c>
      <c r="AJ189">
        <v>182</v>
      </c>
      <c r="AK189">
        <v>156</v>
      </c>
      <c r="AL189">
        <v>158</v>
      </c>
      <c r="AM189">
        <v>182</v>
      </c>
      <c r="AN189">
        <v>158</v>
      </c>
      <c r="AO189">
        <v>32.984845004941285</v>
      </c>
      <c r="AP189">
        <v>0</v>
      </c>
    </row>
    <row r="190" spans="33:42" x14ac:dyDescent="0.2">
      <c r="AG190">
        <v>4</v>
      </c>
      <c r="AH190">
        <v>85</v>
      </c>
      <c r="AI190">
        <v>125</v>
      </c>
      <c r="AJ190">
        <v>127</v>
      </c>
      <c r="AK190">
        <v>170</v>
      </c>
      <c r="AL190">
        <v>172</v>
      </c>
      <c r="AM190">
        <v>125</v>
      </c>
      <c r="AN190">
        <v>172</v>
      </c>
      <c r="AO190">
        <v>33.301651610693426</v>
      </c>
      <c r="AP190">
        <v>0</v>
      </c>
    </row>
    <row r="191" spans="33:42" x14ac:dyDescent="0.2">
      <c r="AG191">
        <v>6</v>
      </c>
      <c r="AH191">
        <v>79</v>
      </c>
      <c r="AI191">
        <v>180</v>
      </c>
      <c r="AJ191">
        <v>182</v>
      </c>
      <c r="AK191">
        <v>158</v>
      </c>
      <c r="AL191">
        <v>160</v>
      </c>
      <c r="AM191">
        <v>182</v>
      </c>
      <c r="AN191">
        <v>160</v>
      </c>
      <c r="AO191">
        <v>33.526109228480422</v>
      </c>
      <c r="AP191">
        <v>0</v>
      </c>
    </row>
    <row r="192" spans="33:42" x14ac:dyDescent="0.2">
      <c r="AG192">
        <v>4</v>
      </c>
      <c r="AH192">
        <v>1</v>
      </c>
      <c r="AI192">
        <v>125</v>
      </c>
      <c r="AJ192">
        <v>127</v>
      </c>
      <c r="AK192">
        <v>2</v>
      </c>
      <c r="AL192">
        <v>4</v>
      </c>
      <c r="AM192">
        <v>125</v>
      </c>
      <c r="AN192">
        <v>127</v>
      </c>
      <c r="AO192">
        <v>33.97057550292606</v>
      </c>
      <c r="AP192">
        <v>0</v>
      </c>
    </row>
    <row r="193" spans="33:42" x14ac:dyDescent="0.2">
      <c r="AG193">
        <v>4</v>
      </c>
      <c r="AH193">
        <v>2</v>
      </c>
      <c r="AI193">
        <v>125</v>
      </c>
      <c r="AJ193">
        <v>127</v>
      </c>
      <c r="AK193">
        <v>4</v>
      </c>
      <c r="AL193">
        <v>6</v>
      </c>
      <c r="AM193">
        <v>125</v>
      </c>
      <c r="AN193">
        <v>127</v>
      </c>
      <c r="AO193">
        <v>33.97057550292606</v>
      </c>
      <c r="AP193">
        <v>0</v>
      </c>
    </row>
    <row r="194" spans="33:42" x14ac:dyDescent="0.2">
      <c r="AG194">
        <v>4</v>
      </c>
      <c r="AH194">
        <v>3</v>
      </c>
      <c r="AI194">
        <v>125</v>
      </c>
      <c r="AJ194">
        <v>127</v>
      </c>
      <c r="AK194">
        <v>6</v>
      </c>
      <c r="AL194">
        <v>8</v>
      </c>
      <c r="AM194">
        <v>125</v>
      </c>
      <c r="AN194">
        <v>127</v>
      </c>
      <c r="AO194">
        <v>33.97057550292606</v>
      </c>
      <c r="AP194">
        <v>0</v>
      </c>
    </row>
    <row r="195" spans="33:42" x14ac:dyDescent="0.2">
      <c r="AG195">
        <v>4</v>
      </c>
      <c r="AH195">
        <v>5</v>
      </c>
      <c r="AI195">
        <v>125</v>
      </c>
      <c r="AJ195">
        <v>127</v>
      </c>
      <c r="AK195">
        <v>10</v>
      </c>
      <c r="AL195">
        <v>12</v>
      </c>
      <c r="AM195">
        <v>125</v>
      </c>
      <c r="AN195">
        <v>127</v>
      </c>
      <c r="AO195">
        <v>33.97057550292606</v>
      </c>
      <c r="AP195">
        <v>0</v>
      </c>
    </row>
    <row r="196" spans="33:42" x14ac:dyDescent="0.2">
      <c r="AG196">
        <v>4</v>
      </c>
      <c r="AH196">
        <v>6</v>
      </c>
      <c r="AI196">
        <v>125</v>
      </c>
      <c r="AJ196">
        <v>127</v>
      </c>
      <c r="AK196">
        <v>12</v>
      </c>
      <c r="AL196">
        <v>14</v>
      </c>
      <c r="AM196">
        <v>125</v>
      </c>
      <c r="AN196">
        <v>127</v>
      </c>
      <c r="AO196">
        <v>33.97057550292606</v>
      </c>
      <c r="AP196">
        <v>0</v>
      </c>
    </row>
    <row r="197" spans="33:42" x14ac:dyDescent="0.2">
      <c r="AG197">
        <v>4</v>
      </c>
      <c r="AH197">
        <v>7</v>
      </c>
      <c r="AI197">
        <v>125</v>
      </c>
      <c r="AJ197">
        <v>127</v>
      </c>
      <c r="AK197">
        <v>14</v>
      </c>
      <c r="AL197">
        <v>16</v>
      </c>
      <c r="AM197">
        <v>125</v>
      </c>
      <c r="AN197">
        <v>127</v>
      </c>
      <c r="AO197">
        <v>33.97057550292606</v>
      </c>
      <c r="AP197">
        <v>0</v>
      </c>
    </row>
    <row r="198" spans="33:42" x14ac:dyDescent="0.2">
      <c r="AG198">
        <v>4</v>
      </c>
      <c r="AH198">
        <v>9</v>
      </c>
      <c r="AI198">
        <v>125</v>
      </c>
      <c r="AJ198">
        <v>127</v>
      </c>
      <c r="AK198">
        <v>18</v>
      </c>
      <c r="AL198">
        <v>20</v>
      </c>
      <c r="AM198">
        <v>125</v>
      </c>
      <c r="AN198">
        <v>127</v>
      </c>
      <c r="AO198">
        <v>33.97057550292606</v>
      </c>
      <c r="AP198">
        <v>0</v>
      </c>
    </row>
    <row r="199" spans="33:42" x14ac:dyDescent="0.2">
      <c r="AG199">
        <v>4</v>
      </c>
      <c r="AH199">
        <v>10</v>
      </c>
      <c r="AI199">
        <v>125</v>
      </c>
      <c r="AJ199">
        <v>127</v>
      </c>
      <c r="AK199">
        <v>20</v>
      </c>
      <c r="AL199">
        <v>22</v>
      </c>
      <c r="AM199">
        <v>125</v>
      </c>
      <c r="AN199">
        <v>127</v>
      </c>
      <c r="AO199">
        <v>33.97057550292606</v>
      </c>
      <c r="AP199">
        <v>0</v>
      </c>
    </row>
    <row r="200" spans="33:42" x14ac:dyDescent="0.2">
      <c r="AG200">
        <v>4</v>
      </c>
      <c r="AH200">
        <v>11</v>
      </c>
      <c r="AI200">
        <v>125</v>
      </c>
      <c r="AJ200">
        <v>127</v>
      </c>
      <c r="AK200">
        <v>22</v>
      </c>
      <c r="AL200">
        <v>24</v>
      </c>
      <c r="AM200">
        <v>125</v>
      </c>
      <c r="AN200">
        <v>127</v>
      </c>
      <c r="AO200">
        <v>33.97057550292606</v>
      </c>
      <c r="AP200">
        <v>0</v>
      </c>
    </row>
    <row r="201" spans="33:42" x14ac:dyDescent="0.2">
      <c r="AG201">
        <v>4</v>
      </c>
      <c r="AH201">
        <v>12</v>
      </c>
      <c r="AI201">
        <v>125</v>
      </c>
      <c r="AJ201">
        <v>127</v>
      </c>
      <c r="AK201">
        <v>24</v>
      </c>
      <c r="AL201">
        <v>26</v>
      </c>
      <c r="AM201">
        <v>125</v>
      </c>
      <c r="AN201">
        <v>127</v>
      </c>
      <c r="AO201">
        <v>33.97057550292606</v>
      </c>
      <c r="AP201">
        <v>0</v>
      </c>
    </row>
    <row r="202" spans="33:42" x14ac:dyDescent="0.2">
      <c r="AG202">
        <v>4</v>
      </c>
      <c r="AH202">
        <v>13</v>
      </c>
      <c r="AI202">
        <v>125</v>
      </c>
      <c r="AJ202">
        <v>127</v>
      </c>
      <c r="AK202">
        <v>26</v>
      </c>
      <c r="AL202">
        <v>28</v>
      </c>
      <c r="AM202">
        <v>125</v>
      </c>
      <c r="AN202">
        <v>127</v>
      </c>
      <c r="AO202">
        <v>33.97057550292606</v>
      </c>
      <c r="AP202">
        <v>0</v>
      </c>
    </row>
    <row r="203" spans="33:42" x14ac:dyDescent="0.2">
      <c r="AG203">
        <v>4</v>
      </c>
      <c r="AH203">
        <v>14</v>
      </c>
      <c r="AI203">
        <v>125</v>
      </c>
      <c r="AJ203">
        <v>127</v>
      </c>
      <c r="AK203">
        <v>28</v>
      </c>
      <c r="AL203">
        <v>30</v>
      </c>
      <c r="AM203">
        <v>125</v>
      </c>
      <c r="AN203">
        <v>127</v>
      </c>
      <c r="AO203">
        <v>33.97057550292606</v>
      </c>
      <c r="AP203">
        <v>0</v>
      </c>
    </row>
    <row r="204" spans="33:42" x14ac:dyDescent="0.2">
      <c r="AG204">
        <v>4</v>
      </c>
      <c r="AH204">
        <v>15</v>
      </c>
      <c r="AI204">
        <v>125</v>
      </c>
      <c r="AJ204">
        <v>127</v>
      </c>
      <c r="AK204">
        <v>30</v>
      </c>
      <c r="AL204">
        <v>32</v>
      </c>
      <c r="AM204">
        <v>125</v>
      </c>
      <c r="AN204">
        <v>127</v>
      </c>
      <c r="AO204">
        <v>33.97057550292606</v>
      </c>
      <c r="AP204">
        <v>0</v>
      </c>
    </row>
    <row r="205" spans="33:42" x14ac:dyDescent="0.2">
      <c r="AG205">
        <v>4</v>
      </c>
      <c r="AH205">
        <v>16</v>
      </c>
      <c r="AI205">
        <v>125</v>
      </c>
      <c r="AJ205">
        <v>127</v>
      </c>
      <c r="AK205">
        <v>32</v>
      </c>
      <c r="AL205">
        <v>34</v>
      </c>
      <c r="AM205">
        <v>125</v>
      </c>
      <c r="AN205">
        <v>127</v>
      </c>
      <c r="AO205">
        <v>33.97057550292606</v>
      </c>
      <c r="AP205">
        <v>0</v>
      </c>
    </row>
    <row r="206" spans="33:42" x14ac:dyDescent="0.2">
      <c r="AG206">
        <v>4</v>
      </c>
      <c r="AH206">
        <v>17</v>
      </c>
      <c r="AI206">
        <v>125</v>
      </c>
      <c r="AJ206">
        <v>127</v>
      </c>
      <c r="AK206">
        <v>34</v>
      </c>
      <c r="AL206">
        <v>36</v>
      </c>
      <c r="AM206">
        <v>125</v>
      </c>
      <c r="AN206">
        <v>127</v>
      </c>
      <c r="AO206">
        <v>33.97057550292606</v>
      </c>
      <c r="AP206">
        <v>0</v>
      </c>
    </row>
    <row r="207" spans="33:42" x14ac:dyDescent="0.2">
      <c r="AG207">
        <v>4</v>
      </c>
      <c r="AH207">
        <v>18</v>
      </c>
      <c r="AI207">
        <v>125</v>
      </c>
      <c r="AJ207">
        <v>127</v>
      </c>
      <c r="AK207">
        <v>36</v>
      </c>
      <c r="AL207">
        <v>38</v>
      </c>
      <c r="AM207">
        <v>125</v>
      </c>
      <c r="AN207">
        <v>127</v>
      </c>
      <c r="AO207">
        <v>33.97057550292606</v>
      </c>
      <c r="AP207">
        <v>0</v>
      </c>
    </row>
    <row r="208" spans="33:42" x14ac:dyDescent="0.2">
      <c r="AG208">
        <v>4</v>
      </c>
      <c r="AH208">
        <v>19</v>
      </c>
      <c r="AI208">
        <v>125</v>
      </c>
      <c r="AJ208">
        <v>127</v>
      </c>
      <c r="AK208">
        <v>38</v>
      </c>
      <c r="AL208">
        <v>40</v>
      </c>
      <c r="AM208">
        <v>125</v>
      </c>
      <c r="AN208">
        <v>127</v>
      </c>
      <c r="AO208">
        <v>33.97057550292606</v>
      </c>
      <c r="AP208">
        <v>0</v>
      </c>
    </row>
    <row r="209" spans="33:42" x14ac:dyDescent="0.2">
      <c r="AG209">
        <v>4</v>
      </c>
      <c r="AH209">
        <v>20</v>
      </c>
      <c r="AI209">
        <v>125</v>
      </c>
      <c r="AJ209">
        <v>127</v>
      </c>
      <c r="AK209">
        <v>40</v>
      </c>
      <c r="AL209">
        <v>42</v>
      </c>
      <c r="AM209">
        <v>125</v>
      </c>
      <c r="AN209">
        <v>127</v>
      </c>
      <c r="AO209">
        <v>33.97057550292606</v>
      </c>
      <c r="AP209">
        <v>0</v>
      </c>
    </row>
    <row r="210" spans="33:42" x14ac:dyDescent="0.2">
      <c r="AG210">
        <v>4</v>
      </c>
      <c r="AH210">
        <v>21</v>
      </c>
      <c r="AI210">
        <v>125</v>
      </c>
      <c r="AJ210">
        <v>127</v>
      </c>
      <c r="AK210">
        <v>42</v>
      </c>
      <c r="AL210">
        <v>44</v>
      </c>
      <c r="AM210">
        <v>125</v>
      </c>
      <c r="AN210">
        <v>127</v>
      </c>
      <c r="AO210">
        <v>33.97057550292606</v>
      </c>
      <c r="AP210">
        <v>0</v>
      </c>
    </row>
    <row r="211" spans="33:42" x14ac:dyDescent="0.2">
      <c r="AG211">
        <v>4</v>
      </c>
      <c r="AH211">
        <v>22</v>
      </c>
      <c r="AI211">
        <v>125</v>
      </c>
      <c r="AJ211">
        <v>127</v>
      </c>
      <c r="AK211">
        <v>44</v>
      </c>
      <c r="AL211">
        <v>46</v>
      </c>
      <c r="AM211">
        <v>125</v>
      </c>
      <c r="AN211">
        <v>127</v>
      </c>
      <c r="AO211">
        <v>33.97057550292606</v>
      </c>
      <c r="AP211">
        <v>0</v>
      </c>
    </row>
    <row r="212" spans="33:42" x14ac:dyDescent="0.2">
      <c r="AG212">
        <v>4</v>
      </c>
      <c r="AH212">
        <v>23</v>
      </c>
      <c r="AI212">
        <v>125</v>
      </c>
      <c r="AJ212">
        <v>127</v>
      </c>
      <c r="AK212">
        <v>46</v>
      </c>
      <c r="AL212">
        <v>48</v>
      </c>
      <c r="AM212">
        <v>125</v>
      </c>
      <c r="AN212">
        <v>127</v>
      </c>
      <c r="AO212">
        <v>33.97057550292606</v>
      </c>
      <c r="AP212">
        <v>0</v>
      </c>
    </row>
    <row r="213" spans="33:42" x14ac:dyDescent="0.2">
      <c r="AG213">
        <v>4</v>
      </c>
      <c r="AH213">
        <v>24</v>
      </c>
      <c r="AI213">
        <v>125</v>
      </c>
      <c r="AJ213">
        <v>127</v>
      </c>
      <c r="AK213">
        <v>48</v>
      </c>
      <c r="AL213">
        <v>50</v>
      </c>
      <c r="AM213">
        <v>125</v>
      </c>
      <c r="AN213">
        <v>127</v>
      </c>
      <c r="AO213">
        <v>33.97057550292606</v>
      </c>
      <c r="AP213">
        <v>0</v>
      </c>
    </row>
    <row r="214" spans="33:42" x14ac:dyDescent="0.2">
      <c r="AG214">
        <v>4</v>
      </c>
      <c r="AH214">
        <v>25</v>
      </c>
      <c r="AI214">
        <v>125</v>
      </c>
      <c r="AJ214">
        <v>127</v>
      </c>
      <c r="AK214">
        <v>50</v>
      </c>
      <c r="AL214">
        <v>52</v>
      </c>
      <c r="AM214">
        <v>125</v>
      </c>
      <c r="AN214">
        <v>127</v>
      </c>
      <c r="AO214">
        <v>33.97057550292606</v>
      </c>
      <c r="AP214">
        <v>0</v>
      </c>
    </row>
    <row r="215" spans="33:42" x14ac:dyDescent="0.2">
      <c r="AG215">
        <v>4</v>
      </c>
      <c r="AH215">
        <v>27</v>
      </c>
      <c r="AI215">
        <v>125</v>
      </c>
      <c r="AJ215">
        <v>127</v>
      </c>
      <c r="AK215">
        <v>54</v>
      </c>
      <c r="AL215">
        <v>56</v>
      </c>
      <c r="AM215">
        <v>125</v>
      </c>
      <c r="AN215">
        <v>127</v>
      </c>
      <c r="AO215">
        <v>33.97057550292606</v>
      </c>
      <c r="AP215">
        <v>0</v>
      </c>
    </row>
    <row r="216" spans="33:42" x14ac:dyDescent="0.2">
      <c r="AG216">
        <v>4</v>
      </c>
      <c r="AH216">
        <v>28</v>
      </c>
      <c r="AI216">
        <v>125</v>
      </c>
      <c r="AJ216">
        <v>127</v>
      </c>
      <c r="AK216">
        <v>56</v>
      </c>
      <c r="AL216">
        <v>58</v>
      </c>
      <c r="AM216">
        <v>125</v>
      </c>
      <c r="AN216">
        <v>127</v>
      </c>
      <c r="AO216">
        <v>33.97057550292606</v>
      </c>
      <c r="AP216">
        <v>0</v>
      </c>
    </row>
    <row r="217" spans="33:42" x14ac:dyDescent="0.2">
      <c r="AG217">
        <v>4</v>
      </c>
      <c r="AH217">
        <v>30</v>
      </c>
      <c r="AI217">
        <v>125</v>
      </c>
      <c r="AJ217">
        <v>127</v>
      </c>
      <c r="AK217">
        <v>60</v>
      </c>
      <c r="AL217">
        <v>62</v>
      </c>
      <c r="AM217">
        <v>125</v>
      </c>
      <c r="AN217">
        <v>127</v>
      </c>
      <c r="AO217">
        <v>33.97057550292606</v>
      </c>
      <c r="AP217">
        <v>0</v>
      </c>
    </row>
    <row r="218" spans="33:42" x14ac:dyDescent="0.2">
      <c r="AG218">
        <v>4</v>
      </c>
      <c r="AH218">
        <v>31</v>
      </c>
      <c r="AI218">
        <v>125</v>
      </c>
      <c r="AJ218">
        <v>127</v>
      </c>
      <c r="AK218">
        <v>62</v>
      </c>
      <c r="AL218">
        <v>64</v>
      </c>
      <c r="AM218">
        <v>125</v>
      </c>
      <c r="AN218">
        <v>127</v>
      </c>
      <c r="AO218">
        <v>33.97057550292606</v>
      </c>
      <c r="AP218">
        <v>0</v>
      </c>
    </row>
    <row r="219" spans="33:42" x14ac:dyDescent="0.2">
      <c r="AG219">
        <v>4</v>
      </c>
      <c r="AH219">
        <v>32</v>
      </c>
      <c r="AI219">
        <v>125</v>
      </c>
      <c r="AJ219">
        <v>127</v>
      </c>
      <c r="AK219">
        <v>64</v>
      </c>
      <c r="AL219">
        <v>66</v>
      </c>
      <c r="AM219">
        <v>125</v>
      </c>
      <c r="AN219">
        <v>127</v>
      </c>
      <c r="AO219">
        <v>33.97057550292606</v>
      </c>
      <c r="AP219">
        <v>0</v>
      </c>
    </row>
    <row r="220" spans="33:42" x14ac:dyDescent="0.2">
      <c r="AG220">
        <v>4</v>
      </c>
      <c r="AH220">
        <v>33</v>
      </c>
      <c r="AI220">
        <v>125</v>
      </c>
      <c r="AJ220">
        <v>127</v>
      </c>
      <c r="AK220">
        <v>66</v>
      </c>
      <c r="AL220">
        <v>68</v>
      </c>
      <c r="AM220">
        <v>125</v>
      </c>
      <c r="AN220">
        <v>127</v>
      </c>
      <c r="AO220">
        <v>33.97057550292606</v>
      </c>
      <c r="AP220">
        <v>0</v>
      </c>
    </row>
    <row r="221" spans="33:42" x14ac:dyDescent="0.2">
      <c r="AG221">
        <v>4</v>
      </c>
      <c r="AH221">
        <v>34</v>
      </c>
      <c r="AI221">
        <v>125</v>
      </c>
      <c r="AJ221">
        <v>127</v>
      </c>
      <c r="AK221">
        <v>68</v>
      </c>
      <c r="AL221">
        <v>70</v>
      </c>
      <c r="AM221">
        <v>125</v>
      </c>
      <c r="AN221">
        <v>127</v>
      </c>
      <c r="AO221">
        <v>33.97057550292606</v>
      </c>
      <c r="AP221">
        <v>0</v>
      </c>
    </row>
    <row r="222" spans="33:42" x14ac:dyDescent="0.2">
      <c r="AG222">
        <v>4</v>
      </c>
      <c r="AH222">
        <v>35</v>
      </c>
      <c r="AI222">
        <v>125</v>
      </c>
      <c r="AJ222">
        <v>127</v>
      </c>
      <c r="AK222">
        <v>70</v>
      </c>
      <c r="AL222">
        <v>72</v>
      </c>
      <c r="AM222">
        <v>125</v>
      </c>
      <c r="AN222">
        <v>127</v>
      </c>
      <c r="AO222">
        <v>33.97057550292606</v>
      </c>
      <c r="AP222">
        <v>0</v>
      </c>
    </row>
    <row r="223" spans="33:42" x14ac:dyDescent="0.2">
      <c r="AG223">
        <v>4</v>
      </c>
      <c r="AH223">
        <v>39</v>
      </c>
      <c r="AI223">
        <v>125</v>
      </c>
      <c r="AJ223">
        <v>127</v>
      </c>
      <c r="AK223">
        <v>78</v>
      </c>
      <c r="AL223">
        <v>80</v>
      </c>
      <c r="AM223">
        <v>125</v>
      </c>
      <c r="AN223">
        <v>127</v>
      </c>
      <c r="AO223">
        <v>33.97057550292606</v>
      </c>
      <c r="AP223">
        <v>0</v>
      </c>
    </row>
    <row r="224" spans="33:42" x14ac:dyDescent="0.2">
      <c r="AG224">
        <v>4</v>
      </c>
      <c r="AH224">
        <v>40</v>
      </c>
      <c r="AI224">
        <v>125</v>
      </c>
      <c r="AJ224">
        <v>127</v>
      </c>
      <c r="AK224">
        <v>80</v>
      </c>
      <c r="AL224">
        <v>82</v>
      </c>
      <c r="AM224">
        <v>125</v>
      </c>
      <c r="AN224">
        <v>127</v>
      </c>
      <c r="AO224">
        <v>33.97057550292606</v>
      </c>
      <c r="AP224">
        <v>0</v>
      </c>
    </row>
    <row r="225" spans="33:42" x14ac:dyDescent="0.2">
      <c r="AG225">
        <v>4</v>
      </c>
      <c r="AH225">
        <v>41</v>
      </c>
      <c r="AI225">
        <v>125</v>
      </c>
      <c r="AJ225">
        <v>127</v>
      </c>
      <c r="AK225">
        <v>82</v>
      </c>
      <c r="AL225">
        <v>84</v>
      </c>
      <c r="AM225">
        <v>125</v>
      </c>
      <c r="AN225">
        <v>127</v>
      </c>
      <c r="AO225">
        <v>33.97057550292606</v>
      </c>
      <c r="AP225">
        <v>0</v>
      </c>
    </row>
    <row r="226" spans="33:42" x14ac:dyDescent="0.2">
      <c r="AG226">
        <v>4</v>
      </c>
      <c r="AH226">
        <v>42</v>
      </c>
      <c r="AI226">
        <v>125</v>
      </c>
      <c r="AJ226">
        <v>127</v>
      </c>
      <c r="AK226">
        <v>84</v>
      </c>
      <c r="AL226">
        <v>86</v>
      </c>
      <c r="AM226">
        <v>125</v>
      </c>
      <c r="AN226">
        <v>127</v>
      </c>
      <c r="AO226">
        <v>33.97057550292606</v>
      </c>
      <c r="AP226">
        <v>0</v>
      </c>
    </row>
    <row r="227" spans="33:42" x14ac:dyDescent="0.2">
      <c r="AG227">
        <v>4</v>
      </c>
      <c r="AH227">
        <v>43</v>
      </c>
      <c r="AI227">
        <v>125</v>
      </c>
      <c r="AJ227">
        <v>127</v>
      </c>
      <c r="AK227">
        <v>86</v>
      </c>
      <c r="AL227">
        <v>88</v>
      </c>
      <c r="AM227">
        <v>125</v>
      </c>
      <c r="AN227">
        <v>127</v>
      </c>
      <c r="AO227">
        <v>33.97057550292606</v>
      </c>
      <c r="AP227">
        <v>0</v>
      </c>
    </row>
    <row r="228" spans="33:42" x14ac:dyDescent="0.2">
      <c r="AG228">
        <v>4</v>
      </c>
      <c r="AH228">
        <v>44</v>
      </c>
      <c r="AI228">
        <v>125</v>
      </c>
      <c r="AJ228">
        <v>127</v>
      </c>
      <c r="AK228">
        <v>88</v>
      </c>
      <c r="AL228">
        <v>90</v>
      </c>
      <c r="AM228">
        <v>125</v>
      </c>
      <c r="AN228">
        <v>127</v>
      </c>
      <c r="AO228">
        <v>33.97057550292606</v>
      </c>
      <c r="AP228">
        <v>0</v>
      </c>
    </row>
    <row r="229" spans="33:42" x14ac:dyDescent="0.2">
      <c r="AG229">
        <v>4</v>
      </c>
      <c r="AH229">
        <v>45</v>
      </c>
      <c r="AI229">
        <v>125</v>
      </c>
      <c r="AJ229">
        <v>127</v>
      </c>
      <c r="AK229">
        <v>90</v>
      </c>
      <c r="AL229">
        <v>92</v>
      </c>
      <c r="AM229">
        <v>125</v>
      </c>
      <c r="AN229">
        <v>127</v>
      </c>
      <c r="AO229">
        <v>33.97057550292606</v>
      </c>
      <c r="AP229">
        <v>0</v>
      </c>
    </row>
    <row r="230" spans="33:42" x14ac:dyDescent="0.2">
      <c r="AG230">
        <v>4</v>
      </c>
      <c r="AH230">
        <v>46</v>
      </c>
      <c r="AI230">
        <v>125</v>
      </c>
      <c r="AJ230">
        <v>127</v>
      </c>
      <c r="AK230">
        <v>92</v>
      </c>
      <c r="AL230">
        <v>94</v>
      </c>
      <c r="AM230">
        <v>125</v>
      </c>
      <c r="AN230">
        <v>127</v>
      </c>
      <c r="AO230">
        <v>33.97057550292606</v>
      </c>
      <c r="AP230">
        <v>0</v>
      </c>
    </row>
    <row r="231" spans="33:42" x14ac:dyDescent="0.2">
      <c r="AG231">
        <v>4</v>
      </c>
      <c r="AH231">
        <v>47</v>
      </c>
      <c r="AI231">
        <v>125</v>
      </c>
      <c r="AJ231">
        <v>127</v>
      </c>
      <c r="AK231">
        <v>94</v>
      </c>
      <c r="AL231">
        <v>96</v>
      </c>
      <c r="AM231">
        <v>125</v>
      </c>
      <c r="AN231">
        <v>127</v>
      </c>
      <c r="AO231">
        <v>33.97057550292606</v>
      </c>
      <c r="AP231">
        <v>0</v>
      </c>
    </row>
    <row r="232" spans="33:42" x14ac:dyDescent="0.2">
      <c r="AG232">
        <v>4</v>
      </c>
      <c r="AH232">
        <v>48</v>
      </c>
      <c r="AI232">
        <v>125</v>
      </c>
      <c r="AJ232">
        <v>127</v>
      </c>
      <c r="AK232">
        <v>96</v>
      </c>
      <c r="AL232">
        <v>98</v>
      </c>
      <c r="AM232">
        <v>125</v>
      </c>
      <c r="AN232">
        <v>127</v>
      </c>
      <c r="AO232">
        <v>33.97057550292606</v>
      </c>
      <c r="AP232">
        <v>0</v>
      </c>
    </row>
    <row r="233" spans="33:42" x14ac:dyDescent="0.2">
      <c r="AG233">
        <v>4</v>
      </c>
      <c r="AH233">
        <v>49</v>
      </c>
      <c r="AI233">
        <v>125</v>
      </c>
      <c r="AJ233">
        <v>127</v>
      </c>
      <c r="AK233">
        <v>98</v>
      </c>
      <c r="AL233">
        <v>100</v>
      </c>
      <c r="AM233">
        <v>125</v>
      </c>
      <c r="AN233">
        <v>127</v>
      </c>
      <c r="AO233">
        <v>33.97057550292606</v>
      </c>
      <c r="AP233">
        <v>0</v>
      </c>
    </row>
    <row r="234" spans="33:42" x14ac:dyDescent="0.2">
      <c r="AG234">
        <v>4</v>
      </c>
      <c r="AH234">
        <v>50</v>
      </c>
      <c r="AI234">
        <v>125</v>
      </c>
      <c r="AJ234">
        <v>127</v>
      </c>
      <c r="AK234">
        <v>100</v>
      </c>
      <c r="AL234">
        <v>102</v>
      </c>
      <c r="AM234">
        <v>125</v>
      </c>
      <c r="AN234">
        <v>127</v>
      </c>
      <c r="AO234">
        <v>33.97057550292606</v>
      </c>
      <c r="AP234">
        <v>0</v>
      </c>
    </row>
    <row r="235" spans="33:42" x14ac:dyDescent="0.2">
      <c r="AG235">
        <v>4</v>
      </c>
      <c r="AH235">
        <v>51</v>
      </c>
      <c r="AI235">
        <v>125</v>
      </c>
      <c r="AJ235">
        <v>127</v>
      </c>
      <c r="AK235">
        <v>102</v>
      </c>
      <c r="AL235">
        <v>104</v>
      </c>
      <c r="AM235">
        <v>125</v>
      </c>
      <c r="AN235">
        <v>127</v>
      </c>
      <c r="AO235">
        <v>33.97057550292606</v>
      </c>
      <c r="AP235">
        <v>0</v>
      </c>
    </row>
    <row r="236" spans="33:42" x14ac:dyDescent="0.2">
      <c r="AG236">
        <v>4</v>
      </c>
      <c r="AH236">
        <v>52</v>
      </c>
      <c r="AI236">
        <v>125</v>
      </c>
      <c r="AJ236">
        <v>127</v>
      </c>
      <c r="AK236">
        <v>104</v>
      </c>
      <c r="AL236">
        <v>106</v>
      </c>
      <c r="AM236">
        <v>125</v>
      </c>
      <c r="AN236">
        <v>127</v>
      </c>
      <c r="AO236">
        <v>33.97057550292606</v>
      </c>
      <c r="AP236">
        <v>0</v>
      </c>
    </row>
    <row r="237" spans="33:42" x14ac:dyDescent="0.2">
      <c r="AG237">
        <v>4</v>
      </c>
      <c r="AH237">
        <v>53</v>
      </c>
      <c r="AI237">
        <v>125</v>
      </c>
      <c r="AJ237">
        <v>127</v>
      </c>
      <c r="AK237">
        <v>106</v>
      </c>
      <c r="AL237">
        <v>108</v>
      </c>
      <c r="AM237">
        <v>125</v>
      </c>
      <c r="AN237">
        <v>127</v>
      </c>
      <c r="AO237">
        <v>33.97057550292606</v>
      </c>
      <c r="AP237">
        <v>0</v>
      </c>
    </row>
    <row r="238" spans="33:42" x14ac:dyDescent="0.2">
      <c r="AG238">
        <v>4</v>
      </c>
      <c r="AH238">
        <v>54</v>
      </c>
      <c r="AI238">
        <v>125</v>
      </c>
      <c r="AJ238">
        <v>127</v>
      </c>
      <c r="AK238">
        <v>108</v>
      </c>
      <c r="AL238">
        <v>110</v>
      </c>
      <c r="AM238">
        <v>125</v>
      </c>
      <c r="AN238">
        <v>127</v>
      </c>
      <c r="AO238">
        <v>33.97057550292606</v>
      </c>
      <c r="AP238">
        <v>0</v>
      </c>
    </row>
    <row r="239" spans="33:42" x14ac:dyDescent="0.2">
      <c r="AG239">
        <v>4</v>
      </c>
      <c r="AH239">
        <v>55</v>
      </c>
      <c r="AI239">
        <v>125</v>
      </c>
      <c r="AJ239">
        <v>127</v>
      </c>
      <c r="AK239">
        <v>110</v>
      </c>
      <c r="AL239">
        <v>112</v>
      </c>
      <c r="AM239">
        <v>125</v>
      </c>
      <c r="AN239">
        <v>127</v>
      </c>
      <c r="AO239">
        <v>33.97057550292606</v>
      </c>
      <c r="AP239">
        <v>0</v>
      </c>
    </row>
    <row r="240" spans="33:42" x14ac:dyDescent="0.2">
      <c r="AG240">
        <v>4</v>
      </c>
      <c r="AH240">
        <v>56</v>
      </c>
      <c r="AI240">
        <v>125</v>
      </c>
      <c r="AJ240">
        <v>127</v>
      </c>
      <c r="AK240">
        <v>112</v>
      </c>
      <c r="AL240">
        <v>114</v>
      </c>
      <c r="AM240">
        <v>125</v>
      </c>
      <c r="AN240">
        <v>127</v>
      </c>
      <c r="AO240">
        <v>33.97057550292606</v>
      </c>
      <c r="AP240">
        <v>0</v>
      </c>
    </row>
    <row r="241" spans="33:42" x14ac:dyDescent="0.2">
      <c r="AG241">
        <v>4</v>
      </c>
      <c r="AH241">
        <v>57</v>
      </c>
      <c r="AI241">
        <v>125</v>
      </c>
      <c r="AJ241">
        <v>127</v>
      </c>
      <c r="AK241">
        <v>114</v>
      </c>
      <c r="AL241">
        <v>116</v>
      </c>
      <c r="AM241">
        <v>125</v>
      </c>
      <c r="AN241">
        <v>127</v>
      </c>
      <c r="AO241">
        <v>33.97057550292606</v>
      </c>
      <c r="AP241">
        <v>0</v>
      </c>
    </row>
    <row r="242" spans="33:42" x14ac:dyDescent="0.2">
      <c r="AG242">
        <v>4</v>
      </c>
      <c r="AH242">
        <v>59</v>
      </c>
      <c r="AI242">
        <v>125</v>
      </c>
      <c r="AJ242">
        <v>127</v>
      </c>
      <c r="AK242">
        <v>118</v>
      </c>
      <c r="AL242">
        <v>120</v>
      </c>
      <c r="AM242">
        <v>125</v>
      </c>
      <c r="AN242">
        <v>127</v>
      </c>
      <c r="AO242">
        <v>33.97057550292606</v>
      </c>
      <c r="AP242">
        <v>0</v>
      </c>
    </row>
    <row r="243" spans="33:42" x14ac:dyDescent="0.2">
      <c r="AG243">
        <v>4</v>
      </c>
      <c r="AH243">
        <v>60</v>
      </c>
      <c r="AI243">
        <v>125</v>
      </c>
      <c r="AJ243">
        <v>127</v>
      </c>
      <c r="AK243">
        <v>120</v>
      </c>
      <c r="AL243">
        <v>122</v>
      </c>
      <c r="AM243">
        <v>125</v>
      </c>
      <c r="AN243">
        <v>127</v>
      </c>
      <c r="AO243">
        <v>33.97057550292606</v>
      </c>
      <c r="AP243">
        <v>0</v>
      </c>
    </row>
    <row r="244" spans="33:42" x14ac:dyDescent="0.2">
      <c r="AG244">
        <v>4</v>
      </c>
      <c r="AH244">
        <v>62</v>
      </c>
      <c r="AI244">
        <v>125</v>
      </c>
      <c r="AJ244">
        <v>127</v>
      </c>
      <c r="AK244">
        <v>124</v>
      </c>
      <c r="AL244">
        <v>126</v>
      </c>
      <c r="AM244">
        <v>125</v>
      </c>
      <c r="AN244">
        <v>127</v>
      </c>
      <c r="AO244">
        <v>33.97057550292606</v>
      </c>
      <c r="AP244">
        <v>0</v>
      </c>
    </row>
    <row r="245" spans="33:42" x14ac:dyDescent="0.2">
      <c r="AG245">
        <v>4</v>
      </c>
      <c r="AH245">
        <v>63</v>
      </c>
      <c r="AI245">
        <v>125</v>
      </c>
      <c r="AJ245">
        <v>127</v>
      </c>
      <c r="AK245">
        <v>126</v>
      </c>
      <c r="AL245">
        <v>128</v>
      </c>
      <c r="AM245">
        <v>125</v>
      </c>
      <c r="AN245">
        <v>127</v>
      </c>
      <c r="AO245">
        <v>33.97057550292606</v>
      </c>
      <c r="AP245">
        <v>0</v>
      </c>
    </row>
    <row r="246" spans="33:42" x14ac:dyDescent="0.2">
      <c r="AG246">
        <v>4</v>
      </c>
      <c r="AH246">
        <v>64</v>
      </c>
      <c r="AI246">
        <v>125</v>
      </c>
      <c r="AJ246">
        <v>127</v>
      </c>
      <c r="AK246">
        <v>128</v>
      </c>
      <c r="AL246">
        <v>130</v>
      </c>
      <c r="AM246">
        <v>125</v>
      </c>
      <c r="AN246">
        <v>127</v>
      </c>
      <c r="AO246">
        <v>33.97057550292606</v>
      </c>
      <c r="AP246">
        <v>0</v>
      </c>
    </row>
    <row r="247" spans="33:42" x14ac:dyDescent="0.2">
      <c r="AG247">
        <v>4</v>
      </c>
      <c r="AH247">
        <v>66</v>
      </c>
      <c r="AI247">
        <v>125</v>
      </c>
      <c r="AJ247">
        <v>127</v>
      </c>
      <c r="AK247">
        <v>132</v>
      </c>
      <c r="AL247">
        <v>134</v>
      </c>
      <c r="AM247">
        <v>125</v>
      </c>
      <c r="AN247">
        <v>127</v>
      </c>
      <c r="AO247">
        <v>33.97057550292606</v>
      </c>
      <c r="AP247">
        <v>0</v>
      </c>
    </row>
    <row r="248" spans="33:42" x14ac:dyDescent="0.2">
      <c r="AG248">
        <v>4</v>
      </c>
      <c r="AH248">
        <v>67</v>
      </c>
      <c r="AI248">
        <v>125</v>
      </c>
      <c r="AJ248">
        <v>127</v>
      </c>
      <c r="AK248">
        <v>134</v>
      </c>
      <c r="AL248">
        <v>136</v>
      </c>
      <c r="AM248">
        <v>125</v>
      </c>
      <c r="AN248">
        <v>127</v>
      </c>
      <c r="AO248">
        <v>33.97057550292606</v>
      </c>
      <c r="AP248">
        <v>0</v>
      </c>
    </row>
    <row r="249" spans="33:42" x14ac:dyDescent="0.2">
      <c r="AG249">
        <v>4</v>
      </c>
      <c r="AH249">
        <v>68</v>
      </c>
      <c r="AI249">
        <v>125</v>
      </c>
      <c r="AJ249">
        <v>127</v>
      </c>
      <c r="AK249">
        <v>136</v>
      </c>
      <c r="AL249">
        <v>138</v>
      </c>
      <c r="AM249">
        <v>125</v>
      </c>
      <c r="AN249">
        <v>127</v>
      </c>
      <c r="AO249">
        <v>33.97057550292606</v>
      </c>
      <c r="AP249">
        <v>0</v>
      </c>
    </row>
    <row r="250" spans="33:42" x14ac:dyDescent="0.2">
      <c r="AG250">
        <v>4</v>
      </c>
      <c r="AH250">
        <v>69</v>
      </c>
      <c r="AI250">
        <v>125</v>
      </c>
      <c r="AJ250">
        <v>127</v>
      </c>
      <c r="AK250">
        <v>138</v>
      </c>
      <c r="AL250">
        <v>140</v>
      </c>
      <c r="AM250">
        <v>125</v>
      </c>
      <c r="AN250">
        <v>127</v>
      </c>
      <c r="AO250">
        <v>33.97057550292606</v>
      </c>
      <c r="AP250">
        <v>0</v>
      </c>
    </row>
    <row r="251" spans="33:42" x14ac:dyDescent="0.2">
      <c r="AG251">
        <v>4</v>
      </c>
      <c r="AH251">
        <v>70</v>
      </c>
      <c r="AI251">
        <v>125</v>
      </c>
      <c r="AJ251">
        <v>127</v>
      </c>
      <c r="AK251">
        <v>140</v>
      </c>
      <c r="AL251">
        <v>142</v>
      </c>
      <c r="AM251">
        <v>125</v>
      </c>
      <c r="AN251">
        <v>127</v>
      </c>
      <c r="AO251">
        <v>33.97057550292606</v>
      </c>
      <c r="AP251">
        <v>0</v>
      </c>
    </row>
    <row r="252" spans="33:42" x14ac:dyDescent="0.2">
      <c r="AG252">
        <v>4</v>
      </c>
      <c r="AH252">
        <v>71</v>
      </c>
      <c r="AI252">
        <v>125</v>
      </c>
      <c r="AJ252">
        <v>127</v>
      </c>
      <c r="AK252">
        <v>142</v>
      </c>
      <c r="AL252">
        <v>144</v>
      </c>
      <c r="AM252">
        <v>125</v>
      </c>
      <c r="AN252">
        <v>127</v>
      </c>
      <c r="AO252">
        <v>33.97057550292606</v>
      </c>
      <c r="AP252">
        <v>0</v>
      </c>
    </row>
    <row r="253" spans="33:42" x14ac:dyDescent="0.2">
      <c r="AG253">
        <v>4</v>
      </c>
      <c r="AH253">
        <v>73</v>
      </c>
      <c r="AI253">
        <v>125</v>
      </c>
      <c r="AJ253">
        <v>127</v>
      </c>
      <c r="AK253">
        <v>146</v>
      </c>
      <c r="AL253">
        <v>148</v>
      </c>
      <c r="AM253">
        <v>125</v>
      </c>
      <c r="AN253">
        <v>127</v>
      </c>
      <c r="AO253">
        <v>33.97057550292606</v>
      </c>
      <c r="AP253">
        <v>0</v>
      </c>
    </row>
    <row r="254" spans="33:42" x14ac:dyDescent="0.2">
      <c r="AG254">
        <v>4</v>
      </c>
      <c r="AH254">
        <v>74</v>
      </c>
      <c r="AI254">
        <v>125</v>
      </c>
      <c r="AJ254">
        <v>127</v>
      </c>
      <c r="AK254">
        <v>148</v>
      </c>
      <c r="AL254">
        <v>150</v>
      </c>
      <c r="AM254">
        <v>125</v>
      </c>
      <c r="AN254">
        <v>127</v>
      </c>
      <c r="AO254">
        <v>33.97057550292606</v>
      </c>
      <c r="AP254">
        <v>0</v>
      </c>
    </row>
    <row r="255" spans="33:42" x14ac:dyDescent="0.2">
      <c r="AG255">
        <v>6</v>
      </c>
      <c r="AH255">
        <v>80</v>
      </c>
      <c r="AI255">
        <v>180</v>
      </c>
      <c r="AJ255">
        <v>182</v>
      </c>
      <c r="AK255">
        <v>160</v>
      </c>
      <c r="AL255">
        <v>162</v>
      </c>
      <c r="AM255">
        <v>182</v>
      </c>
      <c r="AN255">
        <v>162</v>
      </c>
      <c r="AO255">
        <v>34.176014981270121</v>
      </c>
      <c r="AP255">
        <v>0</v>
      </c>
    </row>
    <row r="256" spans="33:42" x14ac:dyDescent="0.2">
      <c r="AG256">
        <v>5</v>
      </c>
      <c r="AH256">
        <v>91</v>
      </c>
      <c r="AI256">
        <v>154</v>
      </c>
      <c r="AJ256">
        <v>156</v>
      </c>
      <c r="AK256">
        <v>182</v>
      </c>
      <c r="AL256">
        <v>184</v>
      </c>
      <c r="AM256">
        <v>156</v>
      </c>
      <c r="AN256">
        <v>184</v>
      </c>
      <c r="AO256">
        <v>34.525353003264136</v>
      </c>
      <c r="AP256">
        <v>0</v>
      </c>
    </row>
    <row r="257" spans="33:42" x14ac:dyDescent="0.2">
      <c r="AG257">
        <v>4</v>
      </c>
      <c r="AH257">
        <v>86</v>
      </c>
      <c r="AI257">
        <v>125</v>
      </c>
      <c r="AJ257">
        <v>127</v>
      </c>
      <c r="AK257">
        <v>172</v>
      </c>
      <c r="AL257">
        <v>174</v>
      </c>
      <c r="AM257">
        <v>125</v>
      </c>
      <c r="AN257">
        <v>174</v>
      </c>
      <c r="AO257">
        <v>34.655446902326915</v>
      </c>
      <c r="AP257">
        <v>0</v>
      </c>
    </row>
    <row r="258" spans="33:42" x14ac:dyDescent="0.2">
      <c r="AG258">
        <v>6</v>
      </c>
      <c r="AH258">
        <v>81</v>
      </c>
      <c r="AI258">
        <v>180</v>
      </c>
      <c r="AJ258">
        <v>182</v>
      </c>
      <c r="AK258">
        <v>162</v>
      </c>
      <c r="AL258">
        <v>164</v>
      </c>
      <c r="AM258">
        <v>182</v>
      </c>
      <c r="AN258">
        <v>164</v>
      </c>
      <c r="AO258">
        <v>34.928498393145958</v>
      </c>
      <c r="AP258">
        <v>0</v>
      </c>
    </row>
    <row r="259" spans="33:42" x14ac:dyDescent="0.2">
      <c r="AG259">
        <v>6</v>
      </c>
      <c r="AH259">
        <v>82</v>
      </c>
      <c r="AI259">
        <v>180</v>
      </c>
      <c r="AJ259">
        <v>182</v>
      </c>
      <c r="AK259">
        <v>164</v>
      </c>
      <c r="AL259">
        <v>166</v>
      </c>
      <c r="AM259">
        <v>182</v>
      </c>
      <c r="AN259">
        <v>166</v>
      </c>
      <c r="AO259">
        <v>35.777087639996637</v>
      </c>
      <c r="AP259">
        <v>0</v>
      </c>
    </row>
    <row r="260" spans="33:42" x14ac:dyDescent="0.2">
      <c r="AG260">
        <v>4</v>
      </c>
      <c r="AH260">
        <v>87</v>
      </c>
      <c r="AI260">
        <v>125</v>
      </c>
      <c r="AJ260">
        <v>127</v>
      </c>
      <c r="AK260">
        <v>174</v>
      </c>
      <c r="AL260">
        <v>176</v>
      </c>
      <c r="AM260">
        <v>125</v>
      </c>
      <c r="AN260">
        <v>176</v>
      </c>
      <c r="AO260">
        <v>36.069377593742864</v>
      </c>
      <c r="AP260">
        <v>0</v>
      </c>
    </row>
    <row r="261" spans="33:42" x14ac:dyDescent="0.2">
      <c r="AG261">
        <v>5</v>
      </c>
      <c r="AH261">
        <v>92</v>
      </c>
      <c r="AI261">
        <v>154</v>
      </c>
      <c r="AJ261">
        <v>156</v>
      </c>
      <c r="AK261">
        <v>184</v>
      </c>
      <c r="AL261">
        <v>186</v>
      </c>
      <c r="AM261">
        <v>156</v>
      </c>
      <c r="AN261">
        <v>186</v>
      </c>
      <c r="AO261">
        <v>36.496575181789318</v>
      </c>
      <c r="AP261">
        <v>0</v>
      </c>
    </row>
    <row r="262" spans="33:42" x14ac:dyDescent="0.2">
      <c r="AG262">
        <v>6</v>
      </c>
      <c r="AH262">
        <v>83</v>
      </c>
      <c r="AI262">
        <v>180</v>
      </c>
      <c r="AJ262">
        <v>182</v>
      </c>
      <c r="AK262">
        <v>166</v>
      </c>
      <c r="AL262">
        <v>168</v>
      </c>
      <c r="AM262">
        <v>182</v>
      </c>
      <c r="AN262">
        <v>168</v>
      </c>
      <c r="AO262">
        <v>36.715119501371639</v>
      </c>
      <c r="AP262">
        <v>0</v>
      </c>
    </row>
    <row r="263" spans="33:42" x14ac:dyDescent="0.2">
      <c r="AG263">
        <v>4</v>
      </c>
      <c r="AH263">
        <v>88</v>
      </c>
      <c r="AI263">
        <v>125</v>
      </c>
      <c r="AJ263">
        <v>127</v>
      </c>
      <c r="AK263">
        <v>176</v>
      </c>
      <c r="AL263">
        <v>178</v>
      </c>
      <c r="AM263">
        <v>125</v>
      </c>
      <c r="AN263">
        <v>178</v>
      </c>
      <c r="AO263">
        <v>37.536648758246919</v>
      </c>
      <c r="AP263">
        <v>0</v>
      </c>
    </row>
    <row r="264" spans="33:42" x14ac:dyDescent="0.2">
      <c r="AG264">
        <v>6</v>
      </c>
      <c r="AH264">
        <v>84</v>
      </c>
      <c r="AI264">
        <v>180</v>
      </c>
      <c r="AJ264">
        <v>182</v>
      </c>
      <c r="AK264">
        <v>168</v>
      </c>
      <c r="AL264">
        <v>170</v>
      </c>
      <c r="AM264">
        <v>182</v>
      </c>
      <c r="AN264">
        <v>170</v>
      </c>
      <c r="AO264">
        <v>37.735924528226413</v>
      </c>
      <c r="AP264">
        <v>0</v>
      </c>
    </row>
    <row r="265" spans="33:42" x14ac:dyDescent="0.2">
      <c r="AG265">
        <v>6</v>
      </c>
      <c r="AH265">
        <v>85</v>
      </c>
      <c r="AI265">
        <v>180</v>
      </c>
      <c r="AJ265">
        <v>182</v>
      </c>
      <c r="AK265">
        <v>170</v>
      </c>
      <c r="AL265">
        <v>172</v>
      </c>
      <c r="AM265">
        <v>182</v>
      </c>
      <c r="AN265">
        <v>172</v>
      </c>
      <c r="AO265">
        <v>38.832975677895199</v>
      </c>
      <c r="AP265">
        <v>0</v>
      </c>
    </row>
    <row r="266" spans="33:42" x14ac:dyDescent="0.2">
      <c r="AG266">
        <v>4</v>
      </c>
      <c r="AH266">
        <v>89</v>
      </c>
      <c r="AI266">
        <v>125</v>
      </c>
      <c r="AJ266">
        <v>127</v>
      </c>
      <c r="AK266">
        <v>178</v>
      </c>
      <c r="AL266">
        <v>180</v>
      </c>
      <c r="AM266">
        <v>125</v>
      </c>
      <c r="AN266">
        <v>180</v>
      </c>
      <c r="AO266">
        <v>39.05124837953327</v>
      </c>
      <c r="AP266">
        <v>0</v>
      </c>
    </row>
    <row r="267" spans="33:42" x14ac:dyDescent="0.2">
      <c r="AG267">
        <v>6</v>
      </c>
      <c r="AH267">
        <v>86</v>
      </c>
      <c r="AI267">
        <v>180</v>
      </c>
      <c r="AJ267">
        <v>182</v>
      </c>
      <c r="AK267">
        <v>172</v>
      </c>
      <c r="AL267">
        <v>174</v>
      </c>
      <c r="AM267">
        <v>182</v>
      </c>
      <c r="AN267">
        <v>174</v>
      </c>
      <c r="AO267">
        <v>40</v>
      </c>
      <c r="AP267">
        <v>0</v>
      </c>
    </row>
    <row r="268" spans="33:42" x14ac:dyDescent="0.2">
      <c r="AG268">
        <v>5</v>
      </c>
      <c r="AH268">
        <v>94</v>
      </c>
      <c r="AI268">
        <v>154</v>
      </c>
      <c r="AJ268">
        <v>156</v>
      </c>
      <c r="AK268">
        <v>188</v>
      </c>
      <c r="AL268">
        <v>190</v>
      </c>
      <c r="AM268">
        <v>156</v>
      </c>
      <c r="AN268">
        <v>190</v>
      </c>
      <c r="AO268">
        <v>40.447496832313369</v>
      </c>
      <c r="AP268">
        <v>0</v>
      </c>
    </row>
    <row r="269" spans="33:42" x14ac:dyDescent="0.2">
      <c r="AG269">
        <v>4</v>
      </c>
      <c r="AH269">
        <v>90</v>
      </c>
      <c r="AI269">
        <v>125</v>
      </c>
      <c r="AJ269">
        <v>127</v>
      </c>
      <c r="AK269">
        <v>180</v>
      </c>
      <c r="AL269">
        <v>182</v>
      </c>
      <c r="AM269">
        <v>125</v>
      </c>
      <c r="AN269">
        <v>182</v>
      </c>
      <c r="AO269">
        <v>40.607881008493905</v>
      </c>
      <c r="AP269">
        <v>0</v>
      </c>
    </row>
    <row r="270" spans="33:42" x14ac:dyDescent="0.2">
      <c r="AG270">
        <v>6</v>
      </c>
      <c r="AH270">
        <v>87</v>
      </c>
      <c r="AI270">
        <v>180</v>
      </c>
      <c r="AJ270">
        <v>182</v>
      </c>
      <c r="AK270">
        <v>174</v>
      </c>
      <c r="AL270">
        <v>176</v>
      </c>
      <c r="AM270">
        <v>182</v>
      </c>
      <c r="AN270">
        <v>176</v>
      </c>
      <c r="AO270">
        <v>41.231056256176608</v>
      </c>
      <c r="AP270">
        <v>0</v>
      </c>
    </row>
    <row r="271" spans="33:42" x14ac:dyDescent="0.2">
      <c r="AG271">
        <v>4</v>
      </c>
      <c r="AH271">
        <v>91</v>
      </c>
      <c r="AI271">
        <v>125</v>
      </c>
      <c r="AJ271">
        <v>127</v>
      </c>
      <c r="AK271">
        <v>182</v>
      </c>
      <c r="AL271">
        <v>184</v>
      </c>
      <c r="AM271">
        <v>125</v>
      </c>
      <c r="AN271">
        <v>184</v>
      </c>
      <c r="AO271">
        <v>42.201895692018383</v>
      </c>
      <c r="AP271">
        <v>0</v>
      </c>
    </row>
    <row r="272" spans="33:42" x14ac:dyDescent="0.2">
      <c r="AG272">
        <v>5</v>
      </c>
      <c r="AH272">
        <v>95</v>
      </c>
      <c r="AI272">
        <v>154</v>
      </c>
      <c r="AJ272">
        <v>156</v>
      </c>
      <c r="AK272">
        <v>190</v>
      </c>
      <c r="AL272">
        <v>192</v>
      </c>
      <c r="AM272">
        <v>156</v>
      </c>
      <c r="AN272">
        <v>192</v>
      </c>
      <c r="AO272">
        <v>42.426406871192853</v>
      </c>
      <c r="AP272">
        <v>0</v>
      </c>
    </row>
    <row r="273" spans="33:42" x14ac:dyDescent="0.2">
      <c r="AG273">
        <v>4</v>
      </c>
      <c r="AH273">
        <v>92</v>
      </c>
      <c r="AI273">
        <v>125</v>
      </c>
      <c r="AJ273">
        <v>127</v>
      </c>
      <c r="AK273">
        <v>184</v>
      </c>
      <c r="AL273">
        <v>186</v>
      </c>
      <c r="AM273">
        <v>125</v>
      </c>
      <c r="AN273">
        <v>186</v>
      </c>
      <c r="AO273">
        <v>43.829214001622255</v>
      </c>
      <c r="AP273">
        <v>0</v>
      </c>
    </row>
    <row r="274" spans="33:42" x14ac:dyDescent="0.2">
      <c r="AG274">
        <v>6</v>
      </c>
      <c r="AH274">
        <v>89</v>
      </c>
      <c r="AI274">
        <v>180</v>
      </c>
      <c r="AJ274">
        <v>182</v>
      </c>
      <c r="AK274">
        <v>178</v>
      </c>
      <c r="AL274">
        <v>180</v>
      </c>
      <c r="AM274">
        <v>182</v>
      </c>
      <c r="AN274">
        <v>180</v>
      </c>
      <c r="AO274">
        <v>43.863424398922618</v>
      </c>
      <c r="AP274">
        <v>0</v>
      </c>
    </row>
    <row r="275" spans="33:42" x14ac:dyDescent="0.2">
      <c r="AG275">
        <v>6</v>
      </c>
      <c r="AH275">
        <v>1</v>
      </c>
      <c r="AI275">
        <v>180</v>
      </c>
      <c r="AJ275">
        <v>182</v>
      </c>
      <c r="AK275">
        <v>2</v>
      </c>
      <c r="AL275">
        <v>4</v>
      </c>
      <c r="AM275">
        <v>182</v>
      </c>
      <c r="AN275">
        <v>182</v>
      </c>
      <c r="AO275">
        <v>45.254833995939045</v>
      </c>
      <c r="AP275">
        <v>0</v>
      </c>
    </row>
    <row r="276" spans="33:42" x14ac:dyDescent="0.2">
      <c r="AG276">
        <v>6</v>
      </c>
      <c r="AH276">
        <v>2</v>
      </c>
      <c r="AI276">
        <v>180</v>
      </c>
      <c r="AJ276">
        <v>182</v>
      </c>
      <c r="AK276">
        <v>4</v>
      </c>
      <c r="AL276">
        <v>6</v>
      </c>
      <c r="AM276">
        <v>182</v>
      </c>
      <c r="AN276">
        <v>182</v>
      </c>
      <c r="AO276">
        <v>45.254833995939045</v>
      </c>
      <c r="AP276">
        <v>0</v>
      </c>
    </row>
    <row r="277" spans="33:42" x14ac:dyDescent="0.2">
      <c r="AG277">
        <v>6</v>
      </c>
      <c r="AH277">
        <v>3</v>
      </c>
      <c r="AI277">
        <v>180</v>
      </c>
      <c r="AJ277">
        <v>182</v>
      </c>
      <c r="AK277">
        <v>6</v>
      </c>
      <c r="AL277">
        <v>8</v>
      </c>
      <c r="AM277">
        <v>182</v>
      </c>
      <c r="AN277">
        <v>182</v>
      </c>
      <c r="AO277">
        <v>45.254833995939045</v>
      </c>
      <c r="AP277">
        <v>0</v>
      </c>
    </row>
    <row r="278" spans="33:42" x14ac:dyDescent="0.2">
      <c r="AG278">
        <v>6</v>
      </c>
      <c r="AH278">
        <v>4</v>
      </c>
      <c r="AI278">
        <v>180</v>
      </c>
      <c r="AJ278">
        <v>182</v>
      </c>
      <c r="AK278">
        <v>8</v>
      </c>
      <c r="AL278">
        <v>10</v>
      </c>
      <c r="AM278">
        <v>182</v>
      </c>
      <c r="AN278">
        <v>182</v>
      </c>
      <c r="AO278">
        <v>45.254833995939045</v>
      </c>
      <c r="AP278">
        <v>0</v>
      </c>
    </row>
    <row r="279" spans="33:42" x14ac:dyDescent="0.2">
      <c r="AG279">
        <v>6</v>
      </c>
      <c r="AH279">
        <v>5</v>
      </c>
      <c r="AI279">
        <v>180</v>
      </c>
      <c r="AJ279">
        <v>182</v>
      </c>
      <c r="AK279">
        <v>10</v>
      </c>
      <c r="AL279">
        <v>12</v>
      </c>
      <c r="AM279">
        <v>182</v>
      </c>
      <c r="AN279">
        <v>182</v>
      </c>
      <c r="AO279">
        <v>45.254833995939045</v>
      </c>
      <c r="AP279">
        <v>0</v>
      </c>
    </row>
    <row r="280" spans="33:42" x14ac:dyDescent="0.2">
      <c r="AG280">
        <v>6</v>
      </c>
      <c r="AH280">
        <v>6</v>
      </c>
      <c r="AI280">
        <v>180</v>
      </c>
      <c r="AJ280">
        <v>182</v>
      </c>
      <c r="AK280">
        <v>12</v>
      </c>
      <c r="AL280">
        <v>14</v>
      </c>
      <c r="AM280">
        <v>182</v>
      </c>
      <c r="AN280">
        <v>182</v>
      </c>
      <c r="AO280">
        <v>45.254833995939045</v>
      </c>
      <c r="AP280">
        <v>0</v>
      </c>
    </row>
    <row r="281" spans="33:42" x14ac:dyDescent="0.2">
      <c r="AG281">
        <v>6</v>
      </c>
      <c r="AH281">
        <v>7</v>
      </c>
      <c r="AI281">
        <v>180</v>
      </c>
      <c r="AJ281">
        <v>182</v>
      </c>
      <c r="AK281">
        <v>14</v>
      </c>
      <c r="AL281">
        <v>16</v>
      </c>
      <c r="AM281">
        <v>182</v>
      </c>
      <c r="AN281">
        <v>182</v>
      </c>
      <c r="AO281">
        <v>45.254833995939045</v>
      </c>
      <c r="AP281">
        <v>0</v>
      </c>
    </row>
    <row r="282" spans="33:42" x14ac:dyDescent="0.2">
      <c r="AG282">
        <v>6</v>
      </c>
      <c r="AH282">
        <v>9</v>
      </c>
      <c r="AI282">
        <v>180</v>
      </c>
      <c r="AJ282">
        <v>182</v>
      </c>
      <c r="AK282">
        <v>18</v>
      </c>
      <c r="AL282">
        <v>20</v>
      </c>
      <c r="AM282">
        <v>182</v>
      </c>
      <c r="AN282">
        <v>182</v>
      </c>
      <c r="AO282">
        <v>45.254833995939045</v>
      </c>
      <c r="AP282">
        <v>0</v>
      </c>
    </row>
    <row r="283" spans="33:42" x14ac:dyDescent="0.2">
      <c r="AG283">
        <v>6</v>
      </c>
      <c r="AH283">
        <v>10</v>
      </c>
      <c r="AI283">
        <v>180</v>
      </c>
      <c r="AJ283">
        <v>182</v>
      </c>
      <c r="AK283">
        <v>20</v>
      </c>
      <c r="AL283">
        <v>22</v>
      </c>
      <c r="AM283">
        <v>182</v>
      </c>
      <c r="AN283">
        <v>182</v>
      </c>
      <c r="AO283">
        <v>45.254833995939045</v>
      </c>
      <c r="AP283">
        <v>0</v>
      </c>
    </row>
    <row r="284" spans="33:42" x14ac:dyDescent="0.2">
      <c r="AG284">
        <v>6</v>
      </c>
      <c r="AH284">
        <v>11</v>
      </c>
      <c r="AI284">
        <v>180</v>
      </c>
      <c r="AJ284">
        <v>182</v>
      </c>
      <c r="AK284">
        <v>22</v>
      </c>
      <c r="AL284">
        <v>24</v>
      </c>
      <c r="AM284">
        <v>182</v>
      </c>
      <c r="AN284">
        <v>182</v>
      </c>
      <c r="AO284">
        <v>45.254833995939045</v>
      </c>
      <c r="AP284">
        <v>0</v>
      </c>
    </row>
    <row r="285" spans="33:42" x14ac:dyDescent="0.2">
      <c r="AG285">
        <v>6</v>
      </c>
      <c r="AH285">
        <v>12</v>
      </c>
      <c r="AI285">
        <v>180</v>
      </c>
      <c r="AJ285">
        <v>182</v>
      </c>
      <c r="AK285">
        <v>24</v>
      </c>
      <c r="AL285">
        <v>26</v>
      </c>
      <c r="AM285">
        <v>182</v>
      </c>
      <c r="AN285">
        <v>182</v>
      </c>
      <c r="AO285">
        <v>45.254833995939045</v>
      </c>
      <c r="AP285">
        <v>0</v>
      </c>
    </row>
    <row r="286" spans="33:42" x14ac:dyDescent="0.2">
      <c r="AG286">
        <v>6</v>
      </c>
      <c r="AH286">
        <v>13</v>
      </c>
      <c r="AI286">
        <v>180</v>
      </c>
      <c r="AJ286">
        <v>182</v>
      </c>
      <c r="AK286">
        <v>26</v>
      </c>
      <c r="AL286">
        <v>28</v>
      </c>
      <c r="AM286">
        <v>182</v>
      </c>
      <c r="AN286">
        <v>182</v>
      </c>
      <c r="AO286">
        <v>45.254833995939045</v>
      </c>
      <c r="AP286">
        <v>0</v>
      </c>
    </row>
    <row r="287" spans="33:42" x14ac:dyDescent="0.2">
      <c r="AG287">
        <v>6</v>
      </c>
      <c r="AH287">
        <v>15</v>
      </c>
      <c r="AI287">
        <v>180</v>
      </c>
      <c r="AJ287">
        <v>182</v>
      </c>
      <c r="AK287">
        <v>30</v>
      </c>
      <c r="AL287">
        <v>32</v>
      </c>
      <c r="AM287">
        <v>182</v>
      </c>
      <c r="AN287">
        <v>182</v>
      </c>
      <c r="AO287">
        <v>45.254833995939045</v>
      </c>
      <c r="AP287">
        <v>0</v>
      </c>
    </row>
    <row r="288" spans="33:42" x14ac:dyDescent="0.2">
      <c r="AG288">
        <v>6</v>
      </c>
      <c r="AH288">
        <v>16</v>
      </c>
      <c r="AI288">
        <v>180</v>
      </c>
      <c r="AJ288">
        <v>182</v>
      </c>
      <c r="AK288">
        <v>32</v>
      </c>
      <c r="AL288">
        <v>34</v>
      </c>
      <c r="AM288">
        <v>182</v>
      </c>
      <c r="AN288">
        <v>182</v>
      </c>
      <c r="AO288">
        <v>45.254833995939045</v>
      </c>
      <c r="AP288">
        <v>0</v>
      </c>
    </row>
    <row r="289" spans="33:42" x14ac:dyDescent="0.2">
      <c r="AG289">
        <v>6</v>
      </c>
      <c r="AH289">
        <v>17</v>
      </c>
      <c r="AI289">
        <v>180</v>
      </c>
      <c r="AJ289">
        <v>182</v>
      </c>
      <c r="AK289">
        <v>34</v>
      </c>
      <c r="AL289">
        <v>36</v>
      </c>
      <c r="AM289">
        <v>182</v>
      </c>
      <c r="AN289">
        <v>182</v>
      </c>
      <c r="AO289">
        <v>45.254833995939045</v>
      </c>
      <c r="AP289">
        <v>0</v>
      </c>
    </row>
    <row r="290" spans="33:42" x14ac:dyDescent="0.2">
      <c r="AG290">
        <v>6</v>
      </c>
      <c r="AH290">
        <v>18</v>
      </c>
      <c r="AI290">
        <v>180</v>
      </c>
      <c r="AJ290">
        <v>182</v>
      </c>
      <c r="AK290">
        <v>36</v>
      </c>
      <c r="AL290">
        <v>38</v>
      </c>
      <c r="AM290">
        <v>182</v>
      </c>
      <c r="AN290">
        <v>182</v>
      </c>
      <c r="AO290">
        <v>45.254833995939045</v>
      </c>
      <c r="AP290">
        <v>0</v>
      </c>
    </row>
    <row r="291" spans="33:42" x14ac:dyDescent="0.2">
      <c r="AG291">
        <v>6</v>
      </c>
      <c r="AH291">
        <v>19</v>
      </c>
      <c r="AI291">
        <v>180</v>
      </c>
      <c r="AJ291">
        <v>182</v>
      </c>
      <c r="AK291">
        <v>38</v>
      </c>
      <c r="AL291">
        <v>40</v>
      </c>
      <c r="AM291">
        <v>182</v>
      </c>
      <c r="AN291">
        <v>182</v>
      </c>
      <c r="AO291">
        <v>45.254833995939045</v>
      </c>
      <c r="AP291">
        <v>0</v>
      </c>
    </row>
    <row r="292" spans="33:42" x14ac:dyDescent="0.2">
      <c r="AG292">
        <v>6</v>
      </c>
      <c r="AH292">
        <v>20</v>
      </c>
      <c r="AI292">
        <v>180</v>
      </c>
      <c r="AJ292">
        <v>182</v>
      </c>
      <c r="AK292">
        <v>40</v>
      </c>
      <c r="AL292">
        <v>42</v>
      </c>
      <c r="AM292">
        <v>182</v>
      </c>
      <c r="AN292">
        <v>182</v>
      </c>
      <c r="AO292">
        <v>45.254833995939045</v>
      </c>
      <c r="AP292">
        <v>0</v>
      </c>
    </row>
    <row r="293" spans="33:42" x14ac:dyDescent="0.2">
      <c r="AG293">
        <v>6</v>
      </c>
      <c r="AH293">
        <v>21</v>
      </c>
      <c r="AI293">
        <v>180</v>
      </c>
      <c r="AJ293">
        <v>182</v>
      </c>
      <c r="AK293">
        <v>42</v>
      </c>
      <c r="AL293">
        <v>44</v>
      </c>
      <c r="AM293">
        <v>182</v>
      </c>
      <c r="AN293">
        <v>182</v>
      </c>
      <c r="AO293">
        <v>45.254833995939045</v>
      </c>
      <c r="AP293">
        <v>0</v>
      </c>
    </row>
    <row r="294" spans="33:42" x14ac:dyDescent="0.2">
      <c r="AG294">
        <v>6</v>
      </c>
      <c r="AH294">
        <v>22</v>
      </c>
      <c r="AI294">
        <v>180</v>
      </c>
      <c r="AJ294">
        <v>182</v>
      </c>
      <c r="AK294">
        <v>44</v>
      </c>
      <c r="AL294">
        <v>46</v>
      </c>
      <c r="AM294">
        <v>182</v>
      </c>
      <c r="AN294">
        <v>182</v>
      </c>
      <c r="AO294">
        <v>45.254833995939045</v>
      </c>
      <c r="AP294">
        <v>0</v>
      </c>
    </row>
    <row r="295" spans="33:42" x14ac:dyDescent="0.2">
      <c r="AG295">
        <v>6</v>
      </c>
      <c r="AH295">
        <v>23</v>
      </c>
      <c r="AI295">
        <v>180</v>
      </c>
      <c r="AJ295">
        <v>182</v>
      </c>
      <c r="AK295">
        <v>46</v>
      </c>
      <c r="AL295">
        <v>48</v>
      </c>
      <c r="AM295">
        <v>182</v>
      </c>
      <c r="AN295">
        <v>182</v>
      </c>
      <c r="AO295">
        <v>45.254833995939045</v>
      </c>
      <c r="AP295">
        <v>0</v>
      </c>
    </row>
    <row r="296" spans="33:42" x14ac:dyDescent="0.2">
      <c r="AG296">
        <v>6</v>
      </c>
      <c r="AH296">
        <v>24</v>
      </c>
      <c r="AI296">
        <v>180</v>
      </c>
      <c r="AJ296">
        <v>182</v>
      </c>
      <c r="AK296">
        <v>48</v>
      </c>
      <c r="AL296">
        <v>50</v>
      </c>
      <c r="AM296">
        <v>182</v>
      </c>
      <c r="AN296">
        <v>182</v>
      </c>
      <c r="AO296">
        <v>45.254833995939045</v>
      </c>
      <c r="AP296">
        <v>0</v>
      </c>
    </row>
    <row r="297" spans="33:42" x14ac:dyDescent="0.2">
      <c r="AG297">
        <v>6</v>
      </c>
      <c r="AH297">
        <v>25</v>
      </c>
      <c r="AI297">
        <v>180</v>
      </c>
      <c r="AJ297">
        <v>182</v>
      </c>
      <c r="AK297">
        <v>50</v>
      </c>
      <c r="AL297">
        <v>52</v>
      </c>
      <c r="AM297">
        <v>182</v>
      </c>
      <c r="AN297">
        <v>182</v>
      </c>
      <c r="AO297">
        <v>45.254833995939045</v>
      </c>
      <c r="AP297">
        <v>0</v>
      </c>
    </row>
    <row r="298" spans="33:42" x14ac:dyDescent="0.2">
      <c r="AG298">
        <v>6</v>
      </c>
      <c r="AH298">
        <v>26</v>
      </c>
      <c r="AI298">
        <v>180</v>
      </c>
      <c r="AJ298">
        <v>182</v>
      </c>
      <c r="AK298">
        <v>52</v>
      </c>
      <c r="AL298">
        <v>54</v>
      </c>
      <c r="AM298">
        <v>182</v>
      </c>
      <c r="AN298">
        <v>182</v>
      </c>
      <c r="AO298">
        <v>45.254833995939045</v>
      </c>
      <c r="AP298">
        <v>0</v>
      </c>
    </row>
    <row r="299" spans="33:42" x14ac:dyDescent="0.2">
      <c r="AG299">
        <v>6</v>
      </c>
      <c r="AH299">
        <v>28</v>
      </c>
      <c r="AI299">
        <v>180</v>
      </c>
      <c r="AJ299">
        <v>182</v>
      </c>
      <c r="AK299">
        <v>56</v>
      </c>
      <c r="AL299">
        <v>58</v>
      </c>
      <c r="AM299">
        <v>182</v>
      </c>
      <c r="AN299">
        <v>182</v>
      </c>
      <c r="AO299">
        <v>45.254833995939045</v>
      </c>
      <c r="AP299">
        <v>0</v>
      </c>
    </row>
    <row r="300" spans="33:42" x14ac:dyDescent="0.2">
      <c r="AG300">
        <v>6</v>
      </c>
      <c r="AH300">
        <v>29</v>
      </c>
      <c r="AI300">
        <v>180</v>
      </c>
      <c r="AJ300">
        <v>182</v>
      </c>
      <c r="AK300">
        <v>58</v>
      </c>
      <c r="AL300">
        <v>60</v>
      </c>
      <c r="AM300">
        <v>182</v>
      </c>
      <c r="AN300">
        <v>182</v>
      </c>
      <c r="AO300">
        <v>45.254833995939045</v>
      </c>
      <c r="AP300">
        <v>0</v>
      </c>
    </row>
    <row r="301" spans="33:42" x14ac:dyDescent="0.2">
      <c r="AG301">
        <v>6</v>
      </c>
      <c r="AH301">
        <v>30</v>
      </c>
      <c r="AI301">
        <v>180</v>
      </c>
      <c r="AJ301">
        <v>182</v>
      </c>
      <c r="AK301">
        <v>60</v>
      </c>
      <c r="AL301">
        <v>62</v>
      </c>
      <c r="AM301">
        <v>182</v>
      </c>
      <c r="AN301">
        <v>182</v>
      </c>
      <c r="AO301">
        <v>45.254833995939045</v>
      </c>
      <c r="AP301">
        <v>0</v>
      </c>
    </row>
    <row r="302" spans="33:42" x14ac:dyDescent="0.2">
      <c r="AG302">
        <v>6</v>
      </c>
      <c r="AH302">
        <v>33</v>
      </c>
      <c r="AI302">
        <v>180</v>
      </c>
      <c r="AJ302">
        <v>182</v>
      </c>
      <c r="AK302">
        <v>66</v>
      </c>
      <c r="AL302">
        <v>68</v>
      </c>
      <c r="AM302">
        <v>182</v>
      </c>
      <c r="AN302">
        <v>182</v>
      </c>
      <c r="AO302">
        <v>45.254833995939045</v>
      </c>
      <c r="AP302">
        <v>0</v>
      </c>
    </row>
    <row r="303" spans="33:42" x14ac:dyDescent="0.2">
      <c r="AG303">
        <v>6</v>
      </c>
      <c r="AH303">
        <v>34</v>
      </c>
      <c r="AI303">
        <v>180</v>
      </c>
      <c r="AJ303">
        <v>182</v>
      </c>
      <c r="AK303">
        <v>68</v>
      </c>
      <c r="AL303">
        <v>70</v>
      </c>
      <c r="AM303">
        <v>182</v>
      </c>
      <c r="AN303">
        <v>182</v>
      </c>
      <c r="AO303">
        <v>45.254833995939045</v>
      </c>
      <c r="AP303">
        <v>0</v>
      </c>
    </row>
    <row r="304" spans="33:42" x14ac:dyDescent="0.2">
      <c r="AG304">
        <v>6</v>
      </c>
      <c r="AH304">
        <v>36</v>
      </c>
      <c r="AI304">
        <v>180</v>
      </c>
      <c r="AJ304">
        <v>182</v>
      </c>
      <c r="AK304">
        <v>72</v>
      </c>
      <c r="AL304">
        <v>74</v>
      </c>
      <c r="AM304">
        <v>182</v>
      </c>
      <c r="AN304">
        <v>182</v>
      </c>
      <c r="AO304">
        <v>45.254833995939045</v>
      </c>
      <c r="AP304">
        <v>0</v>
      </c>
    </row>
    <row r="305" spans="33:42" x14ac:dyDescent="0.2">
      <c r="AG305">
        <v>6</v>
      </c>
      <c r="AH305">
        <v>37</v>
      </c>
      <c r="AI305">
        <v>180</v>
      </c>
      <c r="AJ305">
        <v>182</v>
      </c>
      <c r="AK305">
        <v>74</v>
      </c>
      <c r="AL305">
        <v>76</v>
      </c>
      <c r="AM305">
        <v>182</v>
      </c>
      <c r="AN305">
        <v>182</v>
      </c>
      <c r="AO305">
        <v>45.254833995939045</v>
      </c>
      <c r="AP305">
        <v>0</v>
      </c>
    </row>
    <row r="306" spans="33:42" x14ac:dyDescent="0.2">
      <c r="AG306">
        <v>6</v>
      </c>
      <c r="AH306">
        <v>40</v>
      </c>
      <c r="AI306">
        <v>180</v>
      </c>
      <c r="AJ306">
        <v>182</v>
      </c>
      <c r="AK306">
        <v>80</v>
      </c>
      <c r="AL306">
        <v>82</v>
      </c>
      <c r="AM306">
        <v>182</v>
      </c>
      <c r="AN306">
        <v>182</v>
      </c>
      <c r="AO306">
        <v>45.254833995939045</v>
      </c>
      <c r="AP306">
        <v>0</v>
      </c>
    </row>
    <row r="307" spans="33:42" x14ac:dyDescent="0.2">
      <c r="AG307">
        <v>6</v>
      </c>
      <c r="AH307">
        <v>42</v>
      </c>
      <c r="AI307">
        <v>180</v>
      </c>
      <c r="AJ307">
        <v>182</v>
      </c>
      <c r="AK307">
        <v>84</v>
      </c>
      <c r="AL307">
        <v>86</v>
      </c>
      <c r="AM307">
        <v>182</v>
      </c>
      <c r="AN307">
        <v>182</v>
      </c>
      <c r="AO307">
        <v>45.254833995939045</v>
      </c>
      <c r="AP307">
        <v>0</v>
      </c>
    </row>
    <row r="308" spans="33:42" x14ac:dyDescent="0.2">
      <c r="AG308">
        <v>6</v>
      </c>
      <c r="AH308">
        <v>43</v>
      </c>
      <c r="AI308">
        <v>180</v>
      </c>
      <c r="AJ308">
        <v>182</v>
      </c>
      <c r="AK308">
        <v>86</v>
      </c>
      <c r="AL308">
        <v>88</v>
      </c>
      <c r="AM308">
        <v>182</v>
      </c>
      <c r="AN308">
        <v>182</v>
      </c>
      <c r="AO308">
        <v>45.254833995939045</v>
      </c>
      <c r="AP308">
        <v>0</v>
      </c>
    </row>
    <row r="309" spans="33:42" x14ac:dyDescent="0.2">
      <c r="AG309">
        <v>6</v>
      </c>
      <c r="AH309">
        <v>44</v>
      </c>
      <c r="AI309">
        <v>180</v>
      </c>
      <c r="AJ309">
        <v>182</v>
      </c>
      <c r="AK309">
        <v>88</v>
      </c>
      <c r="AL309">
        <v>90</v>
      </c>
      <c r="AM309">
        <v>182</v>
      </c>
      <c r="AN309">
        <v>182</v>
      </c>
      <c r="AO309">
        <v>45.254833995939045</v>
      </c>
      <c r="AP309">
        <v>0</v>
      </c>
    </row>
    <row r="310" spans="33:42" x14ac:dyDescent="0.2">
      <c r="AG310">
        <v>6</v>
      </c>
      <c r="AH310">
        <v>45</v>
      </c>
      <c r="AI310">
        <v>180</v>
      </c>
      <c r="AJ310">
        <v>182</v>
      </c>
      <c r="AK310">
        <v>90</v>
      </c>
      <c r="AL310">
        <v>92</v>
      </c>
      <c r="AM310">
        <v>182</v>
      </c>
      <c r="AN310">
        <v>182</v>
      </c>
      <c r="AO310">
        <v>45.254833995939045</v>
      </c>
      <c r="AP310">
        <v>0</v>
      </c>
    </row>
    <row r="311" spans="33:42" x14ac:dyDescent="0.2">
      <c r="AG311">
        <v>6</v>
      </c>
      <c r="AH311">
        <v>46</v>
      </c>
      <c r="AI311">
        <v>180</v>
      </c>
      <c r="AJ311">
        <v>182</v>
      </c>
      <c r="AK311">
        <v>92</v>
      </c>
      <c r="AL311">
        <v>94</v>
      </c>
      <c r="AM311">
        <v>182</v>
      </c>
      <c r="AN311">
        <v>182</v>
      </c>
      <c r="AO311">
        <v>45.254833995939045</v>
      </c>
      <c r="AP311">
        <v>0</v>
      </c>
    </row>
    <row r="312" spans="33:42" x14ac:dyDescent="0.2">
      <c r="AG312">
        <v>6</v>
      </c>
      <c r="AH312">
        <v>47</v>
      </c>
      <c r="AI312">
        <v>180</v>
      </c>
      <c r="AJ312">
        <v>182</v>
      </c>
      <c r="AK312">
        <v>94</v>
      </c>
      <c r="AL312">
        <v>96</v>
      </c>
      <c r="AM312">
        <v>182</v>
      </c>
      <c r="AN312">
        <v>182</v>
      </c>
      <c r="AO312">
        <v>45.254833995939045</v>
      </c>
      <c r="AP312">
        <v>0</v>
      </c>
    </row>
    <row r="313" spans="33:42" x14ac:dyDescent="0.2">
      <c r="AG313">
        <v>6</v>
      </c>
      <c r="AH313">
        <v>48</v>
      </c>
      <c r="AI313">
        <v>180</v>
      </c>
      <c r="AJ313">
        <v>182</v>
      </c>
      <c r="AK313">
        <v>96</v>
      </c>
      <c r="AL313">
        <v>98</v>
      </c>
      <c r="AM313">
        <v>182</v>
      </c>
      <c r="AN313">
        <v>182</v>
      </c>
      <c r="AO313">
        <v>45.254833995939045</v>
      </c>
      <c r="AP313">
        <v>0</v>
      </c>
    </row>
    <row r="314" spans="33:42" x14ac:dyDescent="0.2">
      <c r="AG314">
        <v>6</v>
      </c>
      <c r="AH314">
        <v>49</v>
      </c>
      <c r="AI314">
        <v>180</v>
      </c>
      <c r="AJ314">
        <v>182</v>
      </c>
      <c r="AK314">
        <v>98</v>
      </c>
      <c r="AL314">
        <v>100</v>
      </c>
      <c r="AM314">
        <v>182</v>
      </c>
      <c r="AN314">
        <v>182</v>
      </c>
      <c r="AO314">
        <v>45.254833995939045</v>
      </c>
      <c r="AP314">
        <v>0</v>
      </c>
    </row>
    <row r="315" spans="33:42" x14ac:dyDescent="0.2">
      <c r="AG315">
        <v>6</v>
      </c>
      <c r="AH315">
        <v>50</v>
      </c>
      <c r="AI315">
        <v>180</v>
      </c>
      <c r="AJ315">
        <v>182</v>
      </c>
      <c r="AK315">
        <v>100</v>
      </c>
      <c r="AL315">
        <v>102</v>
      </c>
      <c r="AM315">
        <v>182</v>
      </c>
      <c r="AN315">
        <v>182</v>
      </c>
      <c r="AO315">
        <v>45.254833995939045</v>
      </c>
      <c r="AP315">
        <v>0</v>
      </c>
    </row>
    <row r="316" spans="33:42" x14ac:dyDescent="0.2">
      <c r="AG316">
        <v>6</v>
      </c>
      <c r="AH316">
        <v>51</v>
      </c>
      <c r="AI316">
        <v>180</v>
      </c>
      <c r="AJ316">
        <v>182</v>
      </c>
      <c r="AK316">
        <v>102</v>
      </c>
      <c r="AL316">
        <v>104</v>
      </c>
      <c r="AM316">
        <v>182</v>
      </c>
      <c r="AN316">
        <v>182</v>
      </c>
      <c r="AO316">
        <v>45.254833995939045</v>
      </c>
      <c r="AP316">
        <v>0</v>
      </c>
    </row>
    <row r="317" spans="33:42" x14ac:dyDescent="0.2">
      <c r="AG317">
        <v>6</v>
      </c>
      <c r="AH317">
        <v>52</v>
      </c>
      <c r="AI317">
        <v>180</v>
      </c>
      <c r="AJ317">
        <v>182</v>
      </c>
      <c r="AK317">
        <v>104</v>
      </c>
      <c r="AL317">
        <v>106</v>
      </c>
      <c r="AM317">
        <v>182</v>
      </c>
      <c r="AN317">
        <v>182</v>
      </c>
      <c r="AO317">
        <v>45.254833995939045</v>
      </c>
      <c r="AP317">
        <v>0</v>
      </c>
    </row>
    <row r="318" spans="33:42" x14ac:dyDescent="0.2">
      <c r="AG318">
        <v>6</v>
      </c>
      <c r="AH318">
        <v>53</v>
      </c>
      <c r="AI318">
        <v>180</v>
      </c>
      <c r="AJ318">
        <v>182</v>
      </c>
      <c r="AK318">
        <v>106</v>
      </c>
      <c r="AL318">
        <v>108</v>
      </c>
      <c r="AM318">
        <v>182</v>
      </c>
      <c r="AN318">
        <v>182</v>
      </c>
      <c r="AO318">
        <v>45.254833995939045</v>
      </c>
      <c r="AP318">
        <v>0</v>
      </c>
    </row>
    <row r="319" spans="33:42" x14ac:dyDescent="0.2">
      <c r="AG319">
        <v>6</v>
      </c>
      <c r="AH319">
        <v>54</v>
      </c>
      <c r="AI319">
        <v>180</v>
      </c>
      <c r="AJ319">
        <v>182</v>
      </c>
      <c r="AK319">
        <v>108</v>
      </c>
      <c r="AL319">
        <v>110</v>
      </c>
      <c r="AM319">
        <v>182</v>
      </c>
      <c r="AN319">
        <v>182</v>
      </c>
      <c r="AO319">
        <v>45.254833995939045</v>
      </c>
      <c r="AP319">
        <v>0</v>
      </c>
    </row>
    <row r="320" spans="33:42" x14ac:dyDescent="0.2">
      <c r="AG320">
        <v>6</v>
      </c>
      <c r="AH320">
        <v>55</v>
      </c>
      <c r="AI320">
        <v>180</v>
      </c>
      <c r="AJ320">
        <v>182</v>
      </c>
      <c r="AK320">
        <v>110</v>
      </c>
      <c r="AL320">
        <v>112</v>
      </c>
      <c r="AM320">
        <v>182</v>
      </c>
      <c r="AN320">
        <v>182</v>
      </c>
      <c r="AO320">
        <v>45.254833995939045</v>
      </c>
      <c r="AP320">
        <v>0</v>
      </c>
    </row>
    <row r="321" spans="33:42" x14ac:dyDescent="0.2">
      <c r="AG321">
        <v>6</v>
      </c>
      <c r="AH321">
        <v>57</v>
      </c>
      <c r="AI321">
        <v>180</v>
      </c>
      <c r="AJ321">
        <v>182</v>
      </c>
      <c r="AK321">
        <v>114</v>
      </c>
      <c r="AL321">
        <v>116</v>
      </c>
      <c r="AM321">
        <v>182</v>
      </c>
      <c r="AN321">
        <v>182</v>
      </c>
      <c r="AO321">
        <v>45.254833995939045</v>
      </c>
      <c r="AP321">
        <v>0</v>
      </c>
    </row>
    <row r="322" spans="33:42" x14ac:dyDescent="0.2">
      <c r="AG322">
        <v>6</v>
      </c>
      <c r="AH322">
        <v>58</v>
      </c>
      <c r="AI322">
        <v>180</v>
      </c>
      <c r="AJ322">
        <v>182</v>
      </c>
      <c r="AK322">
        <v>116</v>
      </c>
      <c r="AL322">
        <v>118</v>
      </c>
      <c r="AM322">
        <v>182</v>
      </c>
      <c r="AN322">
        <v>182</v>
      </c>
      <c r="AO322">
        <v>45.254833995939045</v>
      </c>
      <c r="AP322">
        <v>0</v>
      </c>
    </row>
    <row r="323" spans="33:42" x14ac:dyDescent="0.2">
      <c r="AG323">
        <v>6</v>
      </c>
      <c r="AH323">
        <v>59</v>
      </c>
      <c r="AI323">
        <v>180</v>
      </c>
      <c r="AJ323">
        <v>182</v>
      </c>
      <c r="AK323">
        <v>118</v>
      </c>
      <c r="AL323">
        <v>120</v>
      </c>
      <c r="AM323">
        <v>182</v>
      </c>
      <c r="AN323">
        <v>182</v>
      </c>
      <c r="AO323">
        <v>45.254833995939045</v>
      </c>
      <c r="AP323">
        <v>0</v>
      </c>
    </row>
    <row r="324" spans="33:42" x14ac:dyDescent="0.2">
      <c r="AG324">
        <v>6</v>
      </c>
      <c r="AH324">
        <v>61</v>
      </c>
      <c r="AI324">
        <v>180</v>
      </c>
      <c r="AJ324">
        <v>182</v>
      </c>
      <c r="AK324">
        <v>122</v>
      </c>
      <c r="AL324">
        <v>124</v>
      </c>
      <c r="AM324">
        <v>182</v>
      </c>
      <c r="AN324">
        <v>182</v>
      </c>
      <c r="AO324">
        <v>45.254833995939045</v>
      </c>
      <c r="AP324">
        <v>0</v>
      </c>
    </row>
    <row r="325" spans="33:42" x14ac:dyDescent="0.2">
      <c r="AG325">
        <v>6</v>
      </c>
      <c r="AH325">
        <v>62</v>
      </c>
      <c r="AI325">
        <v>180</v>
      </c>
      <c r="AJ325">
        <v>182</v>
      </c>
      <c r="AK325">
        <v>124</v>
      </c>
      <c r="AL325">
        <v>126</v>
      </c>
      <c r="AM325">
        <v>182</v>
      </c>
      <c r="AN325">
        <v>182</v>
      </c>
      <c r="AO325">
        <v>45.254833995939045</v>
      </c>
      <c r="AP325">
        <v>0</v>
      </c>
    </row>
    <row r="326" spans="33:42" x14ac:dyDescent="0.2">
      <c r="AG326">
        <v>6</v>
      </c>
      <c r="AH326">
        <v>63</v>
      </c>
      <c r="AI326">
        <v>180</v>
      </c>
      <c r="AJ326">
        <v>182</v>
      </c>
      <c r="AK326">
        <v>126</v>
      </c>
      <c r="AL326">
        <v>128</v>
      </c>
      <c r="AM326">
        <v>182</v>
      </c>
      <c r="AN326">
        <v>182</v>
      </c>
      <c r="AO326">
        <v>45.254833995939045</v>
      </c>
      <c r="AP326">
        <v>0</v>
      </c>
    </row>
    <row r="327" spans="33:42" x14ac:dyDescent="0.2">
      <c r="AG327">
        <v>6</v>
      </c>
      <c r="AH327">
        <v>65</v>
      </c>
      <c r="AI327">
        <v>180</v>
      </c>
      <c r="AJ327">
        <v>182</v>
      </c>
      <c r="AK327">
        <v>130</v>
      </c>
      <c r="AL327">
        <v>132</v>
      </c>
      <c r="AM327">
        <v>182</v>
      </c>
      <c r="AN327">
        <v>182</v>
      </c>
      <c r="AO327">
        <v>45.254833995939045</v>
      </c>
      <c r="AP327">
        <v>0</v>
      </c>
    </row>
    <row r="328" spans="33:42" x14ac:dyDescent="0.2">
      <c r="AG328">
        <v>6</v>
      </c>
      <c r="AH328">
        <v>66</v>
      </c>
      <c r="AI328">
        <v>180</v>
      </c>
      <c r="AJ328">
        <v>182</v>
      </c>
      <c r="AK328">
        <v>132</v>
      </c>
      <c r="AL328">
        <v>134</v>
      </c>
      <c r="AM328">
        <v>182</v>
      </c>
      <c r="AN328">
        <v>182</v>
      </c>
      <c r="AO328">
        <v>45.254833995939045</v>
      </c>
      <c r="AP328">
        <v>0</v>
      </c>
    </row>
    <row r="329" spans="33:42" x14ac:dyDescent="0.2">
      <c r="AG329">
        <v>6</v>
      </c>
      <c r="AH329">
        <v>67</v>
      </c>
      <c r="AI329">
        <v>180</v>
      </c>
      <c r="AJ329">
        <v>182</v>
      </c>
      <c r="AK329">
        <v>134</v>
      </c>
      <c r="AL329">
        <v>136</v>
      </c>
      <c r="AM329">
        <v>182</v>
      </c>
      <c r="AN329">
        <v>182</v>
      </c>
      <c r="AO329">
        <v>45.254833995939045</v>
      </c>
      <c r="AP329">
        <v>0</v>
      </c>
    </row>
    <row r="330" spans="33:42" x14ac:dyDescent="0.2">
      <c r="AG330">
        <v>6</v>
      </c>
      <c r="AH330">
        <v>68</v>
      </c>
      <c r="AI330">
        <v>180</v>
      </c>
      <c r="AJ330">
        <v>182</v>
      </c>
      <c r="AK330">
        <v>136</v>
      </c>
      <c r="AL330">
        <v>138</v>
      </c>
      <c r="AM330">
        <v>182</v>
      </c>
      <c r="AN330">
        <v>182</v>
      </c>
      <c r="AO330">
        <v>45.254833995939045</v>
      </c>
      <c r="AP330">
        <v>0</v>
      </c>
    </row>
    <row r="331" spans="33:42" x14ac:dyDescent="0.2">
      <c r="AG331">
        <v>6</v>
      </c>
      <c r="AH331">
        <v>69</v>
      </c>
      <c r="AI331">
        <v>180</v>
      </c>
      <c r="AJ331">
        <v>182</v>
      </c>
      <c r="AK331">
        <v>138</v>
      </c>
      <c r="AL331">
        <v>140</v>
      </c>
      <c r="AM331">
        <v>182</v>
      </c>
      <c r="AN331">
        <v>182</v>
      </c>
      <c r="AO331">
        <v>45.254833995939045</v>
      </c>
      <c r="AP331">
        <v>0</v>
      </c>
    </row>
    <row r="332" spans="33:42" x14ac:dyDescent="0.2">
      <c r="AG332">
        <v>6</v>
      </c>
      <c r="AH332">
        <v>70</v>
      </c>
      <c r="AI332">
        <v>180</v>
      </c>
      <c r="AJ332">
        <v>182</v>
      </c>
      <c r="AK332">
        <v>140</v>
      </c>
      <c r="AL332">
        <v>142</v>
      </c>
      <c r="AM332">
        <v>182</v>
      </c>
      <c r="AN332">
        <v>182</v>
      </c>
      <c r="AO332">
        <v>45.254833995939045</v>
      </c>
      <c r="AP332">
        <v>0</v>
      </c>
    </row>
    <row r="333" spans="33:42" x14ac:dyDescent="0.2">
      <c r="AG333">
        <v>6</v>
      </c>
      <c r="AH333">
        <v>71</v>
      </c>
      <c r="AI333">
        <v>180</v>
      </c>
      <c r="AJ333">
        <v>182</v>
      </c>
      <c r="AK333">
        <v>142</v>
      </c>
      <c r="AL333">
        <v>144</v>
      </c>
      <c r="AM333">
        <v>182</v>
      </c>
      <c r="AN333">
        <v>182</v>
      </c>
      <c r="AO333">
        <v>45.254833995939045</v>
      </c>
      <c r="AP333">
        <v>0</v>
      </c>
    </row>
    <row r="334" spans="33:42" x14ac:dyDescent="0.2">
      <c r="AG334">
        <v>6</v>
      </c>
      <c r="AH334">
        <v>72</v>
      </c>
      <c r="AI334">
        <v>180</v>
      </c>
      <c r="AJ334">
        <v>182</v>
      </c>
      <c r="AK334">
        <v>144</v>
      </c>
      <c r="AL334">
        <v>146</v>
      </c>
      <c r="AM334">
        <v>182</v>
      </c>
      <c r="AN334">
        <v>182</v>
      </c>
      <c r="AO334">
        <v>45.254833995939045</v>
      </c>
      <c r="AP334">
        <v>0</v>
      </c>
    </row>
    <row r="335" spans="33:42" x14ac:dyDescent="0.2">
      <c r="AG335">
        <v>6</v>
      </c>
      <c r="AH335">
        <v>73</v>
      </c>
      <c r="AI335">
        <v>180</v>
      </c>
      <c r="AJ335">
        <v>182</v>
      </c>
      <c r="AK335">
        <v>146</v>
      </c>
      <c r="AL335">
        <v>148</v>
      </c>
      <c r="AM335">
        <v>182</v>
      </c>
      <c r="AN335">
        <v>182</v>
      </c>
      <c r="AO335">
        <v>45.254833995939045</v>
      </c>
      <c r="AP335">
        <v>0</v>
      </c>
    </row>
    <row r="336" spans="33:42" x14ac:dyDescent="0.2">
      <c r="AG336">
        <v>6</v>
      </c>
      <c r="AH336">
        <v>74</v>
      </c>
      <c r="AI336">
        <v>180</v>
      </c>
      <c r="AJ336">
        <v>182</v>
      </c>
      <c r="AK336">
        <v>148</v>
      </c>
      <c r="AL336">
        <v>150</v>
      </c>
      <c r="AM336">
        <v>182</v>
      </c>
      <c r="AN336">
        <v>182</v>
      </c>
      <c r="AO336">
        <v>45.254833995939045</v>
      </c>
      <c r="AP336">
        <v>0</v>
      </c>
    </row>
    <row r="337" spans="33:42" x14ac:dyDescent="0.2">
      <c r="AG337">
        <v>6</v>
      </c>
      <c r="AH337">
        <v>90</v>
      </c>
      <c r="AI337">
        <v>180</v>
      </c>
      <c r="AJ337">
        <v>182</v>
      </c>
      <c r="AK337">
        <v>180</v>
      </c>
      <c r="AL337">
        <v>182</v>
      </c>
      <c r="AM337">
        <v>182</v>
      </c>
      <c r="AN337">
        <v>182</v>
      </c>
      <c r="AO337">
        <v>45.254833995939045</v>
      </c>
      <c r="AP337">
        <v>0</v>
      </c>
    </row>
    <row r="338" spans="33:42" x14ac:dyDescent="0.2">
      <c r="AG338">
        <v>4</v>
      </c>
      <c r="AH338">
        <v>93</v>
      </c>
      <c r="AI338">
        <v>125</v>
      </c>
      <c r="AJ338">
        <v>127</v>
      </c>
      <c r="AK338">
        <v>186</v>
      </c>
      <c r="AL338">
        <v>188</v>
      </c>
      <c r="AM338">
        <v>125</v>
      </c>
      <c r="AN338">
        <v>188</v>
      </c>
      <c r="AO338">
        <v>45.486261662176638</v>
      </c>
      <c r="AP338">
        <v>0</v>
      </c>
    </row>
    <row r="339" spans="33:42" x14ac:dyDescent="0.2">
      <c r="AG339">
        <v>5</v>
      </c>
      <c r="AH339">
        <v>97</v>
      </c>
      <c r="AI339">
        <v>154</v>
      </c>
      <c r="AJ339">
        <v>156</v>
      </c>
      <c r="AK339">
        <v>194</v>
      </c>
      <c r="AL339">
        <v>196</v>
      </c>
      <c r="AM339">
        <v>156</v>
      </c>
      <c r="AN339">
        <v>196</v>
      </c>
      <c r="AO339">
        <v>46.389654018972806</v>
      </c>
      <c r="AP339">
        <v>0</v>
      </c>
    </row>
    <row r="340" spans="33:42" x14ac:dyDescent="0.2">
      <c r="AG340">
        <v>4</v>
      </c>
      <c r="AH340">
        <v>94</v>
      </c>
      <c r="AI340">
        <v>125</v>
      </c>
      <c r="AJ340">
        <v>127</v>
      </c>
      <c r="AK340">
        <v>188</v>
      </c>
      <c r="AL340">
        <v>190</v>
      </c>
      <c r="AM340">
        <v>125</v>
      </c>
      <c r="AN340">
        <v>190</v>
      </c>
      <c r="AO340">
        <v>47.169905660283021</v>
      </c>
      <c r="AP340">
        <v>0</v>
      </c>
    </row>
    <row r="341" spans="33:42" x14ac:dyDescent="0.2">
      <c r="AG341">
        <v>6</v>
      </c>
      <c r="AH341">
        <v>92</v>
      </c>
      <c r="AI341">
        <v>180</v>
      </c>
      <c r="AJ341">
        <v>182</v>
      </c>
      <c r="AK341">
        <v>184</v>
      </c>
      <c r="AL341">
        <v>186</v>
      </c>
      <c r="AM341">
        <v>182</v>
      </c>
      <c r="AN341">
        <v>186</v>
      </c>
      <c r="AO341">
        <v>48.166378315169183</v>
      </c>
      <c r="AP341">
        <v>0</v>
      </c>
    </row>
    <row r="342" spans="33:42" x14ac:dyDescent="0.2">
      <c r="AG342">
        <v>5</v>
      </c>
      <c r="AH342">
        <v>98</v>
      </c>
      <c r="AI342">
        <v>154</v>
      </c>
      <c r="AJ342">
        <v>156</v>
      </c>
      <c r="AK342">
        <v>196</v>
      </c>
      <c r="AL342">
        <v>198</v>
      </c>
      <c r="AM342">
        <v>156</v>
      </c>
      <c r="AN342">
        <v>198</v>
      </c>
      <c r="AO342">
        <v>48.373546489791295</v>
      </c>
      <c r="AP342">
        <v>0</v>
      </c>
    </row>
    <row r="343" spans="33:42" x14ac:dyDescent="0.2">
      <c r="AG343">
        <v>4</v>
      </c>
      <c r="AH343">
        <v>95</v>
      </c>
      <c r="AI343">
        <v>125</v>
      </c>
      <c r="AJ343">
        <v>127</v>
      </c>
      <c r="AK343">
        <v>190</v>
      </c>
      <c r="AL343">
        <v>192</v>
      </c>
      <c r="AM343">
        <v>125</v>
      </c>
      <c r="AN343">
        <v>192</v>
      </c>
      <c r="AO343">
        <v>48.877397639399746</v>
      </c>
      <c r="AP343">
        <v>0</v>
      </c>
    </row>
    <row r="344" spans="33:42" x14ac:dyDescent="0.2">
      <c r="AG344">
        <v>6</v>
      </c>
      <c r="AH344">
        <v>93</v>
      </c>
      <c r="AI344">
        <v>180</v>
      </c>
      <c r="AJ344">
        <v>182</v>
      </c>
      <c r="AK344">
        <v>186</v>
      </c>
      <c r="AL344">
        <v>188</v>
      </c>
      <c r="AM344">
        <v>182</v>
      </c>
      <c r="AN344">
        <v>188</v>
      </c>
      <c r="AO344">
        <v>49.678969393496885</v>
      </c>
      <c r="AP344">
        <v>0</v>
      </c>
    </row>
    <row r="345" spans="33:42" x14ac:dyDescent="0.2">
      <c r="AG345">
        <v>5</v>
      </c>
      <c r="AH345">
        <v>99</v>
      </c>
      <c r="AI345">
        <v>154</v>
      </c>
      <c r="AJ345">
        <v>156</v>
      </c>
      <c r="AK345">
        <v>198</v>
      </c>
      <c r="AL345">
        <v>200</v>
      </c>
      <c r="AM345">
        <v>156</v>
      </c>
      <c r="AN345">
        <v>200</v>
      </c>
      <c r="AO345">
        <v>50.358713248056688</v>
      </c>
      <c r="AP345">
        <v>0</v>
      </c>
    </row>
    <row r="346" spans="33:42" x14ac:dyDescent="0.2">
      <c r="AG346">
        <v>4</v>
      </c>
      <c r="AH346">
        <v>96</v>
      </c>
      <c r="AI346">
        <v>125</v>
      </c>
      <c r="AJ346">
        <v>127</v>
      </c>
      <c r="AK346">
        <v>192</v>
      </c>
      <c r="AL346">
        <v>194</v>
      </c>
      <c r="AM346">
        <v>125</v>
      </c>
      <c r="AN346">
        <v>194</v>
      </c>
      <c r="AO346">
        <v>50.606323715519977</v>
      </c>
      <c r="AP346">
        <v>0</v>
      </c>
    </row>
    <row r="347" spans="33:42" x14ac:dyDescent="0.2">
      <c r="AG347">
        <v>6</v>
      </c>
      <c r="AH347">
        <v>94</v>
      </c>
      <c r="AI347">
        <v>180</v>
      </c>
      <c r="AJ347">
        <v>182</v>
      </c>
      <c r="AK347">
        <v>188</v>
      </c>
      <c r="AL347">
        <v>190</v>
      </c>
      <c r="AM347">
        <v>182</v>
      </c>
      <c r="AN347">
        <v>190</v>
      </c>
      <c r="AO347">
        <v>51.224993899462788</v>
      </c>
      <c r="AP347">
        <v>0</v>
      </c>
    </row>
    <row r="348" spans="33:42" x14ac:dyDescent="0.2">
      <c r="AG348">
        <v>5</v>
      </c>
      <c r="AH348">
        <v>100</v>
      </c>
      <c r="AI348">
        <v>154</v>
      </c>
      <c r="AJ348">
        <v>156</v>
      </c>
      <c r="AK348">
        <v>200</v>
      </c>
      <c r="AL348">
        <v>202</v>
      </c>
      <c r="AM348">
        <v>156</v>
      </c>
      <c r="AN348">
        <v>202</v>
      </c>
      <c r="AO348">
        <v>52.345009313209601</v>
      </c>
      <c r="AP348">
        <v>0</v>
      </c>
    </row>
    <row r="349" spans="33:42" x14ac:dyDescent="0.2">
      <c r="AG349">
        <v>4</v>
      </c>
      <c r="AH349">
        <v>97</v>
      </c>
      <c r="AI349">
        <v>125</v>
      </c>
      <c r="AJ349">
        <v>127</v>
      </c>
      <c r="AK349">
        <v>194</v>
      </c>
      <c r="AL349">
        <v>196</v>
      </c>
      <c r="AM349">
        <v>125</v>
      </c>
      <c r="AN349">
        <v>196</v>
      </c>
      <c r="AO349">
        <v>52.354560450833695</v>
      </c>
      <c r="AP349">
        <v>0</v>
      </c>
    </row>
    <row r="350" spans="33:42" x14ac:dyDescent="0.2">
      <c r="AG350">
        <v>6</v>
      </c>
      <c r="AH350">
        <v>95</v>
      </c>
      <c r="AI350">
        <v>180</v>
      </c>
      <c r="AJ350">
        <v>182</v>
      </c>
      <c r="AK350">
        <v>190</v>
      </c>
      <c r="AL350">
        <v>192</v>
      </c>
      <c r="AM350">
        <v>182</v>
      </c>
      <c r="AN350">
        <v>192</v>
      </c>
      <c r="AO350">
        <v>52.801515129776341</v>
      </c>
      <c r="AP350">
        <v>0</v>
      </c>
    </row>
    <row r="351" spans="33:42" x14ac:dyDescent="0.2">
      <c r="AG351">
        <v>5</v>
      </c>
      <c r="AH351">
        <v>101</v>
      </c>
      <c r="AI351">
        <v>154</v>
      </c>
      <c r="AJ351">
        <v>156</v>
      </c>
      <c r="AK351">
        <v>202</v>
      </c>
      <c r="AL351">
        <v>204</v>
      </c>
      <c r="AM351">
        <v>156</v>
      </c>
      <c r="AN351">
        <v>204</v>
      </c>
      <c r="AO351">
        <v>54.332310828824497</v>
      </c>
      <c r="AP351">
        <v>0</v>
      </c>
    </row>
    <row r="352" spans="33:42" x14ac:dyDescent="0.2">
      <c r="AG352">
        <v>4</v>
      </c>
      <c r="AH352">
        <v>99</v>
      </c>
      <c r="AI352">
        <v>125</v>
      </c>
      <c r="AJ352">
        <v>127</v>
      </c>
      <c r="AK352">
        <v>198</v>
      </c>
      <c r="AL352">
        <v>200</v>
      </c>
      <c r="AM352">
        <v>125</v>
      </c>
      <c r="AN352">
        <v>200</v>
      </c>
      <c r="AO352">
        <v>55.901699437494742</v>
      </c>
      <c r="AP352">
        <v>0</v>
      </c>
    </row>
    <row r="353" spans="33:42" x14ac:dyDescent="0.2">
      <c r="AG353">
        <v>6</v>
      </c>
      <c r="AH353">
        <v>98</v>
      </c>
      <c r="AI353">
        <v>180</v>
      </c>
      <c r="AJ353">
        <v>182</v>
      </c>
      <c r="AK353">
        <v>196</v>
      </c>
      <c r="AL353">
        <v>198</v>
      </c>
      <c r="AM353">
        <v>182</v>
      </c>
      <c r="AN353">
        <v>198</v>
      </c>
      <c r="AO353">
        <v>57.688820407423826</v>
      </c>
      <c r="AP353">
        <v>0</v>
      </c>
    </row>
    <row r="354" spans="33:42" x14ac:dyDescent="0.2">
      <c r="AG354">
        <v>4</v>
      </c>
      <c r="AH354">
        <v>100</v>
      </c>
      <c r="AI354">
        <v>125</v>
      </c>
      <c r="AJ354">
        <v>127</v>
      </c>
      <c r="AK354">
        <v>200</v>
      </c>
      <c r="AL354">
        <v>202</v>
      </c>
      <c r="AM354">
        <v>125</v>
      </c>
      <c r="AN354">
        <v>202</v>
      </c>
      <c r="AO354">
        <v>57.697486947006624</v>
      </c>
      <c r="AP354">
        <v>0</v>
      </c>
    </row>
    <row r="355" spans="33:42" x14ac:dyDescent="0.2">
      <c r="AG355">
        <v>5</v>
      </c>
      <c r="AH355">
        <v>103</v>
      </c>
      <c r="AI355">
        <v>154</v>
      </c>
      <c r="AJ355">
        <v>156</v>
      </c>
      <c r="AK355">
        <v>206</v>
      </c>
      <c r="AL355">
        <v>208</v>
      </c>
      <c r="AM355">
        <v>156</v>
      </c>
      <c r="AN355">
        <v>208</v>
      </c>
      <c r="AO355">
        <v>58.309518948453004</v>
      </c>
      <c r="AP355">
        <v>0</v>
      </c>
    </row>
    <row r="356" spans="33:42" x14ac:dyDescent="0.2">
      <c r="AG356">
        <v>6</v>
      </c>
      <c r="AH356">
        <v>99</v>
      </c>
      <c r="AI356">
        <v>180</v>
      </c>
      <c r="AJ356">
        <v>182</v>
      </c>
      <c r="AK356">
        <v>198</v>
      </c>
      <c r="AL356">
        <v>200</v>
      </c>
      <c r="AM356">
        <v>182</v>
      </c>
      <c r="AN356">
        <v>200</v>
      </c>
      <c r="AO356">
        <v>59.363288318623319</v>
      </c>
      <c r="AP356">
        <v>0</v>
      </c>
    </row>
    <row r="357" spans="33:42" x14ac:dyDescent="0.2">
      <c r="AG357">
        <v>4</v>
      </c>
      <c r="AH357">
        <v>101</v>
      </c>
      <c r="AI357">
        <v>125</v>
      </c>
      <c r="AJ357">
        <v>127</v>
      </c>
      <c r="AK357">
        <v>202</v>
      </c>
      <c r="AL357">
        <v>204</v>
      </c>
      <c r="AM357">
        <v>125</v>
      </c>
      <c r="AN357">
        <v>204</v>
      </c>
      <c r="AO357">
        <v>59.506302187247357</v>
      </c>
      <c r="AP357">
        <v>0</v>
      </c>
    </row>
    <row r="358" spans="33:42" x14ac:dyDescent="0.2">
      <c r="AG358">
        <v>5</v>
      </c>
      <c r="AH358">
        <v>104</v>
      </c>
      <c r="AI358">
        <v>154</v>
      </c>
      <c r="AJ358">
        <v>156</v>
      </c>
      <c r="AK358">
        <v>208</v>
      </c>
      <c r="AL358">
        <v>210</v>
      </c>
      <c r="AM358">
        <v>156</v>
      </c>
      <c r="AN358">
        <v>210</v>
      </c>
      <c r="AO358">
        <v>60.29925372672534</v>
      </c>
      <c r="AP358">
        <v>0</v>
      </c>
    </row>
    <row r="359" spans="33:42" x14ac:dyDescent="0.2">
      <c r="AG359">
        <v>6</v>
      </c>
      <c r="AH359">
        <v>100</v>
      </c>
      <c r="AI359">
        <v>180</v>
      </c>
      <c r="AJ359">
        <v>182</v>
      </c>
      <c r="AK359">
        <v>200</v>
      </c>
      <c r="AL359">
        <v>202</v>
      </c>
      <c r="AM359">
        <v>182</v>
      </c>
      <c r="AN359">
        <v>202</v>
      </c>
      <c r="AO359">
        <v>61.057350089894989</v>
      </c>
      <c r="AP359">
        <v>0</v>
      </c>
    </row>
    <row r="360" spans="33:42" x14ac:dyDescent="0.2">
      <c r="AG360">
        <v>4</v>
      </c>
      <c r="AH360">
        <v>102</v>
      </c>
      <c r="AI360">
        <v>125</v>
      </c>
      <c r="AJ360">
        <v>127</v>
      </c>
      <c r="AK360">
        <v>204</v>
      </c>
      <c r="AL360">
        <v>206</v>
      </c>
      <c r="AM360">
        <v>125</v>
      </c>
      <c r="AN360">
        <v>206</v>
      </c>
      <c r="AO360">
        <v>61.326992425847855</v>
      </c>
      <c r="AP360">
        <v>0</v>
      </c>
    </row>
    <row r="361" spans="33:42" x14ac:dyDescent="0.2">
      <c r="AG361">
        <v>5</v>
      </c>
      <c r="AH361">
        <v>105</v>
      </c>
      <c r="AI361">
        <v>154</v>
      </c>
      <c r="AJ361">
        <v>156</v>
      </c>
      <c r="AK361">
        <v>210</v>
      </c>
      <c r="AL361">
        <v>212</v>
      </c>
      <c r="AM361">
        <v>156</v>
      </c>
      <c r="AN361">
        <v>212</v>
      </c>
      <c r="AO361">
        <v>62.289646009589745</v>
      </c>
      <c r="AP361">
        <v>0</v>
      </c>
    </row>
    <row r="362" spans="33:42" x14ac:dyDescent="0.2">
      <c r="AG362">
        <v>6</v>
      </c>
      <c r="AH362">
        <v>101</v>
      </c>
      <c r="AI362">
        <v>180</v>
      </c>
      <c r="AJ362">
        <v>182</v>
      </c>
      <c r="AK362">
        <v>202</v>
      </c>
      <c r="AL362">
        <v>204</v>
      </c>
      <c r="AM362">
        <v>182</v>
      </c>
      <c r="AN362">
        <v>204</v>
      </c>
      <c r="AO362">
        <v>62.769419305900861</v>
      </c>
      <c r="AP362">
        <v>0</v>
      </c>
    </row>
    <row r="363" spans="33:42" x14ac:dyDescent="0.2">
      <c r="AG363">
        <v>4</v>
      </c>
      <c r="AH363">
        <v>103</v>
      </c>
      <c r="AI363">
        <v>125</v>
      </c>
      <c r="AJ363">
        <v>127</v>
      </c>
      <c r="AK363">
        <v>206</v>
      </c>
      <c r="AL363">
        <v>208</v>
      </c>
      <c r="AM363">
        <v>125</v>
      </c>
      <c r="AN363">
        <v>208</v>
      </c>
      <c r="AO363">
        <v>63.158530698552511</v>
      </c>
      <c r="AP363">
        <v>0</v>
      </c>
    </row>
    <row r="364" spans="33:42" x14ac:dyDescent="0.2">
      <c r="AG364">
        <v>5</v>
      </c>
      <c r="AH364">
        <v>106</v>
      </c>
      <c r="AI364">
        <v>154</v>
      </c>
      <c r="AJ364">
        <v>156</v>
      </c>
      <c r="AK364">
        <v>212</v>
      </c>
      <c r="AL364">
        <v>214</v>
      </c>
      <c r="AM364">
        <v>156</v>
      </c>
      <c r="AN364">
        <v>214</v>
      </c>
      <c r="AO364">
        <v>64.280634719952786</v>
      </c>
      <c r="AP364">
        <v>0</v>
      </c>
    </row>
    <row r="365" spans="33:42" x14ac:dyDescent="0.2">
      <c r="AG365">
        <v>6</v>
      </c>
      <c r="AH365">
        <v>102</v>
      </c>
      <c r="AI365">
        <v>180</v>
      </c>
      <c r="AJ365">
        <v>182</v>
      </c>
      <c r="AK365">
        <v>204</v>
      </c>
      <c r="AL365">
        <v>206</v>
      </c>
      <c r="AM365">
        <v>182</v>
      </c>
      <c r="AN365">
        <v>206</v>
      </c>
      <c r="AO365">
        <v>64.498061986388393</v>
      </c>
      <c r="AP365">
        <v>0</v>
      </c>
    </row>
    <row r="366" spans="33:42" x14ac:dyDescent="0.2">
      <c r="AG366">
        <v>4</v>
      </c>
      <c r="AH366">
        <v>104</v>
      </c>
      <c r="AI366">
        <v>125</v>
      </c>
      <c r="AJ366">
        <v>127</v>
      </c>
      <c r="AK366">
        <v>208</v>
      </c>
      <c r="AL366">
        <v>210</v>
      </c>
      <c r="AM366">
        <v>125</v>
      </c>
      <c r="AN366">
        <v>210</v>
      </c>
      <c r="AO366">
        <v>65</v>
      </c>
      <c r="AP366">
        <v>0</v>
      </c>
    </row>
    <row r="367" spans="33:42" x14ac:dyDescent="0.2">
      <c r="AG367">
        <v>6</v>
      </c>
      <c r="AH367">
        <v>103</v>
      </c>
      <c r="AI367">
        <v>180</v>
      </c>
      <c r="AJ367">
        <v>182</v>
      </c>
      <c r="AK367">
        <v>206</v>
      </c>
      <c r="AL367">
        <v>208</v>
      </c>
      <c r="AM367">
        <v>182</v>
      </c>
      <c r="AN367">
        <v>208</v>
      </c>
      <c r="AO367">
        <v>66.241980646716783</v>
      </c>
      <c r="AP367">
        <v>0</v>
      </c>
    </row>
    <row r="368" spans="33:42" x14ac:dyDescent="0.2">
      <c r="AG368">
        <v>5</v>
      </c>
      <c r="AH368">
        <v>107</v>
      </c>
      <c r="AI368">
        <v>154</v>
      </c>
      <c r="AJ368">
        <v>156</v>
      </c>
      <c r="AK368">
        <v>214</v>
      </c>
      <c r="AL368">
        <v>216</v>
      </c>
      <c r="AM368">
        <v>156</v>
      </c>
      <c r="AN368">
        <v>216</v>
      </c>
      <c r="AO368">
        <v>66.272166103123567</v>
      </c>
      <c r="AP368">
        <v>0</v>
      </c>
    </row>
    <row r="369" spans="33:42" x14ac:dyDescent="0.2">
      <c r="AG369">
        <v>4</v>
      </c>
      <c r="AH369">
        <v>105</v>
      </c>
      <c r="AI369">
        <v>125</v>
      </c>
      <c r="AJ369">
        <v>127</v>
      </c>
      <c r="AK369">
        <v>210</v>
      </c>
      <c r="AL369">
        <v>212</v>
      </c>
      <c r="AM369">
        <v>125</v>
      </c>
      <c r="AN369">
        <v>212</v>
      </c>
      <c r="AO369">
        <v>66.850579653433073</v>
      </c>
      <c r="AP369">
        <v>0</v>
      </c>
    </row>
    <row r="370" spans="33:42" x14ac:dyDescent="0.2">
      <c r="AG370">
        <v>6</v>
      </c>
      <c r="AH370">
        <v>104</v>
      </c>
      <c r="AI370">
        <v>180</v>
      </c>
      <c r="AJ370">
        <v>182</v>
      </c>
      <c r="AK370">
        <v>208</v>
      </c>
      <c r="AL370">
        <v>210</v>
      </c>
      <c r="AM370">
        <v>182</v>
      </c>
      <c r="AN370">
        <v>210</v>
      </c>
      <c r="AO370">
        <v>68</v>
      </c>
      <c r="AP370">
        <v>0</v>
      </c>
    </row>
    <row r="371" spans="33:42" x14ac:dyDescent="0.2">
      <c r="AG371">
        <v>4</v>
      </c>
      <c r="AH371">
        <v>106</v>
      </c>
      <c r="AI371">
        <v>125</v>
      </c>
      <c r="AJ371">
        <v>127</v>
      </c>
      <c r="AK371">
        <v>212</v>
      </c>
      <c r="AL371">
        <v>214</v>
      </c>
      <c r="AM371">
        <v>125</v>
      </c>
      <c r="AN371">
        <v>214</v>
      </c>
      <c r="AO371">
        <v>68.709533545207535</v>
      </c>
      <c r="AP371">
        <v>0</v>
      </c>
    </row>
    <row r="372" spans="33:42" x14ac:dyDescent="0.2">
      <c r="AG372">
        <v>6</v>
      </c>
      <c r="AH372">
        <v>105</v>
      </c>
      <c r="AI372">
        <v>180</v>
      </c>
      <c r="AJ372">
        <v>182</v>
      </c>
      <c r="AK372">
        <v>210</v>
      </c>
      <c r="AL372">
        <v>212</v>
      </c>
      <c r="AM372">
        <v>182</v>
      </c>
      <c r="AN372">
        <v>212</v>
      </c>
      <c r="AO372">
        <v>69.771054170049638</v>
      </c>
      <c r="AP372">
        <v>0</v>
      </c>
    </row>
    <row r="373" spans="33:42" x14ac:dyDescent="0.2">
      <c r="AG373">
        <v>4</v>
      </c>
      <c r="AH373">
        <v>107</v>
      </c>
      <c r="AI373">
        <v>125</v>
      </c>
      <c r="AJ373">
        <v>127</v>
      </c>
      <c r="AK373">
        <v>214</v>
      </c>
      <c r="AL373">
        <v>216</v>
      </c>
      <c r="AM373">
        <v>125</v>
      </c>
      <c r="AN373">
        <v>216</v>
      </c>
      <c r="AO373">
        <v>70.576199954375554</v>
      </c>
      <c r="AP373">
        <v>0</v>
      </c>
    </row>
    <row r="374" spans="33:42" x14ac:dyDescent="0.2">
      <c r="AG374">
        <v>6</v>
      </c>
      <c r="AH374">
        <v>106</v>
      </c>
      <c r="AI374">
        <v>180</v>
      </c>
      <c r="AJ374">
        <v>182</v>
      </c>
      <c r="AK374">
        <v>212</v>
      </c>
      <c r="AL374">
        <v>214</v>
      </c>
      <c r="AM374">
        <v>182</v>
      </c>
      <c r="AN374">
        <v>214</v>
      </c>
      <c r="AO374">
        <v>71.554175279993274</v>
      </c>
      <c r="AP374">
        <v>0</v>
      </c>
    </row>
    <row r="375" spans="33:42" x14ac:dyDescent="0.2">
      <c r="AG375">
        <v>5</v>
      </c>
      <c r="AH375">
        <v>110</v>
      </c>
      <c r="AI375">
        <v>154</v>
      </c>
      <c r="AJ375">
        <v>156</v>
      </c>
      <c r="AK375">
        <v>220</v>
      </c>
      <c r="AL375">
        <v>222</v>
      </c>
      <c r="AM375">
        <v>156</v>
      </c>
      <c r="AN375">
        <v>222</v>
      </c>
      <c r="AO375">
        <v>72.249567472753768</v>
      </c>
      <c r="AP375">
        <v>0</v>
      </c>
    </row>
    <row r="376" spans="33:42" x14ac:dyDescent="0.2">
      <c r="AG376">
        <v>4</v>
      </c>
      <c r="AH376">
        <v>108</v>
      </c>
      <c r="AI376">
        <v>125</v>
      </c>
      <c r="AJ376">
        <v>127</v>
      </c>
      <c r="AK376">
        <v>216</v>
      </c>
      <c r="AL376">
        <v>218</v>
      </c>
      <c r="AM376">
        <v>125</v>
      </c>
      <c r="AN376">
        <v>218</v>
      </c>
      <c r="AO376">
        <v>72.449982746719826</v>
      </c>
      <c r="AP376">
        <v>0</v>
      </c>
    </row>
    <row r="377" spans="33:42" x14ac:dyDescent="0.2">
      <c r="AG377">
        <v>3</v>
      </c>
      <c r="AH377">
        <v>75</v>
      </c>
      <c r="AI377">
        <v>77</v>
      </c>
      <c r="AJ377">
        <v>79</v>
      </c>
      <c r="AK377">
        <v>150</v>
      </c>
      <c r="AL377">
        <v>152</v>
      </c>
      <c r="AM377">
        <v>77</v>
      </c>
      <c r="AN377">
        <v>152</v>
      </c>
      <c r="AO377">
        <v>73.027392121039071</v>
      </c>
      <c r="AP377">
        <v>0</v>
      </c>
    </row>
    <row r="378" spans="33:42" x14ac:dyDescent="0.2">
      <c r="AG378">
        <v>3</v>
      </c>
      <c r="AH378">
        <v>76</v>
      </c>
      <c r="AI378">
        <v>77</v>
      </c>
      <c r="AJ378">
        <v>79</v>
      </c>
      <c r="AK378">
        <v>152</v>
      </c>
      <c r="AL378">
        <v>154</v>
      </c>
      <c r="AM378">
        <v>77</v>
      </c>
      <c r="AN378">
        <v>154</v>
      </c>
      <c r="AO378">
        <v>73.109506905736964</v>
      </c>
      <c r="AP378">
        <v>0</v>
      </c>
    </row>
    <row r="379" spans="33:42" x14ac:dyDescent="0.2">
      <c r="AG379">
        <v>3</v>
      </c>
      <c r="AH379">
        <v>77</v>
      </c>
      <c r="AI379">
        <v>77</v>
      </c>
      <c r="AJ379">
        <v>79</v>
      </c>
      <c r="AK379">
        <v>154</v>
      </c>
      <c r="AL379">
        <v>156</v>
      </c>
      <c r="AM379">
        <v>77</v>
      </c>
      <c r="AN379">
        <v>156</v>
      </c>
      <c r="AO379">
        <v>73.246160308919954</v>
      </c>
      <c r="AP379">
        <v>0</v>
      </c>
    </row>
    <row r="380" spans="33:42" x14ac:dyDescent="0.2">
      <c r="AG380">
        <v>6</v>
      </c>
      <c r="AH380">
        <v>107</v>
      </c>
      <c r="AI380">
        <v>180</v>
      </c>
      <c r="AJ380">
        <v>182</v>
      </c>
      <c r="AK380">
        <v>214</v>
      </c>
      <c r="AL380">
        <v>216</v>
      </c>
      <c r="AM380">
        <v>182</v>
      </c>
      <c r="AN380">
        <v>216</v>
      </c>
      <c r="AO380">
        <v>73.348483283568996</v>
      </c>
      <c r="AP380">
        <v>0</v>
      </c>
    </row>
    <row r="381" spans="33:42" x14ac:dyDescent="0.2">
      <c r="AG381">
        <v>3</v>
      </c>
      <c r="AH381">
        <v>78</v>
      </c>
      <c r="AI381">
        <v>77</v>
      </c>
      <c r="AJ381">
        <v>79</v>
      </c>
      <c r="AK381">
        <v>156</v>
      </c>
      <c r="AL381">
        <v>158</v>
      </c>
      <c r="AM381">
        <v>77</v>
      </c>
      <c r="AN381">
        <v>158</v>
      </c>
      <c r="AO381">
        <v>73.437047870948632</v>
      </c>
      <c r="AP381">
        <v>0</v>
      </c>
    </row>
    <row r="382" spans="33:42" x14ac:dyDescent="0.2">
      <c r="AG382">
        <v>3</v>
      </c>
      <c r="AH382">
        <v>79</v>
      </c>
      <c r="AI382">
        <v>77</v>
      </c>
      <c r="AJ382">
        <v>79</v>
      </c>
      <c r="AK382">
        <v>158</v>
      </c>
      <c r="AL382">
        <v>160</v>
      </c>
      <c r="AM382">
        <v>77</v>
      </c>
      <c r="AN382">
        <v>160</v>
      </c>
      <c r="AO382">
        <v>73.681748079154588</v>
      </c>
      <c r="AP382">
        <v>0</v>
      </c>
    </row>
    <row r="383" spans="33:42" x14ac:dyDescent="0.2">
      <c r="AG383">
        <v>7</v>
      </c>
      <c r="AH383">
        <v>75</v>
      </c>
      <c r="AI383">
        <v>222</v>
      </c>
      <c r="AJ383">
        <v>224</v>
      </c>
      <c r="AK383">
        <v>150</v>
      </c>
      <c r="AL383">
        <v>152</v>
      </c>
      <c r="AM383">
        <v>224</v>
      </c>
      <c r="AN383">
        <v>152</v>
      </c>
      <c r="AO383">
        <v>74.027022093286988</v>
      </c>
      <c r="AP383">
        <v>0</v>
      </c>
    </row>
    <row r="384" spans="33:42" x14ac:dyDescent="0.2">
      <c r="AG384">
        <v>7</v>
      </c>
      <c r="AH384">
        <v>76</v>
      </c>
      <c r="AI384">
        <v>222</v>
      </c>
      <c r="AJ384">
        <v>224</v>
      </c>
      <c r="AK384">
        <v>152</v>
      </c>
      <c r="AL384">
        <v>154</v>
      </c>
      <c r="AM384">
        <v>224</v>
      </c>
      <c r="AN384">
        <v>154</v>
      </c>
      <c r="AO384">
        <v>74.108029254595621</v>
      </c>
      <c r="AP384">
        <v>0</v>
      </c>
    </row>
    <row r="385" spans="33:42" x14ac:dyDescent="0.2">
      <c r="AG385">
        <v>7</v>
      </c>
      <c r="AH385">
        <v>77</v>
      </c>
      <c r="AI385">
        <v>222</v>
      </c>
      <c r="AJ385">
        <v>224</v>
      </c>
      <c r="AK385">
        <v>154</v>
      </c>
      <c r="AL385">
        <v>156</v>
      </c>
      <c r="AM385">
        <v>224</v>
      </c>
      <c r="AN385">
        <v>156</v>
      </c>
      <c r="AO385">
        <v>74.242844773082339</v>
      </c>
      <c r="AP385">
        <v>0</v>
      </c>
    </row>
    <row r="386" spans="33:42" x14ac:dyDescent="0.2">
      <c r="AG386">
        <v>4</v>
      </c>
      <c r="AH386">
        <v>109</v>
      </c>
      <c r="AI386">
        <v>125</v>
      </c>
      <c r="AJ386">
        <v>127</v>
      </c>
      <c r="AK386">
        <v>218</v>
      </c>
      <c r="AL386">
        <v>220</v>
      </c>
      <c r="AM386">
        <v>125</v>
      </c>
      <c r="AN386">
        <v>220</v>
      </c>
      <c r="AO386">
        <v>74.330343736592525</v>
      </c>
      <c r="AP386">
        <v>0</v>
      </c>
    </row>
    <row r="387" spans="33:42" x14ac:dyDescent="0.2">
      <c r="AG387">
        <v>7</v>
      </c>
      <c r="AH387">
        <v>78</v>
      </c>
      <c r="AI387">
        <v>222</v>
      </c>
      <c r="AJ387">
        <v>224</v>
      </c>
      <c r="AK387">
        <v>156</v>
      </c>
      <c r="AL387">
        <v>158</v>
      </c>
      <c r="AM387">
        <v>224</v>
      </c>
      <c r="AN387">
        <v>158</v>
      </c>
      <c r="AO387">
        <v>74.431176263713581</v>
      </c>
      <c r="AP387">
        <v>0</v>
      </c>
    </row>
    <row r="388" spans="33:42" x14ac:dyDescent="0.2">
      <c r="AG388">
        <v>7</v>
      </c>
      <c r="AH388">
        <v>79</v>
      </c>
      <c r="AI388">
        <v>222</v>
      </c>
      <c r="AJ388">
        <v>224</v>
      </c>
      <c r="AK388">
        <v>158</v>
      </c>
      <c r="AL388">
        <v>160</v>
      </c>
      <c r="AM388">
        <v>224</v>
      </c>
      <c r="AN388">
        <v>160</v>
      </c>
      <c r="AO388">
        <v>74.672618810377884</v>
      </c>
      <c r="AP388">
        <v>0</v>
      </c>
    </row>
    <row r="389" spans="33:42" x14ac:dyDescent="0.2">
      <c r="AG389">
        <v>3</v>
      </c>
      <c r="AH389">
        <v>82</v>
      </c>
      <c r="AI389">
        <v>77</v>
      </c>
      <c r="AJ389">
        <v>79</v>
      </c>
      <c r="AK389">
        <v>164</v>
      </c>
      <c r="AL389">
        <v>166</v>
      </c>
      <c r="AM389">
        <v>77</v>
      </c>
      <c r="AN389">
        <v>166</v>
      </c>
      <c r="AO389">
        <v>74.732857566133518</v>
      </c>
      <c r="AP389">
        <v>0</v>
      </c>
    </row>
    <row r="390" spans="33:42" x14ac:dyDescent="0.2">
      <c r="AG390">
        <v>7</v>
      </c>
      <c r="AH390">
        <v>80</v>
      </c>
      <c r="AI390">
        <v>222</v>
      </c>
      <c r="AJ390">
        <v>224</v>
      </c>
      <c r="AK390">
        <v>160</v>
      </c>
      <c r="AL390">
        <v>162</v>
      </c>
      <c r="AM390">
        <v>224</v>
      </c>
      <c r="AN390">
        <v>162</v>
      </c>
      <c r="AO390">
        <v>74.966659255965254</v>
      </c>
      <c r="AP390">
        <v>0</v>
      </c>
    </row>
    <row r="391" spans="33:42" x14ac:dyDescent="0.2">
      <c r="AG391">
        <v>7</v>
      </c>
      <c r="AH391">
        <v>81</v>
      </c>
      <c r="AI391">
        <v>222</v>
      </c>
      <c r="AJ391">
        <v>224</v>
      </c>
      <c r="AK391">
        <v>162</v>
      </c>
      <c r="AL391">
        <v>164</v>
      </c>
      <c r="AM391">
        <v>224</v>
      </c>
      <c r="AN391">
        <v>164</v>
      </c>
      <c r="AO391">
        <v>75.312681535050928</v>
      </c>
      <c r="AP391">
        <v>0</v>
      </c>
    </row>
    <row r="392" spans="33:42" x14ac:dyDescent="0.2">
      <c r="AG392">
        <v>7</v>
      </c>
      <c r="AH392">
        <v>82</v>
      </c>
      <c r="AI392">
        <v>222</v>
      </c>
      <c r="AJ392">
        <v>224</v>
      </c>
      <c r="AK392">
        <v>164</v>
      </c>
      <c r="AL392">
        <v>166</v>
      </c>
      <c r="AM392">
        <v>224</v>
      </c>
      <c r="AN392">
        <v>166</v>
      </c>
      <c r="AO392">
        <v>75.709972922990801</v>
      </c>
      <c r="AP392">
        <v>0</v>
      </c>
    </row>
    <row r="393" spans="33:42" x14ac:dyDescent="0.2">
      <c r="AG393">
        <v>7</v>
      </c>
      <c r="AH393">
        <v>83</v>
      </c>
      <c r="AI393">
        <v>222</v>
      </c>
      <c r="AJ393">
        <v>224</v>
      </c>
      <c r="AK393">
        <v>166</v>
      </c>
      <c r="AL393">
        <v>168</v>
      </c>
      <c r="AM393">
        <v>224</v>
      </c>
      <c r="AN393">
        <v>168</v>
      </c>
      <c r="AO393">
        <v>76.157731058639087</v>
      </c>
      <c r="AP393">
        <v>0</v>
      </c>
    </row>
    <row r="394" spans="33:42" x14ac:dyDescent="0.2">
      <c r="AG394">
        <v>4</v>
      </c>
      <c r="AH394">
        <v>110</v>
      </c>
      <c r="AI394">
        <v>125</v>
      </c>
      <c r="AJ394">
        <v>127</v>
      </c>
      <c r="AK394">
        <v>220</v>
      </c>
      <c r="AL394">
        <v>222</v>
      </c>
      <c r="AM394">
        <v>125</v>
      </c>
      <c r="AN394">
        <v>222</v>
      </c>
      <c r="AO394">
        <v>76.216796049164913</v>
      </c>
      <c r="AP394">
        <v>0</v>
      </c>
    </row>
    <row r="395" spans="33:42" x14ac:dyDescent="0.2">
      <c r="AG395">
        <v>5</v>
      </c>
      <c r="AH395">
        <v>112</v>
      </c>
      <c r="AI395">
        <v>154</v>
      </c>
      <c r="AJ395">
        <v>156</v>
      </c>
      <c r="AK395">
        <v>224</v>
      </c>
      <c r="AL395">
        <v>226</v>
      </c>
      <c r="AM395">
        <v>156</v>
      </c>
      <c r="AN395">
        <v>226</v>
      </c>
      <c r="AO395">
        <v>76.236474210183673</v>
      </c>
      <c r="AP395">
        <v>0</v>
      </c>
    </row>
    <row r="396" spans="33:42" x14ac:dyDescent="0.2">
      <c r="AG396">
        <v>3</v>
      </c>
      <c r="AH396">
        <v>85</v>
      </c>
      <c r="AI396">
        <v>77</v>
      </c>
      <c r="AJ396">
        <v>79</v>
      </c>
      <c r="AK396">
        <v>170</v>
      </c>
      <c r="AL396">
        <v>172</v>
      </c>
      <c r="AM396">
        <v>77</v>
      </c>
      <c r="AN396">
        <v>172</v>
      </c>
      <c r="AO396">
        <v>76.243032468547582</v>
      </c>
      <c r="AP396">
        <v>0</v>
      </c>
    </row>
    <row r="397" spans="33:42" x14ac:dyDescent="0.2">
      <c r="AG397">
        <v>7</v>
      </c>
      <c r="AH397">
        <v>84</v>
      </c>
      <c r="AI397">
        <v>222</v>
      </c>
      <c r="AJ397">
        <v>224</v>
      </c>
      <c r="AK397">
        <v>168</v>
      </c>
      <c r="AL397">
        <v>170</v>
      </c>
      <c r="AM397">
        <v>224</v>
      </c>
      <c r="AN397">
        <v>170</v>
      </c>
      <c r="AO397">
        <v>76.655071586947201</v>
      </c>
      <c r="AP397">
        <v>0</v>
      </c>
    </row>
    <row r="398" spans="33:42" x14ac:dyDescent="0.2">
      <c r="AG398">
        <v>3</v>
      </c>
      <c r="AH398">
        <v>86</v>
      </c>
      <c r="AI398">
        <v>77</v>
      </c>
      <c r="AJ398">
        <v>79</v>
      </c>
      <c r="AK398">
        <v>172</v>
      </c>
      <c r="AL398">
        <v>174</v>
      </c>
      <c r="AM398">
        <v>77</v>
      </c>
      <c r="AN398">
        <v>174</v>
      </c>
      <c r="AO398">
        <v>76.843997813752509</v>
      </c>
      <c r="AP398">
        <v>0</v>
      </c>
    </row>
    <row r="399" spans="33:42" x14ac:dyDescent="0.2">
      <c r="AG399">
        <v>6</v>
      </c>
      <c r="AH399">
        <v>109</v>
      </c>
      <c r="AI399">
        <v>180</v>
      </c>
      <c r="AJ399">
        <v>182</v>
      </c>
      <c r="AK399">
        <v>218</v>
      </c>
      <c r="AL399">
        <v>220</v>
      </c>
      <c r="AM399">
        <v>182</v>
      </c>
      <c r="AN399">
        <v>220</v>
      </c>
      <c r="AO399">
        <v>76.967525619575426</v>
      </c>
      <c r="AP399">
        <v>0</v>
      </c>
    </row>
    <row r="400" spans="33:42" x14ac:dyDescent="0.2">
      <c r="AG400">
        <v>7</v>
      </c>
      <c r="AH400">
        <v>85</v>
      </c>
      <c r="AI400">
        <v>222</v>
      </c>
      <c r="AJ400">
        <v>224</v>
      </c>
      <c r="AK400">
        <v>170</v>
      </c>
      <c r="AL400">
        <v>172</v>
      </c>
      <c r="AM400">
        <v>224</v>
      </c>
      <c r="AN400">
        <v>172</v>
      </c>
      <c r="AO400">
        <v>77.201036262475128</v>
      </c>
      <c r="AP400">
        <v>0</v>
      </c>
    </row>
    <row r="401" spans="33:42" x14ac:dyDescent="0.2">
      <c r="AG401">
        <v>3</v>
      </c>
      <c r="AH401">
        <v>87</v>
      </c>
      <c r="AI401">
        <v>77</v>
      </c>
      <c r="AJ401">
        <v>79</v>
      </c>
      <c r="AK401">
        <v>174</v>
      </c>
      <c r="AL401">
        <v>176</v>
      </c>
      <c r="AM401">
        <v>77</v>
      </c>
      <c r="AN401">
        <v>176</v>
      </c>
      <c r="AO401">
        <v>77.491935064237495</v>
      </c>
      <c r="AP401">
        <v>0</v>
      </c>
    </row>
    <row r="402" spans="33:42" x14ac:dyDescent="0.2">
      <c r="AG402">
        <v>7</v>
      </c>
      <c r="AH402">
        <v>86</v>
      </c>
      <c r="AI402">
        <v>222</v>
      </c>
      <c r="AJ402">
        <v>224</v>
      </c>
      <c r="AK402">
        <v>172</v>
      </c>
      <c r="AL402">
        <v>174</v>
      </c>
      <c r="AM402">
        <v>224</v>
      </c>
      <c r="AN402">
        <v>174</v>
      </c>
      <c r="AO402">
        <v>77.794601355106892</v>
      </c>
      <c r="AP402">
        <v>0</v>
      </c>
    </row>
    <row r="403" spans="33:42" x14ac:dyDescent="0.2">
      <c r="AG403">
        <v>3</v>
      </c>
      <c r="AH403">
        <v>88</v>
      </c>
      <c r="AI403">
        <v>77</v>
      </c>
      <c r="AJ403">
        <v>79</v>
      </c>
      <c r="AK403">
        <v>176</v>
      </c>
      <c r="AL403">
        <v>178</v>
      </c>
      <c r="AM403">
        <v>77</v>
      </c>
      <c r="AN403">
        <v>178</v>
      </c>
      <c r="AO403">
        <v>78.185676437567508</v>
      </c>
      <c r="AP403">
        <v>0</v>
      </c>
    </row>
    <row r="404" spans="33:42" x14ac:dyDescent="0.2">
      <c r="AG404">
        <v>5</v>
      </c>
      <c r="AH404">
        <v>113</v>
      </c>
      <c r="AI404">
        <v>154</v>
      </c>
      <c r="AJ404">
        <v>156</v>
      </c>
      <c r="AK404">
        <v>226</v>
      </c>
      <c r="AL404">
        <v>228</v>
      </c>
      <c r="AM404">
        <v>156</v>
      </c>
      <c r="AN404">
        <v>228</v>
      </c>
      <c r="AO404">
        <v>78.230428862431779</v>
      </c>
      <c r="AP404">
        <v>0</v>
      </c>
    </row>
    <row r="405" spans="33:42" x14ac:dyDescent="0.2">
      <c r="AG405">
        <v>7</v>
      </c>
      <c r="AH405">
        <v>87</v>
      </c>
      <c r="AI405">
        <v>222</v>
      </c>
      <c r="AJ405">
        <v>224</v>
      </c>
      <c r="AK405">
        <v>174</v>
      </c>
      <c r="AL405">
        <v>176</v>
      </c>
      <c r="AM405">
        <v>224</v>
      </c>
      <c r="AN405">
        <v>176</v>
      </c>
      <c r="AO405">
        <v>78.434686204510314</v>
      </c>
      <c r="AP405">
        <v>0</v>
      </c>
    </row>
    <row r="406" spans="33:42" x14ac:dyDescent="0.2">
      <c r="AG406">
        <v>6</v>
      </c>
      <c r="AH406">
        <v>110</v>
      </c>
      <c r="AI406">
        <v>180</v>
      </c>
      <c r="AJ406">
        <v>182</v>
      </c>
      <c r="AK406">
        <v>220</v>
      </c>
      <c r="AL406">
        <v>222</v>
      </c>
      <c r="AM406">
        <v>182</v>
      </c>
      <c r="AN406">
        <v>222</v>
      </c>
      <c r="AO406">
        <v>78.790862414368831</v>
      </c>
      <c r="AP406">
        <v>0</v>
      </c>
    </row>
    <row r="407" spans="33:42" x14ac:dyDescent="0.2">
      <c r="AG407">
        <v>3</v>
      </c>
      <c r="AH407">
        <v>89</v>
      </c>
      <c r="AI407">
        <v>77</v>
      </c>
      <c r="AJ407">
        <v>79</v>
      </c>
      <c r="AK407">
        <v>178</v>
      </c>
      <c r="AL407">
        <v>180</v>
      </c>
      <c r="AM407">
        <v>77</v>
      </c>
      <c r="AN407">
        <v>180</v>
      </c>
      <c r="AO407">
        <v>78.924014089502563</v>
      </c>
      <c r="AP407">
        <v>0</v>
      </c>
    </row>
    <row r="408" spans="33:42" x14ac:dyDescent="0.2">
      <c r="AG408">
        <v>7</v>
      </c>
      <c r="AH408">
        <v>88</v>
      </c>
      <c r="AI408">
        <v>222</v>
      </c>
      <c r="AJ408">
        <v>224</v>
      </c>
      <c r="AK408">
        <v>176</v>
      </c>
      <c r="AL408">
        <v>178</v>
      </c>
      <c r="AM408">
        <v>224</v>
      </c>
      <c r="AN408">
        <v>178</v>
      </c>
      <c r="AO408">
        <v>79.120161779409926</v>
      </c>
      <c r="AP408">
        <v>0</v>
      </c>
    </row>
    <row r="409" spans="33:42" x14ac:dyDescent="0.2">
      <c r="AG409">
        <v>3</v>
      </c>
      <c r="AH409">
        <v>90</v>
      </c>
      <c r="AI409">
        <v>77</v>
      </c>
      <c r="AJ409">
        <v>79</v>
      </c>
      <c r="AK409">
        <v>180</v>
      </c>
      <c r="AL409">
        <v>182</v>
      </c>
      <c r="AM409">
        <v>77</v>
      </c>
      <c r="AN409">
        <v>182</v>
      </c>
      <c r="AO409">
        <v>79.705708703956702</v>
      </c>
      <c r="AP409">
        <v>0</v>
      </c>
    </row>
    <row r="410" spans="33:42" x14ac:dyDescent="0.2">
      <c r="AG410">
        <v>7</v>
      </c>
      <c r="AH410">
        <v>89</v>
      </c>
      <c r="AI410">
        <v>222</v>
      </c>
      <c r="AJ410">
        <v>224</v>
      </c>
      <c r="AK410">
        <v>178</v>
      </c>
      <c r="AL410">
        <v>180</v>
      </c>
      <c r="AM410">
        <v>224</v>
      </c>
      <c r="AN410">
        <v>180</v>
      </c>
      <c r="AO410">
        <v>79.849859110708522</v>
      </c>
      <c r="AP410">
        <v>0</v>
      </c>
    </row>
    <row r="411" spans="33:42" x14ac:dyDescent="0.2">
      <c r="AG411">
        <v>4</v>
      </c>
      <c r="AH411">
        <v>112</v>
      </c>
      <c r="AI411">
        <v>125</v>
      </c>
      <c r="AJ411">
        <v>127</v>
      </c>
      <c r="AK411">
        <v>224</v>
      </c>
      <c r="AL411">
        <v>226</v>
      </c>
      <c r="AM411">
        <v>125</v>
      </c>
      <c r="AN411">
        <v>226</v>
      </c>
      <c r="AO411">
        <v>80.006249755878443</v>
      </c>
      <c r="AP411">
        <v>0</v>
      </c>
    </row>
    <row r="412" spans="33:42" x14ac:dyDescent="0.2">
      <c r="AG412">
        <v>3</v>
      </c>
      <c r="AH412">
        <v>91</v>
      </c>
      <c r="AI412">
        <v>77</v>
      </c>
      <c r="AJ412">
        <v>79</v>
      </c>
      <c r="AK412">
        <v>182</v>
      </c>
      <c r="AL412">
        <v>184</v>
      </c>
      <c r="AM412">
        <v>77</v>
      </c>
      <c r="AN412">
        <v>184</v>
      </c>
      <c r="AO412">
        <v>80.529497701152962</v>
      </c>
      <c r="AP412">
        <v>0</v>
      </c>
    </row>
    <row r="413" spans="33:42" x14ac:dyDescent="0.2">
      <c r="AG413">
        <v>6</v>
      </c>
      <c r="AH413">
        <v>111</v>
      </c>
      <c r="AI413">
        <v>180</v>
      </c>
      <c r="AJ413">
        <v>182</v>
      </c>
      <c r="AK413">
        <v>222</v>
      </c>
      <c r="AL413">
        <v>224</v>
      </c>
      <c r="AM413">
        <v>182</v>
      </c>
      <c r="AN413">
        <v>224</v>
      </c>
      <c r="AO413">
        <v>80.622577482985491</v>
      </c>
      <c r="AP413">
        <v>0</v>
      </c>
    </row>
    <row r="414" spans="33:42" x14ac:dyDescent="0.2">
      <c r="AG414">
        <v>7</v>
      </c>
      <c r="AH414">
        <v>90</v>
      </c>
      <c r="AI414">
        <v>222</v>
      </c>
      <c r="AJ414">
        <v>224</v>
      </c>
      <c r="AK414">
        <v>180</v>
      </c>
      <c r="AL414">
        <v>182</v>
      </c>
      <c r="AM414">
        <v>224</v>
      </c>
      <c r="AN414">
        <v>182</v>
      </c>
      <c r="AO414">
        <v>80.622577482985491</v>
      </c>
      <c r="AP414">
        <v>0</v>
      </c>
    </row>
    <row r="415" spans="33:42" x14ac:dyDescent="0.2">
      <c r="AG415">
        <v>3</v>
      </c>
      <c r="AH415">
        <v>92</v>
      </c>
      <c r="AI415">
        <v>77</v>
      </c>
      <c r="AJ415">
        <v>79</v>
      </c>
      <c r="AK415">
        <v>184</v>
      </c>
      <c r="AL415">
        <v>186</v>
      </c>
      <c r="AM415">
        <v>77</v>
      </c>
      <c r="AN415">
        <v>186</v>
      </c>
      <c r="AO415">
        <v>81.394102980498531</v>
      </c>
      <c r="AP415">
        <v>0</v>
      </c>
    </row>
    <row r="416" spans="33:42" x14ac:dyDescent="0.2">
      <c r="AG416">
        <v>7</v>
      </c>
      <c r="AH416">
        <v>91</v>
      </c>
      <c r="AI416">
        <v>222</v>
      </c>
      <c r="AJ416">
        <v>224</v>
      </c>
      <c r="AK416">
        <v>182</v>
      </c>
      <c r="AL416">
        <v>184</v>
      </c>
      <c r="AM416">
        <v>224</v>
      </c>
      <c r="AN416">
        <v>184</v>
      </c>
      <c r="AO416">
        <v>81.437092286009332</v>
      </c>
      <c r="AP416">
        <v>0</v>
      </c>
    </row>
    <row r="417" spans="33:42" x14ac:dyDescent="0.2">
      <c r="AG417">
        <v>4</v>
      </c>
      <c r="AH417">
        <v>113</v>
      </c>
      <c r="AI417">
        <v>125</v>
      </c>
      <c r="AJ417">
        <v>127</v>
      </c>
      <c r="AK417">
        <v>226</v>
      </c>
      <c r="AL417">
        <v>228</v>
      </c>
      <c r="AM417">
        <v>125</v>
      </c>
      <c r="AN417">
        <v>228</v>
      </c>
      <c r="AO417">
        <v>81.908485518900903</v>
      </c>
      <c r="AP417">
        <v>0</v>
      </c>
    </row>
    <row r="418" spans="33:42" x14ac:dyDescent="0.2">
      <c r="AG418">
        <v>5</v>
      </c>
      <c r="AH418">
        <v>115</v>
      </c>
      <c r="AI418">
        <v>154</v>
      </c>
      <c r="AJ418">
        <v>156</v>
      </c>
      <c r="AK418">
        <v>230</v>
      </c>
      <c r="AL418">
        <v>232</v>
      </c>
      <c r="AM418">
        <v>156</v>
      </c>
      <c r="AN418">
        <v>232</v>
      </c>
      <c r="AO418">
        <v>82.219219164377861</v>
      </c>
      <c r="AP418">
        <v>0</v>
      </c>
    </row>
    <row r="419" spans="33:42" x14ac:dyDescent="0.2">
      <c r="AG419">
        <v>7</v>
      </c>
      <c r="AH419">
        <v>92</v>
      </c>
      <c r="AI419">
        <v>222</v>
      </c>
      <c r="AJ419">
        <v>224</v>
      </c>
      <c r="AK419">
        <v>184</v>
      </c>
      <c r="AL419">
        <v>186</v>
      </c>
      <c r="AM419">
        <v>224</v>
      </c>
      <c r="AN419">
        <v>186</v>
      </c>
      <c r="AO419">
        <v>82.292162445763935</v>
      </c>
      <c r="AP419">
        <v>0</v>
      </c>
    </row>
    <row r="420" spans="33:42" x14ac:dyDescent="0.2">
      <c r="AG420">
        <v>3</v>
      </c>
      <c r="AH420">
        <v>93</v>
      </c>
      <c r="AI420">
        <v>77</v>
      </c>
      <c r="AJ420">
        <v>79</v>
      </c>
      <c r="AK420">
        <v>186</v>
      </c>
      <c r="AL420">
        <v>188</v>
      </c>
      <c r="AM420">
        <v>77</v>
      </c>
      <c r="AN420">
        <v>188</v>
      </c>
      <c r="AO420">
        <v>82.29823813423954</v>
      </c>
      <c r="AP420">
        <v>0</v>
      </c>
    </row>
    <row r="421" spans="33:42" x14ac:dyDescent="0.2">
      <c r="AG421">
        <v>7</v>
      </c>
      <c r="AH421">
        <v>93</v>
      </c>
      <c r="AI421">
        <v>222</v>
      </c>
      <c r="AJ421">
        <v>224</v>
      </c>
      <c r="AK421">
        <v>186</v>
      </c>
      <c r="AL421">
        <v>188</v>
      </c>
      <c r="AM421">
        <v>224</v>
      </c>
      <c r="AN421">
        <v>188</v>
      </c>
      <c r="AO421">
        <v>83.186537372341689</v>
      </c>
      <c r="AP421">
        <v>0</v>
      </c>
    </row>
    <row r="422" spans="33:42" x14ac:dyDescent="0.2">
      <c r="AG422">
        <v>3</v>
      </c>
      <c r="AH422">
        <v>94</v>
      </c>
      <c r="AI422">
        <v>77</v>
      </c>
      <c r="AJ422">
        <v>79</v>
      </c>
      <c r="AK422">
        <v>188</v>
      </c>
      <c r="AL422">
        <v>190</v>
      </c>
      <c r="AM422">
        <v>77</v>
      </c>
      <c r="AN422">
        <v>190</v>
      </c>
      <c r="AO422">
        <v>83.240615086627031</v>
      </c>
      <c r="AP422">
        <v>0</v>
      </c>
    </row>
    <row r="423" spans="33:42" x14ac:dyDescent="0.2">
      <c r="AG423">
        <v>4</v>
      </c>
      <c r="AH423">
        <v>114</v>
      </c>
      <c r="AI423">
        <v>125</v>
      </c>
      <c r="AJ423">
        <v>127</v>
      </c>
      <c r="AK423">
        <v>228</v>
      </c>
      <c r="AL423">
        <v>230</v>
      </c>
      <c r="AM423">
        <v>125</v>
      </c>
      <c r="AN423">
        <v>230</v>
      </c>
      <c r="AO423">
        <v>83.815273071201048</v>
      </c>
      <c r="AP423">
        <v>0</v>
      </c>
    </row>
    <row r="424" spans="33:42" x14ac:dyDescent="0.2">
      <c r="AG424">
        <v>5</v>
      </c>
      <c r="AH424">
        <v>116</v>
      </c>
      <c r="AI424">
        <v>154</v>
      </c>
      <c r="AJ424">
        <v>156</v>
      </c>
      <c r="AK424">
        <v>232</v>
      </c>
      <c r="AL424">
        <v>234</v>
      </c>
      <c r="AM424">
        <v>156</v>
      </c>
      <c r="AN424">
        <v>234</v>
      </c>
      <c r="AO424">
        <v>84.214013085709198</v>
      </c>
      <c r="AP424">
        <v>0</v>
      </c>
    </row>
    <row r="425" spans="33:42" x14ac:dyDescent="0.2">
      <c r="AG425">
        <v>3</v>
      </c>
      <c r="AH425">
        <v>95</v>
      </c>
      <c r="AI425">
        <v>77</v>
      </c>
      <c r="AJ425">
        <v>79</v>
      </c>
      <c r="AK425">
        <v>190</v>
      </c>
      <c r="AL425">
        <v>192</v>
      </c>
      <c r="AM425">
        <v>77</v>
      </c>
      <c r="AN425">
        <v>192</v>
      </c>
      <c r="AO425">
        <v>84.219950130595535</v>
      </c>
      <c r="AP425">
        <v>0</v>
      </c>
    </row>
    <row r="426" spans="33:42" x14ac:dyDescent="0.2">
      <c r="AG426">
        <v>6</v>
      </c>
      <c r="AH426">
        <v>113</v>
      </c>
      <c r="AI426">
        <v>180</v>
      </c>
      <c r="AJ426">
        <v>182</v>
      </c>
      <c r="AK426">
        <v>226</v>
      </c>
      <c r="AL426">
        <v>228</v>
      </c>
      <c r="AM426">
        <v>182</v>
      </c>
      <c r="AN426">
        <v>228</v>
      </c>
      <c r="AO426">
        <v>84.308955633431964</v>
      </c>
      <c r="AP426">
        <v>0</v>
      </c>
    </row>
    <row r="427" spans="33:42" x14ac:dyDescent="0.2">
      <c r="AG427">
        <v>7</v>
      </c>
      <c r="AH427">
        <v>95</v>
      </c>
      <c r="AI427">
        <v>222</v>
      </c>
      <c r="AJ427">
        <v>224</v>
      </c>
      <c r="AK427">
        <v>190</v>
      </c>
      <c r="AL427">
        <v>192</v>
      </c>
      <c r="AM427">
        <v>224</v>
      </c>
      <c r="AN427">
        <v>192</v>
      </c>
      <c r="AO427">
        <v>85.088189544730596</v>
      </c>
      <c r="AP427">
        <v>0</v>
      </c>
    </row>
    <row r="428" spans="33:42" x14ac:dyDescent="0.2">
      <c r="AG428">
        <v>3</v>
      </c>
      <c r="AH428">
        <v>96</v>
      </c>
      <c r="AI428">
        <v>77</v>
      </c>
      <c r="AJ428">
        <v>79</v>
      </c>
      <c r="AK428">
        <v>192</v>
      </c>
      <c r="AL428">
        <v>194</v>
      </c>
      <c r="AM428">
        <v>77</v>
      </c>
      <c r="AN428">
        <v>194</v>
      </c>
      <c r="AO428">
        <v>85.234969349440135</v>
      </c>
      <c r="AP428">
        <v>0</v>
      </c>
    </row>
    <row r="429" spans="33:42" x14ac:dyDescent="0.2">
      <c r="AG429">
        <v>4</v>
      </c>
      <c r="AH429">
        <v>115</v>
      </c>
      <c r="AI429">
        <v>125</v>
      </c>
      <c r="AJ429">
        <v>127</v>
      </c>
      <c r="AK429">
        <v>230</v>
      </c>
      <c r="AL429">
        <v>232</v>
      </c>
      <c r="AM429">
        <v>125</v>
      </c>
      <c r="AN429">
        <v>232</v>
      </c>
      <c r="AO429">
        <v>85.72630868059116</v>
      </c>
      <c r="AP429">
        <v>0</v>
      </c>
    </row>
    <row r="430" spans="33:42" x14ac:dyDescent="0.2">
      <c r="AG430">
        <v>6</v>
      </c>
      <c r="AH430">
        <v>114</v>
      </c>
      <c r="AI430">
        <v>180</v>
      </c>
      <c r="AJ430">
        <v>182</v>
      </c>
      <c r="AK430">
        <v>228</v>
      </c>
      <c r="AL430">
        <v>230</v>
      </c>
      <c r="AM430">
        <v>182</v>
      </c>
      <c r="AN430">
        <v>230</v>
      </c>
      <c r="AO430">
        <v>86.16263691415206</v>
      </c>
      <c r="AP430">
        <v>0</v>
      </c>
    </row>
    <row r="431" spans="33:42" x14ac:dyDescent="0.2">
      <c r="AG431">
        <v>5</v>
      </c>
      <c r="AH431">
        <v>117</v>
      </c>
      <c r="AI431">
        <v>154</v>
      </c>
      <c r="AJ431">
        <v>156</v>
      </c>
      <c r="AK431">
        <v>234</v>
      </c>
      <c r="AL431">
        <v>236</v>
      </c>
      <c r="AM431">
        <v>156</v>
      </c>
      <c r="AN431">
        <v>236</v>
      </c>
      <c r="AO431">
        <v>86.209048249009228</v>
      </c>
      <c r="AP431">
        <v>0</v>
      </c>
    </row>
    <row r="432" spans="33:42" x14ac:dyDescent="0.2">
      <c r="AG432">
        <v>7</v>
      </c>
      <c r="AH432">
        <v>97</v>
      </c>
      <c r="AI432">
        <v>222</v>
      </c>
      <c r="AJ432">
        <v>224</v>
      </c>
      <c r="AK432">
        <v>194</v>
      </c>
      <c r="AL432">
        <v>196</v>
      </c>
      <c r="AM432">
        <v>224</v>
      </c>
      <c r="AN432">
        <v>196</v>
      </c>
      <c r="AO432">
        <v>87.13208364316786</v>
      </c>
      <c r="AP432">
        <v>0</v>
      </c>
    </row>
    <row r="433" spans="33:42" x14ac:dyDescent="0.2">
      <c r="AG433">
        <v>3</v>
      </c>
      <c r="AH433">
        <v>98</v>
      </c>
      <c r="AI433">
        <v>77</v>
      </c>
      <c r="AJ433">
        <v>79</v>
      </c>
      <c r="AK433">
        <v>196</v>
      </c>
      <c r="AL433">
        <v>198</v>
      </c>
      <c r="AM433">
        <v>77</v>
      </c>
      <c r="AN433">
        <v>198</v>
      </c>
      <c r="AO433">
        <v>87.367041840730764</v>
      </c>
      <c r="AP433">
        <v>0</v>
      </c>
    </row>
    <row r="434" spans="33:42" x14ac:dyDescent="0.2">
      <c r="AG434">
        <v>4</v>
      </c>
      <c r="AH434">
        <v>116</v>
      </c>
      <c r="AI434">
        <v>125</v>
      </c>
      <c r="AJ434">
        <v>127</v>
      </c>
      <c r="AK434">
        <v>232</v>
      </c>
      <c r="AL434">
        <v>234</v>
      </c>
      <c r="AM434">
        <v>125</v>
      </c>
      <c r="AN434">
        <v>234</v>
      </c>
      <c r="AO434">
        <v>87.641314458421945</v>
      </c>
      <c r="AP434">
        <v>0</v>
      </c>
    </row>
    <row r="435" spans="33:42" x14ac:dyDescent="0.2">
      <c r="AG435">
        <v>6</v>
      </c>
      <c r="AH435">
        <v>115</v>
      </c>
      <c r="AI435">
        <v>180</v>
      </c>
      <c r="AJ435">
        <v>182</v>
      </c>
      <c r="AK435">
        <v>230</v>
      </c>
      <c r="AL435">
        <v>232</v>
      </c>
      <c r="AM435">
        <v>182</v>
      </c>
      <c r="AN435">
        <v>232</v>
      </c>
      <c r="AO435">
        <v>88.022724338661547</v>
      </c>
      <c r="AP435">
        <v>0</v>
      </c>
    </row>
    <row r="436" spans="33:42" x14ac:dyDescent="0.2">
      <c r="AG436">
        <v>5</v>
      </c>
      <c r="AH436">
        <v>118</v>
      </c>
      <c r="AI436">
        <v>154</v>
      </c>
      <c r="AJ436">
        <v>156</v>
      </c>
      <c r="AK436">
        <v>236</v>
      </c>
      <c r="AL436">
        <v>238</v>
      </c>
      <c r="AM436">
        <v>156</v>
      </c>
      <c r="AN436">
        <v>238</v>
      </c>
      <c r="AO436">
        <v>88.204308284799779</v>
      </c>
      <c r="AP436">
        <v>0</v>
      </c>
    </row>
    <row r="437" spans="33:42" x14ac:dyDescent="0.2">
      <c r="AG437">
        <v>7</v>
      </c>
      <c r="AH437">
        <v>98</v>
      </c>
      <c r="AI437">
        <v>222</v>
      </c>
      <c r="AJ437">
        <v>224</v>
      </c>
      <c r="AK437">
        <v>196</v>
      </c>
      <c r="AL437">
        <v>198</v>
      </c>
      <c r="AM437">
        <v>224</v>
      </c>
      <c r="AN437">
        <v>198</v>
      </c>
      <c r="AO437">
        <v>88.204308284799779</v>
      </c>
      <c r="AP437">
        <v>0</v>
      </c>
    </row>
    <row r="438" spans="33:42" x14ac:dyDescent="0.2">
      <c r="AG438">
        <v>3</v>
      </c>
      <c r="AH438">
        <v>99</v>
      </c>
      <c r="AI438">
        <v>77</v>
      </c>
      <c r="AJ438">
        <v>79</v>
      </c>
      <c r="AK438">
        <v>198</v>
      </c>
      <c r="AL438">
        <v>200</v>
      </c>
      <c r="AM438">
        <v>77</v>
      </c>
      <c r="AN438">
        <v>200</v>
      </c>
      <c r="AO438">
        <v>88.481636512894582</v>
      </c>
      <c r="AP438">
        <v>0</v>
      </c>
    </row>
    <row r="439" spans="33:42" x14ac:dyDescent="0.2">
      <c r="AG439">
        <v>7</v>
      </c>
      <c r="AH439">
        <v>99</v>
      </c>
      <c r="AI439">
        <v>222</v>
      </c>
      <c r="AJ439">
        <v>224</v>
      </c>
      <c r="AK439">
        <v>198</v>
      </c>
      <c r="AL439">
        <v>200</v>
      </c>
      <c r="AM439">
        <v>224</v>
      </c>
      <c r="AN439">
        <v>200</v>
      </c>
      <c r="AO439">
        <v>89.308454247064432</v>
      </c>
      <c r="AP439">
        <v>0</v>
      </c>
    </row>
    <row r="440" spans="33:42" x14ac:dyDescent="0.2">
      <c r="AG440">
        <v>4</v>
      </c>
      <c r="AH440">
        <v>117</v>
      </c>
      <c r="AI440">
        <v>125</v>
      </c>
      <c r="AJ440">
        <v>127</v>
      </c>
      <c r="AK440">
        <v>234</v>
      </c>
      <c r="AL440">
        <v>236</v>
      </c>
      <c r="AM440">
        <v>125</v>
      </c>
      <c r="AN440">
        <v>236</v>
      </c>
      <c r="AO440">
        <v>89.560035730229586</v>
      </c>
      <c r="AP440">
        <v>0</v>
      </c>
    </row>
    <row r="441" spans="33:42" x14ac:dyDescent="0.2">
      <c r="AG441">
        <v>3</v>
      </c>
      <c r="AH441">
        <v>100</v>
      </c>
      <c r="AI441">
        <v>77</v>
      </c>
      <c r="AJ441">
        <v>79</v>
      </c>
      <c r="AK441">
        <v>200</v>
      </c>
      <c r="AL441">
        <v>202</v>
      </c>
      <c r="AM441">
        <v>77</v>
      </c>
      <c r="AN441">
        <v>202</v>
      </c>
      <c r="AO441">
        <v>89.627004859026727</v>
      </c>
      <c r="AP441">
        <v>0</v>
      </c>
    </row>
    <row r="442" spans="33:42" x14ac:dyDescent="0.2">
      <c r="AG442">
        <v>5</v>
      </c>
      <c r="AH442">
        <v>119</v>
      </c>
      <c r="AI442">
        <v>154</v>
      </c>
      <c r="AJ442">
        <v>156</v>
      </c>
      <c r="AK442">
        <v>238</v>
      </c>
      <c r="AL442">
        <v>240</v>
      </c>
      <c r="AM442">
        <v>156</v>
      </c>
      <c r="AN442">
        <v>240</v>
      </c>
      <c r="AO442">
        <v>90.199778270237445</v>
      </c>
      <c r="AP442">
        <v>0</v>
      </c>
    </row>
    <row r="443" spans="33:42" x14ac:dyDescent="0.2">
      <c r="AG443">
        <v>7</v>
      </c>
      <c r="AH443">
        <v>100</v>
      </c>
      <c r="AI443">
        <v>222</v>
      </c>
      <c r="AJ443">
        <v>224</v>
      </c>
      <c r="AK443">
        <v>200</v>
      </c>
      <c r="AL443">
        <v>202</v>
      </c>
      <c r="AM443">
        <v>224</v>
      </c>
      <c r="AN443">
        <v>202</v>
      </c>
      <c r="AO443">
        <v>90.443352436760108</v>
      </c>
      <c r="AP443">
        <v>0</v>
      </c>
    </row>
    <row r="444" spans="33:42" x14ac:dyDescent="0.2">
      <c r="AG444">
        <v>3</v>
      </c>
      <c r="AH444">
        <v>101</v>
      </c>
      <c r="AI444">
        <v>77</v>
      </c>
      <c r="AJ444">
        <v>79</v>
      </c>
      <c r="AK444">
        <v>202</v>
      </c>
      <c r="AL444">
        <v>204</v>
      </c>
      <c r="AM444">
        <v>77</v>
      </c>
      <c r="AN444">
        <v>204</v>
      </c>
      <c r="AO444">
        <v>90.801982357215081</v>
      </c>
      <c r="AP444">
        <v>0</v>
      </c>
    </row>
    <row r="445" spans="33:42" x14ac:dyDescent="0.2">
      <c r="AG445">
        <v>4</v>
      </c>
      <c r="AH445">
        <v>118</v>
      </c>
      <c r="AI445">
        <v>125</v>
      </c>
      <c r="AJ445">
        <v>127</v>
      </c>
      <c r="AK445">
        <v>236</v>
      </c>
      <c r="AL445">
        <v>238</v>
      </c>
      <c r="AM445">
        <v>125</v>
      </c>
      <c r="AN445">
        <v>238</v>
      </c>
      <c r="AO445">
        <v>91.482238713315269</v>
      </c>
      <c r="AP445">
        <v>0</v>
      </c>
    </row>
    <row r="446" spans="33:42" x14ac:dyDescent="0.2">
      <c r="AG446">
        <v>7</v>
      </c>
      <c r="AH446">
        <v>101</v>
      </c>
      <c r="AI446">
        <v>222</v>
      </c>
      <c r="AJ446">
        <v>224</v>
      </c>
      <c r="AK446">
        <v>202</v>
      </c>
      <c r="AL446">
        <v>204</v>
      </c>
      <c r="AM446">
        <v>224</v>
      </c>
      <c r="AN446">
        <v>204</v>
      </c>
      <c r="AO446">
        <v>91.60785992479029</v>
      </c>
      <c r="AP446">
        <v>0</v>
      </c>
    </row>
    <row r="447" spans="33:42" x14ac:dyDescent="0.2">
      <c r="AG447">
        <v>6</v>
      </c>
      <c r="AH447">
        <v>117</v>
      </c>
      <c r="AI447">
        <v>180</v>
      </c>
      <c r="AJ447">
        <v>182</v>
      </c>
      <c r="AK447">
        <v>234</v>
      </c>
      <c r="AL447">
        <v>236</v>
      </c>
      <c r="AM447">
        <v>182</v>
      </c>
      <c r="AN447">
        <v>236</v>
      </c>
      <c r="AO447">
        <v>91.760557975635692</v>
      </c>
      <c r="AP447">
        <v>0</v>
      </c>
    </row>
    <row r="448" spans="33:42" x14ac:dyDescent="0.2">
      <c r="AG448">
        <v>5</v>
      </c>
      <c r="AH448">
        <v>120</v>
      </c>
      <c r="AI448">
        <v>154</v>
      </c>
      <c r="AJ448">
        <v>156</v>
      </c>
      <c r="AK448">
        <v>240</v>
      </c>
      <c r="AL448">
        <v>242</v>
      </c>
      <c r="AM448">
        <v>156</v>
      </c>
      <c r="AN448">
        <v>242</v>
      </c>
      <c r="AO448">
        <v>92.195444572928878</v>
      </c>
      <c r="AP448">
        <v>0</v>
      </c>
    </row>
    <row r="449" spans="33:42" x14ac:dyDescent="0.2">
      <c r="AG449">
        <v>7</v>
      </c>
      <c r="AH449">
        <v>102</v>
      </c>
      <c r="AI449">
        <v>222</v>
      </c>
      <c r="AJ449">
        <v>224</v>
      </c>
      <c r="AK449">
        <v>204</v>
      </c>
      <c r="AL449">
        <v>206</v>
      </c>
      <c r="AM449">
        <v>224</v>
      </c>
      <c r="AN449">
        <v>206</v>
      </c>
      <c r="AO449">
        <v>92.80086206496145</v>
      </c>
      <c r="AP449">
        <v>0</v>
      </c>
    </row>
    <row r="450" spans="33:42" x14ac:dyDescent="0.2">
      <c r="AG450">
        <v>3</v>
      </c>
      <c r="AH450">
        <v>103</v>
      </c>
      <c r="AI450">
        <v>77</v>
      </c>
      <c r="AJ450">
        <v>79</v>
      </c>
      <c r="AK450">
        <v>206</v>
      </c>
      <c r="AL450">
        <v>208</v>
      </c>
      <c r="AM450">
        <v>77</v>
      </c>
      <c r="AN450">
        <v>208</v>
      </c>
      <c r="AO450">
        <v>93.23625904121208</v>
      </c>
      <c r="AP450">
        <v>0</v>
      </c>
    </row>
    <row r="451" spans="33:42" x14ac:dyDescent="0.2">
      <c r="AG451">
        <v>4</v>
      </c>
      <c r="AH451">
        <v>119</v>
      </c>
      <c r="AI451">
        <v>125</v>
      </c>
      <c r="AJ451">
        <v>127</v>
      </c>
      <c r="AK451">
        <v>238</v>
      </c>
      <c r="AL451">
        <v>240</v>
      </c>
      <c r="AM451">
        <v>125</v>
      </c>
      <c r="AN451">
        <v>240</v>
      </c>
      <c r="AO451">
        <v>93.407708461347028</v>
      </c>
      <c r="AP451">
        <v>0</v>
      </c>
    </row>
    <row r="452" spans="33:42" x14ac:dyDescent="0.2">
      <c r="AG452">
        <v>7</v>
      </c>
      <c r="AH452">
        <v>103</v>
      </c>
      <c r="AI452">
        <v>222</v>
      </c>
      <c r="AJ452">
        <v>224</v>
      </c>
      <c r="AK452">
        <v>206</v>
      </c>
      <c r="AL452">
        <v>208</v>
      </c>
      <c r="AM452">
        <v>224</v>
      </c>
      <c r="AN452">
        <v>208</v>
      </c>
      <c r="AO452">
        <v>94.021274188345274</v>
      </c>
      <c r="AP452">
        <v>0</v>
      </c>
    </row>
    <row r="453" spans="33:42" x14ac:dyDescent="0.2">
      <c r="AG453">
        <v>3</v>
      </c>
      <c r="AH453">
        <v>104</v>
      </c>
      <c r="AI453">
        <v>77</v>
      </c>
      <c r="AJ453">
        <v>79</v>
      </c>
      <c r="AK453">
        <v>208</v>
      </c>
      <c r="AL453">
        <v>210</v>
      </c>
      <c r="AM453">
        <v>77</v>
      </c>
      <c r="AN453">
        <v>210</v>
      </c>
      <c r="AO453">
        <v>94.493386011932074</v>
      </c>
      <c r="AP453">
        <v>0</v>
      </c>
    </row>
    <row r="454" spans="33:42" x14ac:dyDescent="0.2">
      <c r="AG454">
        <v>7</v>
      </c>
      <c r="AH454">
        <v>104</v>
      </c>
      <c r="AI454">
        <v>222</v>
      </c>
      <c r="AJ454">
        <v>224</v>
      </c>
      <c r="AK454">
        <v>208</v>
      </c>
      <c r="AL454">
        <v>210</v>
      </c>
      <c r="AM454">
        <v>224</v>
      </c>
      <c r="AN454">
        <v>210</v>
      </c>
      <c r="AO454">
        <v>95.268042910516428</v>
      </c>
      <c r="AP454">
        <v>0</v>
      </c>
    </row>
    <row r="455" spans="33:42" x14ac:dyDescent="0.2">
      <c r="AG455">
        <v>4</v>
      </c>
      <c r="AH455">
        <v>120</v>
      </c>
      <c r="AI455">
        <v>125</v>
      </c>
      <c r="AJ455">
        <v>127</v>
      </c>
      <c r="AK455">
        <v>240</v>
      </c>
      <c r="AL455">
        <v>242</v>
      </c>
      <c r="AM455">
        <v>125</v>
      </c>
      <c r="AN455">
        <v>242</v>
      </c>
      <c r="AO455">
        <v>95.336247041720711</v>
      </c>
      <c r="AP455">
        <v>0</v>
      </c>
    </row>
    <row r="456" spans="33:42" x14ac:dyDescent="0.2">
      <c r="AG456">
        <v>6</v>
      </c>
      <c r="AH456">
        <v>119</v>
      </c>
      <c r="AI456">
        <v>180</v>
      </c>
      <c r="AJ456">
        <v>182</v>
      </c>
      <c r="AK456">
        <v>238</v>
      </c>
      <c r="AL456">
        <v>240</v>
      </c>
      <c r="AM456">
        <v>182</v>
      </c>
      <c r="AN456">
        <v>240</v>
      </c>
      <c r="AO456">
        <v>95.519631490076421</v>
      </c>
      <c r="AP456">
        <v>0</v>
      </c>
    </row>
    <row r="457" spans="33:42" x14ac:dyDescent="0.2">
      <c r="AG457">
        <v>3</v>
      </c>
      <c r="AH457">
        <v>105</v>
      </c>
      <c r="AI457">
        <v>77</v>
      </c>
      <c r="AJ457">
        <v>79</v>
      </c>
      <c r="AK457">
        <v>210</v>
      </c>
      <c r="AL457">
        <v>212</v>
      </c>
      <c r="AM457">
        <v>77</v>
      </c>
      <c r="AN457">
        <v>212</v>
      </c>
      <c r="AO457">
        <v>95.775779819325933</v>
      </c>
      <c r="AP457">
        <v>0</v>
      </c>
    </row>
    <row r="458" spans="33:42" x14ac:dyDescent="0.2">
      <c r="AG458">
        <v>7</v>
      </c>
      <c r="AH458">
        <v>105</v>
      </c>
      <c r="AI458">
        <v>222</v>
      </c>
      <c r="AJ458">
        <v>224</v>
      </c>
      <c r="AK458">
        <v>210</v>
      </c>
      <c r="AL458">
        <v>212</v>
      </c>
      <c r="AM458">
        <v>224</v>
      </c>
      <c r="AN458">
        <v>212</v>
      </c>
      <c r="AO458">
        <v>96.540147089177367</v>
      </c>
      <c r="AP458">
        <v>0</v>
      </c>
    </row>
    <row r="459" spans="33:42" x14ac:dyDescent="0.2">
      <c r="AG459">
        <v>3</v>
      </c>
      <c r="AH459">
        <v>106</v>
      </c>
      <c r="AI459">
        <v>77</v>
      </c>
      <c r="AJ459">
        <v>79</v>
      </c>
      <c r="AK459">
        <v>212</v>
      </c>
      <c r="AL459">
        <v>214</v>
      </c>
      <c r="AM459">
        <v>77</v>
      </c>
      <c r="AN459">
        <v>214</v>
      </c>
      <c r="AO459">
        <v>97.082439194738001</v>
      </c>
      <c r="AP459">
        <v>0</v>
      </c>
    </row>
    <row r="460" spans="33:42" x14ac:dyDescent="0.2">
      <c r="AG460">
        <v>4</v>
      </c>
      <c r="AH460">
        <v>121</v>
      </c>
      <c r="AI460">
        <v>125</v>
      </c>
      <c r="AJ460">
        <v>127</v>
      </c>
      <c r="AK460">
        <v>242</v>
      </c>
      <c r="AL460">
        <v>244</v>
      </c>
      <c r="AM460">
        <v>125</v>
      </c>
      <c r="AN460">
        <v>244</v>
      </c>
      <c r="AO460">
        <v>97.267671916212734</v>
      </c>
      <c r="AP460">
        <v>0</v>
      </c>
    </row>
    <row r="461" spans="33:42" x14ac:dyDescent="0.2">
      <c r="AG461">
        <v>6</v>
      </c>
      <c r="AH461">
        <v>120</v>
      </c>
      <c r="AI461">
        <v>180</v>
      </c>
      <c r="AJ461">
        <v>182</v>
      </c>
      <c r="AK461">
        <v>240</v>
      </c>
      <c r="AL461">
        <v>242</v>
      </c>
      <c r="AM461">
        <v>182</v>
      </c>
      <c r="AN461">
        <v>242</v>
      </c>
      <c r="AO461">
        <v>97.406365295087369</v>
      </c>
      <c r="AP461">
        <v>0</v>
      </c>
    </row>
    <row r="462" spans="33:42" x14ac:dyDescent="0.2">
      <c r="AG462">
        <v>7</v>
      </c>
      <c r="AH462">
        <v>106</v>
      </c>
      <c r="AI462">
        <v>222</v>
      </c>
      <c r="AJ462">
        <v>224</v>
      </c>
      <c r="AK462">
        <v>212</v>
      </c>
      <c r="AL462">
        <v>214</v>
      </c>
      <c r="AM462">
        <v>224</v>
      </c>
      <c r="AN462">
        <v>214</v>
      </c>
      <c r="AO462">
        <v>97.836598469080073</v>
      </c>
      <c r="AP462">
        <v>0</v>
      </c>
    </row>
    <row r="463" spans="33:42" x14ac:dyDescent="0.2">
      <c r="AG463">
        <v>5</v>
      </c>
      <c r="AH463">
        <v>123</v>
      </c>
      <c r="AI463">
        <v>154</v>
      </c>
      <c r="AJ463">
        <v>156</v>
      </c>
      <c r="AK463">
        <v>246</v>
      </c>
      <c r="AL463">
        <v>248</v>
      </c>
      <c r="AM463">
        <v>156</v>
      </c>
      <c r="AN463">
        <v>248</v>
      </c>
      <c r="AO463">
        <v>98.183501669068619</v>
      </c>
      <c r="AP463">
        <v>0</v>
      </c>
    </row>
    <row r="464" spans="33:42" x14ac:dyDescent="0.2">
      <c r="AG464">
        <v>7</v>
      </c>
      <c r="AH464">
        <v>107</v>
      </c>
      <c r="AI464">
        <v>222</v>
      </c>
      <c r="AJ464">
        <v>224</v>
      </c>
      <c r="AK464">
        <v>214</v>
      </c>
      <c r="AL464">
        <v>216</v>
      </c>
      <c r="AM464">
        <v>224</v>
      </c>
      <c r="AN464">
        <v>216</v>
      </c>
      <c r="AO464">
        <v>99.156442049924323</v>
      </c>
      <c r="AP464">
        <v>0</v>
      </c>
    </row>
    <row r="465" spans="33:42" x14ac:dyDescent="0.2">
      <c r="AG465">
        <v>4</v>
      </c>
      <c r="AH465">
        <v>122</v>
      </c>
      <c r="AI465">
        <v>125</v>
      </c>
      <c r="AJ465">
        <v>127</v>
      </c>
      <c r="AK465">
        <v>244</v>
      </c>
      <c r="AL465">
        <v>246</v>
      </c>
      <c r="AM465">
        <v>125</v>
      </c>
      <c r="AN465">
        <v>246</v>
      </c>
      <c r="AO465">
        <v>99.201814499534237</v>
      </c>
      <c r="AP465">
        <v>0</v>
      </c>
    </row>
    <row r="466" spans="33:42" x14ac:dyDescent="0.2">
      <c r="AG466">
        <v>6</v>
      </c>
      <c r="AH466">
        <v>121</v>
      </c>
      <c r="AI466">
        <v>180</v>
      </c>
      <c r="AJ466">
        <v>182</v>
      </c>
      <c r="AK466">
        <v>242</v>
      </c>
      <c r="AL466">
        <v>244</v>
      </c>
      <c r="AM466">
        <v>182</v>
      </c>
      <c r="AN466">
        <v>244</v>
      </c>
      <c r="AO466">
        <v>99.297532698451278</v>
      </c>
      <c r="AP466">
        <v>0</v>
      </c>
    </row>
    <row r="467" spans="33:42" x14ac:dyDescent="0.2">
      <c r="AG467">
        <v>3</v>
      </c>
      <c r="AH467">
        <v>108</v>
      </c>
      <c r="AI467">
        <v>77</v>
      </c>
      <c r="AJ467">
        <v>79</v>
      </c>
      <c r="AK467">
        <v>216</v>
      </c>
      <c r="AL467">
        <v>218</v>
      </c>
      <c r="AM467">
        <v>77</v>
      </c>
      <c r="AN467">
        <v>218</v>
      </c>
      <c r="AO467">
        <v>99.76472322419383</v>
      </c>
      <c r="AP467">
        <v>0</v>
      </c>
    </row>
    <row r="468" spans="33:42" x14ac:dyDescent="0.2">
      <c r="AG468">
        <v>5</v>
      </c>
      <c r="AH468">
        <v>124</v>
      </c>
      <c r="AI468">
        <v>154</v>
      </c>
      <c r="AJ468">
        <v>156</v>
      </c>
      <c r="AK468">
        <v>248</v>
      </c>
      <c r="AL468">
        <v>250</v>
      </c>
      <c r="AM468">
        <v>156</v>
      </c>
      <c r="AN468">
        <v>250</v>
      </c>
      <c r="AO468">
        <v>100.17983829094555</v>
      </c>
      <c r="AP468">
        <v>0</v>
      </c>
    </row>
    <row r="469" spans="33:42" x14ac:dyDescent="0.2">
      <c r="AG469">
        <v>7</v>
      </c>
      <c r="AH469">
        <v>108</v>
      </c>
      <c r="AI469">
        <v>222</v>
      </c>
      <c r="AJ469">
        <v>224</v>
      </c>
      <c r="AK469">
        <v>216</v>
      </c>
      <c r="AL469">
        <v>218</v>
      </c>
      <c r="AM469">
        <v>224</v>
      </c>
      <c r="AN469">
        <v>218</v>
      </c>
      <c r="AO469">
        <v>100.4987562112089</v>
      </c>
      <c r="AP469">
        <v>0</v>
      </c>
    </row>
    <row r="470" spans="33:42" x14ac:dyDescent="0.2">
      <c r="AG470">
        <v>3</v>
      </c>
      <c r="AH470">
        <v>109</v>
      </c>
      <c r="AI470">
        <v>77</v>
      </c>
      <c r="AJ470">
        <v>79</v>
      </c>
      <c r="AK470">
        <v>218</v>
      </c>
      <c r="AL470">
        <v>220</v>
      </c>
      <c r="AM470">
        <v>77</v>
      </c>
      <c r="AN470">
        <v>220</v>
      </c>
      <c r="AO470">
        <v>101.13851887386922</v>
      </c>
      <c r="AP470">
        <v>0</v>
      </c>
    </row>
    <row r="471" spans="33:42" x14ac:dyDescent="0.2">
      <c r="AG471">
        <v>4</v>
      </c>
      <c r="AH471">
        <v>123</v>
      </c>
      <c r="AI471">
        <v>125</v>
      </c>
      <c r="AJ471">
        <v>127</v>
      </c>
      <c r="AK471">
        <v>246</v>
      </c>
      <c r="AL471">
        <v>248</v>
      </c>
      <c r="AM471">
        <v>125</v>
      </c>
      <c r="AN471">
        <v>248</v>
      </c>
      <c r="AO471">
        <v>101.13851887386922</v>
      </c>
      <c r="AP471">
        <v>0</v>
      </c>
    </row>
    <row r="472" spans="33:42" x14ac:dyDescent="0.2">
      <c r="AG472">
        <v>6</v>
      </c>
      <c r="AH472">
        <v>122</v>
      </c>
      <c r="AI472">
        <v>180</v>
      </c>
      <c r="AJ472">
        <v>182</v>
      </c>
      <c r="AK472">
        <v>244</v>
      </c>
      <c r="AL472">
        <v>246</v>
      </c>
      <c r="AM472">
        <v>182</v>
      </c>
      <c r="AN472">
        <v>246</v>
      </c>
      <c r="AO472">
        <v>101.19288512538814</v>
      </c>
      <c r="AP472">
        <v>0</v>
      </c>
    </row>
    <row r="473" spans="33:42" x14ac:dyDescent="0.2">
      <c r="AG473">
        <v>3</v>
      </c>
      <c r="AH473">
        <v>1</v>
      </c>
      <c r="AI473">
        <v>77</v>
      </c>
      <c r="AJ473">
        <v>79</v>
      </c>
      <c r="AK473">
        <v>2</v>
      </c>
      <c r="AL473">
        <v>4</v>
      </c>
      <c r="AM473">
        <v>77</v>
      </c>
      <c r="AN473">
        <v>79</v>
      </c>
      <c r="AO473">
        <v>101.83319694480774</v>
      </c>
      <c r="AP473">
        <v>0</v>
      </c>
    </row>
    <row r="474" spans="33:42" x14ac:dyDescent="0.2">
      <c r="AG474">
        <v>3</v>
      </c>
      <c r="AH474">
        <v>2</v>
      </c>
      <c r="AI474">
        <v>77</v>
      </c>
      <c r="AJ474">
        <v>79</v>
      </c>
      <c r="AK474">
        <v>4</v>
      </c>
      <c r="AL474">
        <v>6</v>
      </c>
      <c r="AM474">
        <v>77</v>
      </c>
      <c r="AN474">
        <v>79</v>
      </c>
      <c r="AO474">
        <v>101.83319694480774</v>
      </c>
      <c r="AP474">
        <v>0</v>
      </c>
    </row>
    <row r="475" spans="33:42" x14ac:dyDescent="0.2">
      <c r="AG475">
        <v>3</v>
      </c>
      <c r="AH475">
        <v>3</v>
      </c>
      <c r="AI475">
        <v>77</v>
      </c>
      <c r="AJ475">
        <v>79</v>
      </c>
      <c r="AK475">
        <v>6</v>
      </c>
      <c r="AL475">
        <v>8</v>
      </c>
      <c r="AM475">
        <v>77</v>
      </c>
      <c r="AN475">
        <v>79</v>
      </c>
      <c r="AO475">
        <v>101.83319694480774</v>
      </c>
      <c r="AP475">
        <v>0</v>
      </c>
    </row>
    <row r="476" spans="33:42" x14ac:dyDescent="0.2">
      <c r="AG476">
        <v>3</v>
      </c>
      <c r="AH476">
        <v>4</v>
      </c>
      <c r="AI476">
        <v>77</v>
      </c>
      <c r="AJ476">
        <v>79</v>
      </c>
      <c r="AK476">
        <v>8</v>
      </c>
      <c r="AL476">
        <v>10</v>
      </c>
      <c r="AM476">
        <v>77</v>
      </c>
      <c r="AN476">
        <v>79</v>
      </c>
      <c r="AO476">
        <v>101.83319694480774</v>
      </c>
      <c r="AP476">
        <v>0</v>
      </c>
    </row>
    <row r="477" spans="33:42" x14ac:dyDescent="0.2">
      <c r="AG477">
        <v>3</v>
      </c>
      <c r="AH477">
        <v>5</v>
      </c>
      <c r="AI477">
        <v>77</v>
      </c>
      <c r="AJ477">
        <v>79</v>
      </c>
      <c r="AK477">
        <v>10</v>
      </c>
      <c r="AL477">
        <v>12</v>
      </c>
      <c r="AM477">
        <v>77</v>
      </c>
      <c r="AN477">
        <v>79</v>
      </c>
      <c r="AO477">
        <v>101.83319694480774</v>
      </c>
      <c r="AP477">
        <v>0</v>
      </c>
    </row>
    <row r="478" spans="33:42" x14ac:dyDescent="0.2">
      <c r="AG478">
        <v>3</v>
      </c>
      <c r="AH478">
        <v>6</v>
      </c>
      <c r="AI478">
        <v>77</v>
      </c>
      <c r="AJ478">
        <v>79</v>
      </c>
      <c r="AK478">
        <v>12</v>
      </c>
      <c r="AL478">
        <v>14</v>
      </c>
      <c r="AM478">
        <v>77</v>
      </c>
      <c r="AN478">
        <v>79</v>
      </c>
      <c r="AO478">
        <v>101.83319694480774</v>
      </c>
      <c r="AP478">
        <v>0</v>
      </c>
    </row>
    <row r="479" spans="33:42" x14ac:dyDescent="0.2">
      <c r="AG479">
        <v>3</v>
      </c>
      <c r="AH479">
        <v>7</v>
      </c>
      <c r="AI479">
        <v>77</v>
      </c>
      <c r="AJ479">
        <v>79</v>
      </c>
      <c r="AK479">
        <v>14</v>
      </c>
      <c r="AL479">
        <v>16</v>
      </c>
      <c r="AM479">
        <v>77</v>
      </c>
      <c r="AN479">
        <v>79</v>
      </c>
      <c r="AO479">
        <v>101.83319694480774</v>
      </c>
      <c r="AP479">
        <v>0</v>
      </c>
    </row>
    <row r="480" spans="33:42" x14ac:dyDescent="0.2">
      <c r="AG480">
        <v>3</v>
      </c>
      <c r="AH480">
        <v>8</v>
      </c>
      <c r="AI480">
        <v>77</v>
      </c>
      <c r="AJ480">
        <v>79</v>
      </c>
      <c r="AK480">
        <v>16</v>
      </c>
      <c r="AL480">
        <v>18</v>
      </c>
      <c r="AM480">
        <v>77</v>
      </c>
      <c r="AN480">
        <v>79</v>
      </c>
      <c r="AO480">
        <v>101.83319694480774</v>
      </c>
      <c r="AP480">
        <v>0</v>
      </c>
    </row>
    <row r="481" spans="33:42" x14ac:dyDescent="0.2">
      <c r="AG481">
        <v>3</v>
      </c>
      <c r="AH481">
        <v>9</v>
      </c>
      <c r="AI481">
        <v>77</v>
      </c>
      <c r="AJ481">
        <v>79</v>
      </c>
      <c r="AK481">
        <v>18</v>
      </c>
      <c r="AL481">
        <v>20</v>
      </c>
      <c r="AM481">
        <v>77</v>
      </c>
      <c r="AN481">
        <v>79</v>
      </c>
      <c r="AO481">
        <v>101.83319694480774</v>
      </c>
      <c r="AP481">
        <v>0</v>
      </c>
    </row>
    <row r="482" spans="33:42" x14ac:dyDescent="0.2">
      <c r="AG482">
        <v>3</v>
      </c>
      <c r="AH482">
        <v>10</v>
      </c>
      <c r="AI482">
        <v>77</v>
      </c>
      <c r="AJ482">
        <v>79</v>
      </c>
      <c r="AK482">
        <v>20</v>
      </c>
      <c r="AL482">
        <v>22</v>
      </c>
      <c r="AM482">
        <v>77</v>
      </c>
      <c r="AN482">
        <v>79</v>
      </c>
      <c r="AO482">
        <v>101.83319694480774</v>
      </c>
      <c r="AP482">
        <v>0</v>
      </c>
    </row>
    <row r="483" spans="33:42" x14ac:dyDescent="0.2">
      <c r="AG483">
        <v>3</v>
      </c>
      <c r="AH483">
        <v>11</v>
      </c>
      <c r="AI483">
        <v>77</v>
      </c>
      <c r="AJ483">
        <v>79</v>
      </c>
      <c r="AK483">
        <v>22</v>
      </c>
      <c r="AL483">
        <v>24</v>
      </c>
      <c r="AM483">
        <v>77</v>
      </c>
      <c r="AN483">
        <v>79</v>
      </c>
      <c r="AO483">
        <v>101.83319694480774</v>
      </c>
      <c r="AP483">
        <v>0</v>
      </c>
    </row>
    <row r="484" spans="33:42" x14ac:dyDescent="0.2">
      <c r="AG484">
        <v>3</v>
      </c>
      <c r="AH484">
        <v>12</v>
      </c>
      <c r="AI484">
        <v>77</v>
      </c>
      <c r="AJ484">
        <v>79</v>
      </c>
      <c r="AK484">
        <v>24</v>
      </c>
      <c r="AL484">
        <v>26</v>
      </c>
      <c r="AM484">
        <v>77</v>
      </c>
      <c r="AN484">
        <v>79</v>
      </c>
      <c r="AO484">
        <v>101.83319694480774</v>
      </c>
      <c r="AP484">
        <v>0</v>
      </c>
    </row>
    <row r="485" spans="33:42" x14ac:dyDescent="0.2">
      <c r="AG485">
        <v>3</v>
      </c>
      <c r="AH485">
        <v>13</v>
      </c>
      <c r="AI485">
        <v>77</v>
      </c>
      <c r="AJ485">
        <v>79</v>
      </c>
      <c r="AK485">
        <v>26</v>
      </c>
      <c r="AL485">
        <v>28</v>
      </c>
      <c r="AM485">
        <v>77</v>
      </c>
      <c r="AN485">
        <v>79</v>
      </c>
      <c r="AO485">
        <v>101.83319694480774</v>
      </c>
      <c r="AP485">
        <v>0</v>
      </c>
    </row>
    <row r="486" spans="33:42" x14ac:dyDescent="0.2">
      <c r="AG486">
        <v>3</v>
      </c>
      <c r="AH486">
        <v>14</v>
      </c>
      <c r="AI486">
        <v>77</v>
      </c>
      <c r="AJ486">
        <v>79</v>
      </c>
      <c r="AK486">
        <v>28</v>
      </c>
      <c r="AL486">
        <v>30</v>
      </c>
      <c r="AM486">
        <v>77</v>
      </c>
      <c r="AN486">
        <v>79</v>
      </c>
      <c r="AO486">
        <v>101.83319694480774</v>
      </c>
      <c r="AP486">
        <v>0</v>
      </c>
    </row>
    <row r="487" spans="33:42" x14ac:dyDescent="0.2">
      <c r="AG487">
        <v>3</v>
      </c>
      <c r="AH487">
        <v>15</v>
      </c>
      <c r="AI487">
        <v>77</v>
      </c>
      <c r="AJ487">
        <v>79</v>
      </c>
      <c r="AK487">
        <v>30</v>
      </c>
      <c r="AL487">
        <v>32</v>
      </c>
      <c r="AM487">
        <v>77</v>
      </c>
      <c r="AN487">
        <v>79</v>
      </c>
      <c r="AO487">
        <v>101.83319694480774</v>
      </c>
      <c r="AP487">
        <v>0</v>
      </c>
    </row>
    <row r="488" spans="33:42" x14ac:dyDescent="0.2">
      <c r="AG488">
        <v>3</v>
      </c>
      <c r="AH488">
        <v>16</v>
      </c>
      <c r="AI488">
        <v>77</v>
      </c>
      <c r="AJ488">
        <v>79</v>
      </c>
      <c r="AK488">
        <v>32</v>
      </c>
      <c r="AL488">
        <v>34</v>
      </c>
      <c r="AM488">
        <v>77</v>
      </c>
      <c r="AN488">
        <v>79</v>
      </c>
      <c r="AO488">
        <v>101.83319694480774</v>
      </c>
      <c r="AP488">
        <v>0</v>
      </c>
    </row>
    <row r="489" spans="33:42" x14ac:dyDescent="0.2">
      <c r="AG489">
        <v>3</v>
      </c>
      <c r="AH489">
        <v>17</v>
      </c>
      <c r="AI489">
        <v>77</v>
      </c>
      <c r="AJ489">
        <v>79</v>
      </c>
      <c r="AK489">
        <v>34</v>
      </c>
      <c r="AL489">
        <v>36</v>
      </c>
      <c r="AM489">
        <v>77</v>
      </c>
      <c r="AN489">
        <v>79</v>
      </c>
      <c r="AO489">
        <v>101.83319694480774</v>
      </c>
      <c r="AP489">
        <v>0</v>
      </c>
    </row>
    <row r="490" spans="33:42" x14ac:dyDescent="0.2">
      <c r="AG490">
        <v>3</v>
      </c>
      <c r="AH490">
        <v>18</v>
      </c>
      <c r="AI490">
        <v>77</v>
      </c>
      <c r="AJ490">
        <v>79</v>
      </c>
      <c r="AK490">
        <v>36</v>
      </c>
      <c r="AL490">
        <v>38</v>
      </c>
      <c r="AM490">
        <v>77</v>
      </c>
      <c r="AN490">
        <v>79</v>
      </c>
      <c r="AO490">
        <v>101.83319694480774</v>
      </c>
      <c r="AP490">
        <v>0</v>
      </c>
    </row>
    <row r="491" spans="33:42" x14ac:dyDescent="0.2">
      <c r="AG491">
        <v>3</v>
      </c>
      <c r="AH491">
        <v>19</v>
      </c>
      <c r="AI491">
        <v>77</v>
      </c>
      <c r="AJ491">
        <v>79</v>
      </c>
      <c r="AK491">
        <v>38</v>
      </c>
      <c r="AL491">
        <v>40</v>
      </c>
      <c r="AM491">
        <v>77</v>
      </c>
      <c r="AN491">
        <v>79</v>
      </c>
      <c r="AO491">
        <v>101.83319694480774</v>
      </c>
      <c r="AP491">
        <v>0</v>
      </c>
    </row>
    <row r="492" spans="33:42" x14ac:dyDescent="0.2">
      <c r="AG492">
        <v>3</v>
      </c>
      <c r="AH492">
        <v>20</v>
      </c>
      <c r="AI492">
        <v>77</v>
      </c>
      <c r="AJ492">
        <v>79</v>
      </c>
      <c r="AK492">
        <v>40</v>
      </c>
      <c r="AL492">
        <v>42</v>
      </c>
      <c r="AM492">
        <v>77</v>
      </c>
      <c r="AN492">
        <v>79</v>
      </c>
      <c r="AO492">
        <v>101.83319694480774</v>
      </c>
      <c r="AP492">
        <v>0</v>
      </c>
    </row>
    <row r="493" spans="33:42" x14ac:dyDescent="0.2">
      <c r="AG493">
        <v>3</v>
      </c>
      <c r="AH493">
        <v>21</v>
      </c>
      <c r="AI493">
        <v>77</v>
      </c>
      <c r="AJ493">
        <v>79</v>
      </c>
      <c r="AK493">
        <v>42</v>
      </c>
      <c r="AL493">
        <v>44</v>
      </c>
      <c r="AM493">
        <v>77</v>
      </c>
      <c r="AN493">
        <v>79</v>
      </c>
      <c r="AO493">
        <v>101.83319694480774</v>
      </c>
      <c r="AP493">
        <v>0</v>
      </c>
    </row>
    <row r="494" spans="33:42" x14ac:dyDescent="0.2">
      <c r="AG494">
        <v>3</v>
      </c>
      <c r="AH494">
        <v>22</v>
      </c>
      <c r="AI494">
        <v>77</v>
      </c>
      <c r="AJ494">
        <v>79</v>
      </c>
      <c r="AK494">
        <v>44</v>
      </c>
      <c r="AL494">
        <v>46</v>
      </c>
      <c r="AM494">
        <v>77</v>
      </c>
      <c r="AN494">
        <v>79</v>
      </c>
      <c r="AO494">
        <v>101.83319694480774</v>
      </c>
      <c r="AP494">
        <v>0</v>
      </c>
    </row>
    <row r="495" spans="33:42" x14ac:dyDescent="0.2">
      <c r="AG495">
        <v>3</v>
      </c>
      <c r="AH495">
        <v>24</v>
      </c>
      <c r="AI495">
        <v>77</v>
      </c>
      <c r="AJ495">
        <v>79</v>
      </c>
      <c r="AK495">
        <v>48</v>
      </c>
      <c r="AL495">
        <v>50</v>
      </c>
      <c r="AM495">
        <v>77</v>
      </c>
      <c r="AN495">
        <v>79</v>
      </c>
      <c r="AO495">
        <v>101.83319694480774</v>
      </c>
      <c r="AP495">
        <v>0</v>
      </c>
    </row>
    <row r="496" spans="33:42" x14ac:dyDescent="0.2">
      <c r="AG496">
        <v>3</v>
      </c>
      <c r="AH496">
        <v>25</v>
      </c>
      <c r="AI496">
        <v>77</v>
      </c>
      <c r="AJ496">
        <v>79</v>
      </c>
      <c r="AK496">
        <v>50</v>
      </c>
      <c r="AL496">
        <v>52</v>
      </c>
      <c r="AM496">
        <v>77</v>
      </c>
      <c r="AN496">
        <v>79</v>
      </c>
      <c r="AO496">
        <v>101.83319694480774</v>
      </c>
      <c r="AP496">
        <v>0</v>
      </c>
    </row>
    <row r="497" spans="33:42" x14ac:dyDescent="0.2">
      <c r="AG497">
        <v>3</v>
      </c>
      <c r="AH497">
        <v>26</v>
      </c>
      <c r="AI497">
        <v>77</v>
      </c>
      <c r="AJ497">
        <v>79</v>
      </c>
      <c r="AK497">
        <v>52</v>
      </c>
      <c r="AL497">
        <v>54</v>
      </c>
      <c r="AM497">
        <v>77</v>
      </c>
      <c r="AN497">
        <v>79</v>
      </c>
      <c r="AO497">
        <v>101.83319694480774</v>
      </c>
      <c r="AP497">
        <v>0</v>
      </c>
    </row>
    <row r="498" spans="33:42" x14ac:dyDescent="0.2">
      <c r="AG498">
        <v>3</v>
      </c>
      <c r="AH498">
        <v>27</v>
      </c>
      <c r="AI498">
        <v>77</v>
      </c>
      <c r="AJ498">
        <v>79</v>
      </c>
      <c r="AK498">
        <v>54</v>
      </c>
      <c r="AL498">
        <v>56</v>
      </c>
      <c r="AM498">
        <v>77</v>
      </c>
      <c r="AN498">
        <v>79</v>
      </c>
      <c r="AO498">
        <v>101.83319694480774</v>
      </c>
      <c r="AP498">
        <v>0</v>
      </c>
    </row>
    <row r="499" spans="33:42" x14ac:dyDescent="0.2">
      <c r="AG499">
        <v>3</v>
      </c>
      <c r="AH499">
        <v>28</v>
      </c>
      <c r="AI499">
        <v>77</v>
      </c>
      <c r="AJ499">
        <v>79</v>
      </c>
      <c r="AK499">
        <v>56</v>
      </c>
      <c r="AL499">
        <v>58</v>
      </c>
      <c r="AM499">
        <v>77</v>
      </c>
      <c r="AN499">
        <v>79</v>
      </c>
      <c r="AO499">
        <v>101.83319694480774</v>
      </c>
      <c r="AP499">
        <v>0</v>
      </c>
    </row>
    <row r="500" spans="33:42" x14ac:dyDescent="0.2">
      <c r="AG500">
        <v>3</v>
      </c>
      <c r="AH500">
        <v>29</v>
      </c>
      <c r="AI500">
        <v>77</v>
      </c>
      <c r="AJ500">
        <v>79</v>
      </c>
      <c r="AK500">
        <v>58</v>
      </c>
      <c r="AL500">
        <v>60</v>
      </c>
      <c r="AM500">
        <v>77</v>
      </c>
      <c r="AN500">
        <v>79</v>
      </c>
      <c r="AO500">
        <v>101.83319694480774</v>
      </c>
      <c r="AP500">
        <v>0</v>
      </c>
    </row>
    <row r="501" spans="33:42" x14ac:dyDescent="0.2">
      <c r="AG501">
        <v>3</v>
      </c>
      <c r="AH501">
        <v>30</v>
      </c>
      <c r="AI501">
        <v>77</v>
      </c>
      <c r="AJ501">
        <v>79</v>
      </c>
      <c r="AK501">
        <v>60</v>
      </c>
      <c r="AL501">
        <v>62</v>
      </c>
      <c r="AM501">
        <v>77</v>
      </c>
      <c r="AN501">
        <v>79</v>
      </c>
      <c r="AO501">
        <v>101.83319694480774</v>
      </c>
      <c r="AP501">
        <v>0</v>
      </c>
    </row>
    <row r="502" spans="33:42" x14ac:dyDescent="0.2">
      <c r="AG502">
        <v>3</v>
      </c>
      <c r="AH502">
        <v>31</v>
      </c>
      <c r="AI502">
        <v>77</v>
      </c>
      <c r="AJ502">
        <v>79</v>
      </c>
      <c r="AK502">
        <v>62</v>
      </c>
      <c r="AL502">
        <v>64</v>
      </c>
      <c r="AM502">
        <v>77</v>
      </c>
      <c r="AN502">
        <v>79</v>
      </c>
      <c r="AO502">
        <v>101.83319694480774</v>
      </c>
      <c r="AP502">
        <v>0</v>
      </c>
    </row>
    <row r="503" spans="33:42" x14ac:dyDescent="0.2">
      <c r="AG503">
        <v>3</v>
      </c>
      <c r="AH503">
        <v>32</v>
      </c>
      <c r="AI503">
        <v>77</v>
      </c>
      <c r="AJ503">
        <v>79</v>
      </c>
      <c r="AK503">
        <v>64</v>
      </c>
      <c r="AL503">
        <v>66</v>
      </c>
      <c r="AM503">
        <v>77</v>
      </c>
      <c r="AN503">
        <v>79</v>
      </c>
      <c r="AO503">
        <v>101.83319694480774</v>
      </c>
      <c r="AP503">
        <v>0</v>
      </c>
    </row>
    <row r="504" spans="33:42" x14ac:dyDescent="0.2">
      <c r="AG504">
        <v>3</v>
      </c>
      <c r="AH504">
        <v>33</v>
      </c>
      <c r="AI504">
        <v>77</v>
      </c>
      <c r="AJ504">
        <v>79</v>
      </c>
      <c r="AK504">
        <v>66</v>
      </c>
      <c r="AL504">
        <v>68</v>
      </c>
      <c r="AM504">
        <v>77</v>
      </c>
      <c r="AN504">
        <v>79</v>
      </c>
      <c r="AO504">
        <v>101.83319694480774</v>
      </c>
      <c r="AP504">
        <v>0</v>
      </c>
    </row>
    <row r="505" spans="33:42" x14ac:dyDescent="0.2">
      <c r="AG505">
        <v>3</v>
      </c>
      <c r="AH505">
        <v>34</v>
      </c>
      <c r="AI505">
        <v>77</v>
      </c>
      <c r="AJ505">
        <v>79</v>
      </c>
      <c r="AK505">
        <v>68</v>
      </c>
      <c r="AL505">
        <v>70</v>
      </c>
      <c r="AM505">
        <v>77</v>
      </c>
      <c r="AN505">
        <v>79</v>
      </c>
      <c r="AO505">
        <v>101.83319694480774</v>
      </c>
      <c r="AP505">
        <v>0</v>
      </c>
    </row>
    <row r="506" spans="33:42" x14ac:dyDescent="0.2">
      <c r="AG506">
        <v>3</v>
      </c>
      <c r="AH506">
        <v>35</v>
      </c>
      <c r="AI506">
        <v>77</v>
      </c>
      <c r="AJ506">
        <v>79</v>
      </c>
      <c r="AK506">
        <v>70</v>
      </c>
      <c r="AL506">
        <v>72</v>
      </c>
      <c r="AM506">
        <v>77</v>
      </c>
      <c r="AN506">
        <v>79</v>
      </c>
      <c r="AO506">
        <v>101.83319694480774</v>
      </c>
      <c r="AP506">
        <v>0</v>
      </c>
    </row>
    <row r="507" spans="33:42" x14ac:dyDescent="0.2">
      <c r="AG507">
        <v>3</v>
      </c>
      <c r="AH507">
        <v>36</v>
      </c>
      <c r="AI507">
        <v>77</v>
      </c>
      <c r="AJ507">
        <v>79</v>
      </c>
      <c r="AK507">
        <v>72</v>
      </c>
      <c r="AL507">
        <v>74</v>
      </c>
      <c r="AM507">
        <v>77</v>
      </c>
      <c r="AN507">
        <v>79</v>
      </c>
      <c r="AO507">
        <v>101.83319694480774</v>
      </c>
      <c r="AP507">
        <v>0</v>
      </c>
    </row>
    <row r="508" spans="33:42" x14ac:dyDescent="0.2">
      <c r="AG508">
        <v>3</v>
      </c>
      <c r="AH508">
        <v>37</v>
      </c>
      <c r="AI508">
        <v>77</v>
      </c>
      <c r="AJ508">
        <v>79</v>
      </c>
      <c r="AK508">
        <v>74</v>
      </c>
      <c r="AL508">
        <v>76</v>
      </c>
      <c r="AM508">
        <v>77</v>
      </c>
      <c r="AN508">
        <v>79</v>
      </c>
      <c r="AO508">
        <v>101.83319694480774</v>
      </c>
      <c r="AP508">
        <v>0</v>
      </c>
    </row>
    <row r="509" spans="33:42" x14ac:dyDescent="0.2">
      <c r="AG509">
        <v>3</v>
      </c>
      <c r="AH509">
        <v>38</v>
      </c>
      <c r="AI509">
        <v>77</v>
      </c>
      <c r="AJ509">
        <v>79</v>
      </c>
      <c r="AK509">
        <v>76</v>
      </c>
      <c r="AL509">
        <v>78</v>
      </c>
      <c r="AM509">
        <v>77</v>
      </c>
      <c r="AN509">
        <v>79</v>
      </c>
      <c r="AO509">
        <v>101.83319694480774</v>
      </c>
      <c r="AP509">
        <v>0</v>
      </c>
    </row>
    <row r="510" spans="33:42" x14ac:dyDescent="0.2">
      <c r="AG510">
        <v>3</v>
      </c>
      <c r="AH510">
        <v>39</v>
      </c>
      <c r="AI510">
        <v>77</v>
      </c>
      <c r="AJ510">
        <v>79</v>
      </c>
      <c r="AK510">
        <v>78</v>
      </c>
      <c r="AL510">
        <v>80</v>
      </c>
      <c r="AM510">
        <v>77</v>
      </c>
      <c r="AN510">
        <v>79</v>
      </c>
      <c r="AO510">
        <v>101.83319694480774</v>
      </c>
      <c r="AP510">
        <v>0</v>
      </c>
    </row>
    <row r="511" spans="33:42" x14ac:dyDescent="0.2">
      <c r="AG511">
        <v>3</v>
      </c>
      <c r="AH511">
        <v>40</v>
      </c>
      <c r="AI511">
        <v>77</v>
      </c>
      <c r="AJ511">
        <v>79</v>
      </c>
      <c r="AK511">
        <v>80</v>
      </c>
      <c r="AL511">
        <v>82</v>
      </c>
      <c r="AM511">
        <v>77</v>
      </c>
      <c r="AN511">
        <v>79</v>
      </c>
      <c r="AO511">
        <v>101.83319694480774</v>
      </c>
      <c r="AP511">
        <v>0</v>
      </c>
    </row>
    <row r="512" spans="33:42" x14ac:dyDescent="0.2">
      <c r="AG512">
        <v>3</v>
      </c>
      <c r="AH512">
        <v>41</v>
      </c>
      <c r="AI512">
        <v>77</v>
      </c>
      <c r="AJ512">
        <v>79</v>
      </c>
      <c r="AK512">
        <v>82</v>
      </c>
      <c r="AL512">
        <v>84</v>
      </c>
      <c r="AM512">
        <v>77</v>
      </c>
      <c r="AN512">
        <v>79</v>
      </c>
      <c r="AO512">
        <v>101.83319694480774</v>
      </c>
      <c r="AP512">
        <v>0</v>
      </c>
    </row>
    <row r="513" spans="33:42" x14ac:dyDescent="0.2">
      <c r="AG513">
        <v>3</v>
      </c>
      <c r="AH513">
        <v>42</v>
      </c>
      <c r="AI513">
        <v>77</v>
      </c>
      <c r="AJ513">
        <v>79</v>
      </c>
      <c r="AK513">
        <v>84</v>
      </c>
      <c r="AL513">
        <v>86</v>
      </c>
      <c r="AM513">
        <v>77</v>
      </c>
      <c r="AN513">
        <v>79</v>
      </c>
      <c r="AO513">
        <v>101.83319694480774</v>
      </c>
      <c r="AP513">
        <v>0</v>
      </c>
    </row>
    <row r="514" spans="33:42" x14ac:dyDescent="0.2">
      <c r="AG514">
        <v>3</v>
      </c>
      <c r="AH514">
        <v>43</v>
      </c>
      <c r="AI514">
        <v>77</v>
      </c>
      <c r="AJ514">
        <v>79</v>
      </c>
      <c r="AK514">
        <v>86</v>
      </c>
      <c r="AL514">
        <v>88</v>
      </c>
      <c r="AM514">
        <v>77</v>
      </c>
      <c r="AN514">
        <v>79</v>
      </c>
      <c r="AO514">
        <v>101.83319694480774</v>
      </c>
      <c r="AP514">
        <v>0</v>
      </c>
    </row>
    <row r="515" spans="33:42" x14ac:dyDescent="0.2">
      <c r="AG515">
        <v>3</v>
      </c>
      <c r="AH515">
        <v>44</v>
      </c>
      <c r="AI515">
        <v>77</v>
      </c>
      <c r="AJ515">
        <v>79</v>
      </c>
      <c r="AK515">
        <v>88</v>
      </c>
      <c r="AL515">
        <v>90</v>
      </c>
      <c r="AM515">
        <v>77</v>
      </c>
      <c r="AN515">
        <v>79</v>
      </c>
      <c r="AO515">
        <v>101.83319694480774</v>
      </c>
      <c r="AP515">
        <v>0</v>
      </c>
    </row>
    <row r="516" spans="33:42" x14ac:dyDescent="0.2">
      <c r="AG516">
        <v>3</v>
      </c>
      <c r="AH516">
        <v>45</v>
      </c>
      <c r="AI516">
        <v>77</v>
      </c>
      <c r="AJ516">
        <v>79</v>
      </c>
      <c r="AK516">
        <v>90</v>
      </c>
      <c r="AL516">
        <v>92</v>
      </c>
      <c r="AM516">
        <v>77</v>
      </c>
      <c r="AN516">
        <v>79</v>
      </c>
      <c r="AO516">
        <v>101.83319694480774</v>
      </c>
      <c r="AP516">
        <v>0</v>
      </c>
    </row>
    <row r="517" spans="33:42" x14ac:dyDescent="0.2">
      <c r="AG517">
        <v>3</v>
      </c>
      <c r="AH517">
        <v>46</v>
      </c>
      <c r="AI517">
        <v>77</v>
      </c>
      <c r="AJ517">
        <v>79</v>
      </c>
      <c r="AK517">
        <v>92</v>
      </c>
      <c r="AL517">
        <v>94</v>
      </c>
      <c r="AM517">
        <v>77</v>
      </c>
      <c r="AN517">
        <v>79</v>
      </c>
      <c r="AO517">
        <v>101.83319694480774</v>
      </c>
      <c r="AP517">
        <v>0</v>
      </c>
    </row>
    <row r="518" spans="33:42" x14ac:dyDescent="0.2">
      <c r="AG518">
        <v>3</v>
      </c>
      <c r="AH518">
        <v>47</v>
      </c>
      <c r="AI518">
        <v>77</v>
      </c>
      <c r="AJ518">
        <v>79</v>
      </c>
      <c r="AK518">
        <v>94</v>
      </c>
      <c r="AL518">
        <v>96</v>
      </c>
      <c r="AM518">
        <v>77</v>
      </c>
      <c r="AN518">
        <v>79</v>
      </c>
      <c r="AO518">
        <v>101.83319694480774</v>
      </c>
      <c r="AP518">
        <v>0</v>
      </c>
    </row>
    <row r="519" spans="33:42" x14ac:dyDescent="0.2">
      <c r="AG519">
        <v>3</v>
      </c>
      <c r="AH519">
        <v>48</v>
      </c>
      <c r="AI519">
        <v>77</v>
      </c>
      <c r="AJ519">
        <v>79</v>
      </c>
      <c r="AK519">
        <v>96</v>
      </c>
      <c r="AL519">
        <v>98</v>
      </c>
      <c r="AM519">
        <v>77</v>
      </c>
      <c r="AN519">
        <v>79</v>
      </c>
      <c r="AO519">
        <v>101.83319694480774</v>
      </c>
      <c r="AP519">
        <v>0</v>
      </c>
    </row>
    <row r="520" spans="33:42" x14ac:dyDescent="0.2">
      <c r="AG520">
        <v>3</v>
      </c>
      <c r="AH520">
        <v>49</v>
      </c>
      <c r="AI520">
        <v>77</v>
      </c>
      <c r="AJ520">
        <v>79</v>
      </c>
      <c r="AK520">
        <v>98</v>
      </c>
      <c r="AL520">
        <v>100</v>
      </c>
      <c r="AM520">
        <v>77</v>
      </c>
      <c r="AN520">
        <v>79</v>
      </c>
      <c r="AO520">
        <v>101.83319694480774</v>
      </c>
      <c r="AP520">
        <v>0</v>
      </c>
    </row>
    <row r="521" spans="33:42" x14ac:dyDescent="0.2">
      <c r="AG521">
        <v>3</v>
      </c>
      <c r="AH521">
        <v>50</v>
      </c>
      <c r="AI521">
        <v>77</v>
      </c>
      <c r="AJ521">
        <v>79</v>
      </c>
      <c r="AK521">
        <v>100</v>
      </c>
      <c r="AL521">
        <v>102</v>
      </c>
      <c r="AM521">
        <v>77</v>
      </c>
      <c r="AN521">
        <v>79</v>
      </c>
      <c r="AO521">
        <v>101.83319694480774</v>
      </c>
      <c r="AP521">
        <v>0</v>
      </c>
    </row>
    <row r="522" spans="33:42" x14ac:dyDescent="0.2">
      <c r="AG522">
        <v>3</v>
      </c>
      <c r="AH522">
        <v>51</v>
      </c>
      <c r="AI522">
        <v>77</v>
      </c>
      <c r="AJ522">
        <v>79</v>
      </c>
      <c r="AK522">
        <v>102</v>
      </c>
      <c r="AL522">
        <v>104</v>
      </c>
      <c r="AM522">
        <v>77</v>
      </c>
      <c r="AN522">
        <v>79</v>
      </c>
      <c r="AO522">
        <v>101.83319694480774</v>
      </c>
      <c r="AP522">
        <v>0</v>
      </c>
    </row>
    <row r="523" spans="33:42" x14ac:dyDescent="0.2">
      <c r="AG523">
        <v>3</v>
      </c>
      <c r="AH523">
        <v>52</v>
      </c>
      <c r="AI523">
        <v>77</v>
      </c>
      <c r="AJ523">
        <v>79</v>
      </c>
      <c r="AK523">
        <v>104</v>
      </c>
      <c r="AL523">
        <v>106</v>
      </c>
      <c r="AM523">
        <v>77</v>
      </c>
      <c r="AN523">
        <v>79</v>
      </c>
      <c r="AO523">
        <v>101.83319694480774</v>
      </c>
      <c r="AP523">
        <v>0</v>
      </c>
    </row>
    <row r="524" spans="33:42" x14ac:dyDescent="0.2">
      <c r="AG524">
        <v>3</v>
      </c>
      <c r="AH524">
        <v>53</v>
      </c>
      <c r="AI524">
        <v>77</v>
      </c>
      <c r="AJ524">
        <v>79</v>
      </c>
      <c r="AK524">
        <v>106</v>
      </c>
      <c r="AL524">
        <v>108</v>
      </c>
      <c r="AM524">
        <v>77</v>
      </c>
      <c r="AN524">
        <v>79</v>
      </c>
      <c r="AO524">
        <v>101.83319694480774</v>
      </c>
      <c r="AP524">
        <v>0</v>
      </c>
    </row>
    <row r="525" spans="33:42" x14ac:dyDescent="0.2">
      <c r="AG525">
        <v>3</v>
      </c>
      <c r="AH525">
        <v>54</v>
      </c>
      <c r="AI525">
        <v>77</v>
      </c>
      <c r="AJ525">
        <v>79</v>
      </c>
      <c r="AK525">
        <v>108</v>
      </c>
      <c r="AL525">
        <v>110</v>
      </c>
      <c r="AM525">
        <v>77</v>
      </c>
      <c r="AN525">
        <v>79</v>
      </c>
      <c r="AO525">
        <v>101.83319694480774</v>
      </c>
      <c r="AP525">
        <v>0</v>
      </c>
    </row>
    <row r="526" spans="33:42" x14ac:dyDescent="0.2">
      <c r="AG526">
        <v>3</v>
      </c>
      <c r="AH526">
        <v>55</v>
      </c>
      <c r="AI526">
        <v>77</v>
      </c>
      <c r="AJ526">
        <v>79</v>
      </c>
      <c r="AK526">
        <v>110</v>
      </c>
      <c r="AL526">
        <v>112</v>
      </c>
      <c r="AM526">
        <v>77</v>
      </c>
      <c r="AN526">
        <v>79</v>
      </c>
      <c r="AO526">
        <v>101.83319694480774</v>
      </c>
      <c r="AP526">
        <v>0</v>
      </c>
    </row>
    <row r="527" spans="33:42" x14ac:dyDescent="0.2">
      <c r="AG527">
        <v>3</v>
      </c>
      <c r="AH527">
        <v>56</v>
      </c>
      <c r="AI527">
        <v>77</v>
      </c>
      <c r="AJ527">
        <v>79</v>
      </c>
      <c r="AK527">
        <v>112</v>
      </c>
      <c r="AL527">
        <v>114</v>
      </c>
      <c r="AM527">
        <v>77</v>
      </c>
      <c r="AN527">
        <v>79</v>
      </c>
      <c r="AO527">
        <v>101.83319694480774</v>
      </c>
      <c r="AP527">
        <v>0</v>
      </c>
    </row>
    <row r="528" spans="33:42" x14ac:dyDescent="0.2">
      <c r="AG528">
        <v>3</v>
      </c>
      <c r="AH528">
        <v>57</v>
      </c>
      <c r="AI528">
        <v>77</v>
      </c>
      <c r="AJ528">
        <v>79</v>
      </c>
      <c r="AK528">
        <v>114</v>
      </c>
      <c r="AL528">
        <v>116</v>
      </c>
      <c r="AM528">
        <v>77</v>
      </c>
      <c r="AN528">
        <v>79</v>
      </c>
      <c r="AO528">
        <v>101.83319694480774</v>
      </c>
      <c r="AP528">
        <v>0</v>
      </c>
    </row>
    <row r="529" spans="33:42" x14ac:dyDescent="0.2">
      <c r="AG529">
        <v>3</v>
      </c>
      <c r="AH529">
        <v>58</v>
      </c>
      <c r="AI529">
        <v>77</v>
      </c>
      <c r="AJ529">
        <v>79</v>
      </c>
      <c r="AK529">
        <v>116</v>
      </c>
      <c r="AL529">
        <v>118</v>
      </c>
      <c r="AM529">
        <v>77</v>
      </c>
      <c r="AN529">
        <v>79</v>
      </c>
      <c r="AO529">
        <v>101.83319694480774</v>
      </c>
      <c r="AP529">
        <v>0</v>
      </c>
    </row>
    <row r="530" spans="33:42" x14ac:dyDescent="0.2">
      <c r="AG530">
        <v>3</v>
      </c>
      <c r="AH530">
        <v>59</v>
      </c>
      <c r="AI530">
        <v>77</v>
      </c>
      <c r="AJ530">
        <v>79</v>
      </c>
      <c r="AK530">
        <v>118</v>
      </c>
      <c r="AL530">
        <v>120</v>
      </c>
      <c r="AM530">
        <v>77</v>
      </c>
      <c r="AN530">
        <v>79</v>
      </c>
      <c r="AO530">
        <v>101.83319694480774</v>
      </c>
      <c r="AP530">
        <v>0</v>
      </c>
    </row>
    <row r="531" spans="33:42" x14ac:dyDescent="0.2">
      <c r="AG531">
        <v>3</v>
      </c>
      <c r="AH531">
        <v>60</v>
      </c>
      <c r="AI531">
        <v>77</v>
      </c>
      <c r="AJ531">
        <v>79</v>
      </c>
      <c r="AK531">
        <v>120</v>
      </c>
      <c r="AL531">
        <v>122</v>
      </c>
      <c r="AM531">
        <v>77</v>
      </c>
      <c r="AN531">
        <v>79</v>
      </c>
      <c r="AO531">
        <v>101.83319694480774</v>
      </c>
      <c r="AP531">
        <v>0</v>
      </c>
    </row>
    <row r="532" spans="33:42" x14ac:dyDescent="0.2">
      <c r="AG532">
        <v>3</v>
      </c>
      <c r="AH532">
        <v>61</v>
      </c>
      <c r="AI532">
        <v>77</v>
      </c>
      <c r="AJ532">
        <v>79</v>
      </c>
      <c r="AK532">
        <v>122</v>
      </c>
      <c r="AL532">
        <v>124</v>
      </c>
      <c r="AM532">
        <v>77</v>
      </c>
      <c r="AN532">
        <v>79</v>
      </c>
      <c r="AO532">
        <v>101.83319694480774</v>
      </c>
      <c r="AP532">
        <v>0</v>
      </c>
    </row>
    <row r="533" spans="33:42" x14ac:dyDescent="0.2">
      <c r="AG533">
        <v>3</v>
      </c>
      <c r="AH533">
        <v>62</v>
      </c>
      <c r="AI533">
        <v>77</v>
      </c>
      <c r="AJ533">
        <v>79</v>
      </c>
      <c r="AK533">
        <v>124</v>
      </c>
      <c r="AL533">
        <v>126</v>
      </c>
      <c r="AM533">
        <v>77</v>
      </c>
      <c r="AN533">
        <v>79</v>
      </c>
      <c r="AO533">
        <v>101.83319694480774</v>
      </c>
      <c r="AP533">
        <v>0</v>
      </c>
    </row>
    <row r="534" spans="33:42" x14ac:dyDescent="0.2">
      <c r="AG534">
        <v>3</v>
      </c>
      <c r="AH534">
        <v>63</v>
      </c>
      <c r="AI534">
        <v>77</v>
      </c>
      <c r="AJ534">
        <v>79</v>
      </c>
      <c r="AK534">
        <v>126</v>
      </c>
      <c r="AL534">
        <v>128</v>
      </c>
      <c r="AM534">
        <v>77</v>
      </c>
      <c r="AN534">
        <v>79</v>
      </c>
      <c r="AO534">
        <v>101.83319694480774</v>
      </c>
      <c r="AP534">
        <v>0</v>
      </c>
    </row>
    <row r="535" spans="33:42" x14ac:dyDescent="0.2">
      <c r="AG535">
        <v>3</v>
      </c>
      <c r="AH535">
        <v>64</v>
      </c>
      <c r="AI535">
        <v>77</v>
      </c>
      <c r="AJ535">
        <v>79</v>
      </c>
      <c r="AK535">
        <v>128</v>
      </c>
      <c r="AL535">
        <v>130</v>
      </c>
      <c r="AM535">
        <v>77</v>
      </c>
      <c r="AN535">
        <v>79</v>
      </c>
      <c r="AO535">
        <v>101.83319694480774</v>
      </c>
      <c r="AP535">
        <v>0</v>
      </c>
    </row>
    <row r="536" spans="33:42" x14ac:dyDescent="0.2">
      <c r="AG536">
        <v>3</v>
      </c>
      <c r="AH536">
        <v>65</v>
      </c>
      <c r="AI536">
        <v>77</v>
      </c>
      <c r="AJ536">
        <v>79</v>
      </c>
      <c r="AK536">
        <v>130</v>
      </c>
      <c r="AL536">
        <v>132</v>
      </c>
      <c r="AM536">
        <v>77</v>
      </c>
      <c r="AN536">
        <v>79</v>
      </c>
      <c r="AO536">
        <v>101.83319694480774</v>
      </c>
      <c r="AP536">
        <v>0</v>
      </c>
    </row>
    <row r="537" spans="33:42" x14ac:dyDescent="0.2">
      <c r="AG537">
        <v>3</v>
      </c>
      <c r="AH537">
        <v>66</v>
      </c>
      <c r="AI537">
        <v>77</v>
      </c>
      <c r="AJ537">
        <v>79</v>
      </c>
      <c r="AK537">
        <v>132</v>
      </c>
      <c r="AL537">
        <v>134</v>
      </c>
      <c r="AM537">
        <v>77</v>
      </c>
      <c r="AN537">
        <v>79</v>
      </c>
      <c r="AO537">
        <v>101.83319694480774</v>
      </c>
      <c r="AP537">
        <v>0</v>
      </c>
    </row>
    <row r="538" spans="33:42" x14ac:dyDescent="0.2">
      <c r="AG538">
        <v>3</v>
      </c>
      <c r="AH538">
        <v>67</v>
      </c>
      <c r="AI538">
        <v>77</v>
      </c>
      <c r="AJ538">
        <v>79</v>
      </c>
      <c r="AK538">
        <v>134</v>
      </c>
      <c r="AL538">
        <v>136</v>
      </c>
      <c r="AM538">
        <v>77</v>
      </c>
      <c r="AN538">
        <v>79</v>
      </c>
      <c r="AO538">
        <v>101.83319694480774</v>
      </c>
      <c r="AP538">
        <v>0</v>
      </c>
    </row>
    <row r="539" spans="33:42" x14ac:dyDescent="0.2">
      <c r="AG539">
        <v>3</v>
      </c>
      <c r="AH539">
        <v>68</v>
      </c>
      <c r="AI539">
        <v>77</v>
      </c>
      <c r="AJ539">
        <v>79</v>
      </c>
      <c r="AK539">
        <v>136</v>
      </c>
      <c r="AL539">
        <v>138</v>
      </c>
      <c r="AM539">
        <v>77</v>
      </c>
      <c r="AN539">
        <v>79</v>
      </c>
      <c r="AO539">
        <v>101.83319694480774</v>
      </c>
      <c r="AP539">
        <v>0</v>
      </c>
    </row>
    <row r="540" spans="33:42" x14ac:dyDescent="0.2">
      <c r="AG540">
        <v>3</v>
      </c>
      <c r="AH540">
        <v>69</v>
      </c>
      <c r="AI540">
        <v>77</v>
      </c>
      <c r="AJ540">
        <v>79</v>
      </c>
      <c r="AK540">
        <v>138</v>
      </c>
      <c r="AL540">
        <v>140</v>
      </c>
      <c r="AM540">
        <v>77</v>
      </c>
      <c r="AN540">
        <v>79</v>
      </c>
      <c r="AO540">
        <v>101.83319694480774</v>
      </c>
      <c r="AP540">
        <v>0</v>
      </c>
    </row>
    <row r="541" spans="33:42" x14ac:dyDescent="0.2">
      <c r="AG541">
        <v>3</v>
      </c>
      <c r="AH541">
        <v>70</v>
      </c>
      <c r="AI541">
        <v>77</v>
      </c>
      <c r="AJ541">
        <v>79</v>
      </c>
      <c r="AK541">
        <v>140</v>
      </c>
      <c r="AL541">
        <v>142</v>
      </c>
      <c r="AM541">
        <v>77</v>
      </c>
      <c r="AN541">
        <v>79</v>
      </c>
      <c r="AO541">
        <v>101.83319694480774</v>
      </c>
      <c r="AP541">
        <v>0</v>
      </c>
    </row>
    <row r="542" spans="33:42" x14ac:dyDescent="0.2">
      <c r="AG542">
        <v>3</v>
      </c>
      <c r="AH542">
        <v>71</v>
      </c>
      <c r="AI542">
        <v>77</v>
      </c>
      <c r="AJ542">
        <v>79</v>
      </c>
      <c r="AK542">
        <v>142</v>
      </c>
      <c r="AL542">
        <v>144</v>
      </c>
      <c r="AM542">
        <v>77</v>
      </c>
      <c r="AN542">
        <v>79</v>
      </c>
      <c r="AO542">
        <v>101.83319694480774</v>
      </c>
      <c r="AP542">
        <v>0</v>
      </c>
    </row>
    <row r="543" spans="33:42" x14ac:dyDescent="0.2">
      <c r="AG543">
        <v>3</v>
      </c>
      <c r="AH543">
        <v>72</v>
      </c>
      <c r="AI543">
        <v>77</v>
      </c>
      <c r="AJ543">
        <v>79</v>
      </c>
      <c r="AK543">
        <v>144</v>
      </c>
      <c r="AL543">
        <v>146</v>
      </c>
      <c r="AM543">
        <v>77</v>
      </c>
      <c r="AN543">
        <v>79</v>
      </c>
      <c r="AO543">
        <v>101.83319694480774</v>
      </c>
      <c r="AP543">
        <v>0</v>
      </c>
    </row>
    <row r="544" spans="33:42" x14ac:dyDescent="0.2">
      <c r="AG544">
        <v>3</v>
      </c>
      <c r="AH544">
        <v>73</v>
      </c>
      <c r="AI544">
        <v>77</v>
      </c>
      <c r="AJ544">
        <v>79</v>
      </c>
      <c r="AK544">
        <v>146</v>
      </c>
      <c r="AL544">
        <v>148</v>
      </c>
      <c r="AM544">
        <v>77</v>
      </c>
      <c r="AN544">
        <v>79</v>
      </c>
      <c r="AO544">
        <v>101.83319694480774</v>
      </c>
      <c r="AP544">
        <v>0</v>
      </c>
    </row>
    <row r="545" spans="33:42" x14ac:dyDescent="0.2">
      <c r="AG545">
        <v>3</v>
      </c>
      <c r="AH545">
        <v>74</v>
      </c>
      <c r="AI545">
        <v>77</v>
      </c>
      <c r="AJ545">
        <v>79</v>
      </c>
      <c r="AK545">
        <v>148</v>
      </c>
      <c r="AL545">
        <v>150</v>
      </c>
      <c r="AM545">
        <v>77</v>
      </c>
      <c r="AN545">
        <v>79</v>
      </c>
      <c r="AO545">
        <v>101.83319694480774</v>
      </c>
      <c r="AP545">
        <v>0</v>
      </c>
    </row>
    <row r="546" spans="33:42" x14ac:dyDescent="0.2">
      <c r="AG546">
        <v>7</v>
      </c>
      <c r="AH546">
        <v>109</v>
      </c>
      <c r="AI546">
        <v>222</v>
      </c>
      <c r="AJ546">
        <v>224</v>
      </c>
      <c r="AK546">
        <v>218</v>
      </c>
      <c r="AL546">
        <v>220</v>
      </c>
      <c r="AM546">
        <v>224</v>
      </c>
      <c r="AN546">
        <v>220</v>
      </c>
      <c r="AO546">
        <v>101.86265262597475</v>
      </c>
      <c r="AP546">
        <v>0</v>
      </c>
    </row>
    <row r="547" spans="33:42" x14ac:dyDescent="0.2">
      <c r="AG547">
        <v>5</v>
      </c>
      <c r="AH547">
        <v>125</v>
      </c>
      <c r="AI547">
        <v>154</v>
      </c>
      <c r="AJ547">
        <v>156</v>
      </c>
      <c r="AK547">
        <v>250</v>
      </c>
      <c r="AL547">
        <v>252</v>
      </c>
      <c r="AM547">
        <v>156</v>
      </c>
      <c r="AN547">
        <v>252</v>
      </c>
      <c r="AO547">
        <v>102.17631819555841</v>
      </c>
      <c r="AP547">
        <v>0</v>
      </c>
    </row>
    <row r="548" spans="33:42" x14ac:dyDescent="0.2">
      <c r="AG548">
        <v>3</v>
      </c>
      <c r="AH548">
        <v>110</v>
      </c>
      <c r="AI548">
        <v>77</v>
      </c>
      <c r="AJ548">
        <v>79</v>
      </c>
      <c r="AK548">
        <v>220</v>
      </c>
      <c r="AL548">
        <v>222</v>
      </c>
      <c r="AM548">
        <v>77</v>
      </c>
      <c r="AN548">
        <v>222</v>
      </c>
      <c r="AO548">
        <v>102.53292154230269</v>
      </c>
      <c r="AP548">
        <v>0</v>
      </c>
    </row>
    <row r="549" spans="33:42" x14ac:dyDescent="0.2">
      <c r="AG549">
        <v>4</v>
      </c>
      <c r="AH549">
        <v>124</v>
      </c>
      <c r="AI549">
        <v>125</v>
      </c>
      <c r="AJ549">
        <v>127</v>
      </c>
      <c r="AK549">
        <v>248</v>
      </c>
      <c r="AL549">
        <v>250</v>
      </c>
      <c r="AM549">
        <v>125</v>
      </c>
      <c r="AN549">
        <v>250</v>
      </c>
      <c r="AO549">
        <v>103.07764064044152</v>
      </c>
      <c r="AP549">
        <v>0</v>
      </c>
    </row>
    <row r="550" spans="33:42" x14ac:dyDescent="0.2">
      <c r="AG550">
        <v>6</v>
      </c>
      <c r="AH550">
        <v>123</v>
      </c>
      <c r="AI550">
        <v>180</v>
      </c>
      <c r="AJ550">
        <v>182</v>
      </c>
      <c r="AK550">
        <v>246</v>
      </c>
      <c r="AL550">
        <v>248</v>
      </c>
      <c r="AM550">
        <v>182</v>
      </c>
      <c r="AN550">
        <v>248</v>
      </c>
      <c r="AO550">
        <v>103.09219175087898</v>
      </c>
      <c r="AP550">
        <v>0</v>
      </c>
    </row>
    <row r="551" spans="33:42" x14ac:dyDescent="0.2">
      <c r="AG551">
        <v>7</v>
      </c>
      <c r="AH551">
        <v>110</v>
      </c>
      <c r="AI551">
        <v>222</v>
      </c>
      <c r="AJ551">
        <v>224</v>
      </c>
      <c r="AK551">
        <v>220</v>
      </c>
      <c r="AL551">
        <v>222</v>
      </c>
      <c r="AM551">
        <v>224</v>
      </c>
      <c r="AN551">
        <v>222</v>
      </c>
      <c r="AO551">
        <v>103.24727599312246</v>
      </c>
      <c r="AP551">
        <v>0</v>
      </c>
    </row>
    <row r="552" spans="33:42" x14ac:dyDescent="0.2">
      <c r="AG552">
        <v>3</v>
      </c>
      <c r="AH552">
        <v>111</v>
      </c>
      <c r="AI552">
        <v>77</v>
      </c>
      <c r="AJ552">
        <v>79</v>
      </c>
      <c r="AK552">
        <v>222</v>
      </c>
      <c r="AL552">
        <v>224</v>
      </c>
      <c r="AM552">
        <v>77</v>
      </c>
      <c r="AN552">
        <v>224</v>
      </c>
      <c r="AO552">
        <v>103.9471019317037</v>
      </c>
      <c r="AP552">
        <v>0</v>
      </c>
    </row>
    <row r="553" spans="33:42" x14ac:dyDescent="0.2">
      <c r="AG553">
        <v>5</v>
      </c>
      <c r="AH553">
        <v>126</v>
      </c>
      <c r="AI553">
        <v>154</v>
      </c>
      <c r="AJ553">
        <v>156</v>
      </c>
      <c r="AK553">
        <v>252</v>
      </c>
      <c r="AL553">
        <v>254</v>
      </c>
      <c r="AM553">
        <v>156</v>
      </c>
      <c r="AN553">
        <v>254</v>
      </c>
      <c r="AO553">
        <v>104.17293314484334</v>
      </c>
      <c r="AP553">
        <v>0</v>
      </c>
    </row>
    <row r="554" spans="33:42" x14ac:dyDescent="0.2">
      <c r="AG554">
        <v>7</v>
      </c>
      <c r="AH554">
        <v>1</v>
      </c>
      <c r="AI554">
        <v>222</v>
      </c>
      <c r="AJ554">
        <v>224</v>
      </c>
      <c r="AK554">
        <v>2</v>
      </c>
      <c r="AL554">
        <v>4</v>
      </c>
      <c r="AM554">
        <v>224</v>
      </c>
      <c r="AN554">
        <v>224</v>
      </c>
      <c r="AO554">
        <v>104.65180361560904</v>
      </c>
      <c r="AP554">
        <v>0</v>
      </c>
    </row>
    <row r="555" spans="33:42" x14ac:dyDescent="0.2">
      <c r="AG555">
        <v>7</v>
      </c>
      <c r="AH555">
        <v>2</v>
      </c>
      <c r="AI555">
        <v>222</v>
      </c>
      <c r="AJ555">
        <v>224</v>
      </c>
      <c r="AK555">
        <v>4</v>
      </c>
      <c r="AL555">
        <v>6</v>
      </c>
      <c r="AM555">
        <v>224</v>
      </c>
      <c r="AN555">
        <v>224</v>
      </c>
      <c r="AO555">
        <v>104.65180361560904</v>
      </c>
      <c r="AP555">
        <v>0</v>
      </c>
    </row>
    <row r="556" spans="33:42" x14ac:dyDescent="0.2">
      <c r="AG556">
        <v>7</v>
      </c>
      <c r="AH556">
        <v>4</v>
      </c>
      <c r="AI556">
        <v>222</v>
      </c>
      <c r="AJ556">
        <v>224</v>
      </c>
      <c r="AK556">
        <v>8</v>
      </c>
      <c r="AL556">
        <v>10</v>
      </c>
      <c r="AM556">
        <v>224</v>
      </c>
      <c r="AN556">
        <v>224</v>
      </c>
      <c r="AO556">
        <v>104.65180361560904</v>
      </c>
      <c r="AP556">
        <v>0</v>
      </c>
    </row>
    <row r="557" spans="33:42" x14ac:dyDescent="0.2">
      <c r="AG557">
        <v>7</v>
      </c>
      <c r="AH557">
        <v>5</v>
      </c>
      <c r="AI557">
        <v>222</v>
      </c>
      <c r="AJ557">
        <v>224</v>
      </c>
      <c r="AK557">
        <v>10</v>
      </c>
      <c r="AL557">
        <v>12</v>
      </c>
      <c r="AM557">
        <v>224</v>
      </c>
      <c r="AN557">
        <v>224</v>
      </c>
      <c r="AO557">
        <v>104.65180361560904</v>
      </c>
      <c r="AP557">
        <v>0</v>
      </c>
    </row>
    <row r="558" spans="33:42" x14ac:dyDescent="0.2">
      <c r="AG558">
        <v>7</v>
      </c>
      <c r="AH558">
        <v>6</v>
      </c>
      <c r="AI558">
        <v>222</v>
      </c>
      <c r="AJ558">
        <v>224</v>
      </c>
      <c r="AK558">
        <v>12</v>
      </c>
      <c r="AL558">
        <v>14</v>
      </c>
      <c r="AM558">
        <v>224</v>
      </c>
      <c r="AN558">
        <v>224</v>
      </c>
      <c r="AO558">
        <v>104.65180361560904</v>
      </c>
      <c r="AP558">
        <v>0</v>
      </c>
    </row>
    <row r="559" spans="33:42" x14ac:dyDescent="0.2">
      <c r="AG559">
        <v>7</v>
      </c>
      <c r="AH559">
        <v>7</v>
      </c>
      <c r="AI559">
        <v>222</v>
      </c>
      <c r="AJ559">
        <v>224</v>
      </c>
      <c r="AK559">
        <v>14</v>
      </c>
      <c r="AL559">
        <v>16</v>
      </c>
      <c r="AM559">
        <v>224</v>
      </c>
      <c r="AN559">
        <v>224</v>
      </c>
      <c r="AO559">
        <v>104.65180361560904</v>
      </c>
      <c r="AP559">
        <v>0</v>
      </c>
    </row>
    <row r="560" spans="33:42" x14ac:dyDescent="0.2">
      <c r="AG560">
        <v>7</v>
      </c>
      <c r="AH560">
        <v>8</v>
      </c>
      <c r="AI560">
        <v>222</v>
      </c>
      <c r="AJ560">
        <v>224</v>
      </c>
      <c r="AK560">
        <v>16</v>
      </c>
      <c r="AL560">
        <v>18</v>
      </c>
      <c r="AM560">
        <v>224</v>
      </c>
      <c r="AN560">
        <v>224</v>
      </c>
      <c r="AO560">
        <v>104.65180361560904</v>
      </c>
      <c r="AP560">
        <v>0</v>
      </c>
    </row>
    <row r="561" spans="33:42" x14ac:dyDescent="0.2">
      <c r="AG561">
        <v>7</v>
      </c>
      <c r="AH561">
        <v>9</v>
      </c>
      <c r="AI561">
        <v>222</v>
      </c>
      <c r="AJ561">
        <v>224</v>
      </c>
      <c r="AK561">
        <v>18</v>
      </c>
      <c r="AL561">
        <v>20</v>
      </c>
      <c r="AM561">
        <v>224</v>
      </c>
      <c r="AN561">
        <v>224</v>
      </c>
      <c r="AO561">
        <v>104.65180361560904</v>
      </c>
      <c r="AP561">
        <v>0</v>
      </c>
    </row>
    <row r="562" spans="33:42" x14ac:dyDescent="0.2">
      <c r="AG562">
        <v>7</v>
      </c>
      <c r="AH562">
        <v>10</v>
      </c>
      <c r="AI562">
        <v>222</v>
      </c>
      <c r="AJ562">
        <v>224</v>
      </c>
      <c r="AK562">
        <v>20</v>
      </c>
      <c r="AL562">
        <v>22</v>
      </c>
      <c r="AM562">
        <v>224</v>
      </c>
      <c r="AN562">
        <v>224</v>
      </c>
      <c r="AO562">
        <v>104.65180361560904</v>
      </c>
      <c r="AP562">
        <v>0</v>
      </c>
    </row>
    <row r="563" spans="33:42" x14ac:dyDescent="0.2">
      <c r="AG563">
        <v>7</v>
      </c>
      <c r="AH563">
        <v>12</v>
      </c>
      <c r="AI563">
        <v>222</v>
      </c>
      <c r="AJ563">
        <v>224</v>
      </c>
      <c r="AK563">
        <v>24</v>
      </c>
      <c r="AL563">
        <v>26</v>
      </c>
      <c r="AM563">
        <v>224</v>
      </c>
      <c r="AN563">
        <v>224</v>
      </c>
      <c r="AO563">
        <v>104.65180361560904</v>
      </c>
      <c r="AP563">
        <v>0</v>
      </c>
    </row>
    <row r="564" spans="33:42" x14ac:dyDescent="0.2">
      <c r="AG564">
        <v>7</v>
      </c>
      <c r="AH564">
        <v>13</v>
      </c>
      <c r="AI564">
        <v>222</v>
      </c>
      <c r="AJ564">
        <v>224</v>
      </c>
      <c r="AK564">
        <v>26</v>
      </c>
      <c r="AL564">
        <v>28</v>
      </c>
      <c r="AM564">
        <v>224</v>
      </c>
      <c r="AN564">
        <v>224</v>
      </c>
      <c r="AO564">
        <v>104.65180361560904</v>
      </c>
      <c r="AP564">
        <v>0</v>
      </c>
    </row>
    <row r="565" spans="33:42" x14ac:dyDescent="0.2">
      <c r="AG565">
        <v>7</v>
      </c>
      <c r="AH565">
        <v>14</v>
      </c>
      <c r="AI565">
        <v>222</v>
      </c>
      <c r="AJ565">
        <v>224</v>
      </c>
      <c r="AK565">
        <v>28</v>
      </c>
      <c r="AL565">
        <v>30</v>
      </c>
      <c r="AM565">
        <v>224</v>
      </c>
      <c r="AN565">
        <v>224</v>
      </c>
      <c r="AO565">
        <v>104.65180361560904</v>
      </c>
      <c r="AP565">
        <v>0</v>
      </c>
    </row>
    <row r="566" spans="33:42" x14ac:dyDescent="0.2">
      <c r="AG566">
        <v>7</v>
      </c>
      <c r="AH566">
        <v>15</v>
      </c>
      <c r="AI566">
        <v>222</v>
      </c>
      <c r="AJ566">
        <v>224</v>
      </c>
      <c r="AK566">
        <v>30</v>
      </c>
      <c r="AL566">
        <v>32</v>
      </c>
      <c r="AM566">
        <v>224</v>
      </c>
      <c r="AN566">
        <v>224</v>
      </c>
      <c r="AO566">
        <v>104.65180361560904</v>
      </c>
      <c r="AP566">
        <v>0</v>
      </c>
    </row>
    <row r="567" spans="33:42" x14ac:dyDescent="0.2">
      <c r="AG567">
        <v>7</v>
      </c>
      <c r="AH567">
        <v>16</v>
      </c>
      <c r="AI567">
        <v>222</v>
      </c>
      <c r="AJ567">
        <v>224</v>
      </c>
      <c r="AK567">
        <v>32</v>
      </c>
      <c r="AL567">
        <v>34</v>
      </c>
      <c r="AM567">
        <v>224</v>
      </c>
      <c r="AN567">
        <v>224</v>
      </c>
      <c r="AO567">
        <v>104.65180361560904</v>
      </c>
      <c r="AP567">
        <v>0</v>
      </c>
    </row>
    <row r="568" spans="33:42" x14ac:dyDescent="0.2">
      <c r="AG568">
        <v>7</v>
      </c>
      <c r="AH568">
        <v>17</v>
      </c>
      <c r="AI568">
        <v>222</v>
      </c>
      <c r="AJ568">
        <v>224</v>
      </c>
      <c r="AK568">
        <v>34</v>
      </c>
      <c r="AL568">
        <v>36</v>
      </c>
      <c r="AM568">
        <v>224</v>
      </c>
      <c r="AN568">
        <v>224</v>
      </c>
      <c r="AO568">
        <v>104.65180361560904</v>
      </c>
      <c r="AP568">
        <v>0</v>
      </c>
    </row>
    <row r="569" spans="33:42" x14ac:dyDescent="0.2">
      <c r="AG569">
        <v>7</v>
      </c>
      <c r="AH569">
        <v>18</v>
      </c>
      <c r="AI569">
        <v>222</v>
      </c>
      <c r="AJ569">
        <v>224</v>
      </c>
      <c r="AK569">
        <v>36</v>
      </c>
      <c r="AL569">
        <v>38</v>
      </c>
      <c r="AM569">
        <v>224</v>
      </c>
      <c r="AN569">
        <v>224</v>
      </c>
      <c r="AO569">
        <v>104.65180361560904</v>
      </c>
      <c r="AP569">
        <v>0</v>
      </c>
    </row>
    <row r="570" spans="33:42" x14ac:dyDescent="0.2">
      <c r="AG570">
        <v>7</v>
      </c>
      <c r="AH570">
        <v>19</v>
      </c>
      <c r="AI570">
        <v>222</v>
      </c>
      <c r="AJ570">
        <v>224</v>
      </c>
      <c r="AK570">
        <v>38</v>
      </c>
      <c r="AL570">
        <v>40</v>
      </c>
      <c r="AM570">
        <v>224</v>
      </c>
      <c r="AN570">
        <v>224</v>
      </c>
      <c r="AO570">
        <v>104.65180361560904</v>
      </c>
      <c r="AP570">
        <v>0</v>
      </c>
    </row>
    <row r="571" spans="33:42" x14ac:dyDescent="0.2">
      <c r="AG571">
        <v>7</v>
      </c>
      <c r="AH571">
        <v>20</v>
      </c>
      <c r="AI571">
        <v>222</v>
      </c>
      <c r="AJ571">
        <v>224</v>
      </c>
      <c r="AK571">
        <v>40</v>
      </c>
      <c r="AL571">
        <v>42</v>
      </c>
      <c r="AM571">
        <v>224</v>
      </c>
      <c r="AN571">
        <v>224</v>
      </c>
      <c r="AO571">
        <v>104.65180361560904</v>
      </c>
      <c r="AP571">
        <v>0</v>
      </c>
    </row>
    <row r="572" spans="33:42" x14ac:dyDescent="0.2">
      <c r="AG572">
        <v>7</v>
      </c>
      <c r="AH572">
        <v>21</v>
      </c>
      <c r="AI572">
        <v>222</v>
      </c>
      <c r="AJ572">
        <v>224</v>
      </c>
      <c r="AK572">
        <v>42</v>
      </c>
      <c r="AL572">
        <v>44</v>
      </c>
      <c r="AM572">
        <v>224</v>
      </c>
      <c r="AN572">
        <v>224</v>
      </c>
      <c r="AO572">
        <v>104.65180361560904</v>
      </c>
      <c r="AP572">
        <v>0</v>
      </c>
    </row>
    <row r="573" spans="33:42" x14ac:dyDescent="0.2">
      <c r="AG573">
        <v>7</v>
      </c>
      <c r="AH573">
        <v>22</v>
      </c>
      <c r="AI573">
        <v>222</v>
      </c>
      <c r="AJ573">
        <v>224</v>
      </c>
      <c r="AK573">
        <v>44</v>
      </c>
      <c r="AL573">
        <v>46</v>
      </c>
      <c r="AM573">
        <v>224</v>
      </c>
      <c r="AN573">
        <v>224</v>
      </c>
      <c r="AO573">
        <v>104.65180361560904</v>
      </c>
      <c r="AP573">
        <v>0</v>
      </c>
    </row>
    <row r="574" spans="33:42" x14ac:dyDescent="0.2">
      <c r="AG574">
        <v>7</v>
      </c>
      <c r="AH574">
        <v>23</v>
      </c>
      <c r="AI574">
        <v>222</v>
      </c>
      <c r="AJ574">
        <v>224</v>
      </c>
      <c r="AK574">
        <v>46</v>
      </c>
      <c r="AL574">
        <v>48</v>
      </c>
      <c r="AM574">
        <v>224</v>
      </c>
      <c r="AN574">
        <v>224</v>
      </c>
      <c r="AO574">
        <v>104.65180361560904</v>
      </c>
      <c r="AP574">
        <v>0</v>
      </c>
    </row>
    <row r="575" spans="33:42" x14ac:dyDescent="0.2">
      <c r="AG575">
        <v>7</v>
      </c>
      <c r="AH575">
        <v>24</v>
      </c>
      <c r="AI575">
        <v>222</v>
      </c>
      <c r="AJ575">
        <v>224</v>
      </c>
      <c r="AK575">
        <v>48</v>
      </c>
      <c r="AL575">
        <v>50</v>
      </c>
      <c r="AM575">
        <v>224</v>
      </c>
      <c r="AN575">
        <v>224</v>
      </c>
      <c r="AO575">
        <v>104.65180361560904</v>
      </c>
      <c r="AP575">
        <v>0</v>
      </c>
    </row>
    <row r="576" spans="33:42" x14ac:dyDescent="0.2">
      <c r="AG576">
        <v>7</v>
      </c>
      <c r="AH576">
        <v>25</v>
      </c>
      <c r="AI576">
        <v>222</v>
      </c>
      <c r="AJ576">
        <v>224</v>
      </c>
      <c r="AK576">
        <v>50</v>
      </c>
      <c r="AL576">
        <v>52</v>
      </c>
      <c r="AM576">
        <v>224</v>
      </c>
      <c r="AN576">
        <v>224</v>
      </c>
      <c r="AO576">
        <v>104.65180361560904</v>
      </c>
      <c r="AP576">
        <v>0</v>
      </c>
    </row>
    <row r="577" spans="33:42" x14ac:dyDescent="0.2">
      <c r="AG577">
        <v>7</v>
      </c>
      <c r="AH577">
        <v>26</v>
      </c>
      <c r="AI577">
        <v>222</v>
      </c>
      <c r="AJ577">
        <v>224</v>
      </c>
      <c r="AK577">
        <v>52</v>
      </c>
      <c r="AL577">
        <v>54</v>
      </c>
      <c r="AM577">
        <v>224</v>
      </c>
      <c r="AN577">
        <v>224</v>
      </c>
      <c r="AO577">
        <v>104.65180361560904</v>
      </c>
      <c r="AP577">
        <v>0</v>
      </c>
    </row>
    <row r="578" spans="33:42" x14ac:dyDescent="0.2">
      <c r="AG578">
        <v>7</v>
      </c>
      <c r="AH578">
        <v>27</v>
      </c>
      <c r="AI578">
        <v>222</v>
      </c>
      <c r="AJ578">
        <v>224</v>
      </c>
      <c r="AK578">
        <v>54</v>
      </c>
      <c r="AL578">
        <v>56</v>
      </c>
      <c r="AM578">
        <v>224</v>
      </c>
      <c r="AN578">
        <v>224</v>
      </c>
      <c r="AO578">
        <v>104.65180361560904</v>
      </c>
      <c r="AP578">
        <v>0</v>
      </c>
    </row>
    <row r="579" spans="33:42" x14ac:dyDescent="0.2">
      <c r="AG579">
        <v>7</v>
      </c>
      <c r="AH579">
        <v>28</v>
      </c>
      <c r="AI579">
        <v>222</v>
      </c>
      <c r="AJ579">
        <v>224</v>
      </c>
      <c r="AK579">
        <v>56</v>
      </c>
      <c r="AL579">
        <v>58</v>
      </c>
      <c r="AM579">
        <v>224</v>
      </c>
      <c r="AN579">
        <v>224</v>
      </c>
      <c r="AO579">
        <v>104.65180361560904</v>
      </c>
      <c r="AP579">
        <v>0</v>
      </c>
    </row>
    <row r="580" spans="33:42" x14ac:dyDescent="0.2">
      <c r="AG580">
        <v>7</v>
      </c>
      <c r="AH580">
        <v>29</v>
      </c>
      <c r="AI580">
        <v>222</v>
      </c>
      <c r="AJ580">
        <v>224</v>
      </c>
      <c r="AK580">
        <v>58</v>
      </c>
      <c r="AL580">
        <v>60</v>
      </c>
      <c r="AM580">
        <v>224</v>
      </c>
      <c r="AN580">
        <v>224</v>
      </c>
      <c r="AO580">
        <v>104.65180361560904</v>
      </c>
      <c r="AP580">
        <v>0</v>
      </c>
    </row>
    <row r="581" spans="33:42" x14ac:dyDescent="0.2">
      <c r="AG581">
        <v>7</v>
      </c>
      <c r="AH581">
        <v>30</v>
      </c>
      <c r="AI581">
        <v>222</v>
      </c>
      <c r="AJ581">
        <v>224</v>
      </c>
      <c r="AK581">
        <v>60</v>
      </c>
      <c r="AL581">
        <v>62</v>
      </c>
      <c r="AM581">
        <v>224</v>
      </c>
      <c r="AN581">
        <v>224</v>
      </c>
      <c r="AO581">
        <v>104.65180361560904</v>
      </c>
      <c r="AP581">
        <v>0</v>
      </c>
    </row>
    <row r="582" spans="33:42" x14ac:dyDescent="0.2">
      <c r="AG582">
        <v>7</v>
      </c>
      <c r="AH582">
        <v>31</v>
      </c>
      <c r="AI582">
        <v>222</v>
      </c>
      <c r="AJ582">
        <v>224</v>
      </c>
      <c r="AK582">
        <v>62</v>
      </c>
      <c r="AL582">
        <v>64</v>
      </c>
      <c r="AM582">
        <v>224</v>
      </c>
      <c r="AN582">
        <v>224</v>
      </c>
      <c r="AO582">
        <v>104.65180361560904</v>
      </c>
      <c r="AP582">
        <v>0</v>
      </c>
    </row>
    <row r="583" spans="33:42" x14ac:dyDescent="0.2">
      <c r="AG583">
        <v>7</v>
      </c>
      <c r="AH583">
        <v>32</v>
      </c>
      <c r="AI583">
        <v>222</v>
      </c>
      <c r="AJ583">
        <v>224</v>
      </c>
      <c r="AK583">
        <v>64</v>
      </c>
      <c r="AL583">
        <v>66</v>
      </c>
      <c r="AM583">
        <v>224</v>
      </c>
      <c r="AN583">
        <v>224</v>
      </c>
      <c r="AO583">
        <v>104.65180361560904</v>
      </c>
      <c r="AP583">
        <v>0</v>
      </c>
    </row>
    <row r="584" spans="33:42" x14ac:dyDescent="0.2">
      <c r="AG584">
        <v>7</v>
      </c>
      <c r="AH584">
        <v>33</v>
      </c>
      <c r="AI584">
        <v>222</v>
      </c>
      <c r="AJ584">
        <v>224</v>
      </c>
      <c r="AK584">
        <v>66</v>
      </c>
      <c r="AL584">
        <v>68</v>
      </c>
      <c r="AM584">
        <v>224</v>
      </c>
      <c r="AN584">
        <v>224</v>
      </c>
      <c r="AO584">
        <v>104.65180361560904</v>
      </c>
      <c r="AP584">
        <v>0</v>
      </c>
    </row>
    <row r="585" spans="33:42" x14ac:dyDescent="0.2">
      <c r="AG585">
        <v>7</v>
      </c>
      <c r="AH585">
        <v>34</v>
      </c>
      <c r="AI585">
        <v>222</v>
      </c>
      <c r="AJ585">
        <v>224</v>
      </c>
      <c r="AK585">
        <v>68</v>
      </c>
      <c r="AL585">
        <v>70</v>
      </c>
      <c r="AM585">
        <v>224</v>
      </c>
      <c r="AN585">
        <v>224</v>
      </c>
      <c r="AO585">
        <v>104.65180361560904</v>
      </c>
      <c r="AP585">
        <v>0</v>
      </c>
    </row>
    <row r="586" spans="33:42" x14ac:dyDescent="0.2">
      <c r="AG586">
        <v>7</v>
      </c>
      <c r="AH586">
        <v>35</v>
      </c>
      <c r="AI586">
        <v>222</v>
      </c>
      <c r="AJ586">
        <v>224</v>
      </c>
      <c r="AK586">
        <v>70</v>
      </c>
      <c r="AL586">
        <v>72</v>
      </c>
      <c r="AM586">
        <v>224</v>
      </c>
      <c r="AN586">
        <v>224</v>
      </c>
      <c r="AO586">
        <v>104.65180361560904</v>
      </c>
      <c r="AP586">
        <v>0</v>
      </c>
    </row>
    <row r="587" spans="33:42" x14ac:dyDescent="0.2">
      <c r="AG587">
        <v>7</v>
      </c>
      <c r="AH587">
        <v>36</v>
      </c>
      <c r="AI587">
        <v>222</v>
      </c>
      <c r="AJ587">
        <v>224</v>
      </c>
      <c r="AK587">
        <v>72</v>
      </c>
      <c r="AL587">
        <v>74</v>
      </c>
      <c r="AM587">
        <v>224</v>
      </c>
      <c r="AN587">
        <v>224</v>
      </c>
      <c r="AO587">
        <v>104.65180361560904</v>
      </c>
      <c r="AP587">
        <v>0</v>
      </c>
    </row>
    <row r="588" spans="33:42" x14ac:dyDescent="0.2">
      <c r="AG588">
        <v>7</v>
      </c>
      <c r="AH588">
        <v>37</v>
      </c>
      <c r="AI588">
        <v>222</v>
      </c>
      <c r="AJ588">
        <v>224</v>
      </c>
      <c r="AK588">
        <v>74</v>
      </c>
      <c r="AL588">
        <v>76</v>
      </c>
      <c r="AM588">
        <v>224</v>
      </c>
      <c r="AN588">
        <v>224</v>
      </c>
      <c r="AO588">
        <v>104.65180361560904</v>
      </c>
      <c r="AP588">
        <v>0</v>
      </c>
    </row>
    <row r="589" spans="33:42" x14ac:dyDescent="0.2">
      <c r="AG589">
        <v>7</v>
      </c>
      <c r="AH589">
        <v>38</v>
      </c>
      <c r="AI589">
        <v>222</v>
      </c>
      <c r="AJ589">
        <v>224</v>
      </c>
      <c r="AK589">
        <v>76</v>
      </c>
      <c r="AL589">
        <v>78</v>
      </c>
      <c r="AM589">
        <v>224</v>
      </c>
      <c r="AN589">
        <v>224</v>
      </c>
      <c r="AO589">
        <v>104.65180361560904</v>
      </c>
      <c r="AP589">
        <v>0</v>
      </c>
    </row>
    <row r="590" spans="33:42" x14ac:dyDescent="0.2">
      <c r="AG590">
        <v>7</v>
      </c>
      <c r="AH590">
        <v>40</v>
      </c>
      <c r="AI590">
        <v>222</v>
      </c>
      <c r="AJ590">
        <v>224</v>
      </c>
      <c r="AK590">
        <v>80</v>
      </c>
      <c r="AL590">
        <v>82</v>
      </c>
      <c r="AM590">
        <v>224</v>
      </c>
      <c r="AN590">
        <v>224</v>
      </c>
      <c r="AO590">
        <v>104.65180361560904</v>
      </c>
      <c r="AP590">
        <v>0</v>
      </c>
    </row>
    <row r="591" spans="33:42" x14ac:dyDescent="0.2">
      <c r="AG591">
        <v>7</v>
      </c>
      <c r="AH591">
        <v>41</v>
      </c>
      <c r="AI591">
        <v>222</v>
      </c>
      <c r="AJ591">
        <v>224</v>
      </c>
      <c r="AK591">
        <v>82</v>
      </c>
      <c r="AL591">
        <v>84</v>
      </c>
      <c r="AM591">
        <v>224</v>
      </c>
      <c r="AN591">
        <v>224</v>
      </c>
      <c r="AO591">
        <v>104.65180361560904</v>
      </c>
      <c r="AP591">
        <v>0</v>
      </c>
    </row>
    <row r="592" spans="33:42" x14ac:dyDescent="0.2">
      <c r="AG592">
        <v>7</v>
      </c>
      <c r="AH592">
        <v>42</v>
      </c>
      <c r="AI592">
        <v>222</v>
      </c>
      <c r="AJ592">
        <v>224</v>
      </c>
      <c r="AK592">
        <v>84</v>
      </c>
      <c r="AL592">
        <v>86</v>
      </c>
      <c r="AM592">
        <v>224</v>
      </c>
      <c r="AN592">
        <v>224</v>
      </c>
      <c r="AO592">
        <v>104.65180361560904</v>
      </c>
      <c r="AP592">
        <v>0</v>
      </c>
    </row>
    <row r="593" spans="33:42" x14ac:dyDescent="0.2">
      <c r="AG593">
        <v>7</v>
      </c>
      <c r="AH593">
        <v>43</v>
      </c>
      <c r="AI593">
        <v>222</v>
      </c>
      <c r="AJ593">
        <v>224</v>
      </c>
      <c r="AK593">
        <v>86</v>
      </c>
      <c r="AL593">
        <v>88</v>
      </c>
      <c r="AM593">
        <v>224</v>
      </c>
      <c r="AN593">
        <v>224</v>
      </c>
      <c r="AO593">
        <v>104.65180361560904</v>
      </c>
      <c r="AP593">
        <v>0</v>
      </c>
    </row>
    <row r="594" spans="33:42" x14ac:dyDescent="0.2">
      <c r="AG594">
        <v>7</v>
      </c>
      <c r="AH594">
        <v>44</v>
      </c>
      <c r="AI594">
        <v>222</v>
      </c>
      <c r="AJ594">
        <v>224</v>
      </c>
      <c r="AK594">
        <v>88</v>
      </c>
      <c r="AL594">
        <v>90</v>
      </c>
      <c r="AM594">
        <v>224</v>
      </c>
      <c r="AN594">
        <v>224</v>
      </c>
      <c r="AO594">
        <v>104.65180361560904</v>
      </c>
      <c r="AP594">
        <v>0</v>
      </c>
    </row>
    <row r="595" spans="33:42" x14ac:dyDescent="0.2">
      <c r="AG595">
        <v>7</v>
      </c>
      <c r="AH595">
        <v>46</v>
      </c>
      <c r="AI595">
        <v>222</v>
      </c>
      <c r="AJ595">
        <v>224</v>
      </c>
      <c r="AK595">
        <v>92</v>
      </c>
      <c r="AL595">
        <v>94</v>
      </c>
      <c r="AM595">
        <v>224</v>
      </c>
      <c r="AN595">
        <v>224</v>
      </c>
      <c r="AO595">
        <v>104.65180361560904</v>
      </c>
      <c r="AP595">
        <v>0</v>
      </c>
    </row>
    <row r="596" spans="33:42" x14ac:dyDescent="0.2">
      <c r="AG596">
        <v>7</v>
      </c>
      <c r="AH596">
        <v>47</v>
      </c>
      <c r="AI596">
        <v>222</v>
      </c>
      <c r="AJ596">
        <v>224</v>
      </c>
      <c r="AK596">
        <v>94</v>
      </c>
      <c r="AL596">
        <v>96</v>
      </c>
      <c r="AM596">
        <v>224</v>
      </c>
      <c r="AN596">
        <v>224</v>
      </c>
      <c r="AO596">
        <v>104.65180361560904</v>
      </c>
      <c r="AP596">
        <v>0</v>
      </c>
    </row>
    <row r="597" spans="33:42" x14ac:dyDescent="0.2">
      <c r="AG597">
        <v>7</v>
      </c>
      <c r="AH597">
        <v>48</v>
      </c>
      <c r="AI597">
        <v>222</v>
      </c>
      <c r="AJ597">
        <v>224</v>
      </c>
      <c r="AK597">
        <v>96</v>
      </c>
      <c r="AL597">
        <v>98</v>
      </c>
      <c r="AM597">
        <v>224</v>
      </c>
      <c r="AN597">
        <v>224</v>
      </c>
      <c r="AO597">
        <v>104.65180361560904</v>
      </c>
      <c r="AP597">
        <v>0</v>
      </c>
    </row>
    <row r="598" spans="33:42" x14ac:dyDescent="0.2">
      <c r="AG598">
        <v>7</v>
      </c>
      <c r="AH598">
        <v>49</v>
      </c>
      <c r="AI598">
        <v>222</v>
      </c>
      <c r="AJ598">
        <v>224</v>
      </c>
      <c r="AK598">
        <v>98</v>
      </c>
      <c r="AL598">
        <v>100</v>
      </c>
      <c r="AM598">
        <v>224</v>
      </c>
      <c r="AN598">
        <v>224</v>
      </c>
      <c r="AO598">
        <v>104.65180361560904</v>
      </c>
      <c r="AP598">
        <v>0</v>
      </c>
    </row>
    <row r="599" spans="33:42" x14ac:dyDescent="0.2">
      <c r="AG599">
        <v>7</v>
      </c>
      <c r="AH599">
        <v>50</v>
      </c>
      <c r="AI599">
        <v>222</v>
      </c>
      <c r="AJ599">
        <v>224</v>
      </c>
      <c r="AK599">
        <v>100</v>
      </c>
      <c r="AL599">
        <v>102</v>
      </c>
      <c r="AM599">
        <v>224</v>
      </c>
      <c r="AN599">
        <v>224</v>
      </c>
      <c r="AO599">
        <v>104.65180361560904</v>
      </c>
      <c r="AP599">
        <v>0</v>
      </c>
    </row>
    <row r="600" spans="33:42" x14ac:dyDescent="0.2">
      <c r="AG600">
        <v>7</v>
      </c>
      <c r="AH600">
        <v>51</v>
      </c>
      <c r="AI600">
        <v>222</v>
      </c>
      <c r="AJ600">
        <v>224</v>
      </c>
      <c r="AK600">
        <v>102</v>
      </c>
      <c r="AL600">
        <v>104</v>
      </c>
      <c r="AM600">
        <v>224</v>
      </c>
      <c r="AN600">
        <v>224</v>
      </c>
      <c r="AO600">
        <v>104.65180361560904</v>
      </c>
      <c r="AP600">
        <v>0</v>
      </c>
    </row>
    <row r="601" spans="33:42" x14ac:dyDescent="0.2">
      <c r="AG601">
        <v>7</v>
      </c>
      <c r="AH601">
        <v>52</v>
      </c>
      <c r="AI601">
        <v>222</v>
      </c>
      <c r="AJ601">
        <v>224</v>
      </c>
      <c r="AK601">
        <v>104</v>
      </c>
      <c r="AL601">
        <v>106</v>
      </c>
      <c r="AM601">
        <v>224</v>
      </c>
      <c r="AN601">
        <v>224</v>
      </c>
      <c r="AO601">
        <v>104.65180361560904</v>
      </c>
      <c r="AP601">
        <v>0</v>
      </c>
    </row>
    <row r="602" spans="33:42" x14ac:dyDescent="0.2">
      <c r="AG602">
        <v>7</v>
      </c>
      <c r="AH602">
        <v>53</v>
      </c>
      <c r="AI602">
        <v>222</v>
      </c>
      <c r="AJ602">
        <v>224</v>
      </c>
      <c r="AK602">
        <v>106</v>
      </c>
      <c r="AL602">
        <v>108</v>
      </c>
      <c r="AM602">
        <v>224</v>
      </c>
      <c r="AN602">
        <v>224</v>
      </c>
      <c r="AO602">
        <v>104.65180361560904</v>
      </c>
      <c r="AP602">
        <v>0</v>
      </c>
    </row>
    <row r="603" spans="33:42" x14ac:dyDescent="0.2">
      <c r="AG603">
        <v>7</v>
      </c>
      <c r="AH603">
        <v>54</v>
      </c>
      <c r="AI603">
        <v>222</v>
      </c>
      <c r="AJ603">
        <v>224</v>
      </c>
      <c r="AK603">
        <v>108</v>
      </c>
      <c r="AL603">
        <v>110</v>
      </c>
      <c r="AM603">
        <v>224</v>
      </c>
      <c r="AN603">
        <v>224</v>
      </c>
      <c r="AO603">
        <v>104.65180361560904</v>
      </c>
      <c r="AP603">
        <v>0</v>
      </c>
    </row>
    <row r="604" spans="33:42" x14ac:dyDescent="0.2">
      <c r="AG604">
        <v>7</v>
      </c>
      <c r="AH604">
        <v>55</v>
      </c>
      <c r="AI604">
        <v>222</v>
      </c>
      <c r="AJ604">
        <v>224</v>
      </c>
      <c r="AK604">
        <v>110</v>
      </c>
      <c r="AL604">
        <v>112</v>
      </c>
      <c r="AM604">
        <v>224</v>
      </c>
      <c r="AN604">
        <v>224</v>
      </c>
      <c r="AO604">
        <v>104.65180361560904</v>
      </c>
      <c r="AP604">
        <v>0</v>
      </c>
    </row>
    <row r="605" spans="33:42" x14ac:dyDescent="0.2">
      <c r="AG605">
        <v>7</v>
      </c>
      <c r="AH605">
        <v>56</v>
      </c>
      <c r="AI605">
        <v>222</v>
      </c>
      <c r="AJ605">
        <v>224</v>
      </c>
      <c r="AK605">
        <v>112</v>
      </c>
      <c r="AL605">
        <v>114</v>
      </c>
      <c r="AM605">
        <v>224</v>
      </c>
      <c r="AN605">
        <v>224</v>
      </c>
      <c r="AO605">
        <v>104.65180361560904</v>
      </c>
      <c r="AP605">
        <v>0</v>
      </c>
    </row>
    <row r="606" spans="33:42" x14ac:dyDescent="0.2">
      <c r="AG606">
        <v>7</v>
      </c>
      <c r="AH606">
        <v>57</v>
      </c>
      <c r="AI606">
        <v>222</v>
      </c>
      <c r="AJ606">
        <v>224</v>
      </c>
      <c r="AK606">
        <v>114</v>
      </c>
      <c r="AL606">
        <v>116</v>
      </c>
      <c r="AM606">
        <v>224</v>
      </c>
      <c r="AN606">
        <v>224</v>
      </c>
      <c r="AO606">
        <v>104.65180361560904</v>
      </c>
      <c r="AP606">
        <v>0</v>
      </c>
    </row>
    <row r="607" spans="33:42" x14ac:dyDescent="0.2">
      <c r="AG607">
        <v>7</v>
      </c>
      <c r="AH607">
        <v>58</v>
      </c>
      <c r="AI607">
        <v>222</v>
      </c>
      <c r="AJ607">
        <v>224</v>
      </c>
      <c r="AK607">
        <v>116</v>
      </c>
      <c r="AL607">
        <v>118</v>
      </c>
      <c r="AM607">
        <v>224</v>
      </c>
      <c r="AN607">
        <v>224</v>
      </c>
      <c r="AO607">
        <v>104.65180361560904</v>
      </c>
      <c r="AP607">
        <v>0</v>
      </c>
    </row>
    <row r="608" spans="33:42" x14ac:dyDescent="0.2">
      <c r="AG608">
        <v>7</v>
      </c>
      <c r="AH608">
        <v>59</v>
      </c>
      <c r="AI608">
        <v>222</v>
      </c>
      <c r="AJ608">
        <v>224</v>
      </c>
      <c r="AK608">
        <v>118</v>
      </c>
      <c r="AL608">
        <v>120</v>
      </c>
      <c r="AM608">
        <v>224</v>
      </c>
      <c r="AN608">
        <v>224</v>
      </c>
      <c r="AO608">
        <v>104.65180361560904</v>
      </c>
      <c r="AP608">
        <v>0</v>
      </c>
    </row>
    <row r="609" spans="33:42" x14ac:dyDescent="0.2">
      <c r="AG609">
        <v>7</v>
      </c>
      <c r="AH609">
        <v>60</v>
      </c>
      <c r="AI609">
        <v>222</v>
      </c>
      <c r="AJ609">
        <v>224</v>
      </c>
      <c r="AK609">
        <v>120</v>
      </c>
      <c r="AL609">
        <v>122</v>
      </c>
      <c r="AM609">
        <v>224</v>
      </c>
      <c r="AN609">
        <v>224</v>
      </c>
      <c r="AO609">
        <v>104.65180361560904</v>
      </c>
      <c r="AP609">
        <v>0</v>
      </c>
    </row>
    <row r="610" spans="33:42" x14ac:dyDescent="0.2">
      <c r="AG610">
        <v>7</v>
      </c>
      <c r="AH610">
        <v>61</v>
      </c>
      <c r="AI610">
        <v>222</v>
      </c>
      <c r="AJ610">
        <v>224</v>
      </c>
      <c r="AK610">
        <v>122</v>
      </c>
      <c r="AL610">
        <v>124</v>
      </c>
      <c r="AM610">
        <v>224</v>
      </c>
      <c r="AN610">
        <v>224</v>
      </c>
      <c r="AO610">
        <v>104.65180361560904</v>
      </c>
      <c r="AP610">
        <v>0</v>
      </c>
    </row>
    <row r="611" spans="33:42" x14ac:dyDescent="0.2">
      <c r="AG611">
        <v>7</v>
      </c>
      <c r="AH611">
        <v>62</v>
      </c>
      <c r="AI611">
        <v>222</v>
      </c>
      <c r="AJ611">
        <v>224</v>
      </c>
      <c r="AK611">
        <v>124</v>
      </c>
      <c r="AL611">
        <v>126</v>
      </c>
      <c r="AM611">
        <v>224</v>
      </c>
      <c r="AN611">
        <v>224</v>
      </c>
      <c r="AO611">
        <v>104.65180361560904</v>
      </c>
      <c r="AP611">
        <v>0</v>
      </c>
    </row>
    <row r="612" spans="33:42" x14ac:dyDescent="0.2">
      <c r="AG612">
        <v>7</v>
      </c>
      <c r="AH612">
        <v>63</v>
      </c>
      <c r="AI612">
        <v>222</v>
      </c>
      <c r="AJ612">
        <v>224</v>
      </c>
      <c r="AK612">
        <v>126</v>
      </c>
      <c r="AL612">
        <v>128</v>
      </c>
      <c r="AM612">
        <v>224</v>
      </c>
      <c r="AN612">
        <v>224</v>
      </c>
      <c r="AO612">
        <v>104.65180361560904</v>
      </c>
      <c r="AP612">
        <v>0</v>
      </c>
    </row>
    <row r="613" spans="33:42" x14ac:dyDescent="0.2">
      <c r="AG613">
        <v>7</v>
      </c>
      <c r="AH613">
        <v>64</v>
      </c>
      <c r="AI613">
        <v>222</v>
      </c>
      <c r="AJ613">
        <v>224</v>
      </c>
      <c r="AK613">
        <v>128</v>
      </c>
      <c r="AL613">
        <v>130</v>
      </c>
      <c r="AM613">
        <v>224</v>
      </c>
      <c r="AN613">
        <v>224</v>
      </c>
      <c r="AO613">
        <v>104.65180361560904</v>
      </c>
      <c r="AP613">
        <v>0</v>
      </c>
    </row>
    <row r="614" spans="33:42" x14ac:dyDescent="0.2">
      <c r="AG614">
        <v>7</v>
      </c>
      <c r="AH614">
        <v>65</v>
      </c>
      <c r="AI614">
        <v>222</v>
      </c>
      <c r="AJ614">
        <v>224</v>
      </c>
      <c r="AK614">
        <v>130</v>
      </c>
      <c r="AL614">
        <v>132</v>
      </c>
      <c r="AM614">
        <v>224</v>
      </c>
      <c r="AN614">
        <v>224</v>
      </c>
      <c r="AO614">
        <v>104.65180361560904</v>
      </c>
      <c r="AP614">
        <v>0</v>
      </c>
    </row>
    <row r="615" spans="33:42" x14ac:dyDescent="0.2">
      <c r="AG615">
        <v>7</v>
      </c>
      <c r="AH615">
        <v>66</v>
      </c>
      <c r="AI615">
        <v>222</v>
      </c>
      <c r="AJ615">
        <v>224</v>
      </c>
      <c r="AK615">
        <v>132</v>
      </c>
      <c r="AL615">
        <v>134</v>
      </c>
      <c r="AM615">
        <v>224</v>
      </c>
      <c r="AN615">
        <v>224</v>
      </c>
      <c r="AO615">
        <v>104.65180361560904</v>
      </c>
      <c r="AP615">
        <v>0</v>
      </c>
    </row>
    <row r="616" spans="33:42" x14ac:dyDescent="0.2">
      <c r="AG616">
        <v>7</v>
      </c>
      <c r="AH616">
        <v>67</v>
      </c>
      <c r="AI616">
        <v>222</v>
      </c>
      <c r="AJ616">
        <v>224</v>
      </c>
      <c r="AK616">
        <v>134</v>
      </c>
      <c r="AL616">
        <v>136</v>
      </c>
      <c r="AM616">
        <v>224</v>
      </c>
      <c r="AN616">
        <v>224</v>
      </c>
      <c r="AO616">
        <v>104.65180361560904</v>
      </c>
      <c r="AP616">
        <v>0</v>
      </c>
    </row>
    <row r="617" spans="33:42" x14ac:dyDescent="0.2">
      <c r="AG617">
        <v>7</v>
      </c>
      <c r="AH617">
        <v>68</v>
      </c>
      <c r="AI617">
        <v>222</v>
      </c>
      <c r="AJ617">
        <v>224</v>
      </c>
      <c r="AK617">
        <v>136</v>
      </c>
      <c r="AL617">
        <v>138</v>
      </c>
      <c r="AM617">
        <v>224</v>
      </c>
      <c r="AN617">
        <v>224</v>
      </c>
      <c r="AO617">
        <v>104.65180361560904</v>
      </c>
      <c r="AP617">
        <v>0</v>
      </c>
    </row>
    <row r="618" spans="33:42" x14ac:dyDescent="0.2">
      <c r="AG618">
        <v>7</v>
      </c>
      <c r="AH618">
        <v>69</v>
      </c>
      <c r="AI618">
        <v>222</v>
      </c>
      <c r="AJ618">
        <v>224</v>
      </c>
      <c r="AK618">
        <v>138</v>
      </c>
      <c r="AL618">
        <v>140</v>
      </c>
      <c r="AM618">
        <v>224</v>
      </c>
      <c r="AN618">
        <v>224</v>
      </c>
      <c r="AO618">
        <v>104.65180361560904</v>
      </c>
      <c r="AP618">
        <v>0</v>
      </c>
    </row>
    <row r="619" spans="33:42" x14ac:dyDescent="0.2">
      <c r="AG619">
        <v>7</v>
      </c>
      <c r="AH619">
        <v>70</v>
      </c>
      <c r="AI619">
        <v>222</v>
      </c>
      <c r="AJ619">
        <v>224</v>
      </c>
      <c r="AK619">
        <v>140</v>
      </c>
      <c r="AL619">
        <v>142</v>
      </c>
      <c r="AM619">
        <v>224</v>
      </c>
      <c r="AN619">
        <v>224</v>
      </c>
      <c r="AO619">
        <v>104.65180361560904</v>
      </c>
      <c r="AP619">
        <v>0</v>
      </c>
    </row>
    <row r="620" spans="33:42" x14ac:dyDescent="0.2">
      <c r="AG620">
        <v>7</v>
      </c>
      <c r="AH620">
        <v>71</v>
      </c>
      <c r="AI620">
        <v>222</v>
      </c>
      <c r="AJ620">
        <v>224</v>
      </c>
      <c r="AK620">
        <v>142</v>
      </c>
      <c r="AL620">
        <v>144</v>
      </c>
      <c r="AM620">
        <v>224</v>
      </c>
      <c r="AN620">
        <v>224</v>
      </c>
      <c r="AO620">
        <v>104.65180361560904</v>
      </c>
      <c r="AP620">
        <v>0</v>
      </c>
    </row>
    <row r="621" spans="33:42" x14ac:dyDescent="0.2">
      <c r="AG621">
        <v>7</v>
      </c>
      <c r="AH621">
        <v>72</v>
      </c>
      <c r="AI621">
        <v>222</v>
      </c>
      <c r="AJ621">
        <v>224</v>
      </c>
      <c r="AK621">
        <v>144</v>
      </c>
      <c r="AL621">
        <v>146</v>
      </c>
      <c r="AM621">
        <v>224</v>
      </c>
      <c r="AN621">
        <v>224</v>
      </c>
      <c r="AO621">
        <v>104.65180361560904</v>
      </c>
      <c r="AP621">
        <v>0</v>
      </c>
    </row>
    <row r="622" spans="33:42" x14ac:dyDescent="0.2">
      <c r="AG622">
        <v>7</v>
      </c>
      <c r="AH622">
        <v>73</v>
      </c>
      <c r="AI622">
        <v>222</v>
      </c>
      <c r="AJ622">
        <v>224</v>
      </c>
      <c r="AK622">
        <v>146</v>
      </c>
      <c r="AL622">
        <v>148</v>
      </c>
      <c r="AM622">
        <v>224</v>
      </c>
      <c r="AN622">
        <v>224</v>
      </c>
      <c r="AO622">
        <v>104.65180361560904</v>
      </c>
      <c r="AP622">
        <v>0</v>
      </c>
    </row>
    <row r="623" spans="33:42" x14ac:dyDescent="0.2">
      <c r="AG623">
        <v>7</v>
      </c>
      <c r="AH623">
        <v>74</v>
      </c>
      <c r="AI623">
        <v>222</v>
      </c>
      <c r="AJ623">
        <v>224</v>
      </c>
      <c r="AK623">
        <v>148</v>
      </c>
      <c r="AL623">
        <v>150</v>
      </c>
      <c r="AM623">
        <v>224</v>
      </c>
      <c r="AN623">
        <v>224</v>
      </c>
      <c r="AO623">
        <v>104.65180361560904</v>
      </c>
      <c r="AP623">
        <v>0</v>
      </c>
    </row>
    <row r="624" spans="33:42" x14ac:dyDescent="0.2">
      <c r="AG624">
        <v>7</v>
      </c>
      <c r="AH624">
        <v>111</v>
      </c>
      <c r="AI624">
        <v>222</v>
      </c>
      <c r="AJ624">
        <v>224</v>
      </c>
      <c r="AK624">
        <v>222</v>
      </c>
      <c r="AL624">
        <v>224</v>
      </c>
      <c r="AM624">
        <v>224</v>
      </c>
      <c r="AN624">
        <v>224</v>
      </c>
      <c r="AO624">
        <v>104.65180361560904</v>
      </c>
      <c r="AP624">
        <v>0</v>
      </c>
    </row>
    <row r="625" spans="33:42" x14ac:dyDescent="0.2">
      <c r="AG625">
        <v>6</v>
      </c>
      <c r="AH625">
        <v>124</v>
      </c>
      <c r="AI625">
        <v>180</v>
      </c>
      <c r="AJ625">
        <v>182</v>
      </c>
      <c r="AK625">
        <v>248</v>
      </c>
      <c r="AL625">
        <v>250</v>
      </c>
      <c r="AM625">
        <v>182</v>
      </c>
      <c r="AN625">
        <v>250</v>
      </c>
      <c r="AO625">
        <v>104.9952379872535</v>
      </c>
      <c r="AP625">
        <v>0</v>
      </c>
    </row>
    <row r="626" spans="33:42" x14ac:dyDescent="0.2">
      <c r="AG626">
        <v>4</v>
      </c>
      <c r="AH626">
        <v>125</v>
      </c>
      <c r="AI626">
        <v>125</v>
      </c>
      <c r="AJ626">
        <v>127</v>
      </c>
      <c r="AK626">
        <v>250</v>
      </c>
      <c r="AL626">
        <v>252</v>
      </c>
      <c r="AM626">
        <v>125</v>
      </c>
      <c r="AN626">
        <v>252</v>
      </c>
      <c r="AO626">
        <v>105.01904589168576</v>
      </c>
      <c r="AP626">
        <v>0</v>
      </c>
    </row>
    <row r="627" spans="33:42" x14ac:dyDescent="0.2">
      <c r="AG627">
        <v>2</v>
      </c>
      <c r="AH627">
        <v>75</v>
      </c>
      <c r="AI627">
        <v>45</v>
      </c>
      <c r="AJ627">
        <v>47</v>
      </c>
      <c r="AK627">
        <v>150</v>
      </c>
      <c r="AL627">
        <v>152</v>
      </c>
      <c r="AM627">
        <v>45</v>
      </c>
      <c r="AN627">
        <v>152</v>
      </c>
      <c r="AO627">
        <v>105.01904589168576</v>
      </c>
      <c r="AP627">
        <v>0</v>
      </c>
    </row>
    <row r="628" spans="33:42" x14ac:dyDescent="0.2">
      <c r="AG628">
        <v>2</v>
      </c>
      <c r="AH628">
        <v>76</v>
      </c>
      <c r="AI628">
        <v>45</v>
      </c>
      <c r="AJ628">
        <v>47</v>
      </c>
      <c r="AK628">
        <v>152</v>
      </c>
      <c r="AL628">
        <v>154</v>
      </c>
      <c r="AM628">
        <v>45</v>
      </c>
      <c r="AN628">
        <v>154</v>
      </c>
      <c r="AO628">
        <v>105.07616285342742</v>
      </c>
      <c r="AP628">
        <v>0</v>
      </c>
    </row>
    <row r="629" spans="33:42" x14ac:dyDescent="0.2">
      <c r="AG629">
        <v>2</v>
      </c>
      <c r="AH629">
        <v>77</v>
      </c>
      <c r="AI629">
        <v>45</v>
      </c>
      <c r="AJ629">
        <v>47</v>
      </c>
      <c r="AK629">
        <v>154</v>
      </c>
      <c r="AL629">
        <v>156</v>
      </c>
      <c r="AM629">
        <v>45</v>
      </c>
      <c r="AN629">
        <v>156</v>
      </c>
      <c r="AO629">
        <v>105.17128885774862</v>
      </c>
      <c r="AP629">
        <v>0</v>
      </c>
    </row>
    <row r="630" spans="33:42" x14ac:dyDescent="0.2">
      <c r="AG630">
        <v>2</v>
      </c>
      <c r="AH630">
        <v>78</v>
      </c>
      <c r="AI630">
        <v>45</v>
      </c>
      <c r="AJ630">
        <v>47</v>
      </c>
      <c r="AK630">
        <v>156</v>
      </c>
      <c r="AL630">
        <v>158</v>
      </c>
      <c r="AM630">
        <v>45</v>
      </c>
      <c r="AN630">
        <v>158</v>
      </c>
      <c r="AO630">
        <v>105.30432089900205</v>
      </c>
      <c r="AP630">
        <v>0</v>
      </c>
    </row>
    <row r="631" spans="33:42" x14ac:dyDescent="0.2">
      <c r="AG631">
        <v>3</v>
      </c>
      <c r="AH631">
        <v>112</v>
      </c>
      <c r="AI631">
        <v>77</v>
      </c>
      <c r="AJ631">
        <v>79</v>
      </c>
      <c r="AK631">
        <v>224</v>
      </c>
      <c r="AL631">
        <v>226</v>
      </c>
      <c r="AM631">
        <v>77</v>
      </c>
      <c r="AN631">
        <v>226</v>
      </c>
      <c r="AO631">
        <v>105.38026380684383</v>
      </c>
      <c r="AP631">
        <v>0</v>
      </c>
    </row>
    <row r="632" spans="33:42" x14ac:dyDescent="0.2">
      <c r="AG632">
        <v>2</v>
      </c>
      <c r="AH632">
        <v>79</v>
      </c>
      <c r="AI632">
        <v>45</v>
      </c>
      <c r="AJ632">
        <v>47</v>
      </c>
      <c r="AK632">
        <v>158</v>
      </c>
      <c r="AL632">
        <v>160</v>
      </c>
      <c r="AM632">
        <v>45</v>
      </c>
      <c r="AN632">
        <v>160</v>
      </c>
      <c r="AO632">
        <v>105.47511554864494</v>
      </c>
      <c r="AP632">
        <v>0</v>
      </c>
    </row>
    <row r="633" spans="33:42" x14ac:dyDescent="0.2">
      <c r="AG633">
        <v>2</v>
      </c>
      <c r="AH633">
        <v>80</v>
      </c>
      <c r="AI633">
        <v>45</v>
      </c>
      <c r="AJ633">
        <v>47</v>
      </c>
      <c r="AK633">
        <v>160</v>
      </c>
      <c r="AL633">
        <v>162</v>
      </c>
      <c r="AM633">
        <v>45</v>
      </c>
      <c r="AN633">
        <v>162</v>
      </c>
      <c r="AO633">
        <v>105.68348972285122</v>
      </c>
      <c r="AP633">
        <v>0</v>
      </c>
    </row>
    <row r="634" spans="33:42" x14ac:dyDescent="0.2">
      <c r="AG634">
        <v>2</v>
      </c>
      <c r="AH634">
        <v>81</v>
      </c>
      <c r="AI634">
        <v>45</v>
      </c>
      <c r="AJ634">
        <v>47</v>
      </c>
      <c r="AK634">
        <v>162</v>
      </c>
      <c r="AL634">
        <v>164</v>
      </c>
      <c r="AM634">
        <v>45</v>
      </c>
      <c r="AN634">
        <v>164</v>
      </c>
      <c r="AO634">
        <v>105.92922165295089</v>
      </c>
      <c r="AP634">
        <v>0</v>
      </c>
    </row>
    <row r="635" spans="33:42" x14ac:dyDescent="0.2">
      <c r="AG635">
        <v>8</v>
      </c>
      <c r="AH635">
        <v>75</v>
      </c>
      <c r="AI635">
        <v>254</v>
      </c>
      <c r="AJ635">
        <v>256</v>
      </c>
      <c r="AK635">
        <v>150</v>
      </c>
      <c r="AL635">
        <v>152</v>
      </c>
      <c r="AM635">
        <v>256</v>
      </c>
      <c r="AN635">
        <v>152</v>
      </c>
      <c r="AO635">
        <v>106.01886624558857</v>
      </c>
      <c r="AP635">
        <v>0</v>
      </c>
    </row>
    <row r="636" spans="33:42" x14ac:dyDescent="0.2">
      <c r="AG636">
        <v>7</v>
      </c>
      <c r="AH636">
        <v>112</v>
      </c>
      <c r="AI636">
        <v>222</v>
      </c>
      <c r="AJ636">
        <v>224</v>
      </c>
      <c r="AK636">
        <v>224</v>
      </c>
      <c r="AL636">
        <v>226</v>
      </c>
      <c r="AM636">
        <v>224</v>
      </c>
      <c r="AN636">
        <v>226</v>
      </c>
      <c r="AO636">
        <v>106.07544484940895</v>
      </c>
      <c r="AP636">
        <v>0</v>
      </c>
    </row>
    <row r="637" spans="33:42" x14ac:dyDescent="0.2">
      <c r="AG637">
        <v>8</v>
      </c>
      <c r="AH637">
        <v>76</v>
      </c>
      <c r="AI637">
        <v>254</v>
      </c>
      <c r="AJ637">
        <v>256</v>
      </c>
      <c r="AK637">
        <v>152</v>
      </c>
      <c r="AL637">
        <v>154</v>
      </c>
      <c r="AM637">
        <v>256</v>
      </c>
      <c r="AN637">
        <v>154</v>
      </c>
      <c r="AO637">
        <v>106.07544484940895</v>
      </c>
      <c r="AP637">
        <v>0</v>
      </c>
    </row>
    <row r="638" spans="33:42" x14ac:dyDescent="0.2">
      <c r="AG638">
        <v>5</v>
      </c>
      <c r="AH638">
        <v>127</v>
      </c>
      <c r="AI638">
        <v>154</v>
      </c>
      <c r="AJ638">
        <v>156</v>
      </c>
      <c r="AK638">
        <v>254</v>
      </c>
      <c r="AL638">
        <v>256</v>
      </c>
      <c r="AM638">
        <v>156</v>
      </c>
      <c r="AN638">
        <v>256</v>
      </c>
      <c r="AO638">
        <v>106.16967551989597</v>
      </c>
      <c r="AP638">
        <v>0</v>
      </c>
    </row>
    <row r="639" spans="33:42" x14ac:dyDescent="0.2">
      <c r="AG639">
        <v>8</v>
      </c>
      <c r="AH639">
        <v>77</v>
      </c>
      <c r="AI639">
        <v>254</v>
      </c>
      <c r="AJ639">
        <v>256</v>
      </c>
      <c r="AK639">
        <v>154</v>
      </c>
      <c r="AL639">
        <v>156</v>
      </c>
      <c r="AM639">
        <v>256</v>
      </c>
      <c r="AN639">
        <v>156</v>
      </c>
      <c r="AO639">
        <v>106.16967551989597</v>
      </c>
      <c r="AP639">
        <v>0</v>
      </c>
    </row>
    <row r="640" spans="33:42" x14ac:dyDescent="0.2">
      <c r="AG640">
        <v>2</v>
      </c>
      <c r="AH640">
        <v>82</v>
      </c>
      <c r="AI640">
        <v>45</v>
      </c>
      <c r="AJ640">
        <v>47</v>
      </c>
      <c r="AK640">
        <v>164</v>
      </c>
      <c r="AL640">
        <v>166</v>
      </c>
      <c r="AM640">
        <v>45</v>
      </c>
      <c r="AN640">
        <v>166</v>
      </c>
      <c r="AO640">
        <v>106.21205204683694</v>
      </c>
      <c r="AP640">
        <v>0</v>
      </c>
    </row>
    <row r="641" spans="33:42" x14ac:dyDescent="0.2">
      <c r="AG641">
        <v>8</v>
      </c>
      <c r="AH641">
        <v>78</v>
      </c>
      <c r="AI641">
        <v>254</v>
      </c>
      <c r="AJ641">
        <v>256</v>
      </c>
      <c r="AK641">
        <v>156</v>
      </c>
      <c r="AL641">
        <v>158</v>
      </c>
      <c r="AM641">
        <v>256</v>
      </c>
      <c r="AN641">
        <v>158</v>
      </c>
      <c r="AO641">
        <v>106.30145812734649</v>
      </c>
      <c r="AP641">
        <v>0</v>
      </c>
    </row>
    <row r="642" spans="33:42" x14ac:dyDescent="0.2">
      <c r="AG642">
        <v>8</v>
      </c>
      <c r="AH642">
        <v>79</v>
      </c>
      <c r="AI642">
        <v>254</v>
      </c>
      <c r="AJ642">
        <v>256</v>
      </c>
      <c r="AK642">
        <v>158</v>
      </c>
      <c r="AL642">
        <v>160</v>
      </c>
      <c r="AM642">
        <v>256</v>
      </c>
      <c r="AN642">
        <v>160</v>
      </c>
      <c r="AO642">
        <v>106.47065323364932</v>
      </c>
      <c r="AP642">
        <v>0</v>
      </c>
    </row>
    <row r="643" spans="33:42" x14ac:dyDescent="0.2">
      <c r="AG643">
        <v>2</v>
      </c>
      <c r="AH643">
        <v>83</v>
      </c>
      <c r="AI643">
        <v>45</v>
      </c>
      <c r="AJ643">
        <v>47</v>
      </c>
      <c r="AK643">
        <v>166</v>
      </c>
      <c r="AL643">
        <v>168</v>
      </c>
      <c r="AM643">
        <v>45</v>
      </c>
      <c r="AN643">
        <v>168</v>
      </c>
      <c r="AO643">
        <v>106.53168542738823</v>
      </c>
      <c r="AP643">
        <v>0</v>
      </c>
    </row>
    <row r="644" spans="33:42" x14ac:dyDescent="0.2">
      <c r="AG644">
        <v>8</v>
      </c>
      <c r="AH644">
        <v>80</v>
      </c>
      <c r="AI644">
        <v>254</v>
      </c>
      <c r="AJ644">
        <v>256</v>
      </c>
      <c r="AK644">
        <v>160</v>
      </c>
      <c r="AL644">
        <v>162</v>
      </c>
      <c r="AM644">
        <v>256</v>
      </c>
      <c r="AN644">
        <v>162</v>
      </c>
      <c r="AO644">
        <v>106.6770828247567</v>
      </c>
      <c r="AP644">
        <v>0</v>
      </c>
    </row>
    <row r="645" spans="33:42" x14ac:dyDescent="0.2">
      <c r="AG645">
        <v>3</v>
      </c>
      <c r="AH645">
        <v>113</v>
      </c>
      <c r="AI645">
        <v>77</v>
      </c>
      <c r="AJ645">
        <v>79</v>
      </c>
      <c r="AK645">
        <v>226</v>
      </c>
      <c r="AL645">
        <v>228</v>
      </c>
      <c r="AM645">
        <v>77</v>
      </c>
      <c r="AN645">
        <v>228</v>
      </c>
      <c r="AO645">
        <v>106.83164325236227</v>
      </c>
      <c r="AP645">
        <v>0</v>
      </c>
    </row>
    <row r="646" spans="33:42" x14ac:dyDescent="0.2">
      <c r="AG646">
        <v>2</v>
      </c>
      <c r="AH646">
        <v>84</v>
      </c>
      <c r="AI646">
        <v>45</v>
      </c>
      <c r="AJ646">
        <v>47</v>
      </c>
      <c r="AK646">
        <v>168</v>
      </c>
      <c r="AL646">
        <v>170</v>
      </c>
      <c r="AM646">
        <v>45</v>
      </c>
      <c r="AN646">
        <v>170</v>
      </c>
      <c r="AO646">
        <v>106.88779163215975</v>
      </c>
      <c r="AP646">
        <v>0</v>
      </c>
    </row>
    <row r="647" spans="33:42" x14ac:dyDescent="0.2">
      <c r="AG647">
        <v>8</v>
      </c>
      <c r="AH647">
        <v>81</v>
      </c>
      <c r="AI647">
        <v>254</v>
      </c>
      <c r="AJ647">
        <v>256</v>
      </c>
      <c r="AK647">
        <v>162</v>
      </c>
      <c r="AL647">
        <v>164</v>
      </c>
      <c r="AM647">
        <v>256</v>
      </c>
      <c r="AN647">
        <v>164</v>
      </c>
      <c r="AO647">
        <v>106.92053123698928</v>
      </c>
      <c r="AP647">
        <v>0</v>
      </c>
    </row>
    <row r="648" spans="33:42" x14ac:dyDescent="0.2">
      <c r="AG648">
        <v>4</v>
      </c>
      <c r="AH648">
        <v>126</v>
      </c>
      <c r="AI648">
        <v>125</v>
      </c>
      <c r="AJ648">
        <v>127</v>
      </c>
      <c r="AK648">
        <v>252</v>
      </c>
      <c r="AL648">
        <v>254</v>
      </c>
      <c r="AM648">
        <v>125</v>
      </c>
      <c r="AN648">
        <v>254</v>
      </c>
      <c r="AO648">
        <v>106.96261028976434</v>
      </c>
      <c r="AP648">
        <v>0</v>
      </c>
    </row>
    <row r="649" spans="33:42" x14ac:dyDescent="0.2">
      <c r="AG649">
        <v>8</v>
      </c>
      <c r="AH649">
        <v>82</v>
      </c>
      <c r="AI649">
        <v>254</v>
      </c>
      <c r="AJ649">
        <v>256</v>
      </c>
      <c r="AK649">
        <v>164</v>
      </c>
      <c r="AL649">
        <v>166</v>
      </c>
      <c r="AM649">
        <v>256</v>
      </c>
      <c r="AN649">
        <v>166</v>
      </c>
      <c r="AO649">
        <v>107.20074626605917</v>
      </c>
      <c r="AP649">
        <v>0</v>
      </c>
    </row>
    <row r="650" spans="33:42" x14ac:dyDescent="0.2">
      <c r="AG650">
        <v>2</v>
      </c>
      <c r="AH650">
        <v>85</v>
      </c>
      <c r="AI650">
        <v>45</v>
      </c>
      <c r="AJ650">
        <v>47</v>
      </c>
      <c r="AK650">
        <v>170</v>
      </c>
      <c r="AL650">
        <v>172</v>
      </c>
      <c r="AM650">
        <v>45</v>
      </c>
      <c r="AN650">
        <v>172</v>
      </c>
      <c r="AO650">
        <v>107.28000745712129</v>
      </c>
      <c r="AP650">
        <v>0</v>
      </c>
    </row>
    <row r="651" spans="33:42" x14ac:dyDescent="0.2">
      <c r="AG651">
        <v>7</v>
      </c>
      <c r="AH651">
        <v>113</v>
      </c>
      <c r="AI651">
        <v>222</v>
      </c>
      <c r="AJ651">
        <v>224</v>
      </c>
      <c r="AK651">
        <v>226</v>
      </c>
      <c r="AL651">
        <v>228</v>
      </c>
      <c r="AM651">
        <v>224</v>
      </c>
      <c r="AN651">
        <v>228</v>
      </c>
      <c r="AO651">
        <v>107.5174404457249</v>
      </c>
      <c r="AP651">
        <v>0</v>
      </c>
    </row>
    <row r="652" spans="33:42" x14ac:dyDescent="0.2">
      <c r="AG652">
        <v>8</v>
      </c>
      <c r="AH652">
        <v>83</v>
      </c>
      <c r="AI652">
        <v>254</v>
      </c>
      <c r="AJ652">
        <v>256</v>
      </c>
      <c r="AK652">
        <v>166</v>
      </c>
      <c r="AL652">
        <v>168</v>
      </c>
      <c r="AM652">
        <v>256</v>
      </c>
      <c r="AN652">
        <v>168</v>
      </c>
      <c r="AO652">
        <v>107.5174404457249</v>
      </c>
      <c r="AP652">
        <v>0</v>
      </c>
    </row>
    <row r="653" spans="33:42" x14ac:dyDescent="0.2">
      <c r="AG653">
        <v>2</v>
      </c>
      <c r="AH653">
        <v>86</v>
      </c>
      <c r="AI653">
        <v>45</v>
      </c>
      <c r="AJ653">
        <v>47</v>
      </c>
      <c r="AK653">
        <v>172</v>
      </c>
      <c r="AL653">
        <v>174</v>
      </c>
      <c r="AM653">
        <v>45</v>
      </c>
      <c r="AN653">
        <v>174</v>
      </c>
      <c r="AO653">
        <v>107.70793842609746</v>
      </c>
      <c r="AP653">
        <v>0</v>
      </c>
    </row>
    <row r="654" spans="33:42" x14ac:dyDescent="0.2">
      <c r="AG654">
        <v>8</v>
      </c>
      <c r="AH654">
        <v>84</v>
      </c>
      <c r="AI654">
        <v>254</v>
      </c>
      <c r="AJ654">
        <v>256</v>
      </c>
      <c r="AK654">
        <v>168</v>
      </c>
      <c r="AL654">
        <v>170</v>
      </c>
      <c r="AM654">
        <v>256</v>
      </c>
      <c r="AN654">
        <v>170</v>
      </c>
      <c r="AO654">
        <v>107.8702924812944</v>
      </c>
      <c r="AP654">
        <v>0</v>
      </c>
    </row>
    <row r="655" spans="33:42" x14ac:dyDescent="0.2">
      <c r="AG655">
        <v>5</v>
      </c>
      <c r="AH655">
        <v>128</v>
      </c>
      <c r="AI655">
        <v>154</v>
      </c>
      <c r="AJ655">
        <v>156</v>
      </c>
      <c r="AK655">
        <v>256</v>
      </c>
      <c r="AL655">
        <v>258</v>
      </c>
      <c r="AM655">
        <v>156</v>
      </c>
      <c r="AN655">
        <v>258</v>
      </c>
      <c r="AO655">
        <v>108.16653826391968</v>
      </c>
      <c r="AP655">
        <v>0</v>
      </c>
    </row>
    <row r="656" spans="33:42" x14ac:dyDescent="0.2">
      <c r="AG656">
        <v>2</v>
      </c>
      <c r="AH656">
        <v>87</v>
      </c>
      <c r="AI656">
        <v>45</v>
      </c>
      <c r="AJ656">
        <v>47</v>
      </c>
      <c r="AK656">
        <v>174</v>
      </c>
      <c r="AL656">
        <v>176</v>
      </c>
      <c r="AM656">
        <v>45</v>
      </c>
      <c r="AN656">
        <v>176</v>
      </c>
      <c r="AO656">
        <v>108.17116066678771</v>
      </c>
      <c r="AP656">
        <v>0</v>
      </c>
    </row>
    <row r="657" spans="33:42" x14ac:dyDescent="0.2">
      <c r="AG657">
        <v>3</v>
      </c>
      <c r="AH657">
        <v>114</v>
      </c>
      <c r="AI657">
        <v>77</v>
      </c>
      <c r="AJ657">
        <v>79</v>
      </c>
      <c r="AK657">
        <v>228</v>
      </c>
      <c r="AL657">
        <v>230</v>
      </c>
      <c r="AM657">
        <v>77</v>
      </c>
      <c r="AN657">
        <v>230</v>
      </c>
      <c r="AO657">
        <v>108.30050784737807</v>
      </c>
      <c r="AP657">
        <v>0</v>
      </c>
    </row>
    <row r="658" spans="33:42" x14ac:dyDescent="0.2">
      <c r="AG658">
        <v>2</v>
      </c>
      <c r="AH658">
        <v>88</v>
      </c>
      <c r="AI658">
        <v>45</v>
      </c>
      <c r="AJ658">
        <v>47</v>
      </c>
      <c r="AK658">
        <v>176</v>
      </c>
      <c r="AL658">
        <v>178</v>
      </c>
      <c r="AM658">
        <v>45</v>
      </c>
      <c r="AN658">
        <v>178</v>
      </c>
      <c r="AO658">
        <v>108.66922287382016</v>
      </c>
      <c r="AP658">
        <v>0</v>
      </c>
    </row>
    <row r="659" spans="33:42" x14ac:dyDescent="0.2">
      <c r="AG659">
        <v>8</v>
      </c>
      <c r="AH659">
        <v>86</v>
      </c>
      <c r="AI659">
        <v>254</v>
      </c>
      <c r="AJ659">
        <v>256</v>
      </c>
      <c r="AK659">
        <v>172</v>
      </c>
      <c r="AL659">
        <v>174</v>
      </c>
      <c r="AM659">
        <v>256</v>
      </c>
      <c r="AN659">
        <v>174</v>
      </c>
      <c r="AO659">
        <v>108.6830253535482</v>
      </c>
      <c r="AP659">
        <v>0</v>
      </c>
    </row>
    <row r="660" spans="33:42" x14ac:dyDescent="0.2">
      <c r="AG660">
        <v>6</v>
      </c>
      <c r="AH660">
        <v>126</v>
      </c>
      <c r="AI660">
        <v>180</v>
      </c>
      <c r="AJ660">
        <v>182</v>
      </c>
      <c r="AK660">
        <v>252</v>
      </c>
      <c r="AL660">
        <v>254</v>
      </c>
      <c r="AM660">
        <v>182</v>
      </c>
      <c r="AN660">
        <v>254</v>
      </c>
      <c r="AO660">
        <v>108.81176406988355</v>
      </c>
      <c r="AP660">
        <v>0</v>
      </c>
    </row>
    <row r="661" spans="33:42" x14ac:dyDescent="0.2">
      <c r="AG661">
        <v>4</v>
      </c>
      <c r="AH661">
        <v>127</v>
      </c>
      <c r="AI661">
        <v>125</v>
      </c>
      <c r="AJ661">
        <v>127</v>
      </c>
      <c r="AK661">
        <v>254</v>
      </c>
      <c r="AL661">
        <v>256</v>
      </c>
      <c r="AM661">
        <v>125</v>
      </c>
      <c r="AN661">
        <v>256</v>
      </c>
      <c r="AO661">
        <v>108.90821823902914</v>
      </c>
      <c r="AP661">
        <v>0</v>
      </c>
    </row>
    <row r="662" spans="33:42" x14ac:dyDescent="0.2">
      <c r="AG662">
        <v>7</v>
      </c>
      <c r="AH662">
        <v>114</v>
      </c>
      <c r="AI662">
        <v>222</v>
      </c>
      <c r="AJ662">
        <v>224</v>
      </c>
      <c r="AK662">
        <v>228</v>
      </c>
      <c r="AL662">
        <v>230</v>
      </c>
      <c r="AM662">
        <v>224</v>
      </c>
      <c r="AN662">
        <v>230</v>
      </c>
      <c r="AO662">
        <v>108.97706180660222</v>
      </c>
      <c r="AP662">
        <v>0</v>
      </c>
    </row>
    <row r="663" spans="33:42" x14ac:dyDescent="0.2">
      <c r="AG663">
        <v>8</v>
      </c>
      <c r="AH663">
        <v>87</v>
      </c>
      <c r="AI663">
        <v>254</v>
      </c>
      <c r="AJ663">
        <v>256</v>
      </c>
      <c r="AK663">
        <v>174</v>
      </c>
      <c r="AL663">
        <v>176</v>
      </c>
      <c r="AM663">
        <v>256</v>
      </c>
      <c r="AN663">
        <v>176</v>
      </c>
      <c r="AO663">
        <v>109.14210919713803</v>
      </c>
      <c r="AP663">
        <v>0</v>
      </c>
    </row>
    <row r="664" spans="33:42" x14ac:dyDescent="0.2">
      <c r="AG664">
        <v>2</v>
      </c>
      <c r="AH664">
        <v>89</v>
      </c>
      <c r="AI664">
        <v>45</v>
      </c>
      <c r="AJ664">
        <v>47</v>
      </c>
      <c r="AK664">
        <v>178</v>
      </c>
      <c r="AL664">
        <v>180</v>
      </c>
      <c r="AM664">
        <v>45</v>
      </c>
      <c r="AN664">
        <v>180</v>
      </c>
      <c r="AO664">
        <v>109.20164833920778</v>
      </c>
      <c r="AP664">
        <v>0</v>
      </c>
    </row>
    <row r="665" spans="33:42" x14ac:dyDescent="0.2">
      <c r="AG665">
        <v>8</v>
      </c>
      <c r="AH665">
        <v>88</v>
      </c>
      <c r="AI665">
        <v>254</v>
      </c>
      <c r="AJ665">
        <v>256</v>
      </c>
      <c r="AK665">
        <v>176</v>
      </c>
      <c r="AL665">
        <v>178</v>
      </c>
      <c r="AM665">
        <v>256</v>
      </c>
      <c r="AN665">
        <v>178</v>
      </c>
      <c r="AO665">
        <v>109.63576058932597</v>
      </c>
      <c r="AP665">
        <v>0</v>
      </c>
    </row>
    <row r="666" spans="33:42" x14ac:dyDescent="0.2">
      <c r="AG666">
        <v>2</v>
      </c>
      <c r="AH666">
        <v>90</v>
      </c>
      <c r="AI666">
        <v>45</v>
      </c>
      <c r="AJ666">
        <v>47</v>
      </c>
      <c r="AK666">
        <v>180</v>
      </c>
      <c r="AL666">
        <v>182</v>
      </c>
      <c r="AM666">
        <v>45</v>
      </c>
      <c r="AN666">
        <v>182</v>
      </c>
      <c r="AO666">
        <v>109.7679370308106</v>
      </c>
      <c r="AP666">
        <v>0</v>
      </c>
    </row>
    <row r="667" spans="33:42" x14ac:dyDescent="0.2">
      <c r="AG667">
        <v>3</v>
      </c>
      <c r="AH667">
        <v>115</v>
      </c>
      <c r="AI667">
        <v>77</v>
      </c>
      <c r="AJ667">
        <v>79</v>
      </c>
      <c r="AK667">
        <v>230</v>
      </c>
      <c r="AL667">
        <v>232</v>
      </c>
      <c r="AM667">
        <v>77</v>
      </c>
      <c r="AN667">
        <v>232</v>
      </c>
      <c r="AO667">
        <v>109.78615577567146</v>
      </c>
      <c r="AP667">
        <v>0</v>
      </c>
    </row>
    <row r="668" spans="33:42" x14ac:dyDescent="0.2">
      <c r="AG668">
        <v>5</v>
      </c>
      <c r="AH668">
        <v>129</v>
      </c>
      <c r="AI668">
        <v>154</v>
      </c>
      <c r="AJ668">
        <v>156</v>
      </c>
      <c r="AK668">
        <v>258</v>
      </c>
      <c r="AL668">
        <v>260</v>
      </c>
      <c r="AM668">
        <v>156</v>
      </c>
      <c r="AN668">
        <v>260</v>
      </c>
      <c r="AO668">
        <v>110.16351483136329</v>
      </c>
      <c r="AP668">
        <v>0</v>
      </c>
    </row>
    <row r="669" spans="33:42" x14ac:dyDescent="0.2">
      <c r="AG669">
        <v>8</v>
      </c>
      <c r="AH669">
        <v>89</v>
      </c>
      <c r="AI669">
        <v>254</v>
      </c>
      <c r="AJ669">
        <v>256</v>
      </c>
      <c r="AK669">
        <v>178</v>
      </c>
      <c r="AL669">
        <v>180</v>
      </c>
      <c r="AM669">
        <v>256</v>
      </c>
      <c r="AN669">
        <v>180</v>
      </c>
      <c r="AO669">
        <v>110.16351483136329</v>
      </c>
      <c r="AP669">
        <v>0</v>
      </c>
    </row>
    <row r="670" spans="33:42" x14ac:dyDescent="0.2">
      <c r="AG670">
        <v>2</v>
      </c>
      <c r="AH670">
        <v>91</v>
      </c>
      <c r="AI670">
        <v>45</v>
      </c>
      <c r="AJ670">
        <v>47</v>
      </c>
      <c r="AK670">
        <v>182</v>
      </c>
      <c r="AL670">
        <v>184</v>
      </c>
      <c r="AM670">
        <v>45</v>
      </c>
      <c r="AN670">
        <v>184</v>
      </c>
      <c r="AO670">
        <v>110.3675676999362</v>
      </c>
      <c r="AP670">
        <v>0</v>
      </c>
    </row>
    <row r="671" spans="33:42" x14ac:dyDescent="0.2">
      <c r="AG671">
        <v>7</v>
      </c>
      <c r="AH671">
        <v>115</v>
      </c>
      <c r="AI671">
        <v>222</v>
      </c>
      <c r="AJ671">
        <v>224</v>
      </c>
      <c r="AK671">
        <v>230</v>
      </c>
      <c r="AL671">
        <v>232</v>
      </c>
      <c r="AM671">
        <v>224</v>
      </c>
      <c r="AN671">
        <v>232</v>
      </c>
      <c r="AO671">
        <v>110.45361017187261</v>
      </c>
      <c r="AP671">
        <v>0</v>
      </c>
    </row>
    <row r="672" spans="33:42" x14ac:dyDescent="0.2">
      <c r="AG672">
        <v>6</v>
      </c>
      <c r="AH672">
        <v>127</v>
      </c>
      <c r="AI672">
        <v>180</v>
      </c>
      <c r="AJ672">
        <v>182</v>
      </c>
      <c r="AK672">
        <v>254</v>
      </c>
      <c r="AL672">
        <v>256</v>
      </c>
      <c r="AM672">
        <v>182</v>
      </c>
      <c r="AN672">
        <v>256</v>
      </c>
      <c r="AO672">
        <v>110.72488428533127</v>
      </c>
      <c r="AP672">
        <v>0</v>
      </c>
    </row>
    <row r="673" spans="33:42" x14ac:dyDescent="0.2">
      <c r="AG673">
        <v>8</v>
      </c>
      <c r="AH673">
        <v>90</v>
      </c>
      <c r="AI673">
        <v>254</v>
      </c>
      <c r="AJ673">
        <v>256</v>
      </c>
      <c r="AK673">
        <v>180</v>
      </c>
      <c r="AL673">
        <v>182</v>
      </c>
      <c r="AM673">
        <v>256</v>
      </c>
      <c r="AN673">
        <v>182</v>
      </c>
      <c r="AO673">
        <v>110.72488428533127</v>
      </c>
      <c r="AP673">
        <v>0</v>
      </c>
    </row>
    <row r="674" spans="33:42" x14ac:dyDescent="0.2">
      <c r="AG674">
        <v>4</v>
      </c>
      <c r="AH674">
        <v>128</v>
      </c>
      <c r="AI674">
        <v>125</v>
      </c>
      <c r="AJ674">
        <v>127</v>
      </c>
      <c r="AK674">
        <v>256</v>
      </c>
      <c r="AL674">
        <v>258</v>
      </c>
      <c r="AM674">
        <v>125</v>
      </c>
      <c r="AN674">
        <v>258</v>
      </c>
      <c r="AO674">
        <v>110.85576214162258</v>
      </c>
      <c r="AP674">
        <v>0</v>
      </c>
    </row>
    <row r="675" spans="33:42" x14ac:dyDescent="0.2">
      <c r="AG675">
        <v>2</v>
      </c>
      <c r="AH675">
        <v>92</v>
      </c>
      <c r="AI675">
        <v>45</v>
      </c>
      <c r="AJ675">
        <v>47</v>
      </c>
      <c r="AK675">
        <v>184</v>
      </c>
      <c r="AL675">
        <v>186</v>
      </c>
      <c r="AM675">
        <v>45</v>
      </c>
      <c r="AN675">
        <v>186</v>
      </c>
      <c r="AO675">
        <v>111</v>
      </c>
      <c r="AP675">
        <v>0</v>
      </c>
    </row>
    <row r="676" spans="33:42" x14ac:dyDescent="0.2">
      <c r="AG676">
        <v>3</v>
      </c>
      <c r="AH676">
        <v>116</v>
      </c>
      <c r="AI676">
        <v>77</v>
      </c>
      <c r="AJ676">
        <v>79</v>
      </c>
      <c r="AK676">
        <v>232</v>
      </c>
      <c r="AL676">
        <v>234</v>
      </c>
      <c r="AM676">
        <v>77</v>
      </c>
      <c r="AN676">
        <v>234</v>
      </c>
      <c r="AO676">
        <v>111.28791488746656</v>
      </c>
      <c r="AP676">
        <v>0</v>
      </c>
    </row>
    <row r="677" spans="33:42" x14ac:dyDescent="0.2">
      <c r="AG677">
        <v>8</v>
      </c>
      <c r="AH677">
        <v>91</v>
      </c>
      <c r="AI677">
        <v>254</v>
      </c>
      <c r="AJ677">
        <v>256</v>
      </c>
      <c r="AK677">
        <v>182</v>
      </c>
      <c r="AL677">
        <v>184</v>
      </c>
      <c r="AM677">
        <v>256</v>
      </c>
      <c r="AN677">
        <v>184</v>
      </c>
      <c r="AO677">
        <v>111.31936040060597</v>
      </c>
      <c r="AP677">
        <v>0</v>
      </c>
    </row>
    <row r="678" spans="33:42" x14ac:dyDescent="0.2">
      <c r="AG678">
        <v>2</v>
      </c>
      <c r="AH678">
        <v>93</v>
      </c>
      <c r="AI678">
        <v>45</v>
      </c>
      <c r="AJ678">
        <v>47</v>
      </c>
      <c r="AK678">
        <v>186</v>
      </c>
      <c r="AL678">
        <v>188</v>
      </c>
      <c r="AM678">
        <v>45</v>
      </c>
      <c r="AN678">
        <v>188</v>
      </c>
      <c r="AO678">
        <v>111.66467659918243</v>
      </c>
      <c r="AP678">
        <v>0</v>
      </c>
    </row>
    <row r="679" spans="33:42" x14ac:dyDescent="0.2">
      <c r="AG679">
        <v>7</v>
      </c>
      <c r="AH679">
        <v>116</v>
      </c>
      <c r="AI679">
        <v>222</v>
      </c>
      <c r="AJ679">
        <v>224</v>
      </c>
      <c r="AK679">
        <v>232</v>
      </c>
      <c r="AL679">
        <v>234</v>
      </c>
      <c r="AM679">
        <v>224</v>
      </c>
      <c r="AN679">
        <v>234</v>
      </c>
      <c r="AO679">
        <v>111.94641575325224</v>
      </c>
      <c r="AP679">
        <v>0</v>
      </c>
    </row>
    <row r="680" spans="33:42" x14ac:dyDescent="0.2">
      <c r="AG680">
        <v>8</v>
      </c>
      <c r="AH680">
        <v>92</v>
      </c>
      <c r="AI680">
        <v>254</v>
      </c>
      <c r="AJ680">
        <v>256</v>
      </c>
      <c r="AK680">
        <v>184</v>
      </c>
      <c r="AL680">
        <v>186</v>
      </c>
      <c r="AM680">
        <v>256</v>
      </c>
      <c r="AN680">
        <v>186</v>
      </c>
      <c r="AO680">
        <v>111.94641575325224</v>
      </c>
      <c r="AP680">
        <v>0</v>
      </c>
    </row>
    <row r="681" spans="33:42" x14ac:dyDescent="0.2">
      <c r="AG681">
        <v>5</v>
      </c>
      <c r="AH681">
        <v>130</v>
      </c>
      <c r="AI681">
        <v>154</v>
      </c>
      <c r="AJ681">
        <v>156</v>
      </c>
      <c r="AK681">
        <v>260</v>
      </c>
      <c r="AL681">
        <v>262</v>
      </c>
      <c r="AM681">
        <v>156</v>
      </c>
      <c r="AN681">
        <v>262</v>
      </c>
      <c r="AO681">
        <v>112.16059914247963</v>
      </c>
      <c r="AP681">
        <v>0</v>
      </c>
    </row>
    <row r="682" spans="33:42" x14ac:dyDescent="0.2">
      <c r="AG682">
        <v>2</v>
      </c>
      <c r="AH682">
        <v>94</v>
      </c>
      <c r="AI682">
        <v>45</v>
      </c>
      <c r="AJ682">
        <v>47</v>
      </c>
      <c r="AK682">
        <v>188</v>
      </c>
      <c r="AL682">
        <v>190</v>
      </c>
      <c r="AM682">
        <v>45</v>
      </c>
      <c r="AN682">
        <v>190</v>
      </c>
      <c r="AO682">
        <v>112.36102527122117</v>
      </c>
      <c r="AP682">
        <v>0</v>
      </c>
    </row>
    <row r="683" spans="33:42" x14ac:dyDescent="0.2">
      <c r="AG683">
        <v>8</v>
      </c>
      <c r="AH683">
        <v>93</v>
      </c>
      <c r="AI683">
        <v>254</v>
      </c>
      <c r="AJ683">
        <v>256</v>
      </c>
      <c r="AK683">
        <v>186</v>
      </c>
      <c r="AL683">
        <v>188</v>
      </c>
      <c r="AM683">
        <v>256</v>
      </c>
      <c r="AN683">
        <v>188</v>
      </c>
      <c r="AO683">
        <v>112.60550608207397</v>
      </c>
      <c r="AP683">
        <v>0</v>
      </c>
    </row>
    <row r="684" spans="33:42" x14ac:dyDescent="0.2">
      <c r="AG684">
        <v>6</v>
      </c>
      <c r="AH684">
        <v>128</v>
      </c>
      <c r="AI684">
        <v>180</v>
      </c>
      <c r="AJ684">
        <v>182</v>
      </c>
      <c r="AK684">
        <v>256</v>
      </c>
      <c r="AL684">
        <v>258</v>
      </c>
      <c r="AM684">
        <v>182</v>
      </c>
      <c r="AN684">
        <v>258</v>
      </c>
      <c r="AO684">
        <v>112.64102272262978</v>
      </c>
      <c r="AP684">
        <v>0</v>
      </c>
    </row>
    <row r="685" spans="33:42" x14ac:dyDescent="0.2">
      <c r="AG685">
        <v>3</v>
      </c>
      <c r="AH685">
        <v>117</v>
      </c>
      <c r="AI685">
        <v>77</v>
      </c>
      <c r="AJ685">
        <v>79</v>
      </c>
      <c r="AK685">
        <v>234</v>
      </c>
      <c r="AL685">
        <v>236</v>
      </c>
      <c r="AM685">
        <v>77</v>
      </c>
      <c r="AN685">
        <v>236</v>
      </c>
      <c r="AO685">
        <v>112.80514172678478</v>
      </c>
      <c r="AP685">
        <v>0</v>
      </c>
    </row>
    <row r="686" spans="33:42" x14ac:dyDescent="0.2">
      <c r="AG686">
        <v>4</v>
      </c>
      <c r="AH686">
        <v>129</v>
      </c>
      <c r="AI686">
        <v>125</v>
      </c>
      <c r="AJ686">
        <v>127</v>
      </c>
      <c r="AK686">
        <v>258</v>
      </c>
      <c r="AL686">
        <v>260</v>
      </c>
      <c r="AM686">
        <v>125</v>
      </c>
      <c r="AN686">
        <v>260</v>
      </c>
      <c r="AO686">
        <v>112.80514172678478</v>
      </c>
      <c r="AP686">
        <v>0</v>
      </c>
    </row>
    <row r="687" spans="33:42" x14ac:dyDescent="0.2">
      <c r="AG687">
        <v>2</v>
      </c>
      <c r="AH687">
        <v>95</v>
      </c>
      <c r="AI687">
        <v>45</v>
      </c>
      <c r="AJ687">
        <v>47</v>
      </c>
      <c r="AK687">
        <v>190</v>
      </c>
      <c r="AL687">
        <v>192</v>
      </c>
      <c r="AM687">
        <v>45</v>
      </c>
      <c r="AN687">
        <v>192</v>
      </c>
      <c r="AO687">
        <v>113.08846094982458</v>
      </c>
      <c r="AP687">
        <v>0</v>
      </c>
    </row>
    <row r="688" spans="33:42" x14ac:dyDescent="0.2">
      <c r="AG688">
        <v>8</v>
      </c>
      <c r="AH688">
        <v>94</v>
      </c>
      <c r="AI688">
        <v>254</v>
      </c>
      <c r="AJ688">
        <v>256</v>
      </c>
      <c r="AK688">
        <v>188</v>
      </c>
      <c r="AL688">
        <v>190</v>
      </c>
      <c r="AM688">
        <v>256</v>
      </c>
      <c r="AN688">
        <v>190</v>
      </c>
      <c r="AO688">
        <v>113.29607230614837</v>
      </c>
      <c r="AP688">
        <v>0</v>
      </c>
    </row>
    <row r="689" spans="33:42" x14ac:dyDescent="0.2">
      <c r="AG689">
        <v>7</v>
      </c>
      <c r="AH689">
        <v>117</v>
      </c>
      <c r="AI689">
        <v>222</v>
      </c>
      <c r="AJ689">
        <v>224</v>
      </c>
      <c r="AK689">
        <v>234</v>
      </c>
      <c r="AL689">
        <v>236</v>
      </c>
      <c r="AM689">
        <v>224</v>
      </c>
      <c r="AN689">
        <v>236</v>
      </c>
      <c r="AO689">
        <v>113.45483682946268</v>
      </c>
      <c r="AP689">
        <v>0</v>
      </c>
    </row>
    <row r="690" spans="33:42" x14ac:dyDescent="0.2">
      <c r="AG690">
        <v>2</v>
      </c>
      <c r="AH690">
        <v>96</v>
      </c>
      <c r="AI690">
        <v>45</v>
      </c>
      <c r="AJ690">
        <v>47</v>
      </c>
      <c r="AK690">
        <v>192</v>
      </c>
      <c r="AL690">
        <v>194</v>
      </c>
      <c r="AM690">
        <v>45</v>
      </c>
      <c r="AN690">
        <v>194</v>
      </c>
      <c r="AO690">
        <v>113.84638773364749</v>
      </c>
      <c r="AP690">
        <v>0</v>
      </c>
    </row>
    <row r="691" spans="33:42" x14ac:dyDescent="0.2">
      <c r="AG691">
        <v>8</v>
      </c>
      <c r="AH691">
        <v>95</v>
      </c>
      <c r="AI691">
        <v>254</v>
      </c>
      <c r="AJ691">
        <v>256</v>
      </c>
      <c r="AK691">
        <v>190</v>
      </c>
      <c r="AL691">
        <v>192</v>
      </c>
      <c r="AM691">
        <v>256</v>
      </c>
      <c r="AN691">
        <v>192</v>
      </c>
      <c r="AO691">
        <v>114.0175425099138</v>
      </c>
      <c r="AP691">
        <v>0</v>
      </c>
    </row>
    <row r="692" spans="33:42" x14ac:dyDescent="0.2">
      <c r="AG692">
        <v>5</v>
      </c>
      <c r="AH692">
        <v>131</v>
      </c>
      <c r="AI692">
        <v>154</v>
      </c>
      <c r="AJ692">
        <v>156</v>
      </c>
      <c r="AK692">
        <v>262</v>
      </c>
      <c r="AL692">
        <v>264</v>
      </c>
      <c r="AM692">
        <v>156</v>
      </c>
      <c r="AN692">
        <v>264</v>
      </c>
      <c r="AO692">
        <v>114.15778554264269</v>
      </c>
      <c r="AP692">
        <v>0</v>
      </c>
    </row>
    <row r="693" spans="33:42" x14ac:dyDescent="0.2">
      <c r="AG693">
        <v>3</v>
      </c>
      <c r="AH693">
        <v>118</v>
      </c>
      <c r="AI693">
        <v>77</v>
      </c>
      <c r="AJ693">
        <v>79</v>
      </c>
      <c r="AK693">
        <v>236</v>
      </c>
      <c r="AL693">
        <v>238</v>
      </c>
      <c r="AM693">
        <v>77</v>
      </c>
      <c r="AN693">
        <v>238</v>
      </c>
      <c r="AO693">
        <v>114.33722053644648</v>
      </c>
      <c r="AP693">
        <v>0</v>
      </c>
    </row>
    <row r="694" spans="33:42" x14ac:dyDescent="0.2">
      <c r="AG694">
        <v>6</v>
      </c>
      <c r="AH694">
        <v>129</v>
      </c>
      <c r="AI694">
        <v>180</v>
      </c>
      <c r="AJ694">
        <v>182</v>
      </c>
      <c r="AK694">
        <v>258</v>
      </c>
      <c r="AL694">
        <v>260</v>
      </c>
      <c r="AM694">
        <v>182</v>
      </c>
      <c r="AN694">
        <v>260</v>
      </c>
      <c r="AO694">
        <v>114.56002793295748</v>
      </c>
      <c r="AP694">
        <v>0</v>
      </c>
    </row>
    <row r="695" spans="33:42" x14ac:dyDescent="0.2">
      <c r="AG695">
        <v>2</v>
      </c>
      <c r="AH695">
        <v>97</v>
      </c>
      <c r="AI695">
        <v>45</v>
      </c>
      <c r="AJ695">
        <v>47</v>
      </c>
      <c r="AK695">
        <v>194</v>
      </c>
      <c r="AL695">
        <v>196</v>
      </c>
      <c r="AM695">
        <v>45</v>
      </c>
      <c r="AN695">
        <v>196</v>
      </c>
      <c r="AO695">
        <v>114.63420083029322</v>
      </c>
      <c r="AP695">
        <v>0</v>
      </c>
    </row>
    <row r="696" spans="33:42" x14ac:dyDescent="0.2">
      <c r="AG696">
        <v>4</v>
      </c>
      <c r="AH696">
        <v>130</v>
      </c>
      <c r="AI696">
        <v>125</v>
      </c>
      <c r="AJ696">
        <v>127</v>
      </c>
      <c r="AK696">
        <v>260</v>
      </c>
      <c r="AL696">
        <v>262</v>
      </c>
      <c r="AM696">
        <v>125</v>
      </c>
      <c r="AN696">
        <v>262</v>
      </c>
      <c r="AO696">
        <v>114.75626344561765</v>
      </c>
      <c r="AP696">
        <v>0</v>
      </c>
    </row>
    <row r="697" spans="33:42" x14ac:dyDescent="0.2">
      <c r="AG697">
        <v>8</v>
      </c>
      <c r="AH697">
        <v>96</v>
      </c>
      <c r="AI697">
        <v>254</v>
      </c>
      <c r="AJ697">
        <v>256</v>
      </c>
      <c r="AK697">
        <v>192</v>
      </c>
      <c r="AL697">
        <v>194</v>
      </c>
      <c r="AM697">
        <v>256</v>
      </c>
      <c r="AN697">
        <v>194</v>
      </c>
      <c r="AO697">
        <v>114.76933388322858</v>
      </c>
      <c r="AP697">
        <v>0</v>
      </c>
    </row>
    <row r="698" spans="33:42" x14ac:dyDescent="0.2">
      <c r="AG698">
        <v>7</v>
      </c>
      <c r="AH698">
        <v>118</v>
      </c>
      <c r="AI698">
        <v>222</v>
      </c>
      <c r="AJ698">
        <v>224</v>
      </c>
      <c r="AK698">
        <v>236</v>
      </c>
      <c r="AL698">
        <v>238</v>
      </c>
      <c r="AM698">
        <v>224</v>
      </c>
      <c r="AN698">
        <v>238</v>
      </c>
      <c r="AO698">
        <v>114.97825881443848</v>
      </c>
      <c r="AP698">
        <v>0</v>
      </c>
    </row>
    <row r="699" spans="33:42" x14ac:dyDescent="0.2">
      <c r="AG699">
        <v>2</v>
      </c>
      <c r="AH699">
        <v>98</v>
      </c>
      <c r="AI699">
        <v>45</v>
      </c>
      <c r="AJ699">
        <v>47</v>
      </c>
      <c r="AK699">
        <v>196</v>
      </c>
      <c r="AL699">
        <v>198</v>
      </c>
      <c r="AM699">
        <v>45</v>
      </c>
      <c r="AN699">
        <v>198</v>
      </c>
      <c r="AO699">
        <v>115.45128842936315</v>
      </c>
      <c r="AP699">
        <v>0</v>
      </c>
    </row>
    <row r="700" spans="33:42" x14ac:dyDescent="0.2">
      <c r="AG700">
        <v>8</v>
      </c>
      <c r="AH700">
        <v>97</v>
      </c>
      <c r="AI700">
        <v>254</v>
      </c>
      <c r="AJ700">
        <v>256</v>
      </c>
      <c r="AK700">
        <v>194</v>
      </c>
      <c r="AL700">
        <v>196</v>
      </c>
      <c r="AM700">
        <v>256</v>
      </c>
      <c r="AN700">
        <v>196</v>
      </c>
      <c r="AO700">
        <v>115.55085460523432</v>
      </c>
      <c r="AP700">
        <v>0</v>
      </c>
    </row>
    <row r="701" spans="33:42" x14ac:dyDescent="0.2">
      <c r="AG701">
        <v>3</v>
      </c>
      <c r="AH701">
        <v>119</v>
      </c>
      <c r="AI701">
        <v>77</v>
      </c>
      <c r="AJ701">
        <v>79</v>
      </c>
      <c r="AK701">
        <v>238</v>
      </c>
      <c r="AL701">
        <v>240</v>
      </c>
      <c r="AM701">
        <v>77</v>
      </c>
      <c r="AN701">
        <v>240</v>
      </c>
      <c r="AO701">
        <v>115.88356225108029</v>
      </c>
      <c r="AP701">
        <v>0</v>
      </c>
    </row>
    <row r="702" spans="33:42" x14ac:dyDescent="0.2">
      <c r="AG702">
        <v>5</v>
      </c>
      <c r="AH702">
        <v>132</v>
      </c>
      <c r="AI702">
        <v>154</v>
      </c>
      <c r="AJ702">
        <v>156</v>
      </c>
      <c r="AK702">
        <v>264</v>
      </c>
      <c r="AL702">
        <v>266</v>
      </c>
      <c r="AM702">
        <v>156</v>
      </c>
      <c r="AN702">
        <v>266</v>
      </c>
      <c r="AO702">
        <v>116.15506876585283</v>
      </c>
      <c r="AP702">
        <v>0</v>
      </c>
    </row>
    <row r="703" spans="33:42" x14ac:dyDescent="0.2">
      <c r="AG703">
        <v>2</v>
      </c>
      <c r="AH703">
        <v>99</v>
      </c>
      <c r="AI703">
        <v>45</v>
      </c>
      <c r="AJ703">
        <v>47</v>
      </c>
      <c r="AK703">
        <v>198</v>
      </c>
      <c r="AL703">
        <v>200</v>
      </c>
      <c r="AM703">
        <v>45</v>
      </c>
      <c r="AN703">
        <v>200</v>
      </c>
      <c r="AO703">
        <v>116.29703349613007</v>
      </c>
      <c r="AP703">
        <v>0</v>
      </c>
    </row>
    <row r="704" spans="33:42" x14ac:dyDescent="0.2">
      <c r="AG704">
        <v>8</v>
      </c>
      <c r="AH704">
        <v>98</v>
      </c>
      <c r="AI704">
        <v>254</v>
      </c>
      <c r="AJ704">
        <v>256</v>
      </c>
      <c r="AK704">
        <v>196</v>
      </c>
      <c r="AL704">
        <v>198</v>
      </c>
      <c r="AM704">
        <v>256</v>
      </c>
      <c r="AN704">
        <v>198</v>
      </c>
      <c r="AO704">
        <v>116.36150566231085</v>
      </c>
      <c r="AP704">
        <v>0</v>
      </c>
    </row>
    <row r="705" spans="33:42" x14ac:dyDescent="0.2">
      <c r="AG705">
        <v>6</v>
      </c>
      <c r="AH705">
        <v>130</v>
      </c>
      <c r="AI705">
        <v>180</v>
      </c>
      <c r="AJ705">
        <v>182</v>
      </c>
      <c r="AK705">
        <v>260</v>
      </c>
      <c r="AL705">
        <v>262</v>
      </c>
      <c r="AM705">
        <v>182</v>
      </c>
      <c r="AN705">
        <v>262</v>
      </c>
      <c r="AO705">
        <v>116.48175822848829</v>
      </c>
      <c r="AP705">
        <v>0</v>
      </c>
    </row>
    <row r="706" spans="33:42" x14ac:dyDescent="0.2">
      <c r="AG706">
        <v>7</v>
      </c>
      <c r="AH706">
        <v>119</v>
      </c>
      <c r="AI706">
        <v>222</v>
      </c>
      <c r="AJ706">
        <v>224</v>
      </c>
      <c r="AK706">
        <v>238</v>
      </c>
      <c r="AL706">
        <v>240</v>
      </c>
      <c r="AM706">
        <v>224</v>
      </c>
      <c r="AN706">
        <v>240</v>
      </c>
      <c r="AO706">
        <v>116.51609330903607</v>
      </c>
      <c r="AP706">
        <v>0</v>
      </c>
    </row>
    <row r="707" spans="33:42" x14ac:dyDescent="0.2">
      <c r="AG707">
        <v>4</v>
      </c>
      <c r="AH707">
        <v>131</v>
      </c>
      <c r="AI707">
        <v>125</v>
      </c>
      <c r="AJ707">
        <v>127</v>
      </c>
      <c r="AK707">
        <v>262</v>
      </c>
      <c r="AL707">
        <v>264</v>
      </c>
      <c r="AM707">
        <v>125</v>
      </c>
      <c r="AN707">
        <v>264</v>
      </c>
      <c r="AO707">
        <v>116.70903992407786</v>
      </c>
      <c r="AP707">
        <v>0</v>
      </c>
    </row>
    <row r="708" spans="33:42" x14ac:dyDescent="0.2">
      <c r="AG708">
        <v>2</v>
      </c>
      <c r="AH708">
        <v>100</v>
      </c>
      <c r="AI708">
        <v>45</v>
      </c>
      <c r="AJ708">
        <v>47</v>
      </c>
      <c r="AK708">
        <v>200</v>
      </c>
      <c r="AL708">
        <v>202</v>
      </c>
      <c r="AM708">
        <v>45</v>
      </c>
      <c r="AN708">
        <v>202</v>
      </c>
      <c r="AO708">
        <v>117.17081547894082</v>
      </c>
      <c r="AP708">
        <v>0</v>
      </c>
    </row>
    <row r="709" spans="33:42" x14ac:dyDescent="0.2">
      <c r="AG709">
        <v>8</v>
      </c>
      <c r="AH709">
        <v>99</v>
      </c>
      <c r="AI709">
        <v>254</v>
      </c>
      <c r="AJ709">
        <v>256</v>
      </c>
      <c r="AK709">
        <v>198</v>
      </c>
      <c r="AL709">
        <v>200</v>
      </c>
      <c r="AM709">
        <v>256</v>
      </c>
      <c r="AN709">
        <v>200</v>
      </c>
      <c r="AO709">
        <v>117.2006825918689</v>
      </c>
      <c r="AP709">
        <v>0</v>
      </c>
    </row>
    <row r="710" spans="33:42" x14ac:dyDescent="0.2">
      <c r="AG710">
        <v>3</v>
      </c>
      <c r="AH710">
        <v>120</v>
      </c>
      <c r="AI710">
        <v>77</v>
      </c>
      <c r="AJ710">
        <v>79</v>
      </c>
      <c r="AK710">
        <v>240</v>
      </c>
      <c r="AL710">
        <v>242</v>
      </c>
      <c r="AM710">
        <v>77</v>
      </c>
      <c r="AN710">
        <v>242</v>
      </c>
      <c r="AO710">
        <v>117.44360348695028</v>
      </c>
      <c r="AP710">
        <v>0</v>
      </c>
    </row>
    <row r="711" spans="33:42" x14ac:dyDescent="0.2">
      <c r="AG711">
        <v>7</v>
      </c>
      <c r="AH711">
        <v>120</v>
      </c>
      <c r="AI711">
        <v>222</v>
      </c>
      <c r="AJ711">
        <v>224</v>
      </c>
      <c r="AK711">
        <v>240</v>
      </c>
      <c r="AL711">
        <v>242</v>
      </c>
      <c r="AM711">
        <v>224</v>
      </c>
      <c r="AN711">
        <v>242</v>
      </c>
      <c r="AO711">
        <v>118.06777714516353</v>
      </c>
      <c r="AP711">
        <v>0</v>
      </c>
    </row>
    <row r="712" spans="33:42" x14ac:dyDescent="0.2">
      <c r="AG712">
        <v>8</v>
      </c>
      <c r="AH712">
        <v>100</v>
      </c>
      <c r="AI712">
        <v>254</v>
      </c>
      <c r="AJ712">
        <v>256</v>
      </c>
      <c r="AK712">
        <v>200</v>
      </c>
      <c r="AL712">
        <v>202</v>
      </c>
      <c r="AM712">
        <v>256</v>
      </c>
      <c r="AN712">
        <v>202</v>
      </c>
      <c r="AO712">
        <v>118.06777714516353</v>
      </c>
      <c r="AP712">
        <v>0</v>
      </c>
    </row>
    <row r="713" spans="33:42" x14ac:dyDescent="0.2">
      <c r="AG713">
        <v>2</v>
      </c>
      <c r="AH713">
        <v>101</v>
      </c>
      <c r="AI713">
        <v>45</v>
      </c>
      <c r="AJ713">
        <v>47</v>
      </c>
      <c r="AK713">
        <v>202</v>
      </c>
      <c r="AL713">
        <v>204</v>
      </c>
      <c r="AM713">
        <v>45</v>
      </c>
      <c r="AN713">
        <v>204</v>
      </c>
      <c r="AO713">
        <v>118.07201192492656</v>
      </c>
      <c r="AP713">
        <v>0</v>
      </c>
    </row>
    <row r="714" spans="33:42" x14ac:dyDescent="0.2">
      <c r="AG714">
        <v>5</v>
      </c>
      <c r="AH714">
        <v>133</v>
      </c>
      <c r="AI714">
        <v>154</v>
      </c>
      <c r="AJ714">
        <v>156</v>
      </c>
      <c r="AK714">
        <v>266</v>
      </c>
      <c r="AL714">
        <v>268</v>
      </c>
      <c r="AM714">
        <v>156</v>
      </c>
      <c r="AN714">
        <v>268</v>
      </c>
      <c r="AO714">
        <v>118.15244390193544</v>
      </c>
      <c r="AP714">
        <v>0</v>
      </c>
    </row>
    <row r="715" spans="33:42" x14ac:dyDescent="0.2">
      <c r="AG715">
        <v>4</v>
      </c>
      <c r="AH715">
        <v>132</v>
      </c>
      <c r="AI715">
        <v>125</v>
      </c>
      <c r="AJ715">
        <v>127</v>
      </c>
      <c r="AK715">
        <v>264</v>
      </c>
      <c r="AL715">
        <v>266</v>
      </c>
      <c r="AM715">
        <v>125</v>
      </c>
      <c r="AN715">
        <v>266</v>
      </c>
      <c r="AO715">
        <v>118.66338946785567</v>
      </c>
      <c r="AP715">
        <v>0</v>
      </c>
    </row>
    <row r="716" spans="33:42" x14ac:dyDescent="0.2">
      <c r="AG716">
        <v>8</v>
      </c>
      <c r="AH716">
        <v>101</v>
      </c>
      <c r="AI716">
        <v>254</v>
      </c>
      <c r="AJ716">
        <v>256</v>
      </c>
      <c r="AK716">
        <v>202</v>
      </c>
      <c r="AL716">
        <v>204</v>
      </c>
      <c r="AM716">
        <v>256</v>
      </c>
      <c r="AN716">
        <v>204</v>
      </c>
      <c r="AO716">
        <v>118.96217886370441</v>
      </c>
      <c r="AP716">
        <v>0</v>
      </c>
    </row>
    <row r="717" spans="33:42" x14ac:dyDescent="0.2">
      <c r="AG717">
        <v>2</v>
      </c>
      <c r="AH717">
        <v>102</v>
      </c>
      <c r="AI717">
        <v>45</v>
      </c>
      <c r="AJ717">
        <v>47</v>
      </c>
      <c r="AK717">
        <v>204</v>
      </c>
      <c r="AL717">
        <v>206</v>
      </c>
      <c r="AM717">
        <v>45</v>
      </c>
      <c r="AN717">
        <v>206</v>
      </c>
      <c r="AO717">
        <v>119</v>
      </c>
      <c r="AP717">
        <v>0</v>
      </c>
    </row>
    <row r="718" spans="33:42" x14ac:dyDescent="0.2">
      <c r="AG718">
        <v>3</v>
      </c>
      <c r="AH718">
        <v>121</v>
      </c>
      <c r="AI718">
        <v>77</v>
      </c>
      <c r="AJ718">
        <v>79</v>
      </c>
      <c r="AK718">
        <v>242</v>
      </c>
      <c r="AL718">
        <v>244</v>
      </c>
      <c r="AM718">
        <v>77</v>
      </c>
      <c r="AN718">
        <v>244</v>
      </c>
      <c r="AO718">
        <v>119.01680553602503</v>
      </c>
      <c r="AP718">
        <v>0</v>
      </c>
    </row>
    <row r="719" spans="33:42" x14ac:dyDescent="0.2">
      <c r="AG719">
        <v>7</v>
      </c>
      <c r="AH719">
        <v>121</v>
      </c>
      <c r="AI719">
        <v>222</v>
      </c>
      <c r="AJ719">
        <v>224</v>
      </c>
      <c r="AK719">
        <v>242</v>
      </c>
      <c r="AL719">
        <v>244</v>
      </c>
      <c r="AM719">
        <v>224</v>
      </c>
      <c r="AN719">
        <v>244</v>
      </c>
      <c r="AO719">
        <v>119.63277142990545</v>
      </c>
      <c r="AP719">
        <v>0</v>
      </c>
    </row>
    <row r="720" spans="33:42" x14ac:dyDescent="0.2">
      <c r="AG720">
        <v>2</v>
      </c>
      <c r="AH720">
        <v>103</v>
      </c>
      <c r="AI720">
        <v>45</v>
      </c>
      <c r="AJ720">
        <v>47</v>
      </c>
      <c r="AK720">
        <v>206</v>
      </c>
      <c r="AL720">
        <v>208</v>
      </c>
      <c r="AM720">
        <v>45</v>
      </c>
      <c r="AN720">
        <v>208</v>
      </c>
      <c r="AO720">
        <v>119.95415791042844</v>
      </c>
      <c r="AP720">
        <v>0</v>
      </c>
    </row>
    <row r="721" spans="33:42" x14ac:dyDescent="0.2">
      <c r="AG721">
        <v>5</v>
      </c>
      <c r="AH721">
        <v>134</v>
      </c>
      <c r="AI721">
        <v>154</v>
      </c>
      <c r="AJ721">
        <v>156</v>
      </c>
      <c r="AK721">
        <v>268</v>
      </c>
      <c r="AL721">
        <v>270</v>
      </c>
      <c r="AM721">
        <v>156</v>
      </c>
      <c r="AN721">
        <v>270</v>
      </c>
      <c r="AO721">
        <v>120.14990636700472</v>
      </c>
      <c r="AP721">
        <v>0</v>
      </c>
    </row>
    <row r="722" spans="33:42" x14ac:dyDescent="0.2">
      <c r="AG722">
        <v>6</v>
      </c>
      <c r="AH722">
        <v>132</v>
      </c>
      <c r="AI722">
        <v>180</v>
      </c>
      <c r="AJ722">
        <v>182</v>
      </c>
      <c r="AK722">
        <v>264</v>
      </c>
      <c r="AL722">
        <v>266</v>
      </c>
      <c r="AM722">
        <v>182</v>
      </c>
      <c r="AN722">
        <v>266</v>
      </c>
      <c r="AO722">
        <v>120.33287165193059</v>
      </c>
      <c r="AP722">
        <v>0</v>
      </c>
    </row>
    <row r="723" spans="33:42" x14ac:dyDescent="0.2">
      <c r="AG723">
        <v>3</v>
      </c>
      <c r="AH723">
        <v>122</v>
      </c>
      <c r="AI723">
        <v>77</v>
      </c>
      <c r="AJ723">
        <v>79</v>
      </c>
      <c r="AK723">
        <v>244</v>
      </c>
      <c r="AL723">
        <v>246</v>
      </c>
      <c r="AM723">
        <v>77</v>
      </c>
      <c r="AN723">
        <v>246</v>
      </c>
      <c r="AO723">
        <v>120.60265337047937</v>
      </c>
      <c r="AP723">
        <v>0</v>
      </c>
    </row>
    <row r="724" spans="33:42" x14ac:dyDescent="0.2">
      <c r="AG724">
        <v>4</v>
      </c>
      <c r="AH724">
        <v>133</v>
      </c>
      <c r="AI724">
        <v>125</v>
      </c>
      <c r="AJ724">
        <v>127</v>
      </c>
      <c r="AK724">
        <v>266</v>
      </c>
      <c r="AL724">
        <v>268</v>
      </c>
      <c r="AM724">
        <v>125</v>
      </c>
      <c r="AN724">
        <v>268</v>
      </c>
      <c r="AO724">
        <v>120.61923561356207</v>
      </c>
      <c r="AP724">
        <v>0</v>
      </c>
    </row>
    <row r="725" spans="33:42" x14ac:dyDescent="0.2">
      <c r="AG725">
        <v>8</v>
      </c>
      <c r="AH725">
        <v>103</v>
      </c>
      <c r="AI725">
        <v>254</v>
      </c>
      <c r="AJ725">
        <v>256</v>
      </c>
      <c r="AK725">
        <v>206</v>
      </c>
      <c r="AL725">
        <v>208</v>
      </c>
      <c r="AM725">
        <v>256</v>
      </c>
      <c r="AN725">
        <v>208</v>
      </c>
      <c r="AO725">
        <v>120.83045973594572</v>
      </c>
      <c r="AP725">
        <v>0</v>
      </c>
    </row>
    <row r="726" spans="33:42" x14ac:dyDescent="0.2">
      <c r="AG726">
        <v>2</v>
      </c>
      <c r="AH726">
        <v>104</v>
      </c>
      <c r="AI726">
        <v>45</v>
      </c>
      <c r="AJ726">
        <v>47</v>
      </c>
      <c r="AK726">
        <v>208</v>
      </c>
      <c r="AL726">
        <v>210</v>
      </c>
      <c r="AM726">
        <v>45</v>
      </c>
      <c r="AN726">
        <v>210</v>
      </c>
      <c r="AO726">
        <v>120.93386622447825</v>
      </c>
      <c r="AP726">
        <v>0</v>
      </c>
    </row>
    <row r="727" spans="33:42" x14ac:dyDescent="0.2">
      <c r="AG727">
        <v>7</v>
      </c>
      <c r="AH727">
        <v>122</v>
      </c>
      <c r="AI727">
        <v>222</v>
      </c>
      <c r="AJ727">
        <v>224</v>
      </c>
      <c r="AK727">
        <v>244</v>
      </c>
      <c r="AL727">
        <v>246</v>
      </c>
      <c r="AM727">
        <v>224</v>
      </c>
      <c r="AN727">
        <v>246</v>
      </c>
      <c r="AO727">
        <v>121.21056059601408</v>
      </c>
      <c r="AP727">
        <v>0</v>
      </c>
    </row>
    <row r="728" spans="33:42" x14ac:dyDescent="0.2">
      <c r="AG728">
        <v>8</v>
      </c>
      <c r="AH728">
        <v>104</v>
      </c>
      <c r="AI728">
        <v>254</v>
      </c>
      <c r="AJ728">
        <v>256</v>
      </c>
      <c r="AK728">
        <v>208</v>
      </c>
      <c r="AL728">
        <v>210</v>
      </c>
      <c r="AM728">
        <v>256</v>
      </c>
      <c r="AN728">
        <v>210</v>
      </c>
      <c r="AO728">
        <v>121.80311982868091</v>
      </c>
      <c r="AP728">
        <v>0</v>
      </c>
    </row>
    <row r="729" spans="33:42" x14ac:dyDescent="0.2">
      <c r="AG729">
        <v>2</v>
      </c>
      <c r="AH729">
        <v>105</v>
      </c>
      <c r="AI729">
        <v>45</v>
      </c>
      <c r="AJ729">
        <v>47</v>
      </c>
      <c r="AK729">
        <v>210</v>
      </c>
      <c r="AL729">
        <v>212</v>
      </c>
      <c r="AM729">
        <v>45</v>
      </c>
      <c r="AN729">
        <v>212</v>
      </c>
      <c r="AO729">
        <v>121.93850909372314</v>
      </c>
      <c r="AP729">
        <v>0</v>
      </c>
    </row>
    <row r="730" spans="33:42" x14ac:dyDescent="0.2">
      <c r="AG730">
        <v>5</v>
      </c>
      <c r="AH730">
        <v>135</v>
      </c>
      <c r="AI730">
        <v>154</v>
      </c>
      <c r="AJ730">
        <v>156</v>
      </c>
      <c r="AK730">
        <v>270</v>
      </c>
      <c r="AL730">
        <v>272</v>
      </c>
      <c r="AM730">
        <v>156</v>
      </c>
      <c r="AN730">
        <v>272</v>
      </c>
      <c r="AO730">
        <v>122.14745187681976</v>
      </c>
      <c r="AP730">
        <v>0</v>
      </c>
    </row>
    <row r="731" spans="33:42" x14ac:dyDescent="0.2">
      <c r="AG731">
        <v>3</v>
      </c>
      <c r="AH731">
        <v>123</v>
      </c>
      <c r="AI731">
        <v>77</v>
      </c>
      <c r="AJ731">
        <v>79</v>
      </c>
      <c r="AK731">
        <v>246</v>
      </c>
      <c r="AL731">
        <v>248</v>
      </c>
      <c r="AM731">
        <v>77</v>
      </c>
      <c r="AN731">
        <v>248</v>
      </c>
      <c r="AO731">
        <v>122.20065466273084</v>
      </c>
      <c r="AP731">
        <v>0</v>
      </c>
    </row>
    <row r="732" spans="33:42" x14ac:dyDescent="0.2">
      <c r="AG732">
        <v>6</v>
      </c>
      <c r="AH732">
        <v>133</v>
      </c>
      <c r="AI732">
        <v>180</v>
      </c>
      <c r="AJ732">
        <v>182</v>
      </c>
      <c r="AK732">
        <v>266</v>
      </c>
      <c r="AL732">
        <v>268</v>
      </c>
      <c r="AM732">
        <v>182</v>
      </c>
      <c r="AN732">
        <v>268</v>
      </c>
      <c r="AO732">
        <v>122.2620137246234</v>
      </c>
      <c r="AP732">
        <v>0</v>
      </c>
    </row>
    <row r="733" spans="33:42" x14ac:dyDescent="0.2">
      <c r="AG733">
        <v>4</v>
      </c>
      <c r="AH733">
        <v>134</v>
      </c>
      <c r="AI733">
        <v>125</v>
      </c>
      <c r="AJ733">
        <v>127</v>
      </c>
      <c r="AK733">
        <v>268</v>
      </c>
      <c r="AL733">
        <v>270</v>
      </c>
      <c r="AM733">
        <v>125</v>
      </c>
      <c r="AN733">
        <v>270</v>
      </c>
      <c r="AO733">
        <v>122.57650672131263</v>
      </c>
      <c r="AP733">
        <v>0</v>
      </c>
    </row>
    <row r="734" spans="33:42" x14ac:dyDescent="0.2">
      <c r="AG734">
        <v>7</v>
      </c>
      <c r="AH734">
        <v>123</v>
      </c>
      <c r="AI734">
        <v>222</v>
      </c>
      <c r="AJ734">
        <v>224</v>
      </c>
      <c r="AK734">
        <v>246</v>
      </c>
      <c r="AL734">
        <v>248</v>
      </c>
      <c r="AM734">
        <v>224</v>
      </c>
      <c r="AN734">
        <v>248</v>
      </c>
      <c r="AO734">
        <v>122.80065146407001</v>
      </c>
      <c r="AP734">
        <v>0</v>
      </c>
    </row>
    <row r="735" spans="33:42" x14ac:dyDescent="0.2">
      <c r="AG735">
        <v>8</v>
      </c>
      <c r="AH735">
        <v>105</v>
      </c>
      <c r="AI735">
        <v>254</v>
      </c>
      <c r="AJ735">
        <v>256</v>
      </c>
      <c r="AK735">
        <v>210</v>
      </c>
      <c r="AL735">
        <v>212</v>
      </c>
      <c r="AM735">
        <v>256</v>
      </c>
      <c r="AN735">
        <v>212</v>
      </c>
      <c r="AO735">
        <v>122.80065146407001</v>
      </c>
      <c r="AP735">
        <v>0</v>
      </c>
    </row>
    <row r="736" spans="33:42" x14ac:dyDescent="0.2">
      <c r="AG736">
        <v>2</v>
      </c>
      <c r="AH736">
        <v>106</v>
      </c>
      <c r="AI736">
        <v>45</v>
      </c>
      <c r="AJ736">
        <v>47</v>
      </c>
      <c r="AK736">
        <v>212</v>
      </c>
      <c r="AL736">
        <v>214</v>
      </c>
      <c r="AM736">
        <v>45</v>
      </c>
      <c r="AN736">
        <v>214</v>
      </c>
      <c r="AO736">
        <v>122.96747537458837</v>
      </c>
      <c r="AP736">
        <v>0</v>
      </c>
    </row>
    <row r="737" spans="33:42" x14ac:dyDescent="0.2">
      <c r="AG737">
        <v>3</v>
      </c>
      <c r="AH737">
        <v>124</v>
      </c>
      <c r="AI737">
        <v>77</v>
      </c>
      <c r="AJ737">
        <v>79</v>
      </c>
      <c r="AK737">
        <v>248</v>
      </c>
      <c r="AL737">
        <v>250</v>
      </c>
      <c r="AM737">
        <v>77</v>
      </c>
      <c r="AN737">
        <v>250</v>
      </c>
      <c r="AO737">
        <v>123.81033882515628</v>
      </c>
      <c r="AP737">
        <v>0</v>
      </c>
    </row>
    <row r="738" spans="33:42" x14ac:dyDescent="0.2">
      <c r="AG738">
        <v>8</v>
      </c>
      <c r="AH738">
        <v>106</v>
      </c>
      <c r="AI738">
        <v>254</v>
      </c>
      <c r="AJ738">
        <v>256</v>
      </c>
      <c r="AK738">
        <v>212</v>
      </c>
      <c r="AL738">
        <v>214</v>
      </c>
      <c r="AM738">
        <v>256</v>
      </c>
      <c r="AN738">
        <v>214</v>
      </c>
      <c r="AO738">
        <v>123.82245353731285</v>
      </c>
      <c r="AP738">
        <v>0</v>
      </c>
    </row>
    <row r="739" spans="33:42" x14ac:dyDescent="0.2">
      <c r="AG739">
        <v>2</v>
      </c>
      <c r="AH739">
        <v>107</v>
      </c>
      <c r="AI739">
        <v>45</v>
      </c>
      <c r="AJ739">
        <v>47</v>
      </c>
      <c r="AK739">
        <v>214</v>
      </c>
      <c r="AL739">
        <v>216</v>
      </c>
      <c r="AM739">
        <v>45</v>
      </c>
      <c r="AN739">
        <v>216</v>
      </c>
      <c r="AO739">
        <v>124.02015965156633</v>
      </c>
      <c r="AP739">
        <v>0</v>
      </c>
    </row>
    <row r="740" spans="33:42" x14ac:dyDescent="0.2">
      <c r="AG740">
        <v>5</v>
      </c>
      <c r="AH740">
        <v>136</v>
      </c>
      <c r="AI740">
        <v>154</v>
      </c>
      <c r="AJ740">
        <v>156</v>
      </c>
      <c r="AK740">
        <v>272</v>
      </c>
      <c r="AL740">
        <v>274</v>
      </c>
      <c r="AM740">
        <v>156</v>
      </c>
      <c r="AN740">
        <v>274</v>
      </c>
      <c r="AO740">
        <v>124.14507642270796</v>
      </c>
      <c r="AP740">
        <v>0</v>
      </c>
    </row>
    <row r="741" spans="33:42" x14ac:dyDescent="0.2">
      <c r="AG741">
        <v>6</v>
      </c>
      <c r="AH741">
        <v>134</v>
      </c>
      <c r="AI741">
        <v>180</v>
      </c>
      <c r="AJ741">
        <v>182</v>
      </c>
      <c r="AK741">
        <v>268</v>
      </c>
      <c r="AL741">
        <v>270</v>
      </c>
      <c r="AM741">
        <v>182</v>
      </c>
      <c r="AN741">
        <v>270</v>
      </c>
      <c r="AO741">
        <v>124.19339757008019</v>
      </c>
      <c r="AP741">
        <v>0</v>
      </c>
    </row>
    <row r="742" spans="33:42" x14ac:dyDescent="0.2">
      <c r="AG742">
        <v>4</v>
      </c>
      <c r="AH742">
        <v>135</v>
      </c>
      <c r="AI742">
        <v>125</v>
      </c>
      <c r="AJ742">
        <v>127</v>
      </c>
      <c r="AK742">
        <v>270</v>
      </c>
      <c r="AL742">
        <v>272</v>
      </c>
      <c r="AM742">
        <v>125</v>
      </c>
      <c r="AN742">
        <v>272</v>
      </c>
      <c r="AO742">
        <v>124.53513560437472</v>
      </c>
      <c r="AP742">
        <v>0</v>
      </c>
    </row>
    <row r="743" spans="33:42" x14ac:dyDescent="0.2">
      <c r="AG743">
        <v>2</v>
      </c>
      <c r="AH743">
        <v>108</v>
      </c>
      <c r="AI743">
        <v>45</v>
      </c>
      <c r="AJ743">
        <v>47</v>
      </c>
      <c r="AK743">
        <v>216</v>
      </c>
      <c r="AL743">
        <v>218</v>
      </c>
      <c r="AM743">
        <v>45</v>
      </c>
      <c r="AN743">
        <v>218</v>
      </c>
      <c r="AO743">
        <v>125.0959631642844</v>
      </c>
      <c r="AP743">
        <v>0</v>
      </c>
    </row>
    <row r="744" spans="33:42" x14ac:dyDescent="0.2">
      <c r="AG744">
        <v>3</v>
      </c>
      <c r="AH744">
        <v>125</v>
      </c>
      <c r="AI744">
        <v>77</v>
      </c>
      <c r="AJ744">
        <v>79</v>
      </c>
      <c r="AK744">
        <v>250</v>
      </c>
      <c r="AL744">
        <v>252</v>
      </c>
      <c r="AM744">
        <v>77</v>
      </c>
      <c r="AN744">
        <v>252</v>
      </c>
      <c r="AO744">
        <v>125.4312560727987</v>
      </c>
      <c r="AP744">
        <v>0</v>
      </c>
    </row>
    <row r="745" spans="33:42" x14ac:dyDescent="0.2">
      <c r="AG745">
        <v>8</v>
      </c>
      <c r="AH745">
        <v>108</v>
      </c>
      <c r="AI745">
        <v>254</v>
      </c>
      <c r="AJ745">
        <v>256</v>
      </c>
      <c r="AK745">
        <v>216</v>
      </c>
      <c r="AL745">
        <v>218</v>
      </c>
      <c r="AM745">
        <v>256</v>
      </c>
      <c r="AN745">
        <v>218</v>
      </c>
      <c r="AO745">
        <v>125.93649193144932</v>
      </c>
      <c r="AP745">
        <v>0</v>
      </c>
    </row>
    <row r="746" spans="33:42" x14ac:dyDescent="0.2">
      <c r="AG746">
        <v>7</v>
      </c>
      <c r="AH746">
        <v>125</v>
      </c>
      <c r="AI746">
        <v>222</v>
      </c>
      <c r="AJ746">
        <v>224</v>
      </c>
      <c r="AK746">
        <v>250</v>
      </c>
      <c r="AL746">
        <v>252</v>
      </c>
      <c r="AM746">
        <v>224</v>
      </c>
      <c r="AN746">
        <v>252</v>
      </c>
      <c r="AO746">
        <v>126.01587201618692</v>
      </c>
      <c r="AP746">
        <v>0</v>
      </c>
    </row>
    <row r="747" spans="33:42" x14ac:dyDescent="0.2">
      <c r="AG747">
        <v>6</v>
      </c>
      <c r="AH747">
        <v>135</v>
      </c>
      <c r="AI747">
        <v>180</v>
      </c>
      <c r="AJ747">
        <v>182</v>
      </c>
      <c r="AK747">
        <v>270</v>
      </c>
      <c r="AL747">
        <v>272</v>
      </c>
      <c r="AM747">
        <v>182</v>
      </c>
      <c r="AN747">
        <v>272</v>
      </c>
      <c r="AO747">
        <v>126.1269202034205</v>
      </c>
      <c r="AP747">
        <v>0</v>
      </c>
    </row>
    <row r="748" spans="33:42" x14ac:dyDescent="0.2">
      <c r="AG748">
        <v>5</v>
      </c>
      <c r="AH748">
        <v>137</v>
      </c>
      <c r="AI748">
        <v>154</v>
      </c>
      <c r="AJ748">
        <v>156</v>
      </c>
      <c r="AK748">
        <v>274</v>
      </c>
      <c r="AL748">
        <v>276</v>
      </c>
      <c r="AM748">
        <v>156</v>
      </c>
      <c r="AN748">
        <v>276</v>
      </c>
      <c r="AO748">
        <v>126.14277624977183</v>
      </c>
      <c r="AP748">
        <v>0</v>
      </c>
    </row>
    <row r="749" spans="33:42" x14ac:dyDescent="0.2">
      <c r="AG749">
        <v>2</v>
      </c>
      <c r="AH749">
        <v>109</v>
      </c>
      <c r="AI749">
        <v>45</v>
      </c>
      <c r="AJ749">
        <v>47</v>
      </c>
      <c r="AK749">
        <v>218</v>
      </c>
      <c r="AL749">
        <v>220</v>
      </c>
      <c r="AM749">
        <v>45</v>
      </c>
      <c r="AN749">
        <v>220</v>
      </c>
      <c r="AO749">
        <v>126.19429464123962</v>
      </c>
      <c r="AP749">
        <v>0</v>
      </c>
    </row>
    <row r="750" spans="33:42" x14ac:dyDescent="0.2">
      <c r="AG750">
        <v>4</v>
      </c>
      <c r="AH750">
        <v>136</v>
      </c>
      <c r="AI750">
        <v>125</v>
      </c>
      <c r="AJ750">
        <v>127</v>
      </c>
      <c r="AK750">
        <v>272</v>
      </c>
      <c r="AL750">
        <v>274</v>
      </c>
      <c r="AM750">
        <v>125</v>
      </c>
      <c r="AN750">
        <v>274</v>
      </c>
      <c r="AO750">
        <v>126.49505919204908</v>
      </c>
      <c r="AP750">
        <v>0</v>
      </c>
    </row>
    <row r="751" spans="33:42" x14ac:dyDescent="0.2">
      <c r="AG751">
        <v>8</v>
      </c>
      <c r="AH751">
        <v>109</v>
      </c>
      <c r="AI751">
        <v>254</v>
      </c>
      <c r="AJ751">
        <v>256</v>
      </c>
      <c r="AK751">
        <v>218</v>
      </c>
      <c r="AL751">
        <v>220</v>
      </c>
      <c r="AM751">
        <v>256</v>
      </c>
      <c r="AN751">
        <v>220</v>
      </c>
      <c r="AO751">
        <v>127.02755606560333</v>
      </c>
      <c r="AP751">
        <v>0</v>
      </c>
    </row>
    <row r="752" spans="33:42" x14ac:dyDescent="0.2">
      <c r="AG752">
        <v>3</v>
      </c>
      <c r="AH752">
        <v>126</v>
      </c>
      <c r="AI752">
        <v>77</v>
      </c>
      <c r="AJ752">
        <v>79</v>
      </c>
      <c r="AK752">
        <v>252</v>
      </c>
      <c r="AL752">
        <v>254</v>
      </c>
      <c r="AM752">
        <v>77</v>
      </c>
      <c r="AN752">
        <v>254</v>
      </c>
      <c r="AO752">
        <v>127.06297651164952</v>
      </c>
      <c r="AP752">
        <v>0</v>
      </c>
    </row>
    <row r="753" spans="33:42" x14ac:dyDescent="0.2">
      <c r="AG753">
        <v>2</v>
      </c>
      <c r="AH753">
        <v>110</v>
      </c>
      <c r="AI753">
        <v>45</v>
      </c>
      <c r="AJ753">
        <v>47</v>
      </c>
      <c r="AK753">
        <v>220</v>
      </c>
      <c r="AL753">
        <v>222</v>
      </c>
      <c r="AM753">
        <v>45</v>
      </c>
      <c r="AN753">
        <v>222</v>
      </c>
      <c r="AO753">
        <v>127.31457104353767</v>
      </c>
      <c r="AP753">
        <v>0</v>
      </c>
    </row>
    <row r="754" spans="33:42" x14ac:dyDescent="0.2">
      <c r="AG754">
        <v>7</v>
      </c>
      <c r="AH754">
        <v>126</v>
      </c>
      <c r="AI754">
        <v>222</v>
      </c>
      <c r="AJ754">
        <v>224</v>
      </c>
      <c r="AK754">
        <v>252</v>
      </c>
      <c r="AL754">
        <v>254</v>
      </c>
      <c r="AM754">
        <v>224</v>
      </c>
      <c r="AN754">
        <v>254</v>
      </c>
      <c r="AO754">
        <v>127.6401190848708</v>
      </c>
      <c r="AP754">
        <v>0</v>
      </c>
    </row>
    <row r="755" spans="33:42" x14ac:dyDescent="0.2">
      <c r="AG755">
        <v>6</v>
      </c>
      <c r="AH755">
        <v>136</v>
      </c>
      <c r="AI755">
        <v>180</v>
      </c>
      <c r="AJ755">
        <v>182</v>
      </c>
      <c r="AK755">
        <v>272</v>
      </c>
      <c r="AL755">
        <v>274</v>
      </c>
      <c r="AM755">
        <v>182</v>
      </c>
      <c r="AN755">
        <v>274</v>
      </c>
      <c r="AO755">
        <v>128.06248474865697</v>
      </c>
      <c r="AP755">
        <v>0</v>
      </c>
    </row>
    <row r="756" spans="33:42" x14ac:dyDescent="0.2">
      <c r="AG756">
        <v>5</v>
      </c>
      <c r="AH756">
        <v>138</v>
      </c>
      <c r="AI756">
        <v>154</v>
      </c>
      <c r="AJ756">
        <v>156</v>
      </c>
      <c r="AK756">
        <v>276</v>
      </c>
      <c r="AL756">
        <v>278</v>
      </c>
      <c r="AM756">
        <v>156</v>
      </c>
      <c r="AN756">
        <v>278</v>
      </c>
      <c r="AO756">
        <v>128.14054783713078</v>
      </c>
      <c r="AP756">
        <v>0</v>
      </c>
    </row>
    <row r="757" spans="33:42" x14ac:dyDescent="0.2">
      <c r="AG757">
        <v>8</v>
      </c>
      <c r="AH757">
        <v>110</v>
      </c>
      <c r="AI757">
        <v>254</v>
      </c>
      <c r="AJ757">
        <v>256</v>
      </c>
      <c r="AK757">
        <v>220</v>
      </c>
      <c r="AL757">
        <v>222</v>
      </c>
      <c r="AM757">
        <v>256</v>
      </c>
      <c r="AN757">
        <v>222</v>
      </c>
      <c r="AO757">
        <v>128.14054783713078</v>
      </c>
      <c r="AP757">
        <v>0</v>
      </c>
    </row>
    <row r="758" spans="33:42" x14ac:dyDescent="0.2">
      <c r="AG758">
        <v>4</v>
      </c>
      <c r="AH758">
        <v>137</v>
      </c>
      <c r="AI758">
        <v>125</v>
      </c>
      <c r="AJ758">
        <v>127</v>
      </c>
      <c r="AK758">
        <v>274</v>
      </c>
      <c r="AL758">
        <v>276</v>
      </c>
      <c r="AM758">
        <v>125</v>
      </c>
      <c r="AN758">
        <v>276</v>
      </c>
      <c r="AO758">
        <v>128.4562182223967</v>
      </c>
      <c r="AP758">
        <v>0</v>
      </c>
    </row>
    <row r="759" spans="33:42" x14ac:dyDescent="0.2">
      <c r="AG759">
        <v>2</v>
      </c>
      <c r="AH759">
        <v>111</v>
      </c>
      <c r="AI759">
        <v>45</v>
      </c>
      <c r="AJ759">
        <v>47</v>
      </c>
      <c r="AK759">
        <v>222</v>
      </c>
      <c r="AL759">
        <v>224</v>
      </c>
      <c r="AM759">
        <v>45</v>
      </c>
      <c r="AN759">
        <v>224</v>
      </c>
      <c r="AO759">
        <v>128.4562182223967</v>
      </c>
      <c r="AP759">
        <v>0</v>
      </c>
    </row>
    <row r="760" spans="33:42" x14ac:dyDescent="0.2">
      <c r="AG760">
        <v>3</v>
      </c>
      <c r="AH760">
        <v>127</v>
      </c>
      <c r="AI760">
        <v>77</v>
      </c>
      <c r="AJ760">
        <v>79</v>
      </c>
      <c r="AK760">
        <v>254</v>
      </c>
      <c r="AL760">
        <v>256</v>
      </c>
      <c r="AM760">
        <v>77</v>
      </c>
      <c r="AN760">
        <v>256</v>
      </c>
      <c r="AO760">
        <v>128.70508925446578</v>
      </c>
      <c r="AP760">
        <v>0</v>
      </c>
    </row>
    <row r="761" spans="33:42" x14ac:dyDescent="0.2">
      <c r="AG761">
        <v>7</v>
      </c>
      <c r="AH761">
        <v>127</v>
      </c>
      <c r="AI761">
        <v>222</v>
      </c>
      <c r="AJ761">
        <v>224</v>
      </c>
      <c r="AK761">
        <v>254</v>
      </c>
      <c r="AL761">
        <v>256</v>
      </c>
      <c r="AM761">
        <v>224</v>
      </c>
      <c r="AN761">
        <v>256</v>
      </c>
      <c r="AO761">
        <v>129.27490088953849</v>
      </c>
      <c r="AP761">
        <v>0</v>
      </c>
    </row>
    <row r="762" spans="33:42" x14ac:dyDescent="0.2">
      <c r="AG762">
        <v>8</v>
      </c>
      <c r="AH762">
        <v>111</v>
      </c>
      <c r="AI762">
        <v>254</v>
      </c>
      <c r="AJ762">
        <v>256</v>
      </c>
      <c r="AK762">
        <v>222</v>
      </c>
      <c r="AL762">
        <v>224</v>
      </c>
      <c r="AM762">
        <v>256</v>
      </c>
      <c r="AN762">
        <v>224</v>
      </c>
      <c r="AO762">
        <v>129.27490088953849</v>
      </c>
      <c r="AP762">
        <v>0</v>
      </c>
    </row>
    <row r="763" spans="33:42" x14ac:dyDescent="0.2">
      <c r="AG763">
        <v>2</v>
      </c>
      <c r="AH763">
        <v>112</v>
      </c>
      <c r="AI763">
        <v>45</v>
      </c>
      <c r="AJ763">
        <v>47</v>
      </c>
      <c r="AK763">
        <v>224</v>
      </c>
      <c r="AL763">
        <v>226</v>
      </c>
      <c r="AM763">
        <v>45</v>
      </c>
      <c r="AN763">
        <v>226</v>
      </c>
      <c r="AO763">
        <v>129.61867149450345</v>
      </c>
      <c r="AP763">
        <v>0</v>
      </c>
    </row>
    <row r="764" spans="33:42" x14ac:dyDescent="0.2">
      <c r="AG764">
        <v>6</v>
      </c>
      <c r="AH764">
        <v>137</v>
      </c>
      <c r="AI764">
        <v>180</v>
      </c>
      <c r="AJ764">
        <v>182</v>
      </c>
      <c r="AK764">
        <v>274</v>
      </c>
      <c r="AL764">
        <v>276</v>
      </c>
      <c r="AM764">
        <v>182</v>
      </c>
      <c r="AN764">
        <v>276</v>
      </c>
      <c r="AO764">
        <v>130</v>
      </c>
      <c r="AP764">
        <v>0</v>
      </c>
    </row>
    <row r="765" spans="33:42" x14ac:dyDescent="0.2">
      <c r="AG765">
        <v>5</v>
      </c>
      <c r="AH765">
        <v>139</v>
      </c>
      <c r="AI765">
        <v>154</v>
      </c>
      <c r="AJ765">
        <v>156</v>
      </c>
      <c r="AK765">
        <v>278</v>
      </c>
      <c r="AL765">
        <v>280</v>
      </c>
      <c r="AM765">
        <v>156</v>
      </c>
      <c r="AN765">
        <v>280</v>
      </c>
      <c r="AO765">
        <v>130.13838787997952</v>
      </c>
      <c r="AP765">
        <v>0</v>
      </c>
    </row>
    <row r="766" spans="33:42" x14ac:dyDescent="0.2">
      <c r="AG766">
        <v>3</v>
      </c>
      <c r="AH766">
        <v>128</v>
      </c>
      <c r="AI766">
        <v>77</v>
      </c>
      <c r="AJ766">
        <v>79</v>
      </c>
      <c r="AK766">
        <v>256</v>
      </c>
      <c r="AL766">
        <v>258</v>
      </c>
      <c r="AM766">
        <v>77</v>
      </c>
      <c r="AN766">
        <v>258</v>
      </c>
      <c r="AO766">
        <v>130.3572015655445</v>
      </c>
      <c r="AP766">
        <v>0</v>
      </c>
    </row>
    <row r="767" spans="33:42" x14ac:dyDescent="0.2">
      <c r="AG767">
        <v>4</v>
      </c>
      <c r="AH767">
        <v>138</v>
      </c>
      <c r="AI767">
        <v>125</v>
      </c>
      <c r="AJ767">
        <v>127</v>
      </c>
      <c r="AK767">
        <v>276</v>
      </c>
      <c r="AL767">
        <v>278</v>
      </c>
      <c r="AM767">
        <v>125</v>
      </c>
      <c r="AN767">
        <v>278</v>
      </c>
      <c r="AO767">
        <v>130.41855696180662</v>
      </c>
      <c r="AP767">
        <v>0</v>
      </c>
    </row>
    <row r="768" spans="33:42" x14ac:dyDescent="0.2">
      <c r="AG768">
        <v>8</v>
      </c>
      <c r="AH768">
        <v>112</v>
      </c>
      <c r="AI768">
        <v>254</v>
      </c>
      <c r="AJ768">
        <v>256</v>
      </c>
      <c r="AK768">
        <v>224</v>
      </c>
      <c r="AL768">
        <v>226</v>
      </c>
      <c r="AM768">
        <v>256</v>
      </c>
      <c r="AN768">
        <v>226</v>
      </c>
      <c r="AO768">
        <v>130.43005788544295</v>
      </c>
      <c r="AP768">
        <v>0</v>
      </c>
    </row>
    <row r="769" spans="33:42" x14ac:dyDescent="0.2">
      <c r="AG769">
        <v>2</v>
      </c>
      <c r="AH769">
        <v>113</v>
      </c>
      <c r="AI769">
        <v>45</v>
      </c>
      <c r="AJ769">
        <v>47</v>
      </c>
      <c r="AK769">
        <v>226</v>
      </c>
      <c r="AL769">
        <v>228</v>
      </c>
      <c r="AM769">
        <v>45</v>
      </c>
      <c r="AN769">
        <v>228</v>
      </c>
      <c r="AO769">
        <v>130.80137613954986</v>
      </c>
      <c r="AP769">
        <v>0</v>
      </c>
    </row>
    <row r="770" spans="33:42" x14ac:dyDescent="0.2">
      <c r="AG770">
        <v>7</v>
      </c>
      <c r="AH770">
        <v>128</v>
      </c>
      <c r="AI770">
        <v>222</v>
      </c>
      <c r="AJ770">
        <v>224</v>
      </c>
      <c r="AK770">
        <v>256</v>
      </c>
      <c r="AL770">
        <v>258</v>
      </c>
      <c r="AM770">
        <v>224</v>
      </c>
      <c r="AN770">
        <v>258</v>
      </c>
      <c r="AO770">
        <v>130.91982279242512</v>
      </c>
      <c r="AP770">
        <v>0</v>
      </c>
    </row>
    <row r="771" spans="33:42" x14ac:dyDescent="0.2">
      <c r="AG771">
        <v>8</v>
      </c>
      <c r="AH771">
        <v>113</v>
      </c>
      <c r="AI771">
        <v>254</v>
      </c>
      <c r="AJ771">
        <v>256</v>
      </c>
      <c r="AK771">
        <v>226</v>
      </c>
      <c r="AL771">
        <v>228</v>
      </c>
      <c r="AM771">
        <v>256</v>
      </c>
      <c r="AN771">
        <v>228</v>
      </c>
      <c r="AO771">
        <v>131.60547101089682</v>
      </c>
      <c r="AP771">
        <v>0</v>
      </c>
    </row>
    <row r="772" spans="33:42" x14ac:dyDescent="0.2">
      <c r="AG772">
        <v>6</v>
      </c>
      <c r="AH772">
        <v>138</v>
      </c>
      <c r="AI772">
        <v>180</v>
      </c>
      <c r="AJ772">
        <v>182</v>
      </c>
      <c r="AK772">
        <v>276</v>
      </c>
      <c r="AL772">
        <v>278</v>
      </c>
      <c r="AM772">
        <v>182</v>
      </c>
      <c r="AN772">
        <v>278</v>
      </c>
      <c r="AO772">
        <v>131.93938001976514</v>
      </c>
      <c r="AP772">
        <v>0</v>
      </c>
    </row>
    <row r="773" spans="33:42" x14ac:dyDescent="0.2">
      <c r="AG773">
        <v>2</v>
      </c>
      <c r="AH773">
        <v>114</v>
      </c>
      <c r="AI773">
        <v>45</v>
      </c>
      <c r="AJ773">
        <v>47</v>
      </c>
      <c r="AK773">
        <v>228</v>
      </c>
      <c r="AL773">
        <v>230</v>
      </c>
      <c r="AM773">
        <v>45</v>
      </c>
      <c r="AN773">
        <v>230</v>
      </c>
      <c r="AO773">
        <v>132.00378782444085</v>
      </c>
      <c r="AP773">
        <v>0</v>
      </c>
    </row>
    <row r="774" spans="33:42" x14ac:dyDescent="0.2">
      <c r="AG774">
        <v>3</v>
      </c>
      <c r="AH774">
        <v>129</v>
      </c>
      <c r="AI774">
        <v>77</v>
      </c>
      <c r="AJ774">
        <v>79</v>
      </c>
      <c r="AK774">
        <v>258</v>
      </c>
      <c r="AL774">
        <v>260</v>
      </c>
      <c r="AM774">
        <v>77</v>
      </c>
      <c r="AN774">
        <v>260</v>
      </c>
      <c r="AO774">
        <v>132.01893803541975</v>
      </c>
      <c r="AP774">
        <v>0</v>
      </c>
    </row>
    <row r="775" spans="33:42" x14ac:dyDescent="0.2">
      <c r="AG775">
        <v>5</v>
      </c>
      <c r="AH775">
        <v>140</v>
      </c>
      <c r="AI775">
        <v>154</v>
      </c>
      <c r="AJ775">
        <v>156</v>
      </c>
      <c r="AK775">
        <v>280</v>
      </c>
      <c r="AL775">
        <v>282</v>
      </c>
      <c r="AM775">
        <v>156</v>
      </c>
      <c r="AN775">
        <v>282</v>
      </c>
      <c r="AO775">
        <v>132.13629327327143</v>
      </c>
      <c r="AP775">
        <v>0</v>
      </c>
    </row>
    <row r="776" spans="33:42" x14ac:dyDescent="0.2">
      <c r="AG776">
        <v>4</v>
      </c>
      <c r="AH776">
        <v>139</v>
      </c>
      <c r="AI776">
        <v>125</v>
      </c>
      <c r="AJ776">
        <v>127</v>
      </c>
      <c r="AK776">
        <v>278</v>
      </c>
      <c r="AL776">
        <v>280</v>
      </c>
      <c r="AM776">
        <v>125</v>
      </c>
      <c r="AN776">
        <v>280</v>
      </c>
      <c r="AO776">
        <v>132.38202294873727</v>
      </c>
      <c r="AP776">
        <v>0</v>
      </c>
    </row>
    <row r="777" spans="33:42" x14ac:dyDescent="0.2">
      <c r="AG777">
        <v>7</v>
      </c>
      <c r="AH777">
        <v>129</v>
      </c>
      <c r="AI777">
        <v>222</v>
      </c>
      <c r="AJ777">
        <v>224</v>
      </c>
      <c r="AK777">
        <v>258</v>
      </c>
      <c r="AL777">
        <v>260</v>
      </c>
      <c r="AM777">
        <v>224</v>
      </c>
      <c r="AN777">
        <v>260</v>
      </c>
      <c r="AO777">
        <v>132.5745073534124</v>
      </c>
      <c r="AP777">
        <v>0</v>
      </c>
    </row>
    <row r="778" spans="33:42" x14ac:dyDescent="0.2">
      <c r="AG778">
        <v>8</v>
      </c>
      <c r="AH778">
        <v>114</v>
      </c>
      <c r="AI778">
        <v>254</v>
      </c>
      <c r="AJ778">
        <v>256</v>
      </c>
      <c r="AK778">
        <v>228</v>
      </c>
      <c r="AL778">
        <v>230</v>
      </c>
      <c r="AM778">
        <v>256</v>
      </c>
      <c r="AN778">
        <v>230</v>
      </c>
      <c r="AO778">
        <v>132.80060240827223</v>
      </c>
      <c r="AP778">
        <v>0</v>
      </c>
    </row>
    <row r="779" spans="33:42" x14ac:dyDescent="0.2">
      <c r="AG779">
        <v>2</v>
      </c>
      <c r="AH779">
        <v>115</v>
      </c>
      <c r="AI779">
        <v>45</v>
      </c>
      <c r="AJ779">
        <v>47</v>
      </c>
      <c r="AK779">
        <v>230</v>
      </c>
      <c r="AL779">
        <v>232</v>
      </c>
      <c r="AM779">
        <v>45</v>
      </c>
      <c r="AN779">
        <v>232</v>
      </c>
      <c r="AO779">
        <v>133.22537295875736</v>
      </c>
      <c r="AP779">
        <v>0</v>
      </c>
    </row>
    <row r="780" spans="33:42" x14ac:dyDescent="0.2">
      <c r="AG780">
        <v>3</v>
      </c>
      <c r="AH780">
        <v>130</v>
      </c>
      <c r="AI780">
        <v>77</v>
      </c>
      <c r="AJ780">
        <v>79</v>
      </c>
      <c r="AK780">
        <v>260</v>
      </c>
      <c r="AL780">
        <v>262</v>
      </c>
      <c r="AM780">
        <v>77</v>
      </c>
      <c r="AN780">
        <v>262</v>
      </c>
      <c r="AO780">
        <v>133.68993978605869</v>
      </c>
      <c r="AP780">
        <v>0</v>
      </c>
    </row>
    <row r="781" spans="33:42" x14ac:dyDescent="0.2">
      <c r="AG781">
        <v>6</v>
      </c>
      <c r="AH781">
        <v>139</v>
      </c>
      <c r="AI781">
        <v>180</v>
      </c>
      <c r="AJ781">
        <v>182</v>
      </c>
      <c r="AK781">
        <v>278</v>
      </c>
      <c r="AL781">
        <v>280</v>
      </c>
      <c r="AM781">
        <v>182</v>
      </c>
      <c r="AN781">
        <v>280</v>
      </c>
      <c r="AO781">
        <v>133.88054376943649</v>
      </c>
      <c r="AP781">
        <v>0</v>
      </c>
    </row>
    <row r="782" spans="33:42" x14ac:dyDescent="0.2">
      <c r="AG782">
        <v>8</v>
      </c>
      <c r="AH782">
        <v>115</v>
      </c>
      <c r="AI782">
        <v>254</v>
      </c>
      <c r="AJ782">
        <v>256</v>
      </c>
      <c r="AK782">
        <v>230</v>
      </c>
      <c r="AL782">
        <v>232</v>
      </c>
      <c r="AM782">
        <v>256</v>
      </c>
      <c r="AN782">
        <v>232</v>
      </c>
      <c r="AO782">
        <v>134.01492454200763</v>
      </c>
      <c r="AP782">
        <v>0</v>
      </c>
    </row>
    <row r="783" spans="33:42" x14ac:dyDescent="0.2">
      <c r="AG783">
        <v>5</v>
      </c>
      <c r="AH783">
        <v>141</v>
      </c>
      <c r="AI783">
        <v>154</v>
      </c>
      <c r="AJ783">
        <v>156</v>
      </c>
      <c r="AK783">
        <v>282</v>
      </c>
      <c r="AL783">
        <v>284</v>
      </c>
      <c r="AM783">
        <v>156</v>
      </c>
      <c r="AN783">
        <v>284</v>
      </c>
      <c r="AO783">
        <v>134.13426109685773</v>
      </c>
      <c r="AP783">
        <v>0</v>
      </c>
    </row>
    <row r="784" spans="33:42" x14ac:dyDescent="0.2">
      <c r="AG784">
        <v>7</v>
      </c>
      <c r="AH784">
        <v>130</v>
      </c>
      <c r="AI784">
        <v>222</v>
      </c>
      <c r="AJ784">
        <v>224</v>
      </c>
      <c r="AK784">
        <v>260</v>
      </c>
      <c r="AL784">
        <v>262</v>
      </c>
      <c r="AM784">
        <v>224</v>
      </c>
      <c r="AN784">
        <v>262</v>
      </c>
      <c r="AO784">
        <v>134.23859355639868</v>
      </c>
      <c r="AP784">
        <v>0</v>
      </c>
    </row>
    <row r="785" spans="33:42" x14ac:dyDescent="0.2">
      <c r="AG785">
        <v>4</v>
      </c>
      <c r="AH785">
        <v>140</v>
      </c>
      <c r="AI785">
        <v>125</v>
      </c>
      <c r="AJ785">
        <v>127</v>
      </c>
      <c r="AK785">
        <v>280</v>
      </c>
      <c r="AL785">
        <v>282</v>
      </c>
      <c r="AM785">
        <v>125</v>
      </c>
      <c r="AN785">
        <v>282</v>
      </c>
      <c r="AO785">
        <v>134.34656675925888</v>
      </c>
      <c r="AP785">
        <v>0</v>
      </c>
    </row>
    <row r="786" spans="33:42" x14ac:dyDescent="0.2">
      <c r="AG786">
        <v>2</v>
      </c>
      <c r="AH786">
        <v>116</v>
      </c>
      <c r="AI786">
        <v>45</v>
      </c>
      <c r="AJ786">
        <v>47</v>
      </c>
      <c r="AK786">
        <v>232</v>
      </c>
      <c r="AL786">
        <v>234</v>
      </c>
      <c r="AM786">
        <v>45</v>
      </c>
      <c r="AN786">
        <v>234</v>
      </c>
      <c r="AO786">
        <v>134.46560898608982</v>
      </c>
      <c r="AP786">
        <v>0</v>
      </c>
    </row>
    <row r="787" spans="33:42" x14ac:dyDescent="0.2">
      <c r="AG787">
        <v>8</v>
      </c>
      <c r="AH787">
        <v>116</v>
      </c>
      <c r="AI787">
        <v>254</v>
      </c>
      <c r="AJ787">
        <v>256</v>
      </c>
      <c r="AK787">
        <v>232</v>
      </c>
      <c r="AL787">
        <v>234</v>
      </c>
      <c r="AM787">
        <v>256</v>
      </c>
      <c r="AN787">
        <v>234</v>
      </c>
      <c r="AO787">
        <v>135.2479205015737</v>
      </c>
      <c r="AP787">
        <v>0</v>
      </c>
    </row>
    <row r="788" spans="33:42" x14ac:dyDescent="0.2">
      <c r="AG788">
        <v>3</v>
      </c>
      <c r="AH788">
        <v>131</v>
      </c>
      <c r="AI788">
        <v>77</v>
      </c>
      <c r="AJ788">
        <v>79</v>
      </c>
      <c r="AK788">
        <v>262</v>
      </c>
      <c r="AL788">
        <v>264</v>
      </c>
      <c r="AM788">
        <v>77</v>
      </c>
      <c r="AN788">
        <v>264</v>
      </c>
      <c r="AO788">
        <v>135.36986370680884</v>
      </c>
      <c r="AP788">
        <v>0</v>
      </c>
    </row>
    <row r="789" spans="33:42" x14ac:dyDescent="0.2">
      <c r="AG789">
        <v>2</v>
      </c>
      <c r="AH789">
        <v>117</v>
      </c>
      <c r="AI789">
        <v>45</v>
      </c>
      <c r="AJ789">
        <v>47</v>
      </c>
      <c r="AK789">
        <v>234</v>
      </c>
      <c r="AL789">
        <v>236</v>
      </c>
      <c r="AM789">
        <v>45</v>
      </c>
      <c r="AN789">
        <v>236</v>
      </c>
      <c r="AO789">
        <v>135.72398461583714</v>
      </c>
      <c r="AP789">
        <v>0</v>
      </c>
    </row>
    <row r="790" spans="33:42" x14ac:dyDescent="0.2">
      <c r="AG790">
        <v>6</v>
      </c>
      <c r="AH790">
        <v>140</v>
      </c>
      <c r="AI790">
        <v>180</v>
      </c>
      <c r="AJ790">
        <v>182</v>
      </c>
      <c r="AK790">
        <v>280</v>
      </c>
      <c r="AL790">
        <v>282</v>
      </c>
      <c r="AM790">
        <v>182</v>
      </c>
      <c r="AN790">
        <v>282</v>
      </c>
      <c r="AO790">
        <v>135.82341477079717</v>
      </c>
      <c r="AP790">
        <v>0</v>
      </c>
    </row>
    <row r="791" spans="33:42" x14ac:dyDescent="0.2">
      <c r="AG791">
        <v>7</v>
      </c>
      <c r="AH791">
        <v>131</v>
      </c>
      <c r="AI791">
        <v>222</v>
      </c>
      <c r="AJ791">
        <v>224</v>
      </c>
      <c r="AK791">
        <v>262</v>
      </c>
      <c r="AL791">
        <v>264</v>
      </c>
      <c r="AM791">
        <v>224</v>
      </c>
      <c r="AN791">
        <v>264</v>
      </c>
      <c r="AO791">
        <v>135.91173606425605</v>
      </c>
      <c r="AP791">
        <v>0</v>
      </c>
    </row>
    <row r="792" spans="33:42" x14ac:dyDescent="0.2">
      <c r="AG792">
        <v>9</v>
      </c>
      <c r="AH792">
        <v>75</v>
      </c>
      <c r="AI792">
        <v>284</v>
      </c>
      <c r="AJ792">
        <v>286</v>
      </c>
      <c r="AK792">
        <v>150</v>
      </c>
      <c r="AL792">
        <v>152</v>
      </c>
      <c r="AM792">
        <v>286</v>
      </c>
      <c r="AN792">
        <v>152</v>
      </c>
      <c r="AO792">
        <v>136.01470508735443</v>
      </c>
      <c r="AP792">
        <v>0</v>
      </c>
    </row>
    <row r="793" spans="33:42" x14ac:dyDescent="0.2">
      <c r="AG793">
        <v>9</v>
      </c>
      <c r="AH793">
        <v>76</v>
      </c>
      <c r="AI793">
        <v>284</v>
      </c>
      <c r="AJ793">
        <v>286</v>
      </c>
      <c r="AK793">
        <v>152</v>
      </c>
      <c r="AL793">
        <v>154</v>
      </c>
      <c r="AM793">
        <v>286</v>
      </c>
      <c r="AN793">
        <v>154</v>
      </c>
      <c r="AO793">
        <v>136.0588108135596</v>
      </c>
      <c r="AP793">
        <v>0</v>
      </c>
    </row>
    <row r="794" spans="33:42" x14ac:dyDescent="0.2">
      <c r="AG794">
        <v>5</v>
      </c>
      <c r="AH794">
        <v>142</v>
      </c>
      <c r="AI794">
        <v>154</v>
      </c>
      <c r="AJ794">
        <v>156</v>
      </c>
      <c r="AK794">
        <v>284</v>
      </c>
      <c r="AL794">
        <v>286</v>
      </c>
      <c r="AM794">
        <v>156</v>
      </c>
      <c r="AN794">
        <v>286</v>
      </c>
      <c r="AO794">
        <v>136.13228860193308</v>
      </c>
      <c r="AP794">
        <v>0</v>
      </c>
    </row>
    <row r="795" spans="33:42" x14ac:dyDescent="0.2">
      <c r="AG795">
        <v>9</v>
      </c>
      <c r="AH795">
        <v>77</v>
      </c>
      <c r="AI795">
        <v>284</v>
      </c>
      <c r="AJ795">
        <v>286</v>
      </c>
      <c r="AK795">
        <v>154</v>
      </c>
      <c r="AL795">
        <v>156</v>
      </c>
      <c r="AM795">
        <v>286</v>
      </c>
      <c r="AN795">
        <v>156</v>
      </c>
      <c r="AO795">
        <v>136.13228860193308</v>
      </c>
      <c r="AP795">
        <v>0</v>
      </c>
    </row>
    <row r="796" spans="33:42" x14ac:dyDescent="0.2">
      <c r="AG796">
        <v>9</v>
      </c>
      <c r="AH796">
        <v>78</v>
      </c>
      <c r="AI796">
        <v>284</v>
      </c>
      <c r="AJ796">
        <v>286</v>
      </c>
      <c r="AK796">
        <v>156</v>
      </c>
      <c r="AL796">
        <v>158</v>
      </c>
      <c r="AM796">
        <v>286</v>
      </c>
      <c r="AN796">
        <v>158</v>
      </c>
      <c r="AO796">
        <v>136.23509092741122</v>
      </c>
      <c r="AP796">
        <v>0</v>
      </c>
    </row>
    <row r="797" spans="33:42" x14ac:dyDescent="0.2">
      <c r="AG797">
        <v>4</v>
      </c>
      <c r="AH797">
        <v>141</v>
      </c>
      <c r="AI797">
        <v>125</v>
      </c>
      <c r="AJ797">
        <v>127</v>
      </c>
      <c r="AK797">
        <v>282</v>
      </c>
      <c r="AL797">
        <v>284</v>
      </c>
      <c r="AM797">
        <v>125</v>
      </c>
      <c r="AN797">
        <v>284</v>
      </c>
      <c r="AO797">
        <v>136.31214179228496</v>
      </c>
      <c r="AP797">
        <v>0</v>
      </c>
    </row>
    <row r="798" spans="33:42" x14ac:dyDescent="0.2">
      <c r="AG798">
        <v>9</v>
      </c>
      <c r="AH798">
        <v>79</v>
      </c>
      <c r="AI798">
        <v>284</v>
      </c>
      <c r="AJ798">
        <v>286</v>
      </c>
      <c r="AK798">
        <v>158</v>
      </c>
      <c r="AL798">
        <v>160</v>
      </c>
      <c r="AM798">
        <v>286</v>
      </c>
      <c r="AN798">
        <v>160</v>
      </c>
      <c r="AO798">
        <v>136.36715146984628</v>
      </c>
      <c r="AP798">
        <v>0</v>
      </c>
    </row>
    <row r="799" spans="33:42" x14ac:dyDescent="0.2">
      <c r="AG799">
        <v>8</v>
      </c>
      <c r="AH799">
        <v>117</v>
      </c>
      <c r="AI799">
        <v>254</v>
      </c>
      <c r="AJ799">
        <v>256</v>
      </c>
      <c r="AK799">
        <v>234</v>
      </c>
      <c r="AL799">
        <v>236</v>
      </c>
      <c r="AM799">
        <v>256</v>
      </c>
      <c r="AN799">
        <v>236</v>
      </c>
      <c r="AO799">
        <v>136.49908424601244</v>
      </c>
      <c r="AP799">
        <v>0</v>
      </c>
    </row>
    <row r="800" spans="33:42" x14ac:dyDescent="0.2">
      <c r="AG800">
        <v>9</v>
      </c>
      <c r="AH800">
        <v>81</v>
      </c>
      <c r="AI800">
        <v>284</v>
      </c>
      <c r="AJ800">
        <v>286</v>
      </c>
      <c r="AK800">
        <v>162</v>
      </c>
      <c r="AL800">
        <v>164</v>
      </c>
      <c r="AM800">
        <v>286</v>
      </c>
      <c r="AN800">
        <v>164</v>
      </c>
      <c r="AO800">
        <v>136.7186892857008</v>
      </c>
      <c r="AP800">
        <v>0</v>
      </c>
    </row>
    <row r="801" spans="33:42" x14ac:dyDescent="0.2">
      <c r="AG801">
        <v>9</v>
      </c>
      <c r="AH801">
        <v>82</v>
      </c>
      <c r="AI801">
        <v>284</v>
      </c>
      <c r="AJ801">
        <v>286</v>
      </c>
      <c r="AK801">
        <v>164</v>
      </c>
      <c r="AL801">
        <v>166</v>
      </c>
      <c r="AM801">
        <v>286</v>
      </c>
      <c r="AN801">
        <v>166</v>
      </c>
      <c r="AO801">
        <v>136.93794214898952</v>
      </c>
      <c r="AP801">
        <v>0</v>
      </c>
    </row>
    <row r="802" spans="33:42" x14ac:dyDescent="0.2">
      <c r="AG802">
        <v>2</v>
      </c>
      <c r="AH802">
        <v>118</v>
      </c>
      <c r="AI802">
        <v>45</v>
      </c>
      <c r="AJ802">
        <v>47</v>
      </c>
      <c r="AK802">
        <v>236</v>
      </c>
      <c r="AL802">
        <v>238</v>
      </c>
      <c r="AM802">
        <v>45</v>
      </c>
      <c r="AN802">
        <v>238</v>
      </c>
      <c r="AO802">
        <v>137</v>
      </c>
      <c r="AP802">
        <v>0</v>
      </c>
    </row>
    <row r="803" spans="33:42" x14ac:dyDescent="0.2">
      <c r="AG803">
        <v>3</v>
      </c>
      <c r="AH803">
        <v>132</v>
      </c>
      <c r="AI803">
        <v>77</v>
      </c>
      <c r="AJ803">
        <v>79</v>
      </c>
      <c r="AK803">
        <v>264</v>
      </c>
      <c r="AL803">
        <v>266</v>
      </c>
      <c r="AM803">
        <v>77</v>
      </c>
      <c r="AN803">
        <v>266</v>
      </c>
      <c r="AO803">
        <v>137.05838172107534</v>
      </c>
      <c r="AP803">
        <v>0</v>
      </c>
    </row>
    <row r="804" spans="33:42" x14ac:dyDescent="0.2">
      <c r="AG804">
        <v>9</v>
      </c>
      <c r="AH804">
        <v>83</v>
      </c>
      <c r="AI804">
        <v>284</v>
      </c>
      <c r="AJ804">
        <v>286</v>
      </c>
      <c r="AK804">
        <v>166</v>
      </c>
      <c r="AL804">
        <v>168</v>
      </c>
      <c r="AM804">
        <v>286</v>
      </c>
      <c r="AN804">
        <v>168</v>
      </c>
      <c r="AO804">
        <v>137.18600511714013</v>
      </c>
      <c r="AP804">
        <v>0</v>
      </c>
    </row>
    <row r="805" spans="33:42" x14ac:dyDescent="0.2">
      <c r="AG805">
        <v>9</v>
      </c>
      <c r="AH805">
        <v>84</v>
      </c>
      <c r="AI805">
        <v>284</v>
      </c>
      <c r="AJ805">
        <v>286</v>
      </c>
      <c r="AK805">
        <v>168</v>
      </c>
      <c r="AL805">
        <v>170</v>
      </c>
      <c r="AM805">
        <v>286</v>
      </c>
      <c r="AN805">
        <v>170</v>
      </c>
      <c r="AO805">
        <v>137.46272221951665</v>
      </c>
      <c r="AP805">
        <v>0</v>
      </c>
    </row>
    <row r="806" spans="33:42" x14ac:dyDescent="0.2">
      <c r="AG806">
        <v>7</v>
      </c>
      <c r="AH806">
        <v>132</v>
      </c>
      <c r="AI806">
        <v>222</v>
      </c>
      <c r="AJ806">
        <v>224</v>
      </c>
      <c r="AK806">
        <v>264</v>
      </c>
      <c r="AL806">
        <v>266</v>
      </c>
      <c r="AM806">
        <v>224</v>
      </c>
      <c r="AN806">
        <v>266</v>
      </c>
      <c r="AO806">
        <v>137.59360450253493</v>
      </c>
      <c r="AP806">
        <v>0</v>
      </c>
    </row>
    <row r="807" spans="33:42" x14ac:dyDescent="0.2">
      <c r="AG807">
        <v>6</v>
      </c>
      <c r="AH807">
        <v>141</v>
      </c>
      <c r="AI807">
        <v>180</v>
      </c>
      <c r="AJ807">
        <v>182</v>
      </c>
      <c r="AK807">
        <v>282</v>
      </c>
      <c r="AL807">
        <v>284</v>
      </c>
      <c r="AM807">
        <v>182</v>
      </c>
      <c r="AN807">
        <v>284</v>
      </c>
      <c r="AO807">
        <v>137.7679207943562</v>
      </c>
      <c r="AP807">
        <v>0</v>
      </c>
    </row>
    <row r="808" spans="33:42" x14ac:dyDescent="0.2">
      <c r="AG808">
        <v>8</v>
      </c>
      <c r="AH808">
        <v>118</v>
      </c>
      <c r="AI808">
        <v>254</v>
      </c>
      <c r="AJ808">
        <v>256</v>
      </c>
      <c r="AK808">
        <v>236</v>
      </c>
      <c r="AL808">
        <v>238</v>
      </c>
      <c r="AM808">
        <v>256</v>
      </c>
      <c r="AN808">
        <v>238</v>
      </c>
      <c r="AO808">
        <v>137.7679207943562</v>
      </c>
      <c r="AP808">
        <v>0</v>
      </c>
    </row>
    <row r="809" spans="33:42" x14ac:dyDescent="0.2">
      <c r="AG809">
        <v>9</v>
      </c>
      <c r="AH809">
        <v>85</v>
      </c>
      <c r="AI809">
        <v>284</v>
      </c>
      <c r="AJ809">
        <v>286</v>
      </c>
      <c r="AK809">
        <v>170</v>
      </c>
      <c r="AL809">
        <v>172</v>
      </c>
      <c r="AM809">
        <v>286</v>
      </c>
      <c r="AN809">
        <v>172</v>
      </c>
      <c r="AO809">
        <v>137.7679207943562</v>
      </c>
      <c r="AP809">
        <v>0</v>
      </c>
    </row>
    <row r="810" spans="33:42" x14ac:dyDescent="0.2">
      <c r="AG810">
        <v>9</v>
      </c>
      <c r="AH810">
        <v>86</v>
      </c>
      <c r="AI810">
        <v>284</v>
      </c>
      <c r="AJ810">
        <v>286</v>
      </c>
      <c r="AK810">
        <v>172</v>
      </c>
      <c r="AL810">
        <v>174</v>
      </c>
      <c r="AM810">
        <v>286</v>
      </c>
      <c r="AN810">
        <v>174</v>
      </c>
      <c r="AO810">
        <v>138.10141201305655</v>
      </c>
      <c r="AP810">
        <v>0</v>
      </c>
    </row>
    <row r="811" spans="33:42" x14ac:dyDescent="0.2">
      <c r="AG811">
        <v>5</v>
      </c>
      <c r="AH811">
        <v>143</v>
      </c>
      <c r="AI811">
        <v>154</v>
      </c>
      <c r="AJ811">
        <v>156</v>
      </c>
      <c r="AK811">
        <v>286</v>
      </c>
      <c r="AL811">
        <v>288</v>
      </c>
      <c r="AM811">
        <v>156</v>
      </c>
      <c r="AN811">
        <v>288</v>
      </c>
      <c r="AO811">
        <v>138.13037319865606</v>
      </c>
      <c r="AP811">
        <v>0</v>
      </c>
    </row>
    <row r="812" spans="33:42" x14ac:dyDescent="0.2">
      <c r="AG812">
        <v>4</v>
      </c>
      <c r="AH812">
        <v>142</v>
      </c>
      <c r="AI812">
        <v>125</v>
      </c>
      <c r="AJ812">
        <v>127</v>
      </c>
      <c r="AK812">
        <v>284</v>
      </c>
      <c r="AL812">
        <v>286</v>
      </c>
      <c r="AM812">
        <v>125</v>
      </c>
      <c r="AN812">
        <v>286</v>
      </c>
      <c r="AO812">
        <v>138.27870407260838</v>
      </c>
      <c r="AP812">
        <v>0</v>
      </c>
    </row>
    <row r="813" spans="33:42" x14ac:dyDescent="0.2">
      <c r="AG813">
        <v>2</v>
      </c>
      <c r="AH813">
        <v>119</v>
      </c>
      <c r="AI813">
        <v>45</v>
      </c>
      <c r="AJ813">
        <v>47</v>
      </c>
      <c r="AK813">
        <v>238</v>
      </c>
      <c r="AL813">
        <v>240</v>
      </c>
      <c r="AM813">
        <v>45</v>
      </c>
      <c r="AN813">
        <v>240</v>
      </c>
      <c r="AO813">
        <v>138.2931668593933</v>
      </c>
      <c r="AP813">
        <v>0</v>
      </c>
    </row>
    <row r="814" spans="33:42" x14ac:dyDescent="0.2">
      <c r="AG814">
        <v>9</v>
      </c>
      <c r="AH814">
        <v>87</v>
      </c>
      <c r="AI814">
        <v>284</v>
      </c>
      <c r="AJ814">
        <v>286</v>
      </c>
      <c r="AK814">
        <v>174</v>
      </c>
      <c r="AL814">
        <v>176</v>
      </c>
      <c r="AM814">
        <v>286</v>
      </c>
      <c r="AN814">
        <v>176</v>
      </c>
      <c r="AO814">
        <v>138.46299144536781</v>
      </c>
      <c r="AP814">
        <v>0</v>
      </c>
    </row>
    <row r="815" spans="33:42" x14ac:dyDescent="0.2">
      <c r="AG815">
        <v>3</v>
      </c>
      <c r="AH815">
        <v>133</v>
      </c>
      <c r="AI815">
        <v>77</v>
      </c>
      <c r="AJ815">
        <v>79</v>
      </c>
      <c r="AK815">
        <v>266</v>
      </c>
      <c r="AL815">
        <v>268</v>
      </c>
      <c r="AM815">
        <v>77</v>
      </c>
      <c r="AN815">
        <v>268</v>
      </c>
      <c r="AO815">
        <v>138.75518008348374</v>
      </c>
      <c r="AP815">
        <v>0</v>
      </c>
    </row>
    <row r="816" spans="33:42" x14ac:dyDescent="0.2">
      <c r="AG816">
        <v>9</v>
      </c>
      <c r="AH816">
        <v>88</v>
      </c>
      <c r="AI816">
        <v>284</v>
      </c>
      <c r="AJ816">
        <v>286</v>
      </c>
      <c r="AK816">
        <v>176</v>
      </c>
      <c r="AL816">
        <v>178</v>
      </c>
      <c r="AM816">
        <v>286</v>
      </c>
      <c r="AN816">
        <v>178</v>
      </c>
      <c r="AO816">
        <v>138.85243966167826</v>
      </c>
      <c r="AP816">
        <v>0</v>
      </c>
    </row>
    <row r="817" spans="33:42" x14ac:dyDescent="0.2">
      <c r="AG817">
        <v>8</v>
      </c>
      <c r="AH817">
        <v>119</v>
      </c>
      <c r="AI817">
        <v>254</v>
      </c>
      <c r="AJ817">
        <v>256</v>
      </c>
      <c r="AK817">
        <v>238</v>
      </c>
      <c r="AL817">
        <v>240</v>
      </c>
      <c r="AM817">
        <v>256</v>
      </c>
      <c r="AN817">
        <v>240</v>
      </c>
      <c r="AO817">
        <v>139.05394636614957</v>
      </c>
      <c r="AP817">
        <v>0</v>
      </c>
    </row>
    <row r="818" spans="33:42" x14ac:dyDescent="0.2">
      <c r="AG818">
        <v>9</v>
      </c>
      <c r="AH818">
        <v>89</v>
      </c>
      <c r="AI818">
        <v>284</v>
      </c>
      <c r="AJ818">
        <v>286</v>
      </c>
      <c r="AK818">
        <v>178</v>
      </c>
      <c r="AL818">
        <v>180</v>
      </c>
      <c r="AM818">
        <v>286</v>
      </c>
      <c r="AN818">
        <v>180</v>
      </c>
      <c r="AO818">
        <v>139.26952286842948</v>
      </c>
      <c r="AP818">
        <v>0</v>
      </c>
    </row>
    <row r="819" spans="33:42" x14ac:dyDescent="0.2">
      <c r="AG819">
        <v>7</v>
      </c>
      <c r="AH819">
        <v>133</v>
      </c>
      <c r="AI819">
        <v>222</v>
      </c>
      <c r="AJ819">
        <v>224</v>
      </c>
      <c r="AK819">
        <v>266</v>
      </c>
      <c r="AL819">
        <v>268</v>
      </c>
      <c r="AM819">
        <v>224</v>
      </c>
      <c r="AN819">
        <v>268</v>
      </c>
      <c r="AO819">
        <v>139.28388277184121</v>
      </c>
      <c r="AP819">
        <v>0</v>
      </c>
    </row>
    <row r="820" spans="33:42" x14ac:dyDescent="0.2">
      <c r="AG820">
        <v>2</v>
      </c>
      <c r="AH820">
        <v>120</v>
      </c>
      <c r="AI820">
        <v>45</v>
      </c>
      <c r="AJ820">
        <v>47</v>
      </c>
      <c r="AK820">
        <v>240</v>
      </c>
      <c r="AL820">
        <v>242</v>
      </c>
      <c r="AM820">
        <v>45</v>
      </c>
      <c r="AN820">
        <v>242</v>
      </c>
      <c r="AO820">
        <v>139.60300856356929</v>
      </c>
      <c r="AP820">
        <v>0</v>
      </c>
    </row>
    <row r="821" spans="33:42" x14ac:dyDescent="0.2">
      <c r="AG821">
        <v>6</v>
      </c>
      <c r="AH821">
        <v>142</v>
      </c>
      <c r="AI821">
        <v>180</v>
      </c>
      <c r="AJ821">
        <v>182</v>
      </c>
      <c r="AK821">
        <v>284</v>
      </c>
      <c r="AL821">
        <v>286</v>
      </c>
      <c r="AM821">
        <v>182</v>
      </c>
      <c r="AN821">
        <v>286</v>
      </c>
      <c r="AO821">
        <v>139.71399357258383</v>
      </c>
      <c r="AP821">
        <v>0</v>
      </c>
    </row>
    <row r="822" spans="33:42" x14ac:dyDescent="0.2">
      <c r="AG822">
        <v>9</v>
      </c>
      <c r="AH822">
        <v>90</v>
      </c>
      <c r="AI822">
        <v>284</v>
      </c>
      <c r="AJ822">
        <v>286</v>
      </c>
      <c r="AK822">
        <v>180</v>
      </c>
      <c r="AL822">
        <v>182</v>
      </c>
      <c r="AM822">
        <v>286</v>
      </c>
      <c r="AN822">
        <v>182</v>
      </c>
      <c r="AO822">
        <v>139.71399357258383</v>
      </c>
      <c r="AP822">
        <v>0</v>
      </c>
    </row>
    <row r="823" spans="33:42" x14ac:dyDescent="0.2">
      <c r="AG823">
        <v>5</v>
      </c>
      <c r="AH823">
        <v>144</v>
      </c>
      <c r="AI823">
        <v>154</v>
      </c>
      <c r="AJ823">
        <v>156</v>
      </c>
      <c r="AK823">
        <v>288</v>
      </c>
      <c r="AL823">
        <v>290</v>
      </c>
      <c r="AM823">
        <v>156</v>
      </c>
      <c r="AN823">
        <v>290</v>
      </c>
      <c r="AO823">
        <v>140.12851244482687</v>
      </c>
      <c r="AP823">
        <v>0</v>
      </c>
    </row>
    <row r="824" spans="33:42" x14ac:dyDescent="0.2">
      <c r="AG824">
        <v>9</v>
      </c>
      <c r="AH824">
        <v>91</v>
      </c>
      <c r="AI824">
        <v>284</v>
      </c>
      <c r="AJ824">
        <v>286</v>
      </c>
      <c r="AK824">
        <v>182</v>
      </c>
      <c r="AL824">
        <v>184</v>
      </c>
      <c r="AM824">
        <v>286</v>
      </c>
      <c r="AN824">
        <v>184</v>
      </c>
      <c r="AO824">
        <v>140.18559127100045</v>
      </c>
      <c r="AP824">
        <v>0</v>
      </c>
    </row>
    <row r="825" spans="33:42" x14ac:dyDescent="0.2">
      <c r="AG825">
        <v>4</v>
      </c>
      <c r="AH825">
        <v>143</v>
      </c>
      <c r="AI825">
        <v>125</v>
      </c>
      <c r="AJ825">
        <v>127</v>
      </c>
      <c r="AK825">
        <v>286</v>
      </c>
      <c r="AL825">
        <v>288</v>
      </c>
      <c r="AM825">
        <v>125</v>
      </c>
      <c r="AN825">
        <v>288</v>
      </c>
      <c r="AO825">
        <v>140.24621207005913</v>
      </c>
      <c r="AP825">
        <v>0</v>
      </c>
    </row>
    <row r="826" spans="33:42" x14ac:dyDescent="0.2">
      <c r="AG826">
        <v>8</v>
      </c>
      <c r="AH826">
        <v>120</v>
      </c>
      <c r="AI826">
        <v>254</v>
      </c>
      <c r="AJ826">
        <v>256</v>
      </c>
      <c r="AK826">
        <v>240</v>
      </c>
      <c r="AL826">
        <v>242</v>
      </c>
      <c r="AM826">
        <v>256</v>
      </c>
      <c r="AN826">
        <v>242</v>
      </c>
      <c r="AO826">
        <v>140.356688476182</v>
      </c>
      <c r="AP826">
        <v>0</v>
      </c>
    </row>
    <row r="827" spans="33:42" x14ac:dyDescent="0.2">
      <c r="AG827">
        <v>3</v>
      </c>
      <c r="AH827">
        <v>134</v>
      </c>
      <c r="AI827">
        <v>77</v>
      </c>
      <c r="AJ827">
        <v>79</v>
      </c>
      <c r="AK827">
        <v>268</v>
      </c>
      <c r="AL827">
        <v>270</v>
      </c>
      <c r="AM827">
        <v>77</v>
      </c>
      <c r="AN827">
        <v>270</v>
      </c>
      <c r="AO827">
        <v>140.45995870709916</v>
      </c>
      <c r="AP827">
        <v>0</v>
      </c>
    </row>
    <row r="828" spans="33:42" x14ac:dyDescent="0.2">
      <c r="AG828">
        <v>9</v>
      </c>
      <c r="AH828">
        <v>92</v>
      </c>
      <c r="AI828">
        <v>284</v>
      </c>
      <c r="AJ828">
        <v>286</v>
      </c>
      <c r="AK828">
        <v>184</v>
      </c>
      <c r="AL828">
        <v>186</v>
      </c>
      <c r="AM828">
        <v>286</v>
      </c>
      <c r="AN828">
        <v>186</v>
      </c>
      <c r="AO828">
        <v>140.68404316055179</v>
      </c>
      <c r="AP828">
        <v>0</v>
      </c>
    </row>
    <row r="829" spans="33:42" x14ac:dyDescent="0.2">
      <c r="AG829">
        <v>2</v>
      </c>
      <c r="AH829">
        <v>121</v>
      </c>
      <c r="AI829">
        <v>45</v>
      </c>
      <c r="AJ829">
        <v>47</v>
      </c>
      <c r="AK829">
        <v>242</v>
      </c>
      <c r="AL829">
        <v>244</v>
      </c>
      <c r="AM829">
        <v>45</v>
      </c>
      <c r="AN829">
        <v>244</v>
      </c>
      <c r="AO829">
        <v>140.92906016858268</v>
      </c>
      <c r="AP829">
        <v>0</v>
      </c>
    </row>
    <row r="830" spans="33:42" x14ac:dyDescent="0.2">
      <c r="AG830">
        <v>7</v>
      </c>
      <c r="AH830">
        <v>134</v>
      </c>
      <c r="AI830">
        <v>222</v>
      </c>
      <c r="AJ830">
        <v>224</v>
      </c>
      <c r="AK830">
        <v>268</v>
      </c>
      <c r="AL830">
        <v>270</v>
      </c>
      <c r="AM830">
        <v>224</v>
      </c>
      <c r="AN830">
        <v>270</v>
      </c>
      <c r="AO830">
        <v>140.98226838861686</v>
      </c>
      <c r="AP830">
        <v>0</v>
      </c>
    </row>
    <row r="831" spans="33:42" x14ac:dyDescent="0.2">
      <c r="AG831">
        <v>9</v>
      </c>
      <c r="AH831">
        <v>93</v>
      </c>
      <c r="AI831">
        <v>284</v>
      </c>
      <c r="AJ831">
        <v>286</v>
      </c>
      <c r="AK831">
        <v>186</v>
      </c>
      <c r="AL831">
        <v>188</v>
      </c>
      <c r="AM831">
        <v>286</v>
      </c>
      <c r="AN831">
        <v>188</v>
      </c>
      <c r="AO831">
        <v>141.20906486483082</v>
      </c>
      <c r="AP831">
        <v>0</v>
      </c>
    </row>
    <row r="832" spans="33:42" x14ac:dyDescent="0.2">
      <c r="AG832">
        <v>6</v>
      </c>
      <c r="AH832">
        <v>143</v>
      </c>
      <c r="AI832">
        <v>180</v>
      </c>
      <c r="AJ832">
        <v>182</v>
      </c>
      <c r="AK832">
        <v>286</v>
      </c>
      <c r="AL832">
        <v>288</v>
      </c>
      <c r="AM832">
        <v>182</v>
      </c>
      <c r="AN832">
        <v>288</v>
      </c>
      <c r="AO832">
        <v>141.66156853571826</v>
      </c>
      <c r="AP832">
        <v>0</v>
      </c>
    </row>
    <row r="833" spans="33:42" x14ac:dyDescent="0.2">
      <c r="AG833">
        <v>8</v>
      </c>
      <c r="AH833">
        <v>121</v>
      </c>
      <c r="AI833">
        <v>254</v>
      </c>
      <c r="AJ833">
        <v>256</v>
      </c>
      <c r="AK833">
        <v>242</v>
      </c>
      <c r="AL833">
        <v>244</v>
      </c>
      <c r="AM833">
        <v>256</v>
      </c>
      <c r="AN833">
        <v>244</v>
      </c>
      <c r="AO833">
        <v>141.67568598739871</v>
      </c>
      <c r="AP833">
        <v>0</v>
      </c>
    </row>
    <row r="834" spans="33:42" x14ac:dyDescent="0.2">
      <c r="AG834">
        <v>9</v>
      </c>
      <c r="AH834">
        <v>94</v>
      </c>
      <c r="AI834">
        <v>284</v>
      </c>
      <c r="AJ834">
        <v>286</v>
      </c>
      <c r="AK834">
        <v>188</v>
      </c>
      <c r="AL834">
        <v>190</v>
      </c>
      <c r="AM834">
        <v>286</v>
      </c>
      <c r="AN834">
        <v>190</v>
      </c>
      <c r="AO834">
        <v>141.7603611733548</v>
      </c>
      <c r="AP834">
        <v>0</v>
      </c>
    </row>
    <row r="835" spans="33:42" x14ac:dyDescent="0.2">
      <c r="AG835">
        <v>5</v>
      </c>
      <c r="AH835">
        <v>145</v>
      </c>
      <c r="AI835">
        <v>154</v>
      </c>
      <c r="AJ835">
        <v>156</v>
      </c>
      <c r="AK835">
        <v>290</v>
      </c>
      <c r="AL835">
        <v>292</v>
      </c>
      <c r="AM835">
        <v>156</v>
      </c>
      <c r="AN835">
        <v>292</v>
      </c>
      <c r="AO835">
        <v>142.12670403551894</v>
      </c>
      <c r="AP835">
        <v>0</v>
      </c>
    </row>
    <row r="836" spans="33:42" x14ac:dyDescent="0.2">
      <c r="AG836">
        <v>3</v>
      </c>
      <c r="AH836">
        <v>135</v>
      </c>
      <c r="AI836">
        <v>77</v>
      </c>
      <c r="AJ836">
        <v>79</v>
      </c>
      <c r="AK836">
        <v>270</v>
      </c>
      <c r="AL836">
        <v>272</v>
      </c>
      <c r="AM836">
        <v>77</v>
      </c>
      <c r="AN836">
        <v>272</v>
      </c>
      <c r="AO836">
        <v>142.1724305201258</v>
      </c>
      <c r="AP836">
        <v>0</v>
      </c>
    </row>
    <row r="837" spans="33:42" x14ac:dyDescent="0.2">
      <c r="AG837">
        <v>4</v>
      </c>
      <c r="AH837">
        <v>144</v>
      </c>
      <c r="AI837">
        <v>125</v>
      </c>
      <c r="AJ837">
        <v>127</v>
      </c>
      <c r="AK837">
        <v>288</v>
      </c>
      <c r="AL837">
        <v>290</v>
      </c>
      <c r="AM837">
        <v>125</v>
      </c>
      <c r="AN837">
        <v>290</v>
      </c>
      <c r="AO837">
        <v>142.21462653327893</v>
      </c>
      <c r="AP837">
        <v>0</v>
      </c>
    </row>
    <row r="838" spans="33:42" x14ac:dyDescent="0.2">
      <c r="AG838">
        <v>2</v>
      </c>
      <c r="AH838">
        <v>122</v>
      </c>
      <c r="AI838">
        <v>45</v>
      </c>
      <c r="AJ838">
        <v>47</v>
      </c>
      <c r="AK838">
        <v>244</v>
      </c>
      <c r="AL838">
        <v>246</v>
      </c>
      <c r="AM838">
        <v>45</v>
      </c>
      <c r="AN838">
        <v>246</v>
      </c>
      <c r="AO838">
        <v>142.2708684165525</v>
      </c>
      <c r="AP838">
        <v>0</v>
      </c>
    </row>
    <row r="839" spans="33:42" x14ac:dyDescent="0.2">
      <c r="AG839">
        <v>9</v>
      </c>
      <c r="AH839">
        <v>95</v>
      </c>
      <c r="AI839">
        <v>284</v>
      </c>
      <c r="AJ839">
        <v>286</v>
      </c>
      <c r="AK839">
        <v>190</v>
      </c>
      <c r="AL839">
        <v>192</v>
      </c>
      <c r="AM839">
        <v>286</v>
      </c>
      <c r="AN839">
        <v>192</v>
      </c>
      <c r="AO839">
        <v>142.33762678926468</v>
      </c>
      <c r="AP839">
        <v>0</v>
      </c>
    </row>
    <row r="840" spans="33:42" x14ac:dyDescent="0.2">
      <c r="AG840">
        <v>7</v>
      </c>
      <c r="AH840">
        <v>135</v>
      </c>
      <c r="AI840">
        <v>222</v>
      </c>
      <c r="AJ840">
        <v>224</v>
      </c>
      <c r="AK840">
        <v>270</v>
      </c>
      <c r="AL840">
        <v>272</v>
      </c>
      <c r="AM840">
        <v>224</v>
      </c>
      <c r="AN840">
        <v>272</v>
      </c>
      <c r="AO840">
        <v>142.68847185389575</v>
      </c>
      <c r="AP840">
        <v>0</v>
      </c>
    </row>
    <row r="841" spans="33:42" x14ac:dyDescent="0.2">
      <c r="AG841">
        <v>9</v>
      </c>
      <c r="AH841">
        <v>96</v>
      </c>
      <c r="AI841">
        <v>284</v>
      </c>
      <c r="AJ841">
        <v>286</v>
      </c>
      <c r="AK841">
        <v>192</v>
      </c>
      <c r="AL841">
        <v>194</v>
      </c>
      <c r="AM841">
        <v>286</v>
      </c>
      <c r="AN841">
        <v>194</v>
      </c>
      <c r="AO841">
        <v>142.94054708164509</v>
      </c>
      <c r="AP841">
        <v>0</v>
      </c>
    </row>
    <row r="842" spans="33:42" x14ac:dyDescent="0.2">
      <c r="AG842">
        <v>8</v>
      </c>
      <c r="AH842">
        <v>122</v>
      </c>
      <c r="AI842">
        <v>254</v>
      </c>
      <c r="AJ842">
        <v>256</v>
      </c>
      <c r="AK842">
        <v>244</v>
      </c>
      <c r="AL842">
        <v>246</v>
      </c>
      <c r="AM842">
        <v>256</v>
      </c>
      <c r="AN842">
        <v>246</v>
      </c>
      <c r="AO842">
        <v>143.01048912579805</v>
      </c>
      <c r="AP842">
        <v>0</v>
      </c>
    </row>
    <row r="843" spans="33:42" x14ac:dyDescent="0.2">
      <c r="AG843">
        <v>9</v>
      </c>
      <c r="AH843">
        <v>97</v>
      </c>
      <c r="AI843">
        <v>284</v>
      </c>
      <c r="AJ843">
        <v>286</v>
      </c>
      <c r="AK843">
        <v>194</v>
      </c>
      <c r="AL843">
        <v>196</v>
      </c>
      <c r="AM843">
        <v>286</v>
      </c>
      <c r="AN843">
        <v>196</v>
      </c>
      <c r="AO843">
        <v>143.5687988387449</v>
      </c>
      <c r="AP843">
        <v>0</v>
      </c>
    </row>
    <row r="844" spans="33:42" x14ac:dyDescent="0.2">
      <c r="AG844">
        <v>2</v>
      </c>
      <c r="AH844">
        <v>123</v>
      </c>
      <c r="AI844">
        <v>45</v>
      </c>
      <c r="AJ844">
        <v>47</v>
      </c>
      <c r="AK844">
        <v>246</v>
      </c>
      <c r="AL844">
        <v>248</v>
      </c>
      <c r="AM844">
        <v>45</v>
      </c>
      <c r="AN844">
        <v>248</v>
      </c>
      <c r="AO844">
        <v>143.62799170078233</v>
      </c>
      <c r="AP844">
        <v>0</v>
      </c>
    </row>
    <row r="845" spans="33:42" x14ac:dyDescent="0.2">
      <c r="AG845">
        <v>3</v>
      </c>
      <c r="AH845">
        <v>136</v>
      </c>
      <c r="AI845">
        <v>77</v>
      </c>
      <c r="AJ845">
        <v>79</v>
      </c>
      <c r="AK845">
        <v>272</v>
      </c>
      <c r="AL845">
        <v>274</v>
      </c>
      <c r="AM845">
        <v>77</v>
      </c>
      <c r="AN845">
        <v>274</v>
      </c>
      <c r="AO845">
        <v>143.89232085139221</v>
      </c>
      <c r="AP845">
        <v>0</v>
      </c>
    </row>
    <row r="846" spans="33:42" x14ac:dyDescent="0.2">
      <c r="AG846">
        <v>5</v>
      </c>
      <c r="AH846">
        <v>146</v>
      </c>
      <c r="AI846">
        <v>154</v>
      </c>
      <c r="AJ846">
        <v>156</v>
      </c>
      <c r="AK846">
        <v>292</v>
      </c>
      <c r="AL846">
        <v>294</v>
      </c>
      <c r="AM846">
        <v>156</v>
      </c>
      <c r="AN846">
        <v>294</v>
      </c>
      <c r="AO846">
        <v>144.12494579357175</v>
      </c>
      <c r="AP846">
        <v>0</v>
      </c>
    </row>
    <row r="847" spans="33:42" x14ac:dyDescent="0.2">
      <c r="AG847">
        <v>4</v>
      </c>
      <c r="AH847">
        <v>145</v>
      </c>
      <c r="AI847">
        <v>125</v>
      </c>
      <c r="AJ847">
        <v>127</v>
      </c>
      <c r="AK847">
        <v>290</v>
      </c>
      <c r="AL847">
        <v>292</v>
      </c>
      <c r="AM847">
        <v>125</v>
      </c>
      <c r="AN847">
        <v>292</v>
      </c>
      <c r="AO847">
        <v>144.183910336764</v>
      </c>
      <c r="AP847">
        <v>0</v>
      </c>
    </row>
    <row r="848" spans="33:42" x14ac:dyDescent="0.2">
      <c r="AG848">
        <v>9</v>
      </c>
      <c r="AH848">
        <v>98</v>
      </c>
      <c r="AI848">
        <v>284</v>
      </c>
      <c r="AJ848">
        <v>286</v>
      </c>
      <c r="AK848">
        <v>196</v>
      </c>
      <c r="AL848">
        <v>198</v>
      </c>
      <c r="AM848">
        <v>286</v>
      </c>
      <c r="AN848">
        <v>198</v>
      </c>
      <c r="AO848">
        <v>144.22205101855957</v>
      </c>
      <c r="AP848">
        <v>0</v>
      </c>
    </row>
    <row r="849" spans="33:42" x14ac:dyDescent="0.2">
      <c r="AG849">
        <v>8</v>
      </c>
      <c r="AH849">
        <v>123</v>
      </c>
      <c r="AI849">
        <v>254</v>
      </c>
      <c r="AJ849">
        <v>256</v>
      </c>
      <c r="AK849">
        <v>246</v>
      </c>
      <c r="AL849">
        <v>248</v>
      </c>
      <c r="AM849">
        <v>256</v>
      </c>
      <c r="AN849">
        <v>248</v>
      </c>
      <c r="AO849">
        <v>144.36065946094871</v>
      </c>
      <c r="AP849">
        <v>0</v>
      </c>
    </row>
    <row r="850" spans="33:42" x14ac:dyDescent="0.2">
      <c r="AG850">
        <v>7</v>
      </c>
      <c r="AH850">
        <v>136</v>
      </c>
      <c r="AI850">
        <v>222</v>
      </c>
      <c r="AJ850">
        <v>224</v>
      </c>
      <c r="AK850">
        <v>272</v>
      </c>
      <c r="AL850">
        <v>274</v>
      </c>
      <c r="AM850">
        <v>224</v>
      </c>
      <c r="AN850">
        <v>274</v>
      </c>
      <c r="AO850">
        <v>144.40221604947757</v>
      </c>
      <c r="AP850">
        <v>0</v>
      </c>
    </row>
    <row r="851" spans="33:42" x14ac:dyDescent="0.2">
      <c r="AG851">
        <v>2</v>
      </c>
      <c r="AH851">
        <v>124</v>
      </c>
      <c r="AI851">
        <v>45</v>
      </c>
      <c r="AJ851">
        <v>47</v>
      </c>
      <c r="AK851">
        <v>248</v>
      </c>
      <c r="AL851">
        <v>250</v>
      </c>
      <c r="AM851">
        <v>45</v>
      </c>
      <c r="AN851">
        <v>250</v>
      </c>
      <c r="AO851">
        <v>145</v>
      </c>
      <c r="AP851">
        <v>0</v>
      </c>
    </row>
    <row r="852" spans="33:42" x14ac:dyDescent="0.2">
      <c r="AG852">
        <v>6</v>
      </c>
      <c r="AH852">
        <v>145</v>
      </c>
      <c r="AI852">
        <v>180</v>
      </c>
      <c r="AJ852">
        <v>182</v>
      </c>
      <c r="AK852">
        <v>290</v>
      </c>
      <c r="AL852">
        <v>292</v>
      </c>
      <c r="AM852">
        <v>182</v>
      </c>
      <c r="AN852">
        <v>292</v>
      </c>
      <c r="AO852">
        <v>145.56098378343009</v>
      </c>
      <c r="AP852">
        <v>0</v>
      </c>
    </row>
    <row r="853" spans="33:42" x14ac:dyDescent="0.2">
      <c r="AG853">
        <v>9</v>
      </c>
      <c r="AH853">
        <v>100</v>
      </c>
      <c r="AI853">
        <v>284</v>
      </c>
      <c r="AJ853">
        <v>286</v>
      </c>
      <c r="AK853">
        <v>200</v>
      </c>
      <c r="AL853">
        <v>202</v>
      </c>
      <c r="AM853">
        <v>286</v>
      </c>
      <c r="AN853">
        <v>202</v>
      </c>
      <c r="AO853">
        <v>145.60219778561037</v>
      </c>
      <c r="AP853">
        <v>0</v>
      </c>
    </row>
    <row r="854" spans="33:42" x14ac:dyDescent="0.2">
      <c r="AG854">
        <v>3</v>
      </c>
      <c r="AH854">
        <v>137</v>
      </c>
      <c r="AI854">
        <v>77</v>
      </c>
      <c r="AJ854">
        <v>79</v>
      </c>
      <c r="AK854">
        <v>274</v>
      </c>
      <c r="AL854">
        <v>276</v>
      </c>
      <c r="AM854">
        <v>77</v>
      </c>
      <c r="AN854">
        <v>276</v>
      </c>
      <c r="AO854">
        <v>145.6193668438371</v>
      </c>
      <c r="AP854">
        <v>0</v>
      </c>
    </row>
    <row r="855" spans="33:42" x14ac:dyDescent="0.2">
      <c r="AG855">
        <v>8</v>
      </c>
      <c r="AH855">
        <v>124</v>
      </c>
      <c r="AI855">
        <v>254</v>
      </c>
      <c r="AJ855">
        <v>256</v>
      </c>
      <c r="AK855">
        <v>248</v>
      </c>
      <c r="AL855">
        <v>250</v>
      </c>
      <c r="AM855">
        <v>256</v>
      </c>
      <c r="AN855">
        <v>250</v>
      </c>
      <c r="AO855">
        <v>145.72576985557495</v>
      </c>
      <c r="AP855">
        <v>0</v>
      </c>
    </row>
    <row r="856" spans="33:42" x14ac:dyDescent="0.2">
      <c r="AG856">
        <v>5</v>
      </c>
      <c r="AH856">
        <v>147</v>
      </c>
      <c r="AI856">
        <v>154</v>
      </c>
      <c r="AJ856">
        <v>156</v>
      </c>
      <c r="AK856">
        <v>294</v>
      </c>
      <c r="AL856">
        <v>296</v>
      </c>
      <c r="AM856">
        <v>156</v>
      </c>
      <c r="AN856">
        <v>296</v>
      </c>
      <c r="AO856">
        <v>146.12323566086263</v>
      </c>
      <c r="AP856">
        <v>0</v>
      </c>
    </row>
    <row r="857" spans="33:42" x14ac:dyDescent="0.2">
      <c r="AG857">
        <v>7</v>
      </c>
      <c r="AH857">
        <v>137</v>
      </c>
      <c r="AI857">
        <v>222</v>
      </c>
      <c r="AJ857">
        <v>224</v>
      </c>
      <c r="AK857">
        <v>274</v>
      </c>
      <c r="AL857">
        <v>276</v>
      </c>
      <c r="AM857">
        <v>224</v>
      </c>
      <c r="AN857">
        <v>276</v>
      </c>
      <c r="AO857">
        <v>146.12323566086263</v>
      </c>
      <c r="AP857">
        <v>0</v>
      </c>
    </row>
    <row r="858" spans="33:42" x14ac:dyDescent="0.2">
      <c r="AG858">
        <v>4</v>
      </c>
      <c r="AH858">
        <v>146</v>
      </c>
      <c r="AI858">
        <v>125</v>
      </c>
      <c r="AJ858">
        <v>127</v>
      </c>
      <c r="AK858">
        <v>292</v>
      </c>
      <c r="AL858">
        <v>294</v>
      </c>
      <c r="AM858">
        <v>125</v>
      </c>
      <c r="AN858">
        <v>294</v>
      </c>
      <c r="AO858">
        <v>146.15402833996743</v>
      </c>
      <c r="AP858">
        <v>0</v>
      </c>
    </row>
    <row r="859" spans="33:42" x14ac:dyDescent="0.2">
      <c r="AG859">
        <v>9</v>
      </c>
      <c r="AH859">
        <v>101</v>
      </c>
      <c r="AI859">
        <v>284</v>
      </c>
      <c r="AJ859">
        <v>286</v>
      </c>
      <c r="AK859">
        <v>202</v>
      </c>
      <c r="AL859">
        <v>204</v>
      </c>
      <c r="AM859">
        <v>286</v>
      </c>
      <c r="AN859">
        <v>204</v>
      </c>
      <c r="AO859">
        <v>146.32839779072276</v>
      </c>
      <c r="AP859">
        <v>0</v>
      </c>
    </row>
    <row r="860" spans="33:42" x14ac:dyDescent="0.2">
      <c r="AG860">
        <v>2</v>
      </c>
      <c r="AH860">
        <v>125</v>
      </c>
      <c r="AI860">
        <v>45</v>
      </c>
      <c r="AJ860">
        <v>47</v>
      </c>
      <c r="AK860">
        <v>250</v>
      </c>
      <c r="AL860">
        <v>252</v>
      </c>
      <c r="AM860">
        <v>45</v>
      </c>
      <c r="AN860">
        <v>252</v>
      </c>
      <c r="AO860">
        <v>146.38647478507022</v>
      </c>
      <c r="AP860">
        <v>0</v>
      </c>
    </row>
    <row r="861" spans="33:42" x14ac:dyDescent="0.2">
      <c r="AG861">
        <v>9</v>
      </c>
      <c r="AH861">
        <v>102</v>
      </c>
      <c r="AI861">
        <v>284</v>
      </c>
      <c r="AJ861">
        <v>286</v>
      </c>
      <c r="AK861">
        <v>204</v>
      </c>
      <c r="AL861">
        <v>206</v>
      </c>
      <c r="AM861">
        <v>286</v>
      </c>
      <c r="AN861">
        <v>206</v>
      </c>
      <c r="AO861">
        <v>147.07821048680188</v>
      </c>
      <c r="AP861">
        <v>0</v>
      </c>
    </row>
    <row r="862" spans="33:42" x14ac:dyDescent="0.2">
      <c r="AG862">
        <v>2</v>
      </c>
      <c r="AH862">
        <v>1</v>
      </c>
      <c r="AI862">
        <v>45</v>
      </c>
      <c r="AJ862">
        <v>47</v>
      </c>
      <c r="AK862">
        <v>2</v>
      </c>
      <c r="AL862">
        <v>4</v>
      </c>
      <c r="AM862">
        <v>45</v>
      </c>
      <c r="AN862">
        <v>47</v>
      </c>
      <c r="AO862">
        <v>147.08500943332058</v>
      </c>
      <c r="AP862">
        <v>0</v>
      </c>
    </row>
    <row r="863" spans="33:42" x14ac:dyDescent="0.2">
      <c r="AG863">
        <v>2</v>
      </c>
      <c r="AH863">
        <v>2</v>
      </c>
      <c r="AI863">
        <v>45</v>
      </c>
      <c r="AJ863">
        <v>47</v>
      </c>
      <c r="AK863">
        <v>4</v>
      </c>
      <c r="AL863">
        <v>6</v>
      </c>
      <c r="AM863">
        <v>45</v>
      </c>
      <c r="AN863">
        <v>47</v>
      </c>
      <c r="AO863">
        <v>147.08500943332058</v>
      </c>
      <c r="AP863">
        <v>0</v>
      </c>
    </row>
    <row r="864" spans="33:42" x14ac:dyDescent="0.2">
      <c r="AG864">
        <v>2</v>
      </c>
      <c r="AH864">
        <v>3</v>
      </c>
      <c r="AI864">
        <v>45</v>
      </c>
      <c r="AJ864">
        <v>47</v>
      </c>
      <c r="AK864">
        <v>6</v>
      </c>
      <c r="AL864">
        <v>8</v>
      </c>
      <c r="AM864">
        <v>45</v>
      </c>
      <c r="AN864">
        <v>47</v>
      </c>
      <c r="AO864">
        <v>147.08500943332058</v>
      </c>
      <c r="AP864">
        <v>0</v>
      </c>
    </row>
    <row r="865" spans="33:42" x14ac:dyDescent="0.2">
      <c r="AG865">
        <v>2</v>
      </c>
      <c r="AH865">
        <v>4</v>
      </c>
      <c r="AI865">
        <v>45</v>
      </c>
      <c r="AJ865">
        <v>47</v>
      </c>
      <c r="AK865">
        <v>8</v>
      </c>
      <c r="AL865">
        <v>10</v>
      </c>
      <c r="AM865">
        <v>45</v>
      </c>
      <c r="AN865">
        <v>47</v>
      </c>
      <c r="AO865">
        <v>147.08500943332058</v>
      </c>
      <c r="AP865">
        <v>0</v>
      </c>
    </row>
    <row r="866" spans="33:42" x14ac:dyDescent="0.2">
      <c r="AG866">
        <v>2</v>
      </c>
      <c r="AH866">
        <v>5</v>
      </c>
      <c r="AI866">
        <v>45</v>
      </c>
      <c r="AJ866">
        <v>47</v>
      </c>
      <c r="AK866">
        <v>10</v>
      </c>
      <c r="AL866">
        <v>12</v>
      </c>
      <c r="AM866">
        <v>45</v>
      </c>
      <c r="AN866">
        <v>47</v>
      </c>
      <c r="AO866">
        <v>147.08500943332058</v>
      </c>
      <c r="AP866">
        <v>0</v>
      </c>
    </row>
    <row r="867" spans="33:42" x14ac:dyDescent="0.2">
      <c r="AG867">
        <v>2</v>
      </c>
      <c r="AH867">
        <v>6</v>
      </c>
      <c r="AI867">
        <v>45</v>
      </c>
      <c r="AJ867">
        <v>47</v>
      </c>
      <c r="AK867">
        <v>12</v>
      </c>
      <c r="AL867">
        <v>14</v>
      </c>
      <c r="AM867">
        <v>45</v>
      </c>
      <c r="AN867">
        <v>47</v>
      </c>
      <c r="AO867">
        <v>147.08500943332058</v>
      </c>
      <c r="AP867">
        <v>0</v>
      </c>
    </row>
    <row r="868" spans="33:42" x14ac:dyDescent="0.2">
      <c r="AG868">
        <v>2</v>
      </c>
      <c r="AH868">
        <v>7</v>
      </c>
      <c r="AI868">
        <v>45</v>
      </c>
      <c r="AJ868">
        <v>47</v>
      </c>
      <c r="AK868">
        <v>14</v>
      </c>
      <c r="AL868">
        <v>16</v>
      </c>
      <c r="AM868">
        <v>45</v>
      </c>
      <c r="AN868">
        <v>47</v>
      </c>
      <c r="AO868">
        <v>147.08500943332058</v>
      </c>
      <c r="AP868">
        <v>0</v>
      </c>
    </row>
    <row r="869" spans="33:42" x14ac:dyDescent="0.2">
      <c r="AG869">
        <v>2</v>
      </c>
      <c r="AH869">
        <v>8</v>
      </c>
      <c r="AI869">
        <v>45</v>
      </c>
      <c r="AJ869">
        <v>47</v>
      </c>
      <c r="AK869">
        <v>16</v>
      </c>
      <c r="AL869">
        <v>18</v>
      </c>
      <c r="AM869">
        <v>45</v>
      </c>
      <c r="AN869">
        <v>47</v>
      </c>
      <c r="AO869">
        <v>147.08500943332058</v>
      </c>
      <c r="AP869">
        <v>0</v>
      </c>
    </row>
    <row r="870" spans="33:42" x14ac:dyDescent="0.2">
      <c r="AG870">
        <v>2</v>
      </c>
      <c r="AH870">
        <v>9</v>
      </c>
      <c r="AI870">
        <v>45</v>
      </c>
      <c r="AJ870">
        <v>47</v>
      </c>
      <c r="AK870">
        <v>18</v>
      </c>
      <c r="AL870">
        <v>20</v>
      </c>
      <c r="AM870">
        <v>45</v>
      </c>
      <c r="AN870">
        <v>47</v>
      </c>
      <c r="AO870">
        <v>147.08500943332058</v>
      </c>
      <c r="AP870">
        <v>0</v>
      </c>
    </row>
    <row r="871" spans="33:42" x14ac:dyDescent="0.2">
      <c r="AG871">
        <v>2</v>
      </c>
      <c r="AH871">
        <v>10</v>
      </c>
      <c r="AI871">
        <v>45</v>
      </c>
      <c r="AJ871">
        <v>47</v>
      </c>
      <c r="AK871">
        <v>20</v>
      </c>
      <c r="AL871">
        <v>22</v>
      </c>
      <c r="AM871">
        <v>45</v>
      </c>
      <c r="AN871">
        <v>47</v>
      </c>
      <c r="AO871">
        <v>147.08500943332058</v>
      </c>
      <c r="AP871">
        <v>0</v>
      </c>
    </row>
    <row r="872" spans="33:42" x14ac:dyDescent="0.2">
      <c r="AG872">
        <v>2</v>
      </c>
      <c r="AH872">
        <v>11</v>
      </c>
      <c r="AI872">
        <v>45</v>
      </c>
      <c r="AJ872">
        <v>47</v>
      </c>
      <c r="AK872">
        <v>22</v>
      </c>
      <c r="AL872">
        <v>24</v>
      </c>
      <c r="AM872">
        <v>45</v>
      </c>
      <c r="AN872">
        <v>47</v>
      </c>
      <c r="AO872">
        <v>147.08500943332058</v>
      </c>
      <c r="AP872">
        <v>0</v>
      </c>
    </row>
    <row r="873" spans="33:42" x14ac:dyDescent="0.2">
      <c r="AG873">
        <v>2</v>
      </c>
      <c r="AH873">
        <v>12</v>
      </c>
      <c r="AI873">
        <v>45</v>
      </c>
      <c r="AJ873">
        <v>47</v>
      </c>
      <c r="AK873">
        <v>24</v>
      </c>
      <c r="AL873">
        <v>26</v>
      </c>
      <c r="AM873">
        <v>45</v>
      </c>
      <c r="AN873">
        <v>47</v>
      </c>
      <c r="AO873">
        <v>147.08500943332058</v>
      </c>
      <c r="AP873">
        <v>0</v>
      </c>
    </row>
    <row r="874" spans="33:42" x14ac:dyDescent="0.2">
      <c r="AG874">
        <v>2</v>
      </c>
      <c r="AH874">
        <v>13</v>
      </c>
      <c r="AI874">
        <v>45</v>
      </c>
      <c r="AJ874">
        <v>47</v>
      </c>
      <c r="AK874">
        <v>26</v>
      </c>
      <c r="AL874">
        <v>28</v>
      </c>
      <c r="AM874">
        <v>45</v>
      </c>
      <c r="AN874">
        <v>47</v>
      </c>
      <c r="AO874">
        <v>147.08500943332058</v>
      </c>
      <c r="AP874">
        <v>0</v>
      </c>
    </row>
    <row r="875" spans="33:42" x14ac:dyDescent="0.2">
      <c r="AG875">
        <v>2</v>
      </c>
      <c r="AH875">
        <v>14</v>
      </c>
      <c r="AI875">
        <v>45</v>
      </c>
      <c r="AJ875">
        <v>47</v>
      </c>
      <c r="AK875">
        <v>28</v>
      </c>
      <c r="AL875">
        <v>30</v>
      </c>
      <c r="AM875">
        <v>45</v>
      </c>
      <c r="AN875">
        <v>47</v>
      </c>
      <c r="AO875">
        <v>147.08500943332058</v>
      </c>
      <c r="AP875">
        <v>0</v>
      </c>
    </row>
    <row r="876" spans="33:42" x14ac:dyDescent="0.2">
      <c r="AG876">
        <v>2</v>
      </c>
      <c r="AH876">
        <v>15</v>
      </c>
      <c r="AI876">
        <v>45</v>
      </c>
      <c r="AJ876">
        <v>47</v>
      </c>
      <c r="AK876">
        <v>30</v>
      </c>
      <c r="AL876">
        <v>32</v>
      </c>
      <c r="AM876">
        <v>45</v>
      </c>
      <c r="AN876">
        <v>47</v>
      </c>
      <c r="AO876">
        <v>147.08500943332058</v>
      </c>
      <c r="AP876">
        <v>0</v>
      </c>
    </row>
    <row r="877" spans="33:42" x14ac:dyDescent="0.2">
      <c r="AG877">
        <v>2</v>
      </c>
      <c r="AH877">
        <v>16</v>
      </c>
      <c r="AI877">
        <v>45</v>
      </c>
      <c r="AJ877">
        <v>47</v>
      </c>
      <c r="AK877">
        <v>32</v>
      </c>
      <c r="AL877">
        <v>34</v>
      </c>
      <c r="AM877">
        <v>45</v>
      </c>
      <c r="AN877">
        <v>47</v>
      </c>
      <c r="AO877">
        <v>147.08500943332058</v>
      </c>
      <c r="AP877">
        <v>0</v>
      </c>
    </row>
    <row r="878" spans="33:42" x14ac:dyDescent="0.2">
      <c r="AG878">
        <v>2</v>
      </c>
      <c r="AH878">
        <v>17</v>
      </c>
      <c r="AI878">
        <v>45</v>
      </c>
      <c r="AJ878">
        <v>47</v>
      </c>
      <c r="AK878">
        <v>34</v>
      </c>
      <c r="AL878">
        <v>36</v>
      </c>
      <c r="AM878">
        <v>45</v>
      </c>
      <c r="AN878">
        <v>47</v>
      </c>
      <c r="AO878">
        <v>147.08500943332058</v>
      </c>
      <c r="AP878">
        <v>0</v>
      </c>
    </row>
    <row r="879" spans="33:42" x14ac:dyDescent="0.2">
      <c r="AG879">
        <v>2</v>
      </c>
      <c r="AH879">
        <v>18</v>
      </c>
      <c r="AI879">
        <v>45</v>
      </c>
      <c r="AJ879">
        <v>47</v>
      </c>
      <c r="AK879">
        <v>36</v>
      </c>
      <c r="AL879">
        <v>38</v>
      </c>
      <c r="AM879">
        <v>45</v>
      </c>
      <c r="AN879">
        <v>47</v>
      </c>
      <c r="AO879">
        <v>147.08500943332058</v>
      </c>
      <c r="AP879">
        <v>0</v>
      </c>
    </row>
    <row r="880" spans="33:42" x14ac:dyDescent="0.2">
      <c r="AG880">
        <v>2</v>
      </c>
      <c r="AH880">
        <v>19</v>
      </c>
      <c r="AI880">
        <v>45</v>
      </c>
      <c r="AJ880">
        <v>47</v>
      </c>
      <c r="AK880">
        <v>38</v>
      </c>
      <c r="AL880">
        <v>40</v>
      </c>
      <c r="AM880">
        <v>45</v>
      </c>
      <c r="AN880">
        <v>47</v>
      </c>
      <c r="AO880">
        <v>147.08500943332058</v>
      </c>
      <c r="AP880">
        <v>0</v>
      </c>
    </row>
    <row r="881" spans="33:42" x14ac:dyDescent="0.2">
      <c r="AG881">
        <v>2</v>
      </c>
      <c r="AH881">
        <v>20</v>
      </c>
      <c r="AI881">
        <v>45</v>
      </c>
      <c r="AJ881">
        <v>47</v>
      </c>
      <c r="AK881">
        <v>40</v>
      </c>
      <c r="AL881">
        <v>42</v>
      </c>
      <c r="AM881">
        <v>45</v>
      </c>
      <c r="AN881">
        <v>47</v>
      </c>
      <c r="AO881">
        <v>147.08500943332058</v>
      </c>
      <c r="AP881">
        <v>0</v>
      </c>
    </row>
    <row r="882" spans="33:42" x14ac:dyDescent="0.2">
      <c r="AG882">
        <v>2</v>
      </c>
      <c r="AH882">
        <v>21</v>
      </c>
      <c r="AI882">
        <v>45</v>
      </c>
      <c r="AJ882">
        <v>47</v>
      </c>
      <c r="AK882">
        <v>42</v>
      </c>
      <c r="AL882">
        <v>44</v>
      </c>
      <c r="AM882">
        <v>45</v>
      </c>
      <c r="AN882">
        <v>47</v>
      </c>
      <c r="AO882">
        <v>147.08500943332058</v>
      </c>
      <c r="AP882">
        <v>0</v>
      </c>
    </row>
    <row r="883" spans="33:42" x14ac:dyDescent="0.2">
      <c r="AG883">
        <v>2</v>
      </c>
      <c r="AH883">
        <v>23</v>
      </c>
      <c r="AI883">
        <v>45</v>
      </c>
      <c r="AJ883">
        <v>47</v>
      </c>
      <c r="AK883">
        <v>46</v>
      </c>
      <c r="AL883">
        <v>48</v>
      </c>
      <c r="AM883">
        <v>45</v>
      </c>
      <c r="AN883">
        <v>47</v>
      </c>
      <c r="AO883">
        <v>147.08500943332058</v>
      </c>
      <c r="AP883">
        <v>0</v>
      </c>
    </row>
    <row r="884" spans="33:42" x14ac:dyDescent="0.2">
      <c r="AG884">
        <v>2</v>
      </c>
      <c r="AH884">
        <v>24</v>
      </c>
      <c r="AI884">
        <v>45</v>
      </c>
      <c r="AJ884">
        <v>47</v>
      </c>
      <c r="AK884">
        <v>48</v>
      </c>
      <c r="AL884">
        <v>50</v>
      </c>
      <c r="AM884">
        <v>45</v>
      </c>
      <c r="AN884">
        <v>47</v>
      </c>
      <c r="AO884">
        <v>147.08500943332058</v>
      </c>
      <c r="AP884">
        <v>0</v>
      </c>
    </row>
    <row r="885" spans="33:42" x14ac:dyDescent="0.2">
      <c r="AG885">
        <v>2</v>
      </c>
      <c r="AH885">
        <v>25</v>
      </c>
      <c r="AI885">
        <v>45</v>
      </c>
      <c r="AJ885">
        <v>47</v>
      </c>
      <c r="AK885">
        <v>50</v>
      </c>
      <c r="AL885">
        <v>52</v>
      </c>
      <c r="AM885">
        <v>45</v>
      </c>
      <c r="AN885">
        <v>47</v>
      </c>
      <c r="AO885">
        <v>147.08500943332058</v>
      </c>
      <c r="AP885">
        <v>0</v>
      </c>
    </row>
    <row r="886" spans="33:42" x14ac:dyDescent="0.2">
      <c r="AG886">
        <v>2</v>
      </c>
      <c r="AH886">
        <v>26</v>
      </c>
      <c r="AI886">
        <v>45</v>
      </c>
      <c r="AJ886">
        <v>47</v>
      </c>
      <c r="AK886">
        <v>52</v>
      </c>
      <c r="AL886">
        <v>54</v>
      </c>
      <c r="AM886">
        <v>45</v>
      </c>
      <c r="AN886">
        <v>47</v>
      </c>
      <c r="AO886">
        <v>147.08500943332058</v>
      </c>
      <c r="AP886">
        <v>0</v>
      </c>
    </row>
    <row r="887" spans="33:42" x14ac:dyDescent="0.2">
      <c r="AG887">
        <v>2</v>
      </c>
      <c r="AH887">
        <v>27</v>
      </c>
      <c r="AI887">
        <v>45</v>
      </c>
      <c r="AJ887">
        <v>47</v>
      </c>
      <c r="AK887">
        <v>54</v>
      </c>
      <c r="AL887">
        <v>56</v>
      </c>
      <c r="AM887">
        <v>45</v>
      </c>
      <c r="AN887">
        <v>47</v>
      </c>
      <c r="AO887">
        <v>147.08500943332058</v>
      </c>
      <c r="AP887">
        <v>0</v>
      </c>
    </row>
    <row r="888" spans="33:42" x14ac:dyDescent="0.2">
      <c r="AG888">
        <v>2</v>
      </c>
      <c r="AH888">
        <v>28</v>
      </c>
      <c r="AI888">
        <v>45</v>
      </c>
      <c r="AJ888">
        <v>47</v>
      </c>
      <c r="AK888">
        <v>56</v>
      </c>
      <c r="AL888">
        <v>58</v>
      </c>
      <c r="AM888">
        <v>45</v>
      </c>
      <c r="AN888">
        <v>47</v>
      </c>
      <c r="AO888">
        <v>147.08500943332058</v>
      </c>
      <c r="AP888">
        <v>0</v>
      </c>
    </row>
    <row r="889" spans="33:42" x14ac:dyDescent="0.2">
      <c r="AG889">
        <v>2</v>
      </c>
      <c r="AH889">
        <v>29</v>
      </c>
      <c r="AI889">
        <v>45</v>
      </c>
      <c r="AJ889">
        <v>47</v>
      </c>
      <c r="AK889">
        <v>58</v>
      </c>
      <c r="AL889">
        <v>60</v>
      </c>
      <c r="AM889">
        <v>45</v>
      </c>
      <c r="AN889">
        <v>47</v>
      </c>
      <c r="AO889">
        <v>147.08500943332058</v>
      </c>
      <c r="AP889">
        <v>0</v>
      </c>
    </row>
    <row r="890" spans="33:42" x14ac:dyDescent="0.2">
      <c r="AG890">
        <v>2</v>
      </c>
      <c r="AH890">
        <v>30</v>
      </c>
      <c r="AI890">
        <v>45</v>
      </c>
      <c r="AJ890">
        <v>47</v>
      </c>
      <c r="AK890">
        <v>60</v>
      </c>
      <c r="AL890">
        <v>62</v>
      </c>
      <c r="AM890">
        <v>45</v>
      </c>
      <c r="AN890">
        <v>47</v>
      </c>
      <c r="AO890">
        <v>147.08500943332058</v>
      </c>
      <c r="AP890">
        <v>0</v>
      </c>
    </row>
    <row r="891" spans="33:42" x14ac:dyDescent="0.2">
      <c r="AG891">
        <v>2</v>
      </c>
      <c r="AH891">
        <v>31</v>
      </c>
      <c r="AI891">
        <v>45</v>
      </c>
      <c r="AJ891">
        <v>47</v>
      </c>
      <c r="AK891">
        <v>62</v>
      </c>
      <c r="AL891">
        <v>64</v>
      </c>
      <c r="AM891">
        <v>45</v>
      </c>
      <c r="AN891">
        <v>47</v>
      </c>
      <c r="AO891">
        <v>147.08500943332058</v>
      </c>
      <c r="AP891">
        <v>0</v>
      </c>
    </row>
    <row r="892" spans="33:42" x14ac:dyDescent="0.2">
      <c r="AG892">
        <v>2</v>
      </c>
      <c r="AH892">
        <v>32</v>
      </c>
      <c r="AI892">
        <v>45</v>
      </c>
      <c r="AJ892">
        <v>47</v>
      </c>
      <c r="AK892">
        <v>64</v>
      </c>
      <c r="AL892">
        <v>66</v>
      </c>
      <c r="AM892">
        <v>45</v>
      </c>
      <c r="AN892">
        <v>47</v>
      </c>
      <c r="AO892">
        <v>147.08500943332058</v>
      </c>
      <c r="AP892">
        <v>0</v>
      </c>
    </row>
    <row r="893" spans="33:42" x14ac:dyDescent="0.2">
      <c r="AG893">
        <v>2</v>
      </c>
      <c r="AH893">
        <v>33</v>
      </c>
      <c r="AI893">
        <v>45</v>
      </c>
      <c r="AJ893">
        <v>47</v>
      </c>
      <c r="AK893">
        <v>66</v>
      </c>
      <c r="AL893">
        <v>68</v>
      </c>
      <c r="AM893">
        <v>45</v>
      </c>
      <c r="AN893">
        <v>47</v>
      </c>
      <c r="AO893">
        <v>147.08500943332058</v>
      </c>
      <c r="AP893">
        <v>0</v>
      </c>
    </row>
    <row r="894" spans="33:42" x14ac:dyDescent="0.2">
      <c r="AG894">
        <v>2</v>
      </c>
      <c r="AH894">
        <v>34</v>
      </c>
      <c r="AI894">
        <v>45</v>
      </c>
      <c r="AJ894">
        <v>47</v>
      </c>
      <c r="AK894">
        <v>68</v>
      </c>
      <c r="AL894">
        <v>70</v>
      </c>
      <c r="AM894">
        <v>45</v>
      </c>
      <c r="AN894">
        <v>47</v>
      </c>
      <c r="AO894">
        <v>147.08500943332058</v>
      </c>
      <c r="AP894">
        <v>0</v>
      </c>
    </row>
    <row r="895" spans="33:42" x14ac:dyDescent="0.2">
      <c r="AG895">
        <v>2</v>
      </c>
      <c r="AH895">
        <v>35</v>
      </c>
      <c r="AI895">
        <v>45</v>
      </c>
      <c r="AJ895">
        <v>47</v>
      </c>
      <c r="AK895">
        <v>70</v>
      </c>
      <c r="AL895">
        <v>72</v>
      </c>
      <c r="AM895">
        <v>45</v>
      </c>
      <c r="AN895">
        <v>47</v>
      </c>
      <c r="AO895">
        <v>147.08500943332058</v>
      </c>
      <c r="AP895">
        <v>0</v>
      </c>
    </row>
    <row r="896" spans="33:42" x14ac:dyDescent="0.2">
      <c r="AG896">
        <v>2</v>
      </c>
      <c r="AH896">
        <v>36</v>
      </c>
      <c r="AI896">
        <v>45</v>
      </c>
      <c r="AJ896">
        <v>47</v>
      </c>
      <c r="AK896">
        <v>72</v>
      </c>
      <c r="AL896">
        <v>74</v>
      </c>
      <c r="AM896">
        <v>45</v>
      </c>
      <c r="AN896">
        <v>47</v>
      </c>
      <c r="AO896">
        <v>147.08500943332058</v>
      </c>
      <c r="AP896">
        <v>0</v>
      </c>
    </row>
    <row r="897" spans="33:42" x14ac:dyDescent="0.2">
      <c r="AG897">
        <v>2</v>
      </c>
      <c r="AH897">
        <v>37</v>
      </c>
      <c r="AI897">
        <v>45</v>
      </c>
      <c r="AJ897">
        <v>47</v>
      </c>
      <c r="AK897">
        <v>74</v>
      </c>
      <c r="AL897">
        <v>76</v>
      </c>
      <c r="AM897">
        <v>45</v>
      </c>
      <c r="AN897">
        <v>47</v>
      </c>
      <c r="AO897">
        <v>147.08500943332058</v>
      </c>
      <c r="AP897">
        <v>0</v>
      </c>
    </row>
    <row r="898" spans="33:42" x14ac:dyDescent="0.2">
      <c r="AG898">
        <v>2</v>
      </c>
      <c r="AH898">
        <v>38</v>
      </c>
      <c r="AI898">
        <v>45</v>
      </c>
      <c r="AJ898">
        <v>47</v>
      </c>
      <c r="AK898">
        <v>76</v>
      </c>
      <c r="AL898">
        <v>78</v>
      </c>
      <c r="AM898">
        <v>45</v>
      </c>
      <c r="AN898">
        <v>47</v>
      </c>
      <c r="AO898">
        <v>147.08500943332058</v>
      </c>
      <c r="AP898">
        <v>0</v>
      </c>
    </row>
    <row r="899" spans="33:42" x14ac:dyDescent="0.2">
      <c r="AG899">
        <v>2</v>
      </c>
      <c r="AH899">
        <v>39</v>
      </c>
      <c r="AI899">
        <v>45</v>
      </c>
      <c r="AJ899">
        <v>47</v>
      </c>
      <c r="AK899">
        <v>78</v>
      </c>
      <c r="AL899">
        <v>80</v>
      </c>
      <c r="AM899">
        <v>45</v>
      </c>
      <c r="AN899">
        <v>47</v>
      </c>
      <c r="AO899">
        <v>147.08500943332058</v>
      </c>
      <c r="AP899">
        <v>0</v>
      </c>
    </row>
    <row r="900" spans="33:42" x14ac:dyDescent="0.2">
      <c r="AG900">
        <v>2</v>
      </c>
      <c r="AH900">
        <v>40</v>
      </c>
      <c r="AI900">
        <v>45</v>
      </c>
      <c r="AJ900">
        <v>47</v>
      </c>
      <c r="AK900">
        <v>80</v>
      </c>
      <c r="AL900">
        <v>82</v>
      </c>
      <c r="AM900">
        <v>45</v>
      </c>
      <c r="AN900">
        <v>47</v>
      </c>
      <c r="AO900">
        <v>147.08500943332058</v>
      </c>
      <c r="AP900">
        <v>0</v>
      </c>
    </row>
    <row r="901" spans="33:42" x14ac:dyDescent="0.2">
      <c r="AG901">
        <v>2</v>
      </c>
      <c r="AH901">
        <v>41</v>
      </c>
      <c r="AI901">
        <v>45</v>
      </c>
      <c r="AJ901">
        <v>47</v>
      </c>
      <c r="AK901">
        <v>82</v>
      </c>
      <c r="AL901">
        <v>84</v>
      </c>
      <c r="AM901">
        <v>45</v>
      </c>
      <c r="AN901">
        <v>47</v>
      </c>
      <c r="AO901">
        <v>147.08500943332058</v>
      </c>
      <c r="AP901">
        <v>0</v>
      </c>
    </row>
    <row r="902" spans="33:42" x14ac:dyDescent="0.2">
      <c r="AG902">
        <v>2</v>
      </c>
      <c r="AH902">
        <v>42</v>
      </c>
      <c r="AI902">
        <v>45</v>
      </c>
      <c r="AJ902">
        <v>47</v>
      </c>
      <c r="AK902">
        <v>84</v>
      </c>
      <c r="AL902">
        <v>86</v>
      </c>
      <c r="AM902">
        <v>45</v>
      </c>
      <c r="AN902">
        <v>47</v>
      </c>
      <c r="AO902">
        <v>147.08500943332058</v>
      </c>
      <c r="AP902">
        <v>0</v>
      </c>
    </row>
    <row r="903" spans="33:42" x14ac:dyDescent="0.2">
      <c r="AG903">
        <v>2</v>
      </c>
      <c r="AH903">
        <v>43</v>
      </c>
      <c r="AI903">
        <v>45</v>
      </c>
      <c r="AJ903">
        <v>47</v>
      </c>
      <c r="AK903">
        <v>86</v>
      </c>
      <c r="AL903">
        <v>88</v>
      </c>
      <c r="AM903">
        <v>45</v>
      </c>
      <c r="AN903">
        <v>47</v>
      </c>
      <c r="AO903">
        <v>147.08500943332058</v>
      </c>
      <c r="AP903">
        <v>0</v>
      </c>
    </row>
    <row r="904" spans="33:42" x14ac:dyDescent="0.2">
      <c r="AG904">
        <v>2</v>
      </c>
      <c r="AH904">
        <v>44</v>
      </c>
      <c r="AI904">
        <v>45</v>
      </c>
      <c r="AJ904">
        <v>47</v>
      </c>
      <c r="AK904">
        <v>88</v>
      </c>
      <c r="AL904">
        <v>90</v>
      </c>
      <c r="AM904">
        <v>45</v>
      </c>
      <c r="AN904">
        <v>47</v>
      </c>
      <c r="AO904">
        <v>147.08500943332058</v>
      </c>
      <c r="AP904">
        <v>0</v>
      </c>
    </row>
    <row r="905" spans="33:42" x14ac:dyDescent="0.2">
      <c r="AG905">
        <v>2</v>
      </c>
      <c r="AH905">
        <v>45</v>
      </c>
      <c r="AI905">
        <v>45</v>
      </c>
      <c r="AJ905">
        <v>47</v>
      </c>
      <c r="AK905">
        <v>90</v>
      </c>
      <c r="AL905">
        <v>92</v>
      </c>
      <c r="AM905">
        <v>45</v>
      </c>
      <c r="AN905">
        <v>47</v>
      </c>
      <c r="AO905">
        <v>147.08500943332058</v>
      </c>
      <c r="AP905">
        <v>0</v>
      </c>
    </row>
    <row r="906" spans="33:42" x14ac:dyDescent="0.2">
      <c r="AG906">
        <v>2</v>
      </c>
      <c r="AH906">
        <v>46</v>
      </c>
      <c r="AI906">
        <v>45</v>
      </c>
      <c r="AJ906">
        <v>47</v>
      </c>
      <c r="AK906">
        <v>92</v>
      </c>
      <c r="AL906">
        <v>94</v>
      </c>
      <c r="AM906">
        <v>45</v>
      </c>
      <c r="AN906">
        <v>47</v>
      </c>
      <c r="AO906">
        <v>147.08500943332058</v>
      </c>
      <c r="AP906">
        <v>0</v>
      </c>
    </row>
    <row r="907" spans="33:42" x14ac:dyDescent="0.2">
      <c r="AG907">
        <v>2</v>
      </c>
      <c r="AH907">
        <v>47</v>
      </c>
      <c r="AI907">
        <v>45</v>
      </c>
      <c r="AJ907">
        <v>47</v>
      </c>
      <c r="AK907">
        <v>94</v>
      </c>
      <c r="AL907">
        <v>96</v>
      </c>
      <c r="AM907">
        <v>45</v>
      </c>
      <c r="AN907">
        <v>47</v>
      </c>
      <c r="AO907">
        <v>147.08500943332058</v>
      </c>
      <c r="AP907">
        <v>0</v>
      </c>
    </row>
    <row r="908" spans="33:42" x14ac:dyDescent="0.2">
      <c r="AG908">
        <v>2</v>
      </c>
      <c r="AH908">
        <v>48</v>
      </c>
      <c r="AI908">
        <v>45</v>
      </c>
      <c r="AJ908">
        <v>47</v>
      </c>
      <c r="AK908">
        <v>96</v>
      </c>
      <c r="AL908">
        <v>98</v>
      </c>
      <c r="AM908">
        <v>45</v>
      </c>
      <c r="AN908">
        <v>47</v>
      </c>
      <c r="AO908">
        <v>147.08500943332058</v>
      </c>
      <c r="AP908">
        <v>0</v>
      </c>
    </row>
    <row r="909" spans="33:42" x14ac:dyDescent="0.2">
      <c r="AG909">
        <v>2</v>
      </c>
      <c r="AH909">
        <v>49</v>
      </c>
      <c r="AI909">
        <v>45</v>
      </c>
      <c r="AJ909">
        <v>47</v>
      </c>
      <c r="AK909">
        <v>98</v>
      </c>
      <c r="AL909">
        <v>100</v>
      </c>
      <c r="AM909">
        <v>45</v>
      </c>
      <c r="AN909">
        <v>47</v>
      </c>
      <c r="AO909">
        <v>147.08500943332058</v>
      </c>
      <c r="AP909">
        <v>0</v>
      </c>
    </row>
    <row r="910" spans="33:42" x14ac:dyDescent="0.2">
      <c r="AG910">
        <v>2</v>
      </c>
      <c r="AH910">
        <v>50</v>
      </c>
      <c r="AI910">
        <v>45</v>
      </c>
      <c r="AJ910">
        <v>47</v>
      </c>
      <c r="AK910">
        <v>100</v>
      </c>
      <c r="AL910">
        <v>102</v>
      </c>
      <c r="AM910">
        <v>45</v>
      </c>
      <c r="AN910">
        <v>47</v>
      </c>
      <c r="AO910">
        <v>147.08500943332058</v>
      </c>
      <c r="AP910">
        <v>0</v>
      </c>
    </row>
    <row r="911" spans="33:42" x14ac:dyDescent="0.2">
      <c r="AG911">
        <v>2</v>
      </c>
      <c r="AH911">
        <v>52</v>
      </c>
      <c r="AI911">
        <v>45</v>
      </c>
      <c r="AJ911">
        <v>47</v>
      </c>
      <c r="AK911">
        <v>104</v>
      </c>
      <c r="AL911">
        <v>106</v>
      </c>
      <c r="AM911">
        <v>45</v>
      </c>
      <c r="AN911">
        <v>47</v>
      </c>
      <c r="AO911">
        <v>147.08500943332058</v>
      </c>
      <c r="AP911">
        <v>0</v>
      </c>
    </row>
    <row r="912" spans="33:42" x14ac:dyDescent="0.2">
      <c r="AG912">
        <v>2</v>
      </c>
      <c r="AH912">
        <v>53</v>
      </c>
      <c r="AI912">
        <v>45</v>
      </c>
      <c r="AJ912">
        <v>47</v>
      </c>
      <c r="AK912">
        <v>106</v>
      </c>
      <c r="AL912">
        <v>108</v>
      </c>
      <c r="AM912">
        <v>45</v>
      </c>
      <c r="AN912">
        <v>47</v>
      </c>
      <c r="AO912">
        <v>147.08500943332058</v>
      </c>
      <c r="AP912">
        <v>0</v>
      </c>
    </row>
    <row r="913" spans="33:42" x14ac:dyDescent="0.2">
      <c r="AG913">
        <v>2</v>
      </c>
      <c r="AH913">
        <v>54</v>
      </c>
      <c r="AI913">
        <v>45</v>
      </c>
      <c r="AJ913">
        <v>47</v>
      </c>
      <c r="AK913">
        <v>108</v>
      </c>
      <c r="AL913">
        <v>110</v>
      </c>
      <c r="AM913">
        <v>45</v>
      </c>
      <c r="AN913">
        <v>47</v>
      </c>
      <c r="AO913">
        <v>147.08500943332058</v>
      </c>
      <c r="AP913">
        <v>0</v>
      </c>
    </row>
    <row r="914" spans="33:42" x14ac:dyDescent="0.2">
      <c r="AG914">
        <v>2</v>
      </c>
      <c r="AH914">
        <v>55</v>
      </c>
      <c r="AI914">
        <v>45</v>
      </c>
      <c r="AJ914">
        <v>47</v>
      </c>
      <c r="AK914">
        <v>110</v>
      </c>
      <c r="AL914">
        <v>112</v>
      </c>
      <c r="AM914">
        <v>45</v>
      </c>
      <c r="AN914">
        <v>47</v>
      </c>
      <c r="AO914">
        <v>147.08500943332058</v>
      </c>
      <c r="AP914">
        <v>0</v>
      </c>
    </row>
    <row r="915" spans="33:42" x14ac:dyDescent="0.2">
      <c r="AG915">
        <v>2</v>
      </c>
      <c r="AH915">
        <v>56</v>
      </c>
      <c r="AI915">
        <v>45</v>
      </c>
      <c r="AJ915">
        <v>47</v>
      </c>
      <c r="AK915">
        <v>112</v>
      </c>
      <c r="AL915">
        <v>114</v>
      </c>
      <c r="AM915">
        <v>45</v>
      </c>
      <c r="AN915">
        <v>47</v>
      </c>
      <c r="AO915">
        <v>147.08500943332058</v>
      </c>
      <c r="AP915">
        <v>0</v>
      </c>
    </row>
    <row r="916" spans="33:42" x14ac:dyDescent="0.2">
      <c r="AG916">
        <v>2</v>
      </c>
      <c r="AH916">
        <v>57</v>
      </c>
      <c r="AI916">
        <v>45</v>
      </c>
      <c r="AJ916">
        <v>47</v>
      </c>
      <c r="AK916">
        <v>114</v>
      </c>
      <c r="AL916">
        <v>116</v>
      </c>
      <c r="AM916">
        <v>45</v>
      </c>
      <c r="AN916">
        <v>47</v>
      </c>
      <c r="AO916">
        <v>147.08500943332058</v>
      </c>
      <c r="AP916">
        <v>0</v>
      </c>
    </row>
    <row r="917" spans="33:42" x14ac:dyDescent="0.2">
      <c r="AG917">
        <v>2</v>
      </c>
      <c r="AH917">
        <v>58</v>
      </c>
      <c r="AI917">
        <v>45</v>
      </c>
      <c r="AJ917">
        <v>47</v>
      </c>
      <c r="AK917">
        <v>116</v>
      </c>
      <c r="AL917">
        <v>118</v>
      </c>
      <c r="AM917">
        <v>45</v>
      </c>
      <c r="AN917">
        <v>47</v>
      </c>
      <c r="AO917">
        <v>147.08500943332058</v>
      </c>
      <c r="AP917">
        <v>0</v>
      </c>
    </row>
    <row r="918" spans="33:42" x14ac:dyDescent="0.2">
      <c r="AG918">
        <v>2</v>
      </c>
      <c r="AH918">
        <v>59</v>
      </c>
      <c r="AI918">
        <v>45</v>
      </c>
      <c r="AJ918">
        <v>47</v>
      </c>
      <c r="AK918">
        <v>118</v>
      </c>
      <c r="AL918">
        <v>120</v>
      </c>
      <c r="AM918">
        <v>45</v>
      </c>
      <c r="AN918">
        <v>47</v>
      </c>
      <c r="AO918">
        <v>147.08500943332058</v>
      </c>
      <c r="AP918">
        <v>0</v>
      </c>
    </row>
    <row r="919" spans="33:42" x14ac:dyDescent="0.2">
      <c r="AG919">
        <v>2</v>
      </c>
      <c r="AH919">
        <v>60</v>
      </c>
      <c r="AI919">
        <v>45</v>
      </c>
      <c r="AJ919">
        <v>47</v>
      </c>
      <c r="AK919">
        <v>120</v>
      </c>
      <c r="AL919">
        <v>122</v>
      </c>
      <c r="AM919">
        <v>45</v>
      </c>
      <c r="AN919">
        <v>47</v>
      </c>
      <c r="AO919">
        <v>147.08500943332058</v>
      </c>
      <c r="AP919">
        <v>0</v>
      </c>
    </row>
    <row r="920" spans="33:42" x14ac:dyDescent="0.2">
      <c r="AG920">
        <v>2</v>
      </c>
      <c r="AH920">
        <v>61</v>
      </c>
      <c r="AI920">
        <v>45</v>
      </c>
      <c r="AJ920">
        <v>47</v>
      </c>
      <c r="AK920">
        <v>122</v>
      </c>
      <c r="AL920">
        <v>124</v>
      </c>
      <c r="AM920">
        <v>45</v>
      </c>
      <c r="AN920">
        <v>47</v>
      </c>
      <c r="AO920">
        <v>147.08500943332058</v>
      </c>
      <c r="AP920">
        <v>0</v>
      </c>
    </row>
    <row r="921" spans="33:42" x14ac:dyDescent="0.2">
      <c r="AG921">
        <v>2</v>
      </c>
      <c r="AH921">
        <v>62</v>
      </c>
      <c r="AI921">
        <v>45</v>
      </c>
      <c r="AJ921">
        <v>47</v>
      </c>
      <c r="AK921">
        <v>124</v>
      </c>
      <c r="AL921">
        <v>126</v>
      </c>
      <c r="AM921">
        <v>45</v>
      </c>
      <c r="AN921">
        <v>47</v>
      </c>
      <c r="AO921">
        <v>147.08500943332058</v>
      </c>
      <c r="AP921">
        <v>0</v>
      </c>
    </row>
    <row r="922" spans="33:42" x14ac:dyDescent="0.2">
      <c r="AG922">
        <v>2</v>
      </c>
      <c r="AH922">
        <v>63</v>
      </c>
      <c r="AI922">
        <v>45</v>
      </c>
      <c r="AJ922">
        <v>47</v>
      </c>
      <c r="AK922">
        <v>126</v>
      </c>
      <c r="AL922">
        <v>128</v>
      </c>
      <c r="AM922">
        <v>45</v>
      </c>
      <c r="AN922">
        <v>47</v>
      </c>
      <c r="AO922">
        <v>147.08500943332058</v>
      </c>
      <c r="AP922">
        <v>0</v>
      </c>
    </row>
    <row r="923" spans="33:42" x14ac:dyDescent="0.2">
      <c r="AG923">
        <v>2</v>
      </c>
      <c r="AH923">
        <v>64</v>
      </c>
      <c r="AI923">
        <v>45</v>
      </c>
      <c r="AJ923">
        <v>47</v>
      </c>
      <c r="AK923">
        <v>128</v>
      </c>
      <c r="AL923">
        <v>130</v>
      </c>
      <c r="AM923">
        <v>45</v>
      </c>
      <c r="AN923">
        <v>47</v>
      </c>
      <c r="AO923">
        <v>147.08500943332058</v>
      </c>
      <c r="AP923">
        <v>0</v>
      </c>
    </row>
    <row r="924" spans="33:42" x14ac:dyDescent="0.2">
      <c r="AG924">
        <v>2</v>
      </c>
      <c r="AH924">
        <v>65</v>
      </c>
      <c r="AI924">
        <v>45</v>
      </c>
      <c r="AJ924">
        <v>47</v>
      </c>
      <c r="AK924">
        <v>130</v>
      </c>
      <c r="AL924">
        <v>132</v>
      </c>
      <c r="AM924">
        <v>45</v>
      </c>
      <c r="AN924">
        <v>47</v>
      </c>
      <c r="AO924">
        <v>147.08500943332058</v>
      </c>
      <c r="AP924">
        <v>0</v>
      </c>
    </row>
    <row r="925" spans="33:42" x14ac:dyDescent="0.2">
      <c r="AG925">
        <v>2</v>
      </c>
      <c r="AH925">
        <v>66</v>
      </c>
      <c r="AI925">
        <v>45</v>
      </c>
      <c r="AJ925">
        <v>47</v>
      </c>
      <c r="AK925">
        <v>132</v>
      </c>
      <c r="AL925">
        <v>134</v>
      </c>
      <c r="AM925">
        <v>45</v>
      </c>
      <c r="AN925">
        <v>47</v>
      </c>
      <c r="AO925">
        <v>147.08500943332058</v>
      </c>
      <c r="AP925">
        <v>0</v>
      </c>
    </row>
    <row r="926" spans="33:42" x14ac:dyDescent="0.2">
      <c r="AG926">
        <v>2</v>
      </c>
      <c r="AH926">
        <v>67</v>
      </c>
      <c r="AI926">
        <v>45</v>
      </c>
      <c r="AJ926">
        <v>47</v>
      </c>
      <c r="AK926">
        <v>134</v>
      </c>
      <c r="AL926">
        <v>136</v>
      </c>
      <c r="AM926">
        <v>45</v>
      </c>
      <c r="AN926">
        <v>47</v>
      </c>
      <c r="AO926">
        <v>147.08500943332058</v>
      </c>
      <c r="AP926">
        <v>0</v>
      </c>
    </row>
    <row r="927" spans="33:42" x14ac:dyDescent="0.2">
      <c r="AG927">
        <v>2</v>
      </c>
      <c r="AH927">
        <v>68</v>
      </c>
      <c r="AI927">
        <v>45</v>
      </c>
      <c r="AJ927">
        <v>47</v>
      </c>
      <c r="AK927">
        <v>136</v>
      </c>
      <c r="AL927">
        <v>138</v>
      </c>
      <c r="AM927">
        <v>45</v>
      </c>
      <c r="AN927">
        <v>47</v>
      </c>
      <c r="AO927">
        <v>147.08500943332058</v>
      </c>
      <c r="AP927">
        <v>0</v>
      </c>
    </row>
    <row r="928" spans="33:42" x14ac:dyDescent="0.2">
      <c r="AG928">
        <v>2</v>
      </c>
      <c r="AH928">
        <v>69</v>
      </c>
      <c r="AI928">
        <v>45</v>
      </c>
      <c r="AJ928">
        <v>47</v>
      </c>
      <c r="AK928">
        <v>138</v>
      </c>
      <c r="AL928">
        <v>140</v>
      </c>
      <c r="AM928">
        <v>45</v>
      </c>
      <c r="AN928">
        <v>47</v>
      </c>
      <c r="AO928">
        <v>147.08500943332058</v>
      </c>
      <c r="AP928">
        <v>0</v>
      </c>
    </row>
    <row r="929" spans="33:42" x14ac:dyDescent="0.2">
      <c r="AG929">
        <v>2</v>
      </c>
      <c r="AH929">
        <v>70</v>
      </c>
      <c r="AI929">
        <v>45</v>
      </c>
      <c r="AJ929">
        <v>47</v>
      </c>
      <c r="AK929">
        <v>140</v>
      </c>
      <c r="AL929">
        <v>142</v>
      </c>
      <c r="AM929">
        <v>45</v>
      </c>
      <c r="AN929">
        <v>47</v>
      </c>
      <c r="AO929">
        <v>147.08500943332058</v>
      </c>
      <c r="AP929">
        <v>0</v>
      </c>
    </row>
    <row r="930" spans="33:42" x14ac:dyDescent="0.2">
      <c r="AG930">
        <v>2</v>
      </c>
      <c r="AH930">
        <v>71</v>
      </c>
      <c r="AI930">
        <v>45</v>
      </c>
      <c r="AJ930">
        <v>47</v>
      </c>
      <c r="AK930">
        <v>142</v>
      </c>
      <c r="AL930">
        <v>144</v>
      </c>
      <c r="AM930">
        <v>45</v>
      </c>
      <c r="AN930">
        <v>47</v>
      </c>
      <c r="AO930">
        <v>147.08500943332058</v>
      </c>
      <c r="AP930">
        <v>0</v>
      </c>
    </row>
    <row r="931" spans="33:42" x14ac:dyDescent="0.2">
      <c r="AG931">
        <v>2</v>
      </c>
      <c r="AH931">
        <v>72</v>
      </c>
      <c r="AI931">
        <v>45</v>
      </c>
      <c r="AJ931">
        <v>47</v>
      </c>
      <c r="AK931">
        <v>144</v>
      </c>
      <c r="AL931">
        <v>146</v>
      </c>
      <c r="AM931">
        <v>45</v>
      </c>
      <c r="AN931">
        <v>47</v>
      </c>
      <c r="AO931">
        <v>147.08500943332058</v>
      </c>
      <c r="AP931">
        <v>0</v>
      </c>
    </row>
    <row r="932" spans="33:42" x14ac:dyDescent="0.2">
      <c r="AG932">
        <v>2</v>
      </c>
      <c r="AH932">
        <v>73</v>
      </c>
      <c r="AI932">
        <v>45</v>
      </c>
      <c r="AJ932">
        <v>47</v>
      </c>
      <c r="AK932">
        <v>146</v>
      </c>
      <c r="AL932">
        <v>148</v>
      </c>
      <c r="AM932">
        <v>45</v>
      </c>
      <c r="AN932">
        <v>47</v>
      </c>
      <c r="AO932">
        <v>147.08500943332058</v>
      </c>
      <c r="AP932">
        <v>0</v>
      </c>
    </row>
    <row r="933" spans="33:42" x14ac:dyDescent="0.2">
      <c r="AG933">
        <v>2</v>
      </c>
      <c r="AH933">
        <v>74</v>
      </c>
      <c r="AI933">
        <v>45</v>
      </c>
      <c r="AJ933">
        <v>47</v>
      </c>
      <c r="AK933">
        <v>148</v>
      </c>
      <c r="AL933">
        <v>150</v>
      </c>
      <c r="AM933">
        <v>45</v>
      </c>
      <c r="AN933">
        <v>47</v>
      </c>
      <c r="AO933">
        <v>147.08500943332058</v>
      </c>
      <c r="AP933">
        <v>0</v>
      </c>
    </row>
    <row r="934" spans="33:42" x14ac:dyDescent="0.2">
      <c r="AG934">
        <v>8</v>
      </c>
      <c r="AH934">
        <v>125</v>
      </c>
      <c r="AI934">
        <v>254</v>
      </c>
      <c r="AJ934">
        <v>256</v>
      </c>
      <c r="AK934">
        <v>250</v>
      </c>
      <c r="AL934">
        <v>252</v>
      </c>
      <c r="AM934">
        <v>256</v>
      </c>
      <c r="AN934">
        <v>252</v>
      </c>
      <c r="AO934">
        <v>147.10540438746634</v>
      </c>
      <c r="AP934">
        <v>0</v>
      </c>
    </row>
    <row r="935" spans="33:42" x14ac:dyDescent="0.2">
      <c r="AG935">
        <v>3</v>
      </c>
      <c r="AH935">
        <v>138</v>
      </c>
      <c r="AI935">
        <v>77</v>
      </c>
      <c r="AJ935">
        <v>79</v>
      </c>
      <c r="AK935">
        <v>276</v>
      </c>
      <c r="AL935">
        <v>278</v>
      </c>
      <c r="AM935">
        <v>77</v>
      </c>
      <c r="AN935">
        <v>278</v>
      </c>
      <c r="AO935">
        <v>147.35331689514152</v>
      </c>
      <c r="AP935">
        <v>0</v>
      </c>
    </row>
    <row r="936" spans="33:42" x14ac:dyDescent="0.2">
      <c r="AG936">
        <v>6</v>
      </c>
      <c r="AH936">
        <v>146</v>
      </c>
      <c r="AI936">
        <v>180</v>
      </c>
      <c r="AJ936">
        <v>182</v>
      </c>
      <c r="AK936">
        <v>292</v>
      </c>
      <c r="AL936">
        <v>294</v>
      </c>
      <c r="AM936">
        <v>182</v>
      </c>
      <c r="AN936">
        <v>294</v>
      </c>
      <c r="AO936">
        <v>147.51271131668619</v>
      </c>
      <c r="AP936">
        <v>0</v>
      </c>
    </row>
    <row r="937" spans="33:42" x14ac:dyDescent="0.2">
      <c r="AG937">
        <v>2</v>
      </c>
      <c r="AH937">
        <v>126</v>
      </c>
      <c r="AI937">
        <v>45</v>
      </c>
      <c r="AJ937">
        <v>47</v>
      </c>
      <c r="AK937">
        <v>252</v>
      </c>
      <c r="AL937">
        <v>254</v>
      </c>
      <c r="AM937">
        <v>45</v>
      </c>
      <c r="AN937">
        <v>254</v>
      </c>
      <c r="AO937">
        <v>147.78700890132393</v>
      </c>
      <c r="AP937">
        <v>0</v>
      </c>
    </row>
    <row r="938" spans="33:42" x14ac:dyDescent="0.2">
      <c r="AG938">
        <v>7</v>
      </c>
      <c r="AH938">
        <v>138</v>
      </c>
      <c r="AI938">
        <v>222</v>
      </c>
      <c r="AJ938">
        <v>224</v>
      </c>
      <c r="AK938">
        <v>276</v>
      </c>
      <c r="AL938">
        <v>278</v>
      </c>
      <c r="AM938">
        <v>224</v>
      </c>
      <c r="AN938">
        <v>278</v>
      </c>
      <c r="AO938">
        <v>147.85127662620977</v>
      </c>
      <c r="AP938">
        <v>0</v>
      </c>
    </row>
    <row r="939" spans="33:42" x14ac:dyDescent="0.2">
      <c r="AG939">
        <v>9</v>
      </c>
      <c r="AH939">
        <v>103</v>
      </c>
      <c r="AI939">
        <v>284</v>
      </c>
      <c r="AJ939">
        <v>286</v>
      </c>
      <c r="AK939">
        <v>206</v>
      </c>
      <c r="AL939">
        <v>208</v>
      </c>
      <c r="AM939">
        <v>286</v>
      </c>
      <c r="AN939">
        <v>208</v>
      </c>
      <c r="AO939">
        <v>147.85127662620977</v>
      </c>
      <c r="AP939">
        <v>0</v>
      </c>
    </row>
    <row r="940" spans="33:42" x14ac:dyDescent="0.2">
      <c r="AG940">
        <v>1</v>
      </c>
      <c r="AH940">
        <v>75</v>
      </c>
      <c r="AI940">
        <v>2</v>
      </c>
      <c r="AJ940">
        <v>4</v>
      </c>
      <c r="AK940">
        <v>150</v>
      </c>
      <c r="AL940">
        <v>152</v>
      </c>
      <c r="AM940">
        <v>2</v>
      </c>
      <c r="AN940">
        <v>152</v>
      </c>
      <c r="AO940">
        <v>148.01351289662711</v>
      </c>
      <c r="AP940">
        <v>0</v>
      </c>
    </row>
    <row r="941" spans="33:42" x14ac:dyDescent="0.2">
      <c r="AG941">
        <v>1</v>
      </c>
      <c r="AH941">
        <v>76</v>
      </c>
      <c r="AI941">
        <v>2</v>
      </c>
      <c r="AJ941">
        <v>4</v>
      </c>
      <c r="AK941">
        <v>152</v>
      </c>
      <c r="AL941">
        <v>154</v>
      </c>
      <c r="AM941">
        <v>2</v>
      </c>
      <c r="AN941">
        <v>154</v>
      </c>
      <c r="AO941">
        <v>148.05404418657398</v>
      </c>
      <c r="AP941">
        <v>0</v>
      </c>
    </row>
    <row r="942" spans="33:42" x14ac:dyDescent="0.2">
      <c r="AG942">
        <v>5</v>
      </c>
      <c r="AH942">
        <v>148</v>
      </c>
      <c r="AI942">
        <v>154</v>
      </c>
      <c r="AJ942">
        <v>156</v>
      </c>
      <c r="AK942">
        <v>296</v>
      </c>
      <c r="AL942">
        <v>298</v>
      </c>
      <c r="AM942">
        <v>156</v>
      </c>
      <c r="AN942">
        <v>298</v>
      </c>
      <c r="AO942">
        <v>148.12157169028418</v>
      </c>
      <c r="AP942">
        <v>0</v>
      </c>
    </row>
    <row r="943" spans="33:42" x14ac:dyDescent="0.2">
      <c r="AG943">
        <v>1</v>
      </c>
      <c r="AH943">
        <v>77</v>
      </c>
      <c r="AI943">
        <v>2</v>
      </c>
      <c r="AJ943">
        <v>4</v>
      </c>
      <c r="AK943">
        <v>154</v>
      </c>
      <c r="AL943">
        <v>156</v>
      </c>
      <c r="AM943">
        <v>2</v>
      </c>
      <c r="AN943">
        <v>156</v>
      </c>
      <c r="AO943">
        <v>148.12157169028418</v>
      </c>
      <c r="AP943">
        <v>0</v>
      </c>
    </row>
    <row r="944" spans="33:42" x14ac:dyDescent="0.2">
      <c r="AG944">
        <v>4</v>
      </c>
      <c r="AH944">
        <v>147</v>
      </c>
      <c r="AI944">
        <v>125</v>
      </c>
      <c r="AJ944">
        <v>127</v>
      </c>
      <c r="AK944">
        <v>294</v>
      </c>
      <c r="AL944">
        <v>296</v>
      </c>
      <c r="AM944">
        <v>125</v>
      </c>
      <c r="AN944">
        <v>296</v>
      </c>
      <c r="AO944">
        <v>148.12494725737457</v>
      </c>
      <c r="AP944">
        <v>0</v>
      </c>
    </row>
    <row r="945" spans="33:42" x14ac:dyDescent="0.2">
      <c r="AG945">
        <v>1</v>
      </c>
      <c r="AH945">
        <v>78</v>
      </c>
      <c r="AI945">
        <v>2</v>
      </c>
      <c r="AJ945">
        <v>4</v>
      </c>
      <c r="AK945">
        <v>156</v>
      </c>
      <c r="AL945">
        <v>158</v>
      </c>
      <c r="AM945">
        <v>2</v>
      </c>
      <c r="AN945">
        <v>158</v>
      </c>
      <c r="AO945">
        <v>148.21605850919124</v>
      </c>
      <c r="AP945">
        <v>0</v>
      </c>
    </row>
    <row r="946" spans="33:42" x14ac:dyDescent="0.2">
      <c r="AG946">
        <v>1</v>
      </c>
      <c r="AH946">
        <v>79</v>
      </c>
      <c r="AI946">
        <v>2</v>
      </c>
      <c r="AJ946">
        <v>4</v>
      </c>
      <c r="AK946">
        <v>158</v>
      </c>
      <c r="AL946">
        <v>160</v>
      </c>
      <c r="AM946">
        <v>2</v>
      </c>
      <c r="AN946">
        <v>160</v>
      </c>
      <c r="AO946">
        <v>148.33745312630927</v>
      </c>
      <c r="AP946">
        <v>0</v>
      </c>
    </row>
    <row r="947" spans="33:42" x14ac:dyDescent="0.2">
      <c r="AG947">
        <v>1</v>
      </c>
      <c r="AH947">
        <v>80</v>
      </c>
      <c r="AI947">
        <v>2</v>
      </c>
      <c r="AJ947">
        <v>4</v>
      </c>
      <c r="AK947">
        <v>160</v>
      </c>
      <c r="AL947">
        <v>162</v>
      </c>
      <c r="AM947">
        <v>2</v>
      </c>
      <c r="AN947">
        <v>162</v>
      </c>
      <c r="AO947">
        <v>148.48568954616468</v>
      </c>
      <c r="AP947">
        <v>0</v>
      </c>
    </row>
    <row r="948" spans="33:42" x14ac:dyDescent="0.2">
      <c r="AG948">
        <v>8</v>
      </c>
      <c r="AH948">
        <v>126</v>
      </c>
      <c r="AI948">
        <v>254</v>
      </c>
      <c r="AJ948">
        <v>256</v>
      </c>
      <c r="AK948">
        <v>252</v>
      </c>
      <c r="AL948">
        <v>254</v>
      </c>
      <c r="AM948">
        <v>256</v>
      </c>
      <c r="AN948">
        <v>254</v>
      </c>
      <c r="AO948">
        <v>148.49915824677257</v>
      </c>
      <c r="AP948">
        <v>0</v>
      </c>
    </row>
    <row r="949" spans="33:42" x14ac:dyDescent="0.2">
      <c r="AG949">
        <v>9</v>
      </c>
      <c r="AH949">
        <v>104</v>
      </c>
      <c r="AI949">
        <v>284</v>
      </c>
      <c r="AJ949">
        <v>286</v>
      </c>
      <c r="AK949">
        <v>208</v>
      </c>
      <c r="AL949">
        <v>210</v>
      </c>
      <c r="AM949">
        <v>286</v>
      </c>
      <c r="AN949">
        <v>210</v>
      </c>
      <c r="AO949">
        <v>148.64723340849636</v>
      </c>
      <c r="AP949">
        <v>0</v>
      </c>
    </row>
    <row r="950" spans="33:42" x14ac:dyDescent="0.2">
      <c r="AG950">
        <v>1</v>
      </c>
      <c r="AH950">
        <v>81</v>
      </c>
      <c r="AI950">
        <v>2</v>
      </c>
      <c r="AJ950">
        <v>4</v>
      </c>
      <c r="AK950">
        <v>162</v>
      </c>
      <c r="AL950">
        <v>164</v>
      </c>
      <c r="AM950">
        <v>2</v>
      </c>
      <c r="AN950">
        <v>164</v>
      </c>
      <c r="AO950">
        <v>148.66068747318505</v>
      </c>
      <c r="AP950">
        <v>0</v>
      </c>
    </row>
    <row r="951" spans="33:42" x14ac:dyDescent="0.2">
      <c r="AG951">
        <v>1</v>
      </c>
      <c r="AH951">
        <v>82</v>
      </c>
      <c r="AI951">
        <v>2</v>
      </c>
      <c r="AJ951">
        <v>4</v>
      </c>
      <c r="AK951">
        <v>164</v>
      </c>
      <c r="AL951">
        <v>166</v>
      </c>
      <c r="AM951">
        <v>2</v>
      </c>
      <c r="AN951">
        <v>166</v>
      </c>
      <c r="AO951">
        <v>148.86235252742716</v>
      </c>
      <c r="AP951">
        <v>0</v>
      </c>
    </row>
    <row r="952" spans="33:42" x14ac:dyDescent="0.2">
      <c r="AG952">
        <v>1</v>
      </c>
      <c r="AH952">
        <v>83</v>
      </c>
      <c r="AI952">
        <v>2</v>
      </c>
      <c r="AJ952">
        <v>4</v>
      </c>
      <c r="AK952">
        <v>166</v>
      </c>
      <c r="AL952">
        <v>168</v>
      </c>
      <c r="AM952">
        <v>2</v>
      </c>
      <c r="AN952">
        <v>168</v>
      </c>
      <c r="AO952">
        <v>149.09057649630307</v>
      </c>
      <c r="AP952">
        <v>0</v>
      </c>
    </row>
    <row r="953" spans="33:42" x14ac:dyDescent="0.2">
      <c r="AG953">
        <v>3</v>
      </c>
      <c r="AH953">
        <v>139</v>
      </c>
      <c r="AI953">
        <v>77</v>
      </c>
      <c r="AJ953">
        <v>79</v>
      </c>
      <c r="AK953">
        <v>278</v>
      </c>
      <c r="AL953">
        <v>280</v>
      </c>
      <c r="AM953">
        <v>77</v>
      </c>
      <c r="AN953">
        <v>280</v>
      </c>
      <c r="AO953">
        <v>149.09393012460299</v>
      </c>
      <c r="AP953">
        <v>0</v>
      </c>
    </row>
    <row r="954" spans="33:42" x14ac:dyDescent="0.2">
      <c r="AG954">
        <v>2</v>
      </c>
      <c r="AH954">
        <v>127</v>
      </c>
      <c r="AI954">
        <v>45</v>
      </c>
      <c r="AJ954">
        <v>47</v>
      </c>
      <c r="AK954">
        <v>254</v>
      </c>
      <c r="AL954">
        <v>256</v>
      </c>
      <c r="AM954">
        <v>45</v>
      </c>
      <c r="AN954">
        <v>256</v>
      </c>
      <c r="AO954">
        <v>149.20120642943877</v>
      </c>
      <c r="AP954">
        <v>0</v>
      </c>
    </row>
    <row r="955" spans="33:42" x14ac:dyDescent="0.2">
      <c r="AG955">
        <v>1</v>
      </c>
      <c r="AH955">
        <v>84</v>
      </c>
      <c r="AI955">
        <v>2</v>
      </c>
      <c r="AJ955">
        <v>4</v>
      </c>
      <c r="AK955">
        <v>168</v>
      </c>
      <c r="AL955">
        <v>170</v>
      </c>
      <c r="AM955">
        <v>2</v>
      </c>
      <c r="AN955">
        <v>170</v>
      </c>
      <c r="AO955">
        <v>149.34523762075577</v>
      </c>
      <c r="AP955">
        <v>0</v>
      </c>
    </row>
    <row r="956" spans="33:42" x14ac:dyDescent="0.2">
      <c r="AG956">
        <v>6</v>
      </c>
      <c r="AH956">
        <v>147</v>
      </c>
      <c r="AI956">
        <v>180</v>
      </c>
      <c r="AJ956">
        <v>182</v>
      </c>
      <c r="AK956">
        <v>294</v>
      </c>
      <c r="AL956">
        <v>296</v>
      </c>
      <c r="AM956">
        <v>182</v>
      </c>
      <c r="AN956">
        <v>296</v>
      </c>
      <c r="AO956">
        <v>149.46571513226704</v>
      </c>
      <c r="AP956">
        <v>0</v>
      </c>
    </row>
    <row r="957" spans="33:42" x14ac:dyDescent="0.2">
      <c r="AG957">
        <v>9</v>
      </c>
      <c r="AH957">
        <v>105</v>
      </c>
      <c r="AI957">
        <v>284</v>
      </c>
      <c r="AJ957">
        <v>286</v>
      </c>
      <c r="AK957">
        <v>210</v>
      </c>
      <c r="AL957">
        <v>212</v>
      </c>
      <c r="AM957">
        <v>286</v>
      </c>
      <c r="AN957">
        <v>212</v>
      </c>
      <c r="AO957">
        <v>149.46571513226704</v>
      </c>
      <c r="AP957">
        <v>0</v>
      </c>
    </row>
    <row r="958" spans="33:42" x14ac:dyDescent="0.2">
      <c r="AG958">
        <v>7</v>
      </c>
      <c r="AH958">
        <v>139</v>
      </c>
      <c r="AI958">
        <v>222</v>
      </c>
      <c r="AJ958">
        <v>224</v>
      </c>
      <c r="AK958">
        <v>278</v>
      </c>
      <c r="AL958">
        <v>280</v>
      </c>
      <c r="AM958">
        <v>224</v>
      </c>
      <c r="AN958">
        <v>280</v>
      </c>
      <c r="AO958">
        <v>149.58609561052123</v>
      </c>
      <c r="AP958">
        <v>0</v>
      </c>
    </row>
    <row r="959" spans="33:42" x14ac:dyDescent="0.2">
      <c r="AG959">
        <v>1</v>
      </c>
      <c r="AH959">
        <v>85</v>
      </c>
      <c r="AI959">
        <v>2</v>
      </c>
      <c r="AJ959">
        <v>4</v>
      </c>
      <c r="AK959">
        <v>170</v>
      </c>
      <c r="AL959">
        <v>172</v>
      </c>
      <c r="AM959">
        <v>2</v>
      </c>
      <c r="AN959">
        <v>172</v>
      </c>
      <c r="AO959">
        <v>149.6262009141447</v>
      </c>
      <c r="AP959">
        <v>0</v>
      </c>
    </row>
    <row r="960" spans="33:42" x14ac:dyDescent="0.2">
      <c r="AG960">
        <v>8</v>
      </c>
      <c r="AH960">
        <v>1</v>
      </c>
      <c r="AI960">
        <v>254</v>
      </c>
      <c r="AJ960">
        <v>256</v>
      </c>
      <c r="AK960">
        <v>2</v>
      </c>
      <c r="AL960">
        <v>4</v>
      </c>
      <c r="AM960">
        <v>256</v>
      </c>
      <c r="AN960">
        <v>256</v>
      </c>
      <c r="AO960">
        <v>149.90663761154806</v>
      </c>
      <c r="AP960">
        <v>0</v>
      </c>
    </row>
    <row r="961" spans="33:42" x14ac:dyDescent="0.2">
      <c r="AG961">
        <v>8</v>
      </c>
      <c r="AH961">
        <v>2</v>
      </c>
      <c r="AI961">
        <v>254</v>
      </c>
      <c r="AJ961">
        <v>256</v>
      </c>
      <c r="AK961">
        <v>4</v>
      </c>
      <c r="AL961">
        <v>6</v>
      </c>
      <c r="AM961">
        <v>256</v>
      </c>
      <c r="AN961">
        <v>256</v>
      </c>
      <c r="AO961">
        <v>149.90663761154806</v>
      </c>
      <c r="AP961">
        <v>0</v>
      </c>
    </row>
    <row r="962" spans="33:42" x14ac:dyDescent="0.2">
      <c r="AG962">
        <v>8</v>
      </c>
      <c r="AH962">
        <v>3</v>
      </c>
      <c r="AI962">
        <v>254</v>
      </c>
      <c r="AJ962">
        <v>256</v>
      </c>
      <c r="AK962">
        <v>6</v>
      </c>
      <c r="AL962">
        <v>8</v>
      </c>
      <c r="AM962">
        <v>256</v>
      </c>
      <c r="AN962">
        <v>256</v>
      </c>
      <c r="AO962">
        <v>149.90663761154806</v>
      </c>
      <c r="AP962">
        <v>0</v>
      </c>
    </row>
    <row r="963" spans="33:42" x14ac:dyDescent="0.2">
      <c r="AG963">
        <v>8</v>
      </c>
      <c r="AH963">
        <v>4</v>
      </c>
      <c r="AI963">
        <v>254</v>
      </c>
      <c r="AJ963">
        <v>256</v>
      </c>
      <c r="AK963">
        <v>8</v>
      </c>
      <c r="AL963">
        <v>10</v>
      </c>
      <c r="AM963">
        <v>256</v>
      </c>
      <c r="AN963">
        <v>256</v>
      </c>
      <c r="AO963">
        <v>149.90663761154806</v>
      </c>
      <c r="AP963">
        <v>0</v>
      </c>
    </row>
    <row r="964" spans="33:42" x14ac:dyDescent="0.2">
      <c r="AG964">
        <v>8</v>
      </c>
      <c r="AH964">
        <v>5</v>
      </c>
      <c r="AI964">
        <v>254</v>
      </c>
      <c r="AJ964">
        <v>256</v>
      </c>
      <c r="AK964">
        <v>10</v>
      </c>
      <c r="AL964">
        <v>12</v>
      </c>
      <c r="AM964">
        <v>256</v>
      </c>
      <c r="AN964">
        <v>256</v>
      </c>
      <c r="AO964">
        <v>149.90663761154806</v>
      </c>
      <c r="AP964">
        <v>0</v>
      </c>
    </row>
    <row r="965" spans="33:42" x14ac:dyDescent="0.2">
      <c r="AG965">
        <v>8</v>
      </c>
      <c r="AH965">
        <v>6</v>
      </c>
      <c r="AI965">
        <v>254</v>
      </c>
      <c r="AJ965">
        <v>256</v>
      </c>
      <c r="AK965">
        <v>12</v>
      </c>
      <c r="AL965">
        <v>14</v>
      </c>
      <c r="AM965">
        <v>256</v>
      </c>
      <c r="AN965">
        <v>256</v>
      </c>
      <c r="AO965">
        <v>149.90663761154806</v>
      </c>
      <c r="AP965">
        <v>0</v>
      </c>
    </row>
    <row r="966" spans="33:42" x14ac:dyDescent="0.2">
      <c r="AG966">
        <v>8</v>
      </c>
      <c r="AH966">
        <v>7</v>
      </c>
      <c r="AI966">
        <v>254</v>
      </c>
      <c r="AJ966">
        <v>256</v>
      </c>
      <c r="AK966">
        <v>14</v>
      </c>
      <c r="AL966">
        <v>16</v>
      </c>
      <c r="AM966">
        <v>256</v>
      </c>
      <c r="AN966">
        <v>256</v>
      </c>
      <c r="AO966">
        <v>149.90663761154806</v>
      </c>
      <c r="AP966">
        <v>0</v>
      </c>
    </row>
    <row r="967" spans="33:42" x14ac:dyDescent="0.2">
      <c r="AG967">
        <v>8</v>
      </c>
      <c r="AH967">
        <v>8</v>
      </c>
      <c r="AI967">
        <v>254</v>
      </c>
      <c r="AJ967">
        <v>256</v>
      </c>
      <c r="AK967">
        <v>16</v>
      </c>
      <c r="AL967">
        <v>18</v>
      </c>
      <c r="AM967">
        <v>256</v>
      </c>
      <c r="AN967">
        <v>256</v>
      </c>
      <c r="AO967">
        <v>149.90663761154806</v>
      </c>
      <c r="AP967">
        <v>0</v>
      </c>
    </row>
    <row r="968" spans="33:42" x14ac:dyDescent="0.2">
      <c r="AG968">
        <v>8</v>
      </c>
      <c r="AH968">
        <v>9</v>
      </c>
      <c r="AI968">
        <v>254</v>
      </c>
      <c r="AJ968">
        <v>256</v>
      </c>
      <c r="AK968">
        <v>18</v>
      </c>
      <c r="AL968">
        <v>20</v>
      </c>
      <c r="AM968">
        <v>256</v>
      </c>
      <c r="AN968">
        <v>256</v>
      </c>
      <c r="AO968">
        <v>149.90663761154806</v>
      </c>
      <c r="AP968">
        <v>0</v>
      </c>
    </row>
    <row r="969" spans="33:42" x14ac:dyDescent="0.2">
      <c r="AG969">
        <v>8</v>
      </c>
      <c r="AH969">
        <v>10</v>
      </c>
      <c r="AI969">
        <v>254</v>
      </c>
      <c r="AJ969">
        <v>256</v>
      </c>
      <c r="AK969">
        <v>20</v>
      </c>
      <c r="AL969">
        <v>22</v>
      </c>
      <c r="AM969">
        <v>256</v>
      </c>
      <c r="AN969">
        <v>256</v>
      </c>
      <c r="AO969">
        <v>149.90663761154806</v>
      </c>
      <c r="AP969">
        <v>0</v>
      </c>
    </row>
    <row r="970" spans="33:42" x14ac:dyDescent="0.2">
      <c r="AG970">
        <v>8</v>
      </c>
      <c r="AH970">
        <v>11</v>
      </c>
      <c r="AI970">
        <v>254</v>
      </c>
      <c r="AJ970">
        <v>256</v>
      </c>
      <c r="AK970">
        <v>22</v>
      </c>
      <c r="AL970">
        <v>24</v>
      </c>
      <c r="AM970">
        <v>256</v>
      </c>
      <c r="AN970">
        <v>256</v>
      </c>
      <c r="AO970">
        <v>149.90663761154806</v>
      </c>
      <c r="AP970">
        <v>0</v>
      </c>
    </row>
    <row r="971" spans="33:42" x14ac:dyDescent="0.2">
      <c r="AG971">
        <v>8</v>
      </c>
      <c r="AH971">
        <v>12</v>
      </c>
      <c r="AI971">
        <v>254</v>
      </c>
      <c r="AJ971">
        <v>256</v>
      </c>
      <c r="AK971">
        <v>24</v>
      </c>
      <c r="AL971">
        <v>26</v>
      </c>
      <c r="AM971">
        <v>256</v>
      </c>
      <c r="AN971">
        <v>256</v>
      </c>
      <c r="AO971">
        <v>149.90663761154806</v>
      </c>
      <c r="AP971">
        <v>0</v>
      </c>
    </row>
    <row r="972" spans="33:42" x14ac:dyDescent="0.2">
      <c r="AG972">
        <v>8</v>
      </c>
      <c r="AH972">
        <v>13</v>
      </c>
      <c r="AI972">
        <v>254</v>
      </c>
      <c r="AJ972">
        <v>256</v>
      </c>
      <c r="AK972">
        <v>26</v>
      </c>
      <c r="AL972">
        <v>28</v>
      </c>
      <c r="AM972">
        <v>256</v>
      </c>
      <c r="AN972">
        <v>256</v>
      </c>
      <c r="AO972">
        <v>149.90663761154806</v>
      </c>
      <c r="AP972">
        <v>0</v>
      </c>
    </row>
    <row r="973" spans="33:42" x14ac:dyDescent="0.2">
      <c r="AG973">
        <v>8</v>
      </c>
      <c r="AH973">
        <v>14</v>
      </c>
      <c r="AI973">
        <v>254</v>
      </c>
      <c r="AJ973">
        <v>256</v>
      </c>
      <c r="AK973">
        <v>28</v>
      </c>
      <c r="AL973">
        <v>30</v>
      </c>
      <c r="AM973">
        <v>256</v>
      </c>
      <c r="AN973">
        <v>256</v>
      </c>
      <c r="AO973">
        <v>149.90663761154806</v>
      </c>
      <c r="AP973">
        <v>0</v>
      </c>
    </row>
    <row r="974" spans="33:42" x14ac:dyDescent="0.2">
      <c r="AG974">
        <v>8</v>
      </c>
      <c r="AH974">
        <v>15</v>
      </c>
      <c r="AI974">
        <v>254</v>
      </c>
      <c r="AJ974">
        <v>256</v>
      </c>
      <c r="AK974">
        <v>30</v>
      </c>
      <c r="AL974">
        <v>32</v>
      </c>
      <c r="AM974">
        <v>256</v>
      </c>
      <c r="AN974">
        <v>256</v>
      </c>
      <c r="AO974">
        <v>149.90663761154806</v>
      </c>
      <c r="AP974">
        <v>0</v>
      </c>
    </row>
    <row r="975" spans="33:42" x14ac:dyDescent="0.2">
      <c r="AG975">
        <v>8</v>
      </c>
      <c r="AH975">
        <v>16</v>
      </c>
      <c r="AI975">
        <v>254</v>
      </c>
      <c r="AJ975">
        <v>256</v>
      </c>
      <c r="AK975">
        <v>32</v>
      </c>
      <c r="AL975">
        <v>34</v>
      </c>
      <c r="AM975">
        <v>256</v>
      </c>
      <c r="AN975">
        <v>256</v>
      </c>
      <c r="AO975">
        <v>149.90663761154806</v>
      </c>
      <c r="AP975">
        <v>0</v>
      </c>
    </row>
    <row r="976" spans="33:42" x14ac:dyDescent="0.2">
      <c r="AG976">
        <v>8</v>
      </c>
      <c r="AH976">
        <v>17</v>
      </c>
      <c r="AI976">
        <v>254</v>
      </c>
      <c r="AJ976">
        <v>256</v>
      </c>
      <c r="AK976">
        <v>34</v>
      </c>
      <c r="AL976">
        <v>36</v>
      </c>
      <c r="AM976">
        <v>256</v>
      </c>
      <c r="AN976">
        <v>256</v>
      </c>
      <c r="AO976">
        <v>149.90663761154806</v>
      </c>
      <c r="AP976">
        <v>0</v>
      </c>
    </row>
    <row r="977" spans="33:42" x14ac:dyDescent="0.2">
      <c r="AG977">
        <v>8</v>
      </c>
      <c r="AH977">
        <v>18</v>
      </c>
      <c r="AI977">
        <v>254</v>
      </c>
      <c r="AJ977">
        <v>256</v>
      </c>
      <c r="AK977">
        <v>36</v>
      </c>
      <c r="AL977">
        <v>38</v>
      </c>
      <c r="AM977">
        <v>256</v>
      </c>
      <c r="AN977">
        <v>256</v>
      </c>
      <c r="AO977">
        <v>149.90663761154806</v>
      </c>
      <c r="AP977">
        <v>0</v>
      </c>
    </row>
    <row r="978" spans="33:42" x14ac:dyDescent="0.2">
      <c r="AG978">
        <v>8</v>
      </c>
      <c r="AH978">
        <v>19</v>
      </c>
      <c r="AI978">
        <v>254</v>
      </c>
      <c r="AJ978">
        <v>256</v>
      </c>
      <c r="AK978">
        <v>38</v>
      </c>
      <c r="AL978">
        <v>40</v>
      </c>
      <c r="AM978">
        <v>256</v>
      </c>
      <c r="AN978">
        <v>256</v>
      </c>
      <c r="AO978">
        <v>149.90663761154806</v>
      </c>
      <c r="AP978">
        <v>0</v>
      </c>
    </row>
    <row r="979" spans="33:42" x14ac:dyDescent="0.2">
      <c r="AG979">
        <v>8</v>
      </c>
      <c r="AH979">
        <v>20</v>
      </c>
      <c r="AI979">
        <v>254</v>
      </c>
      <c r="AJ979">
        <v>256</v>
      </c>
      <c r="AK979">
        <v>40</v>
      </c>
      <c r="AL979">
        <v>42</v>
      </c>
      <c r="AM979">
        <v>256</v>
      </c>
      <c r="AN979">
        <v>256</v>
      </c>
      <c r="AO979">
        <v>149.90663761154806</v>
      </c>
      <c r="AP979">
        <v>0</v>
      </c>
    </row>
    <row r="980" spans="33:42" x14ac:dyDescent="0.2">
      <c r="AG980">
        <v>8</v>
      </c>
      <c r="AH980">
        <v>21</v>
      </c>
      <c r="AI980">
        <v>254</v>
      </c>
      <c r="AJ980">
        <v>256</v>
      </c>
      <c r="AK980">
        <v>42</v>
      </c>
      <c r="AL980">
        <v>44</v>
      </c>
      <c r="AM980">
        <v>256</v>
      </c>
      <c r="AN980">
        <v>256</v>
      </c>
      <c r="AO980">
        <v>149.90663761154806</v>
      </c>
      <c r="AP980">
        <v>0</v>
      </c>
    </row>
    <row r="981" spans="33:42" x14ac:dyDescent="0.2">
      <c r="AG981">
        <v>8</v>
      </c>
      <c r="AH981">
        <v>22</v>
      </c>
      <c r="AI981">
        <v>254</v>
      </c>
      <c r="AJ981">
        <v>256</v>
      </c>
      <c r="AK981">
        <v>44</v>
      </c>
      <c r="AL981">
        <v>46</v>
      </c>
      <c r="AM981">
        <v>256</v>
      </c>
      <c r="AN981">
        <v>256</v>
      </c>
      <c r="AO981">
        <v>149.90663761154806</v>
      </c>
      <c r="AP981">
        <v>0</v>
      </c>
    </row>
    <row r="982" spans="33:42" x14ac:dyDescent="0.2">
      <c r="AG982">
        <v>8</v>
      </c>
      <c r="AH982">
        <v>23</v>
      </c>
      <c r="AI982">
        <v>254</v>
      </c>
      <c r="AJ982">
        <v>256</v>
      </c>
      <c r="AK982">
        <v>46</v>
      </c>
      <c r="AL982">
        <v>48</v>
      </c>
      <c r="AM982">
        <v>256</v>
      </c>
      <c r="AN982">
        <v>256</v>
      </c>
      <c r="AO982">
        <v>149.90663761154806</v>
      </c>
      <c r="AP982">
        <v>0</v>
      </c>
    </row>
    <row r="983" spans="33:42" x14ac:dyDescent="0.2">
      <c r="AG983">
        <v>8</v>
      </c>
      <c r="AH983">
        <v>24</v>
      </c>
      <c r="AI983">
        <v>254</v>
      </c>
      <c r="AJ983">
        <v>256</v>
      </c>
      <c r="AK983">
        <v>48</v>
      </c>
      <c r="AL983">
        <v>50</v>
      </c>
      <c r="AM983">
        <v>256</v>
      </c>
      <c r="AN983">
        <v>256</v>
      </c>
      <c r="AO983">
        <v>149.90663761154806</v>
      </c>
      <c r="AP983">
        <v>0</v>
      </c>
    </row>
    <row r="984" spans="33:42" x14ac:dyDescent="0.2">
      <c r="AG984">
        <v>8</v>
      </c>
      <c r="AH984">
        <v>25</v>
      </c>
      <c r="AI984">
        <v>254</v>
      </c>
      <c r="AJ984">
        <v>256</v>
      </c>
      <c r="AK984">
        <v>50</v>
      </c>
      <c r="AL984">
        <v>52</v>
      </c>
      <c r="AM984">
        <v>256</v>
      </c>
      <c r="AN984">
        <v>256</v>
      </c>
      <c r="AO984">
        <v>149.90663761154806</v>
      </c>
      <c r="AP984">
        <v>0</v>
      </c>
    </row>
    <row r="985" spans="33:42" x14ac:dyDescent="0.2">
      <c r="AG985">
        <v>8</v>
      </c>
      <c r="AH985">
        <v>26</v>
      </c>
      <c r="AI985">
        <v>254</v>
      </c>
      <c r="AJ985">
        <v>256</v>
      </c>
      <c r="AK985">
        <v>52</v>
      </c>
      <c r="AL985">
        <v>54</v>
      </c>
      <c r="AM985">
        <v>256</v>
      </c>
      <c r="AN985">
        <v>256</v>
      </c>
      <c r="AO985">
        <v>149.90663761154806</v>
      </c>
      <c r="AP985">
        <v>0</v>
      </c>
    </row>
    <row r="986" spans="33:42" x14ac:dyDescent="0.2">
      <c r="AG986">
        <v>8</v>
      </c>
      <c r="AH986">
        <v>27</v>
      </c>
      <c r="AI986">
        <v>254</v>
      </c>
      <c r="AJ986">
        <v>256</v>
      </c>
      <c r="AK986">
        <v>54</v>
      </c>
      <c r="AL986">
        <v>56</v>
      </c>
      <c r="AM986">
        <v>256</v>
      </c>
      <c r="AN986">
        <v>256</v>
      </c>
      <c r="AO986">
        <v>149.90663761154806</v>
      </c>
      <c r="AP986">
        <v>0</v>
      </c>
    </row>
    <row r="987" spans="33:42" x14ac:dyDescent="0.2">
      <c r="AG987">
        <v>8</v>
      </c>
      <c r="AH987">
        <v>28</v>
      </c>
      <c r="AI987">
        <v>254</v>
      </c>
      <c r="AJ987">
        <v>256</v>
      </c>
      <c r="AK987">
        <v>56</v>
      </c>
      <c r="AL987">
        <v>58</v>
      </c>
      <c r="AM987">
        <v>256</v>
      </c>
      <c r="AN987">
        <v>256</v>
      </c>
      <c r="AO987">
        <v>149.90663761154806</v>
      </c>
      <c r="AP987">
        <v>0</v>
      </c>
    </row>
    <row r="988" spans="33:42" x14ac:dyDescent="0.2">
      <c r="AG988">
        <v>8</v>
      </c>
      <c r="AH988">
        <v>29</v>
      </c>
      <c r="AI988">
        <v>254</v>
      </c>
      <c r="AJ988">
        <v>256</v>
      </c>
      <c r="AK988">
        <v>58</v>
      </c>
      <c r="AL988">
        <v>60</v>
      </c>
      <c r="AM988">
        <v>256</v>
      </c>
      <c r="AN988">
        <v>256</v>
      </c>
      <c r="AO988">
        <v>149.90663761154806</v>
      </c>
      <c r="AP988">
        <v>0</v>
      </c>
    </row>
    <row r="989" spans="33:42" x14ac:dyDescent="0.2">
      <c r="AG989">
        <v>8</v>
      </c>
      <c r="AH989">
        <v>30</v>
      </c>
      <c r="AI989">
        <v>254</v>
      </c>
      <c r="AJ989">
        <v>256</v>
      </c>
      <c r="AK989">
        <v>60</v>
      </c>
      <c r="AL989">
        <v>62</v>
      </c>
      <c r="AM989">
        <v>256</v>
      </c>
      <c r="AN989">
        <v>256</v>
      </c>
      <c r="AO989">
        <v>149.90663761154806</v>
      </c>
      <c r="AP989">
        <v>0</v>
      </c>
    </row>
    <row r="990" spans="33:42" x14ac:dyDescent="0.2">
      <c r="AG990">
        <v>8</v>
      </c>
      <c r="AH990">
        <v>31</v>
      </c>
      <c r="AI990">
        <v>254</v>
      </c>
      <c r="AJ990">
        <v>256</v>
      </c>
      <c r="AK990">
        <v>62</v>
      </c>
      <c r="AL990">
        <v>64</v>
      </c>
      <c r="AM990">
        <v>256</v>
      </c>
      <c r="AN990">
        <v>256</v>
      </c>
      <c r="AO990">
        <v>149.90663761154806</v>
      </c>
      <c r="AP990">
        <v>0</v>
      </c>
    </row>
    <row r="991" spans="33:42" x14ac:dyDescent="0.2">
      <c r="AG991">
        <v>8</v>
      </c>
      <c r="AH991">
        <v>32</v>
      </c>
      <c r="AI991">
        <v>254</v>
      </c>
      <c r="AJ991">
        <v>256</v>
      </c>
      <c r="AK991">
        <v>64</v>
      </c>
      <c r="AL991">
        <v>66</v>
      </c>
      <c r="AM991">
        <v>256</v>
      </c>
      <c r="AN991">
        <v>256</v>
      </c>
      <c r="AO991">
        <v>149.90663761154806</v>
      </c>
      <c r="AP991">
        <v>0</v>
      </c>
    </row>
    <row r="992" spans="33:42" x14ac:dyDescent="0.2">
      <c r="AG992">
        <v>8</v>
      </c>
      <c r="AH992">
        <v>33</v>
      </c>
      <c r="AI992">
        <v>254</v>
      </c>
      <c r="AJ992">
        <v>256</v>
      </c>
      <c r="AK992">
        <v>66</v>
      </c>
      <c r="AL992">
        <v>68</v>
      </c>
      <c r="AM992">
        <v>256</v>
      </c>
      <c r="AN992">
        <v>256</v>
      </c>
      <c r="AO992">
        <v>149.90663761154806</v>
      </c>
      <c r="AP992">
        <v>0</v>
      </c>
    </row>
    <row r="993" spans="33:42" x14ac:dyDescent="0.2">
      <c r="AG993">
        <v>8</v>
      </c>
      <c r="AH993">
        <v>34</v>
      </c>
      <c r="AI993">
        <v>254</v>
      </c>
      <c r="AJ993">
        <v>256</v>
      </c>
      <c r="AK993">
        <v>68</v>
      </c>
      <c r="AL993">
        <v>70</v>
      </c>
      <c r="AM993">
        <v>256</v>
      </c>
      <c r="AN993">
        <v>256</v>
      </c>
      <c r="AO993">
        <v>149.90663761154806</v>
      </c>
      <c r="AP993">
        <v>0</v>
      </c>
    </row>
    <row r="994" spans="33:42" x14ac:dyDescent="0.2">
      <c r="AG994">
        <v>8</v>
      </c>
      <c r="AH994">
        <v>35</v>
      </c>
      <c r="AI994">
        <v>254</v>
      </c>
      <c r="AJ994">
        <v>256</v>
      </c>
      <c r="AK994">
        <v>70</v>
      </c>
      <c r="AL994">
        <v>72</v>
      </c>
      <c r="AM994">
        <v>256</v>
      </c>
      <c r="AN994">
        <v>256</v>
      </c>
      <c r="AO994">
        <v>149.90663761154806</v>
      </c>
      <c r="AP994">
        <v>0</v>
      </c>
    </row>
    <row r="995" spans="33:42" x14ac:dyDescent="0.2">
      <c r="AG995">
        <v>8</v>
      </c>
      <c r="AH995">
        <v>36</v>
      </c>
      <c r="AI995">
        <v>254</v>
      </c>
      <c r="AJ995">
        <v>256</v>
      </c>
      <c r="AK995">
        <v>72</v>
      </c>
      <c r="AL995">
        <v>74</v>
      </c>
      <c r="AM995">
        <v>256</v>
      </c>
      <c r="AN995">
        <v>256</v>
      </c>
      <c r="AO995">
        <v>149.90663761154806</v>
      </c>
      <c r="AP995">
        <v>0</v>
      </c>
    </row>
    <row r="996" spans="33:42" x14ac:dyDescent="0.2">
      <c r="AG996">
        <v>8</v>
      </c>
      <c r="AH996">
        <v>37</v>
      </c>
      <c r="AI996">
        <v>254</v>
      </c>
      <c r="AJ996">
        <v>256</v>
      </c>
      <c r="AK996">
        <v>74</v>
      </c>
      <c r="AL996">
        <v>76</v>
      </c>
      <c r="AM996">
        <v>256</v>
      </c>
      <c r="AN996">
        <v>256</v>
      </c>
      <c r="AO996">
        <v>149.90663761154806</v>
      </c>
      <c r="AP996">
        <v>0</v>
      </c>
    </row>
    <row r="997" spans="33:42" x14ac:dyDescent="0.2">
      <c r="AG997">
        <v>8</v>
      </c>
      <c r="AH997">
        <v>38</v>
      </c>
      <c r="AI997">
        <v>254</v>
      </c>
      <c r="AJ997">
        <v>256</v>
      </c>
      <c r="AK997">
        <v>76</v>
      </c>
      <c r="AL997">
        <v>78</v>
      </c>
      <c r="AM997">
        <v>256</v>
      </c>
      <c r="AN997">
        <v>256</v>
      </c>
      <c r="AO997">
        <v>149.90663761154806</v>
      </c>
      <c r="AP997">
        <v>0</v>
      </c>
    </row>
    <row r="998" spans="33:42" x14ac:dyDescent="0.2">
      <c r="AG998">
        <v>8</v>
      </c>
      <c r="AH998">
        <v>39</v>
      </c>
      <c r="AI998">
        <v>254</v>
      </c>
      <c r="AJ998">
        <v>256</v>
      </c>
      <c r="AK998">
        <v>78</v>
      </c>
      <c r="AL998">
        <v>80</v>
      </c>
      <c r="AM998">
        <v>256</v>
      </c>
      <c r="AN998">
        <v>256</v>
      </c>
      <c r="AO998">
        <v>149.90663761154806</v>
      </c>
      <c r="AP998">
        <v>0</v>
      </c>
    </row>
    <row r="999" spans="33:42" x14ac:dyDescent="0.2">
      <c r="AG999">
        <v>8</v>
      </c>
      <c r="AH999">
        <v>40</v>
      </c>
      <c r="AI999">
        <v>254</v>
      </c>
      <c r="AJ999">
        <v>256</v>
      </c>
      <c r="AK999">
        <v>80</v>
      </c>
      <c r="AL999">
        <v>82</v>
      </c>
      <c r="AM999">
        <v>256</v>
      </c>
      <c r="AN999">
        <v>256</v>
      </c>
      <c r="AO999">
        <v>149.90663761154806</v>
      </c>
      <c r="AP999">
        <v>0</v>
      </c>
    </row>
    <row r="1000" spans="33:42" x14ac:dyDescent="0.2">
      <c r="AG1000">
        <v>8</v>
      </c>
      <c r="AH1000">
        <v>41</v>
      </c>
      <c r="AI1000">
        <v>254</v>
      </c>
      <c r="AJ1000">
        <v>256</v>
      </c>
      <c r="AK1000">
        <v>82</v>
      </c>
      <c r="AL1000">
        <v>84</v>
      </c>
      <c r="AM1000">
        <v>256</v>
      </c>
      <c r="AN1000">
        <v>256</v>
      </c>
      <c r="AO1000">
        <v>149.90663761154806</v>
      </c>
      <c r="AP1000">
        <v>0</v>
      </c>
    </row>
    <row r="1001" spans="33:42" x14ac:dyDescent="0.2">
      <c r="AG1001">
        <v>8</v>
      </c>
      <c r="AH1001">
        <v>42</v>
      </c>
      <c r="AI1001">
        <v>254</v>
      </c>
      <c r="AJ1001">
        <v>256</v>
      </c>
      <c r="AK1001">
        <v>84</v>
      </c>
      <c r="AL1001">
        <v>86</v>
      </c>
      <c r="AM1001">
        <v>256</v>
      </c>
      <c r="AN1001">
        <v>256</v>
      </c>
      <c r="AO1001">
        <v>149.90663761154806</v>
      </c>
      <c r="AP1001">
        <v>0</v>
      </c>
    </row>
    <row r="1002" spans="33:42" x14ac:dyDescent="0.2">
      <c r="AG1002">
        <v>8</v>
      </c>
      <c r="AH1002">
        <v>43</v>
      </c>
      <c r="AI1002">
        <v>254</v>
      </c>
      <c r="AJ1002">
        <v>256</v>
      </c>
      <c r="AK1002">
        <v>86</v>
      </c>
      <c r="AL1002">
        <v>88</v>
      </c>
      <c r="AM1002">
        <v>256</v>
      </c>
      <c r="AN1002">
        <v>256</v>
      </c>
      <c r="AO1002">
        <v>149.90663761154806</v>
      </c>
      <c r="AP1002">
        <v>0</v>
      </c>
    </row>
    <row r="1003" spans="33:42" x14ac:dyDescent="0.2">
      <c r="AG1003">
        <v>8</v>
      </c>
      <c r="AH1003">
        <v>44</v>
      </c>
      <c r="AI1003">
        <v>254</v>
      </c>
      <c r="AJ1003">
        <v>256</v>
      </c>
      <c r="AK1003">
        <v>88</v>
      </c>
      <c r="AL1003">
        <v>90</v>
      </c>
      <c r="AM1003">
        <v>256</v>
      </c>
      <c r="AN1003">
        <v>256</v>
      </c>
      <c r="AO1003">
        <v>149.90663761154806</v>
      </c>
      <c r="AP1003">
        <v>0</v>
      </c>
    </row>
    <row r="1004" spans="33:42" x14ac:dyDescent="0.2">
      <c r="AG1004">
        <v>8</v>
      </c>
      <c r="AH1004">
        <v>45</v>
      </c>
      <c r="AI1004">
        <v>254</v>
      </c>
      <c r="AJ1004">
        <v>256</v>
      </c>
      <c r="AK1004">
        <v>90</v>
      </c>
      <c r="AL1004">
        <v>92</v>
      </c>
      <c r="AM1004">
        <v>256</v>
      </c>
      <c r="AN1004">
        <v>256</v>
      </c>
      <c r="AO1004">
        <v>149.90663761154806</v>
      </c>
      <c r="AP1004">
        <v>0</v>
      </c>
    </row>
    <row r="1005" spans="33:42" x14ac:dyDescent="0.2">
      <c r="AG1005">
        <v>8</v>
      </c>
      <c r="AH1005">
        <v>46</v>
      </c>
      <c r="AI1005">
        <v>254</v>
      </c>
      <c r="AJ1005">
        <v>256</v>
      </c>
      <c r="AK1005">
        <v>92</v>
      </c>
      <c r="AL1005">
        <v>94</v>
      </c>
      <c r="AM1005">
        <v>256</v>
      </c>
      <c r="AN1005">
        <v>256</v>
      </c>
      <c r="AO1005">
        <v>149.90663761154806</v>
      </c>
      <c r="AP1005">
        <v>0</v>
      </c>
    </row>
    <row r="1006" spans="33:42" x14ac:dyDescent="0.2">
      <c r="AG1006">
        <v>8</v>
      </c>
      <c r="AH1006">
        <v>47</v>
      </c>
      <c r="AI1006">
        <v>254</v>
      </c>
      <c r="AJ1006">
        <v>256</v>
      </c>
      <c r="AK1006">
        <v>94</v>
      </c>
      <c r="AL1006">
        <v>96</v>
      </c>
      <c r="AM1006">
        <v>256</v>
      </c>
      <c r="AN1006">
        <v>256</v>
      </c>
      <c r="AO1006">
        <v>149.90663761154806</v>
      </c>
      <c r="AP1006">
        <v>0</v>
      </c>
    </row>
    <row r="1007" spans="33:42" x14ac:dyDescent="0.2">
      <c r="AG1007">
        <v>8</v>
      </c>
      <c r="AH1007">
        <v>48</v>
      </c>
      <c r="AI1007">
        <v>254</v>
      </c>
      <c r="AJ1007">
        <v>256</v>
      </c>
      <c r="AK1007">
        <v>96</v>
      </c>
      <c r="AL1007">
        <v>98</v>
      </c>
      <c r="AM1007">
        <v>256</v>
      </c>
      <c r="AN1007">
        <v>256</v>
      </c>
      <c r="AO1007">
        <v>149.90663761154806</v>
      </c>
      <c r="AP1007">
        <v>0</v>
      </c>
    </row>
    <row r="1008" spans="33:42" x14ac:dyDescent="0.2">
      <c r="AG1008">
        <v>8</v>
      </c>
      <c r="AH1008">
        <v>49</v>
      </c>
      <c r="AI1008">
        <v>254</v>
      </c>
      <c r="AJ1008">
        <v>256</v>
      </c>
      <c r="AK1008">
        <v>98</v>
      </c>
      <c r="AL1008">
        <v>100</v>
      </c>
      <c r="AM1008">
        <v>256</v>
      </c>
      <c r="AN1008">
        <v>256</v>
      </c>
      <c r="AO1008">
        <v>149.90663761154806</v>
      </c>
      <c r="AP1008">
        <v>0</v>
      </c>
    </row>
    <row r="1009" spans="33:42" x14ac:dyDescent="0.2">
      <c r="AG1009">
        <v>8</v>
      </c>
      <c r="AH1009">
        <v>50</v>
      </c>
      <c r="AI1009">
        <v>254</v>
      </c>
      <c r="AJ1009">
        <v>256</v>
      </c>
      <c r="AK1009">
        <v>100</v>
      </c>
      <c r="AL1009">
        <v>102</v>
      </c>
      <c r="AM1009">
        <v>256</v>
      </c>
      <c r="AN1009">
        <v>256</v>
      </c>
      <c r="AO1009">
        <v>149.90663761154806</v>
      </c>
      <c r="AP1009">
        <v>0</v>
      </c>
    </row>
    <row r="1010" spans="33:42" x14ac:dyDescent="0.2">
      <c r="AG1010">
        <v>8</v>
      </c>
      <c r="AH1010">
        <v>51</v>
      </c>
      <c r="AI1010">
        <v>254</v>
      </c>
      <c r="AJ1010">
        <v>256</v>
      </c>
      <c r="AK1010">
        <v>102</v>
      </c>
      <c r="AL1010">
        <v>104</v>
      </c>
      <c r="AM1010">
        <v>256</v>
      </c>
      <c r="AN1010">
        <v>256</v>
      </c>
      <c r="AO1010">
        <v>149.90663761154806</v>
      </c>
      <c r="AP1010">
        <v>0</v>
      </c>
    </row>
    <row r="1011" spans="33:42" x14ac:dyDescent="0.2">
      <c r="AG1011">
        <v>8</v>
      </c>
      <c r="AH1011">
        <v>52</v>
      </c>
      <c r="AI1011">
        <v>254</v>
      </c>
      <c r="AJ1011">
        <v>256</v>
      </c>
      <c r="AK1011">
        <v>104</v>
      </c>
      <c r="AL1011">
        <v>106</v>
      </c>
      <c r="AM1011">
        <v>256</v>
      </c>
      <c r="AN1011">
        <v>256</v>
      </c>
      <c r="AO1011">
        <v>149.90663761154806</v>
      </c>
      <c r="AP1011">
        <v>0</v>
      </c>
    </row>
    <row r="1012" spans="33:42" x14ac:dyDescent="0.2">
      <c r="AG1012">
        <v>8</v>
      </c>
      <c r="AH1012">
        <v>53</v>
      </c>
      <c r="AI1012">
        <v>254</v>
      </c>
      <c r="AJ1012">
        <v>256</v>
      </c>
      <c r="AK1012">
        <v>106</v>
      </c>
      <c r="AL1012">
        <v>108</v>
      </c>
      <c r="AM1012">
        <v>256</v>
      </c>
      <c r="AN1012">
        <v>256</v>
      </c>
      <c r="AO1012">
        <v>149.90663761154806</v>
      </c>
      <c r="AP1012">
        <v>0</v>
      </c>
    </row>
    <row r="1013" spans="33:42" x14ac:dyDescent="0.2">
      <c r="AG1013">
        <v>8</v>
      </c>
      <c r="AH1013">
        <v>54</v>
      </c>
      <c r="AI1013">
        <v>254</v>
      </c>
      <c r="AJ1013">
        <v>256</v>
      </c>
      <c r="AK1013">
        <v>108</v>
      </c>
      <c r="AL1013">
        <v>110</v>
      </c>
      <c r="AM1013">
        <v>256</v>
      </c>
      <c r="AN1013">
        <v>256</v>
      </c>
      <c r="AO1013">
        <v>149.90663761154806</v>
      </c>
      <c r="AP1013">
        <v>0</v>
      </c>
    </row>
    <row r="1014" spans="33:42" x14ac:dyDescent="0.2">
      <c r="AG1014">
        <v>8</v>
      </c>
      <c r="AH1014">
        <v>55</v>
      </c>
      <c r="AI1014">
        <v>254</v>
      </c>
      <c r="AJ1014">
        <v>256</v>
      </c>
      <c r="AK1014">
        <v>110</v>
      </c>
      <c r="AL1014">
        <v>112</v>
      </c>
      <c r="AM1014">
        <v>256</v>
      </c>
      <c r="AN1014">
        <v>256</v>
      </c>
      <c r="AO1014">
        <v>149.90663761154806</v>
      </c>
      <c r="AP1014">
        <v>0</v>
      </c>
    </row>
    <row r="1015" spans="33:42" x14ac:dyDescent="0.2">
      <c r="AG1015">
        <v>8</v>
      </c>
      <c r="AH1015">
        <v>56</v>
      </c>
      <c r="AI1015">
        <v>254</v>
      </c>
      <c r="AJ1015">
        <v>256</v>
      </c>
      <c r="AK1015">
        <v>112</v>
      </c>
      <c r="AL1015">
        <v>114</v>
      </c>
      <c r="AM1015">
        <v>256</v>
      </c>
      <c r="AN1015">
        <v>256</v>
      </c>
      <c r="AO1015">
        <v>149.90663761154806</v>
      </c>
      <c r="AP1015">
        <v>0</v>
      </c>
    </row>
    <row r="1016" spans="33:42" x14ac:dyDescent="0.2">
      <c r="AG1016">
        <v>8</v>
      </c>
      <c r="AH1016">
        <v>57</v>
      </c>
      <c r="AI1016">
        <v>254</v>
      </c>
      <c r="AJ1016">
        <v>256</v>
      </c>
      <c r="AK1016">
        <v>114</v>
      </c>
      <c r="AL1016">
        <v>116</v>
      </c>
      <c r="AM1016">
        <v>256</v>
      </c>
      <c r="AN1016">
        <v>256</v>
      </c>
      <c r="AO1016">
        <v>149.90663761154806</v>
      </c>
      <c r="AP1016">
        <v>0</v>
      </c>
    </row>
    <row r="1017" spans="33:42" x14ac:dyDescent="0.2">
      <c r="AG1017">
        <v>8</v>
      </c>
      <c r="AH1017">
        <v>58</v>
      </c>
      <c r="AI1017">
        <v>254</v>
      </c>
      <c r="AJ1017">
        <v>256</v>
      </c>
      <c r="AK1017">
        <v>116</v>
      </c>
      <c r="AL1017">
        <v>118</v>
      </c>
      <c r="AM1017">
        <v>256</v>
      </c>
      <c r="AN1017">
        <v>256</v>
      </c>
      <c r="AO1017">
        <v>149.90663761154806</v>
      </c>
      <c r="AP1017">
        <v>0</v>
      </c>
    </row>
    <row r="1018" spans="33:42" x14ac:dyDescent="0.2">
      <c r="AG1018">
        <v>8</v>
      </c>
      <c r="AH1018">
        <v>60</v>
      </c>
      <c r="AI1018">
        <v>254</v>
      </c>
      <c r="AJ1018">
        <v>256</v>
      </c>
      <c r="AK1018">
        <v>120</v>
      </c>
      <c r="AL1018">
        <v>122</v>
      </c>
      <c r="AM1018">
        <v>256</v>
      </c>
      <c r="AN1018">
        <v>256</v>
      </c>
      <c r="AO1018">
        <v>149.90663761154806</v>
      </c>
      <c r="AP1018">
        <v>0</v>
      </c>
    </row>
    <row r="1019" spans="33:42" x14ac:dyDescent="0.2">
      <c r="AG1019">
        <v>8</v>
      </c>
      <c r="AH1019">
        <v>61</v>
      </c>
      <c r="AI1019">
        <v>254</v>
      </c>
      <c r="AJ1019">
        <v>256</v>
      </c>
      <c r="AK1019">
        <v>122</v>
      </c>
      <c r="AL1019">
        <v>124</v>
      </c>
      <c r="AM1019">
        <v>256</v>
      </c>
      <c r="AN1019">
        <v>256</v>
      </c>
      <c r="AO1019">
        <v>149.90663761154806</v>
      </c>
      <c r="AP1019">
        <v>0</v>
      </c>
    </row>
    <row r="1020" spans="33:42" x14ac:dyDescent="0.2">
      <c r="AG1020">
        <v>8</v>
      </c>
      <c r="AH1020">
        <v>62</v>
      </c>
      <c r="AI1020">
        <v>254</v>
      </c>
      <c r="AJ1020">
        <v>256</v>
      </c>
      <c r="AK1020">
        <v>124</v>
      </c>
      <c r="AL1020">
        <v>126</v>
      </c>
      <c r="AM1020">
        <v>256</v>
      </c>
      <c r="AN1020">
        <v>256</v>
      </c>
      <c r="AO1020">
        <v>149.90663761154806</v>
      </c>
      <c r="AP1020">
        <v>0</v>
      </c>
    </row>
    <row r="1021" spans="33:42" x14ac:dyDescent="0.2">
      <c r="AG1021">
        <v>8</v>
      </c>
      <c r="AH1021">
        <v>63</v>
      </c>
      <c r="AI1021">
        <v>254</v>
      </c>
      <c r="AJ1021">
        <v>256</v>
      </c>
      <c r="AK1021">
        <v>126</v>
      </c>
      <c r="AL1021">
        <v>128</v>
      </c>
      <c r="AM1021">
        <v>256</v>
      </c>
      <c r="AN1021">
        <v>256</v>
      </c>
      <c r="AO1021">
        <v>149.90663761154806</v>
      </c>
      <c r="AP1021">
        <v>0</v>
      </c>
    </row>
    <row r="1022" spans="33:42" x14ac:dyDescent="0.2">
      <c r="AG1022">
        <v>8</v>
      </c>
      <c r="AH1022">
        <v>64</v>
      </c>
      <c r="AI1022">
        <v>254</v>
      </c>
      <c r="AJ1022">
        <v>256</v>
      </c>
      <c r="AK1022">
        <v>128</v>
      </c>
      <c r="AL1022">
        <v>130</v>
      </c>
      <c r="AM1022">
        <v>256</v>
      </c>
      <c r="AN1022">
        <v>256</v>
      </c>
      <c r="AO1022">
        <v>149.90663761154806</v>
      </c>
      <c r="AP1022">
        <v>0</v>
      </c>
    </row>
    <row r="1023" spans="33:42" x14ac:dyDescent="0.2">
      <c r="AG1023">
        <v>8</v>
      </c>
      <c r="AH1023">
        <v>65</v>
      </c>
      <c r="AI1023">
        <v>254</v>
      </c>
      <c r="AJ1023">
        <v>256</v>
      </c>
      <c r="AK1023">
        <v>130</v>
      </c>
      <c r="AL1023">
        <v>132</v>
      </c>
      <c r="AM1023">
        <v>256</v>
      </c>
      <c r="AN1023">
        <v>256</v>
      </c>
      <c r="AO1023">
        <v>149.90663761154806</v>
      </c>
      <c r="AP1023">
        <v>0</v>
      </c>
    </row>
    <row r="1024" spans="33:42" x14ac:dyDescent="0.2">
      <c r="AG1024">
        <v>8</v>
      </c>
      <c r="AH1024">
        <v>66</v>
      </c>
      <c r="AI1024">
        <v>254</v>
      </c>
      <c r="AJ1024">
        <v>256</v>
      </c>
      <c r="AK1024">
        <v>132</v>
      </c>
      <c r="AL1024">
        <v>134</v>
      </c>
      <c r="AM1024">
        <v>256</v>
      </c>
      <c r="AN1024">
        <v>256</v>
      </c>
      <c r="AO1024">
        <v>149.90663761154806</v>
      </c>
      <c r="AP1024">
        <v>0</v>
      </c>
    </row>
    <row r="1025" spans="33:42" x14ac:dyDescent="0.2">
      <c r="AG1025">
        <v>8</v>
      </c>
      <c r="AH1025">
        <v>67</v>
      </c>
      <c r="AI1025">
        <v>254</v>
      </c>
      <c r="AJ1025">
        <v>256</v>
      </c>
      <c r="AK1025">
        <v>134</v>
      </c>
      <c r="AL1025">
        <v>136</v>
      </c>
      <c r="AM1025">
        <v>256</v>
      </c>
      <c r="AN1025">
        <v>256</v>
      </c>
      <c r="AO1025">
        <v>149.90663761154806</v>
      </c>
      <c r="AP1025">
        <v>0</v>
      </c>
    </row>
    <row r="1026" spans="33:42" x14ac:dyDescent="0.2">
      <c r="AG1026">
        <v>8</v>
      </c>
      <c r="AH1026">
        <v>68</v>
      </c>
      <c r="AI1026">
        <v>254</v>
      </c>
      <c r="AJ1026">
        <v>256</v>
      </c>
      <c r="AK1026">
        <v>136</v>
      </c>
      <c r="AL1026">
        <v>138</v>
      </c>
      <c r="AM1026">
        <v>256</v>
      </c>
      <c r="AN1026">
        <v>256</v>
      </c>
      <c r="AO1026">
        <v>149.90663761154806</v>
      </c>
      <c r="AP1026">
        <v>0</v>
      </c>
    </row>
    <row r="1027" spans="33:42" x14ac:dyDescent="0.2">
      <c r="AG1027">
        <v>8</v>
      </c>
      <c r="AH1027">
        <v>69</v>
      </c>
      <c r="AI1027">
        <v>254</v>
      </c>
      <c r="AJ1027">
        <v>256</v>
      </c>
      <c r="AK1027">
        <v>138</v>
      </c>
      <c r="AL1027">
        <v>140</v>
      </c>
      <c r="AM1027">
        <v>256</v>
      </c>
      <c r="AN1027">
        <v>256</v>
      </c>
      <c r="AO1027">
        <v>149.90663761154806</v>
      </c>
      <c r="AP1027">
        <v>0</v>
      </c>
    </row>
    <row r="1028" spans="33:42" x14ac:dyDescent="0.2">
      <c r="AG1028">
        <v>8</v>
      </c>
      <c r="AH1028">
        <v>70</v>
      </c>
      <c r="AI1028">
        <v>254</v>
      </c>
      <c r="AJ1028">
        <v>256</v>
      </c>
      <c r="AK1028">
        <v>140</v>
      </c>
      <c r="AL1028">
        <v>142</v>
      </c>
      <c r="AM1028">
        <v>256</v>
      </c>
      <c r="AN1028">
        <v>256</v>
      </c>
      <c r="AO1028">
        <v>149.90663761154806</v>
      </c>
      <c r="AP1028">
        <v>0</v>
      </c>
    </row>
    <row r="1029" spans="33:42" x14ac:dyDescent="0.2">
      <c r="AG1029">
        <v>8</v>
      </c>
      <c r="AH1029">
        <v>71</v>
      </c>
      <c r="AI1029">
        <v>254</v>
      </c>
      <c r="AJ1029">
        <v>256</v>
      </c>
      <c r="AK1029">
        <v>142</v>
      </c>
      <c r="AL1029">
        <v>144</v>
      </c>
      <c r="AM1029">
        <v>256</v>
      </c>
      <c r="AN1029">
        <v>256</v>
      </c>
      <c r="AO1029">
        <v>149.90663761154806</v>
      </c>
      <c r="AP1029">
        <v>0</v>
      </c>
    </row>
    <row r="1030" spans="33:42" x14ac:dyDescent="0.2">
      <c r="AG1030">
        <v>8</v>
      </c>
      <c r="AH1030">
        <v>72</v>
      </c>
      <c r="AI1030">
        <v>254</v>
      </c>
      <c r="AJ1030">
        <v>256</v>
      </c>
      <c r="AK1030">
        <v>144</v>
      </c>
      <c r="AL1030">
        <v>146</v>
      </c>
      <c r="AM1030">
        <v>256</v>
      </c>
      <c r="AN1030">
        <v>256</v>
      </c>
      <c r="AO1030">
        <v>149.90663761154806</v>
      </c>
      <c r="AP1030">
        <v>0</v>
      </c>
    </row>
    <row r="1031" spans="33:42" x14ac:dyDescent="0.2">
      <c r="AG1031">
        <v>8</v>
      </c>
      <c r="AH1031">
        <v>73</v>
      </c>
      <c r="AI1031">
        <v>254</v>
      </c>
      <c r="AJ1031">
        <v>256</v>
      </c>
      <c r="AK1031">
        <v>146</v>
      </c>
      <c r="AL1031">
        <v>148</v>
      </c>
      <c r="AM1031">
        <v>256</v>
      </c>
      <c r="AN1031">
        <v>256</v>
      </c>
      <c r="AO1031">
        <v>149.90663761154806</v>
      </c>
      <c r="AP1031">
        <v>0</v>
      </c>
    </row>
    <row r="1032" spans="33:42" x14ac:dyDescent="0.2">
      <c r="AG1032">
        <v>8</v>
      </c>
      <c r="AH1032">
        <v>74</v>
      </c>
      <c r="AI1032">
        <v>254</v>
      </c>
      <c r="AJ1032">
        <v>256</v>
      </c>
      <c r="AK1032">
        <v>148</v>
      </c>
      <c r="AL1032">
        <v>150</v>
      </c>
      <c r="AM1032">
        <v>256</v>
      </c>
      <c r="AN1032">
        <v>256</v>
      </c>
      <c r="AO1032">
        <v>149.90663761154806</v>
      </c>
      <c r="AP1032">
        <v>0</v>
      </c>
    </row>
    <row r="1033" spans="33:42" x14ac:dyDescent="0.2">
      <c r="AG1033">
        <v>8</v>
      </c>
      <c r="AH1033">
        <v>127</v>
      </c>
      <c r="AI1033">
        <v>254</v>
      </c>
      <c r="AJ1033">
        <v>256</v>
      </c>
      <c r="AK1033">
        <v>254</v>
      </c>
      <c r="AL1033">
        <v>256</v>
      </c>
      <c r="AM1033">
        <v>256</v>
      </c>
      <c r="AN1033">
        <v>256</v>
      </c>
      <c r="AO1033">
        <v>149.90663761154806</v>
      </c>
      <c r="AP1033">
        <v>0</v>
      </c>
    </row>
    <row r="1034" spans="33:42" x14ac:dyDescent="0.2">
      <c r="AG1034">
        <v>1</v>
      </c>
      <c r="AH1034">
        <v>86</v>
      </c>
      <c r="AI1034">
        <v>2</v>
      </c>
      <c r="AJ1034">
        <v>4</v>
      </c>
      <c r="AK1034">
        <v>172</v>
      </c>
      <c r="AL1034">
        <v>174</v>
      </c>
      <c r="AM1034">
        <v>2</v>
      </c>
      <c r="AN1034">
        <v>174</v>
      </c>
      <c r="AO1034">
        <v>149.93331851193051</v>
      </c>
      <c r="AP1034">
        <v>0</v>
      </c>
    </row>
    <row r="1035" spans="33:42" x14ac:dyDescent="0.2">
      <c r="AG1035">
        <v>4</v>
      </c>
      <c r="AH1035">
        <v>148</v>
      </c>
      <c r="AI1035">
        <v>125</v>
      </c>
      <c r="AJ1035">
        <v>127</v>
      </c>
      <c r="AK1035">
        <v>296</v>
      </c>
      <c r="AL1035">
        <v>298</v>
      </c>
      <c r="AM1035">
        <v>125</v>
      </c>
      <c r="AN1035">
        <v>298</v>
      </c>
      <c r="AO1035">
        <v>150.09663553857561</v>
      </c>
      <c r="AP1035">
        <v>0</v>
      </c>
    </row>
    <row r="1036" spans="33:42" x14ac:dyDescent="0.2">
      <c r="AG1036">
        <v>5</v>
      </c>
      <c r="AH1036">
        <v>149</v>
      </c>
      <c r="AI1036">
        <v>154</v>
      </c>
      <c r="AJ1036">
        <v>156</v>
      </c>
      <c r="AK1036">
        <v>298</v>
      </c>
      <c r="AL1036">
        <v>300</v>
      </c>
      <c r="AM1036">
        <v>156</v>
      </c>
      <c r="AN1036">
        <v>300</v>
      </c>
      <c r="AO1036">
        <v>150.11995203836165</v>
      </c>
      <c r="AP1036">
        <v>0</v>
      </c>
    </row>
    <row r="1037" spans="33:42" x14ac:dyDescent="0.2">
      <c r="AG1037">
        <v>1</v>
      </c>
      <c r="AH1037">
        <v>87</v>
      </c>
      <c r="AI1037">
        <v>2</v>
      </c>
      <c r="AJ1037">
        <v>4</v>
      </c>
      <c r="AK1037">
        <v>174</v>
      </c>
      <c r="AL1037">
        <v>176</v>
      </c>
      <c r="AM1037">
        <v>2</v>
      </c>
      <c r="AN1037">
        <v>176</v>
      </c>
      <c r="AO1037">
        <v>150.2664300500947</v>
      </c>
      <c r="AP1037">
        <v>0</v>
      </c>
    </row>
    <row r="1038" spans="33:42" x14ac:dyDescent="0.2">
      <c r="AG1038">
        <v>9</v>
      </c>
      <c r="AH1038">
        <v>106</v>
      </c>
      <c r="AI1038">
        <v>284</v>
      </c>
      <c r="AJ1038">
        <v>286</v>
      </c>
      <c r="AK1038">
        <v>212</v>
      </c>
      <c r="AL1038">
        <v>214</v>
      </c>
      <c r="AM1038">
        <v>286</v>
      </c>
      <c r="AN1038">
        <v>214</v>
      </c>
      <c r="AO1038">
        <v>150.30635382444748</v>
      </c>
      <c r="AP1038">
        <v>0</v>
      </c>
    </row>
    <row r="1039" spans="33:42" x14ac:dyDescent="0.2">
      <c r="AG1039">
        <v>1</v>
      </c>
      <c r="AH1039">
        <v>88</v>
      </c>
      <c r="AI1039">
        <v>2</v>
      </c>
      <c r="AJ1039">
        <v>4</v>
      </c>
      <c r="AK1039">
        <v>176</v>
      </c>
      <c r="AL1039">
        <v>178</v>
      </c>
      <c r="AM1039">
        <v>2</v>
      </c>
      <c r="AN1039">
        <v>178</v>
      </c>
      <c r="AO1039">
        <v>150.62536307010186</v>
      </c>
      <c r="AP1039">
        <v>0</v>
      </c>
    </row>
    <row r="1040" spans="33:42" x14ac:dyDescent="0.2">
      <c r="AG1040">
        <v>2</v>
      </c>
      <c r="AH1040">
        <v>128</v>
      </c>
      <c r="AI1040">
        <v>45</v>
      </c>
      <c r="AJ1040">
        <v>47</v>
      </c>
      <c r="AK1040">
        <v>256</v>
      </c>
      <c r="AL1040">
        <v>258</v>
      </c>
      <c r="AM1040">
        <v>45</v>
      </c>
      <c r="AN1040">
        <v>258</v>
      </c>
      <c r="AO1040">
        <v>150.6286825275983</v>
      </c>
      <c r="AP1040">
        <v>0</v>
      </c>
    </row>
    <row r="1041" spans="33:42" x14ac:dyDescent="0.2">
      <c r="AG1041">
        <v>3</v>
      </c>
      <c r="AH1041">
        <v>140</v>
      </c>
      <c r="AI1041">
        <v>77</v>
      </c>
      <c r="AJ1041">
        <v>79</v>
      </c>
      <c r="AK1041">
        <v>280</v>
      </c>
      <c r="AL1041">
        <v>282</v>
      </c>
      <c r="AM1041">
        <v>77</v>
      </c>
      <c r="AN1041">
        <v>282</v>
      </c>
      <c r="AO1041">
        <v>150.8409758653132</v>
      </c>
      <c r="AP1041">
        <v>0</v>
      </c>
    </row>
    <row r="1042" spans="33:42" x14ac:dyDescent="0.2">
      <c r="AG1042">
        <v>1</v>
      </c>
      <c r="AH1042">
        <v>89</v>
      </c>
      <c r="AI1042">
        <v>2</v>
      </c>
      <c r="AJ1042">
        <v>4</v>
      </c>
      <c r="AK1042">
        <v>178</v>
      </c>
      <c r="AL1042">
        <v>180</v>
      </c>
      <c r="AM1042">
        <v>2</v>
      </c>
      <c r="AN1042">
        <v>180</v>
      </c>
      <c r="AO1042">
        <v>151.00993344810135</v>
      </c>
      <c r="AP1042">
        <v>0</v>
      </c>
    </row>
    <row r="1043" spans="33:42" x14ac:dyDescent="0.2">
      <c r="AG1043">
        <v>9</v>
      </c>
      <c r="AH1043">
        <v>107</v>
      </c>
      <c r="AI1043">
        <v>284</v>
      </c>
      <c r="AJ1043">
        <v>286</v>
      </c>
      <c r="AK1043">
        <v>214</v>
      </c>
      <c r="AL1043">
        <v>216</v>
      </c>
      <c r="AM1043">
        <v>286</v>
      </c>
      <c r="AN1043">
        <v>216</v>
      </c>
      <c r="AO1043">
        <v>151.16877984557524</v>
      </c>
      <c r="AP1043">
        <v>0</v>
      </c>
    </row>
    <row r="1044" spans="33:42" x14ac:dyDescent="0.2">
      <c r="AG1044">
        <v>7</v>
      </c>
      <c r="AH1044">
        <v>140</v>
      </c>
      <c r="AI1044">
        <v>222</v>
      </c>
      <c r="AJ1044">
        <v>224</v>
      </c>
      <c r="AK1044">
        <v>280</v>
      </c>
      <c r="AL1044">
        <v>282</v>
      </c>
      <c r="AM1044">
        <v>224</v>
      </c>
      <c r="AN1044">
        <v>282</v>
      </c>
      <c r="AO1044">
        <v>151.32745950421557</v>
      </c>
      <c r="AP1044">
        <v>0</v>
      </c>
    </row>
    <row r="1045" spans="33:42" x14ac:dyDescent="0.2">
      <c r="AG1045">
        <v>8</v>
      </c>
      <c r="AH1045">
        <v>128</v>
      </c>
      <c r="AI1045">
        <v>254</v>
      </c>
      <c r="AJ1045">
        <v>256</v>
      </c>
      <c r="AK1045">
        <v>256</v>
      </c>
      <c r="AL1045">
        <v>258</v>
      </c>
      <c r="AM1045">
        <v>256</v>
      </c>
      <c r="AN1045">
        <v>258</v>
      </c>
      <c r="AO1045">
        <v>151.32745950421557</v>
      </c>
      <c r="AP1045">
        <v>0</v>
      </c>
    </row>
    <row r="1046" spans="33:42" x14ac:dyDescent="0.2">
      <c r="AG1046">
        <v>6</v>
      </c>
      <c r="AH1046">
        <v>148</v>
      </c>
      <c r="AI1046">
        <v>180</v>
      </c>
      <c r="AJ1046">
        <v>182</v>
      </c>
      <c r="AK1046">
        <v>296</v>
      </c>
      <c r="AL1046">
        <v>298</v>
      </c>
      <c r="AM1046">
        <v>182</v>
      </c>
      <c r="AN1046">
        <v>298</v>
      </c>
      <c r="AO1046">
        <v>151.4199458459816</v>
      </c>
      <c r="AP1046">
        <v>0</v>
      </c>
    </row>
    <row r="1047" spans="33:42" x14ac:dyDescent="0.2">
      <c r="AG1047">
        <v>1</v>
      </c>
      <c r="AH1047">
        <v>91</v>
      </c>
      <c r="AI1047">
        <v>2</v>
      </c>
      <c r="AJ1047">
        <v>4</v>
      </c>
      <c r="AK1047">
        <v>182</v>
      </c>
      <c r="AL1047">
        <v>184</v>
      </c>
      <c r="AM1047">
        <v>2</v>
      </c>
      <c r="AN1047">
        <v>184</v>
      </c>
      <c r="AO1047">
        <v>151.85519418182574</v>
      </c>
      <c r="AP1047">
        <v>0</v>
      </c>
    </row>
    <row r="1048" spans="33:42" x14ac:dyDescent="0.2">
      <c r="AG1048">
        <v>9</v>
      </c>
      <c r="AH1048">
        <v>108</v>
      </c>
      <c r="AI1048">
        <v>284</v>
      </c>
      <c r="AJ1048">
        <v>286</v>
      </c>
      <c r="AK1048">
        <v>216</v>
      </c>
      <c r="AL1048">
        <v>218</v>
      </c>
      <c r="AM1048">
        <v>286</v>
      </c>
      <c r="AN1048">
        <v>218</v>
      </c>
      <c r="AO1048">
        <v>152.05262246998569</v>
      </c>
      <c r="AP1048">
        <v>0</v>
      </c>
    </row>
    <row r="1049" spans="33:42" x14ac:dyDescent="0.2">
      <c r="AG1049">
        <v>4</v>
      </c>
      <c r="AH1049">
        <v>149</v>
      </c>
      <c r="AI1049">
        <v>125</v>
      </c>
      <c r="AJ1049">
        <v>127</v>
      </c>
      <c r="AK1049">
        <v>298</v>
      </c>
      <c r="AL1049">
        <v>300</v>
      </c>
      <c r="AM1049">
        <v>125</v>
      </c>
      <c r="AN1049">
        <v>300</v>
      </c>
      <c r="AO1049">
        <v>152.0690632574555</v>
      </c>
      <c r="AP1049">
        <v>0</v>
      </c>
    </row>
    <row r="1050" spans="33:42" x14ac:dyDescent="0.2">
      <c r="AG1050">
        <v>2</v>
      </c>
      <c r="AH1050">
        <v>129</v>
      </c>
      <c r="AI1050">
        <v>45</v>
      </c>
      <c r="AJ1050">
        <v>47</v>
      </c>
      <c r="AK1050">
        <v>258</v>
      </c>
      <c r="AL1050">
        <v>260</v>
      </c>
      <c r="AM1050">
        <v>45</v>
      </c>
      <c r="AN1050">
        <v>260</v>
      </c>
      <c r="AO1050">
        <v>152.0690632574555</v>
      </c>
      <c r="AP1050">
        <v>0</v>
      </c>
    </row>
    <row r="1051" spans="33:42" x14ac:dyDescent="0.2">
      <c r="AG1051">
        <v>5</v>
      </c>
      <c r="AH1051">
        <v>150</v>
      </c>
      <c r="AI1051">
        <v>154</v>
      </c>
      <c r="AJ1051">
        <v>156</v>
      </c>
      <c r="AK1051">
        <v>300</v>
      </c>
      <c r="AL1051">
        <v>302</v>
      </c>
      <c r="AM1051">
        <v>156</v>
      </c>
      <c r="AN1051">
        <v>302</v>
      </c>
      <c r="AO1051">
        <v>152.11837495845134</v>
      </c>
      <c r="AP1051">
        <v>0</v>
      </c>
    </row>
    <row r="1052" spans="33:42" x14ac:dyDescent="0.2">
      <c r="AG1052">
        <v>1</v>
      </c>
      <c r="AH1052">
        <v>92</v>
      </c>
      <c r="AI1052">
        <v>2</v>
      </c>
      <c r="AJ1052">
        <v>4</v>
      </c>
      <c r="AK1052">
        <v>184</v>
      </c>
      <c r="AL1052">
        <v>186</v>
      </c>
      <c r="AM1052">
        <v>2</v>
      </c>
      <c r="AN1052">
        <v>186</v>
      </c>
      <c r="AO1052">
        <v>152.31546211727817</v>
      </c>
      <c r="AP1052">
        <v>0</v>
      </c>
    </row>
    <row r="1053" spans="33:42" x14ac:dyDescent="0.2">
      <c r="AG1053">
        <v>3</v>
      </c>
      <c r="AH1053">
        <v>141</v>
      </c>
      <c r="AI1053">
        <v>77</v>
      </c>
      <c r="AJ1053">
        <v>79</v>
      </c>
      <c r="AK1053">
        <v>282</v>
      </c>
      <c r="AL1053">
        <v>284</v>
      </c>
      <c r="AM1053">
        <v>77</v>
      </c>
      <c r="AN1053">
        <v>284</v>
      </c>
      <c r="AO1053">
        <v>152.59423318068085</v>
      </c>
      <c r="AP1053">
        <v>0</v>
      </c>
    </row>
    <row r="1054" spans="33:42" x14ac:dyDescent="0.2">
      <c r="AG1054">
        <v>8</v>
      </c>
      <c r="AH1054">
        <v>129</v>
      </c>
      <c r="AI1054">
        <v>254</v>
      </c>
      <c r="AJ1054">
        <v>256</v>
      </c>
      <c r="AK1054">
        <v>258</v>
      </c>
      <c r="AL1054">
        <v>260</v>
      </c>
      <c r="AM1054">
        <v>256</v>
      </c>
      <c r="AN1054">
        <v>260</v>
      </c>
      <c r="AO1054">
        <v>152.76125163142649</v>
      </c>
      <c r="AP1054">
        <v>0</v>
      </c>
    </row>
    <row r="1055" spans="33:42" x14ac:dyDescent="0.2">
      <c r="AG1055">
        <v>1</v>
      </c>
      <c r="AH1055">
        <v>93</v>
      </c>
      <c r="AI1055">
        <v>2</v>
      </c>
      <c r="AJ1055">
        <v>4</v>
      </c>
      <c r="AK1055">
        <v>186</v>
      </c>
      <c r="AL1055">
        <v>188</v>
      </c>
      <c r="AM1055">
        <v>2</v>
      </c>
      <c r="AN1055">
        <v>188</v>
      </c>
      <c r="AO1055">
        <v>152.80052355931247</v>
      </c>
      <c r="AP1055">
        <v>0</v>
      </c>
    </row>
    <row r="1056" spans="33:42" x14ac:dyDescent="0.2">
      <c r="AG1056">
        <v>9</v>
      </c>
      <c r="AH1056">
        <v>109</v>
      </c>
      <c r="AI1056">
        <v>284</v>
      </c>
      <c r="AJ1056">
        <v>286</v>
      </c>
      <c r="AK1056">
        <v>218</v>
      </c>
      <c r="AL1056">
        <v>220</v>
      </c>
      <c r="AM1056">
        <v>286</v>
      </c>
      <c r="AN1056">
        <v>220</v>
      </c>
      <c r="AO1056">
        <v>152.95751043999115</v>
      </c>
      <c r="AP1056">
        <v>0</v>
      </c>
    </row>
    <row r="1057" spans="33:42" x14ac:dyDescent="0.2">
      <c r="AG1057">
        <v>7</v>
      </c>
      <c r="AH1057">
        <v>141</v>
      </c>
      <c r="AI1057">
        <v>222</v>
      </c>
      <c r="AJ1057">
        <v>224</v>
      </c>
      <c r="AK1057">
        <v>282</v>
      </c>
      <c r="AL1057">
        <v>284</v>
      </c>
      <c r="AM1057">
        <v>224</v>
      </c>
      <c r="AN1057">
        <v>284</v>
      </c>
      <c r="AO1057">
        <v>153.07514494521962</v>
      </c>
      <c r="AP1057">
        <v>0</v>
      </c>
    </row>
    <row r="1058" spans="33:42" x14ac:dyDescent="0.2">
      <c r="AG1058">
        <v>1</v>
      </c>
      <c r="AH1058">
        <v>94</v>
      </c>
      <c r="AI1058">
        <v>2</v>
      </c>
      <c r="AJ1058">
        <v>4</v>
      </c>
      <c r="AK1058">
        <v>188</v>
      </c>
      <c r="AL1058">
        <v>190</v>
      </c>
      <c r="AM1058">
        <v>2</v>
      </c>
      <c r="AN1058">
        <v>190</v>
      </c>
      <c r="AO1058">
        <v>153.3101431738944</v>
      </c>
      <c r="AP1058">
        <v>0</v>
      </c>
    </row>
    <row r="1059" spans="33:42" x14ac:dyDescent="0.2">
      <c r="AG1059">
        <v>6</v>
      </c>
      <c r="AH1059">
        <v>149</v>
      </c>
      <c r="AI1059">
        <v>180</v>
      </c>
      <c r="AJ1059">
        <v>182</v>
      </c>
      <c r="AK1059">
        <v>298</v>
      </c>
      <c r="AL1059">
        <v>300</v>
      </c>
      <c r="AM1059">
        <v>182</v>
      </c>
      <c r="AN1059">
        <v>300</v>
      </c>
      <c r="AO1059">
        <v>153.37535656030275</v>
      </c>
      <c r="AP1059">
        <v>0</v>
      </c>
    </row>
    <row r="1060" spans="33:42" x14ac:dyDescent="0.2">
      <c r="AG1060">
        <v>2</v>
      </c>
      <c r="AH1060">
        <v>130</v>
      </c>
      <c r="AI1060">
        <v>45</v>
      </c>
      <c r="AJ1060">
        <v>47</v>
      </c>
      <c r="AK1060">
        <v>260</v>
      </c>
      <c r="AL1060">
        <v>262</v>
      </c>
      <c r="AM1060">
        <v>45</v>
      </c>
      <c r="AN1060">
        <v>262</v>
      </c>
      <c r="AO1060">
        <v>153.52198539622916</v>
      </c>
      <c r="AP1060">
        <v>0</v>
      </c>
    </row>
    <row r="1061" spans="33:42" x14ac:dyDescent="0.2">
      <c r="AG1061">
        <v>1</v>
      </c>
      <c r="AH1061">
        <v>95</v>
      </c>
      <c r="AI1061">
        <v>2</v>
      </c>
      <c r="AJ1061">
        <v>4</v>
      </c>
      <c r="AK1061">
        <v>190</v>
      </c>
      <c r="AL1061">
        <v>192</v>
      </c>
      <c r="AM1061">
        <v>2</v>
      </c>
      <c r="AN1061">
        <v>192</v>
      </c>
      <c r="AO1061">
        <v>153.84407690905749</v>
      </c>
      <c r="AP1061">
        <v>0</v>
      </c>
    </row>
    <row r="1062" spans="33:42" x14ac:dyDescent="0.2">
      <c r="AG1062">
        <v>9</v>
      </c>
      <c r="AH1062">
        <v>110</v>
      </c>
      <c r="AI1062">
        <v>284</v>
      </c>
      <c r="AJ1062">
        <v>286</v>
      </c>
      <c r="AK1062">
        <v>220</v>
      </c>
      <c r="AL1062">
        <v>222</v>
      </c>
      <c r="AM1062">
        <v>286</v>
      </c>
      <c r="AN1062">
        <v>222</v>
      </c>
      <c r="AO1062">
        <v>153.88307249337075</v>
      </c>
      <c r="AP1062">
        <v>0</v>
      </c>
    </row>
    <row r="1063" spans="33:42" x14ac:dyDescent="0.2">
      <c r="AG1063">
        <v>4</v>
      </c>
      <c r="AH1063">
        <v>150</v>
      </c>
      <c r="AI1063">
        <v>125</v>
      </c>
      <c r="AJ1063">
        <v>127</v>
      </c>
      <c r="AK1063">
        <v>300</v>
      </c>
      <c r="AL1063">
        <v>302</v>
      </c>
      <c r="AM1063">
        <v>125</v>
      </c>
      <c r="AN1063">
        <v>302</v>
      </c>
      <c r="AO1063">
        <v>154.042202009709</v>
      </c>
      <c r="AP1063">
        <v>0</v>
      </c>
    </row>
    <row r="1064" spans="33:42" x14ac:dyDescent="0.2">
      <c r="AG1064">
        <v>8</v>
      </c>
      <c r="AH1064">
        <v>130</v>
      </c>
      <c r="AI1064">
        <v>254</v>
      </c>
      <c r="AJ1064">
        <v>256</v>
      </c>
      <c r="AK1064">
        <v>260</v>
      </c>
      <c r="AL1064">
        <v>262</v>
      </c>
      <c r="AM1064">
        <v>256</v>
      </c>
      <c r="AN1064">
        <v>262</v>
      </c>
      <c r="AO1064">
        <v>154.20765220960988</v>
      </c>
      <c r="AP1064">
        <v>0</v>
      </c>
    </row>
    <row r="1065" spans="33:42" x14ac:dyDescent="0.2">
      <c r="AG1065">
        <v>3</v>
      </c>
      <c r="AH1065">
        <v>142</v>
      </c>
      <c r="AI1065">
        <v>77</v>
      </c>
      <c r="AJ1065">
        <v>79</v>
      </c>
      <c r="AK1065">
        <v>284</v>
      </c>
      <c r="AL1065">
        <v>286</v>
      </c>
      <c r="AM1065">
        <v>77</v>
      </c>
      <c r="AN1065">
        <v>286</v>
      </c>
      <c r="AO1065">
        <v>154.35349040433132</v>
      </c>
      <c r="AP1065">
        <v>0</v>
      </c>
    </row>
    <row r="1066" spans="33:42" x14ac:dyDescent="0.2">
      <c r="AG1066">
        <v>1</v>
      </c>
      <c r="AH1066">
        <v>96</v>
      </c>
      <c r="AI1066">
        <v>2</v>
      </c>
      <c r="AJ1066">
        <v>4</v>
      </c>
      <c r="AK1066">
        <v>192</v>
      </c>
      <c r="AL1066">
        <v>194</v>
      </c>
      <c r="AM1066">
        <v>2</v>
      </c>
      <c r="AN1066">
        <v>194</v>
      </c>
      <c r="AO1066">
        <v>154.40207252495026</v>
      </c>
      <c r="AP1066">
        <v>0</v>
      </c>
    </row>
    <row r="1067" spans="33:42" x14ac:dyDescent="0.2">
      <c r="AG1067">
        <v>7</v>
      </c>
      <c r="AH1067">
        <v>142</v>
      </c>
      <c r="AI1067">
        <v>222</v>
      </c>
      <c r="AJ1067">
        <v>224</v>
      </c>
      <c r="AK1067">
        <v>284</v>
      </c>
      <c r="AL1067">
        <v>286</v>
      </c>
      <c r="AM1067">
        <v>224</v>
      </c>
      <c r="AN1067">
        <v>286</v>
      </c>
      <c r="AO1067">
        <v>154.82893786369524</v>
      </c>
      <c r="AP1067">
        <v>0</v>
      </c>
    </row>
    <row r="1068" spans="33:42" x14ac:dyDescent="0.2">
      <c r="AG1068">
        <v>9</v>
      </c>
      <c r="AH1068">
        <v>111</v>
      </c>
      <c r="AI1068">
        <v>284</v>
      </c>
      <c r="AJ1068">
        <v>286</v>
      </c>
      <c r="AK1068">
        <v>222</v>
      </c>
      <c r="AL1068">
        <v>224</v>
      </c>
      <c r="AM1068">
        <v>286</v>
      </c>
      <c r="AN1068">
        <v>224</v>
      </c>
      <c r="AO1068">
        <v>154.82893786369524</v>
      </c>
      <c r="AP1068">
        <v>0</v>
      </c>
    </row>
    <row r="1069" spans="33:42" x14ac:dyDescent="0.2">
      <c r="AG1069">
        <v>1</v>
      </c>
      <c r="AH1069">
        <v>97</v>
      </c>
      <c r="AI1069">
        <v>2</v>
      </c>
      <c r="AJ1069">
        <v>4</v>
      </c>
      <c r="AK1069">
        <v>194</v>
      </c>
      <c r="AL1069">
        <v>196</v>
      </c>
      <c r="AM1069">
        <v>2</v>
      </c>
      <c r="AN1069">
        <v>196</v>
      </c>
      <c r="AO1069">
        <v>154.98387012847499</v>
      </c>
      <c r="AP1069">
        <v>0</v>
      </c>
    </row>
    <row r="1070" spans="33:42" x14ac:dyDescent="0.2">
      <c r="AG1070">
        <v>2</v>
      </c>
      <c r="AH1070">
        <v>131</v>
      </c>
      <c r="AI1070">
        <v>45</v>
      </c>
      <c r="AJ1070">
        <v>47</v>
      </c>
      <c r="AK1070">
        <v>262</v>
      </c>
      <c r="AL1070">
        <v>264</v>
      </c>
      <c r="AM1070">
        <v>45</v>
      </c>
      <c r="AN1070">
        <v>264</v>
      </c>
      <c r="AO1070">
        <v>154.98709623707387</v>
      </c>
      <c r="AP1070">
        <v>0</v>
      </c>
    </row>
    <row r="1071" spans="33:42" x14ac:dyDescent="0.2">
      <c r="AG1071">
        <v>6</v>
      </c>
      <c r="AH1071">
        <v>150</v>
      </c>
      <c r="AI1071">
        <v>180</v>
      </c>
      <c r="AJ1071">
        <v>182</v>
      </c>
      <c r="AK1071">
        <v>300</v>
      </c>
      <c r="AL1071">
        <v>302</v>
      </c>
      <c r="AM1071">
        <v>182</v>
      </c>
      <c r="AN1071">
        <v>302</v>
      </c>
      <c r="AO1071">
        <v>155.3319027115808</v>
      </c>
      <c r="AP1071">
        <v>0</v>
      </c>
    </row>
    <row r="1072" spans="33:42" x14ac:dyDescent="0.2">
      <c r="AG1072">
        <v>1</v>
      </c>
      <c r="AH1072">
        <v>98</v>
      </c>
      <c r="AI1072">
        <v>2</v>
      </c>
      <c r="AJ1072">
        <v>4</v>
      </c>
      <c r="AK1072">
        <v>196</v>
      </c>
      <c r="AL1072">
        <v>198</v>
      </c>
      <c r="AM1072">
        <v>2</v>
      </c>
      <c r="AN1072">
        <v>198</v>
      </c>
      <c r="AO1072">
        <v>155.58920271021378</v>
      </c>
      <c r="AP1072">
        <v>0</v>
      </c>
    </row>
    <row r="1073" spans="33:42" x14ac:dyDescent="0.2">
      <c r="AG1073">
        <v>8</v>
      </c>
      <c r="AH1073">
        <v>131</v>
      </c>
      <c r="AI1073">
        <v>254</v>
      </c>
      <c r="AJ1073">
        <v>256</v>
      </c>
      <c r="AK1073">
        <v>262</v>
      </c>
      <c r="AL1073">
        <v>264</v>
      </c>
      <c r="AM1073">
        <v>256</v>
      </c>
      <c r="AN1073">
        <v>264</v>
      </c>
      <c r="AO1073">
        <v>155.66630977832037</v>
      </c>
      <c r="AP1073">
        <v>0</v>
      </c>
    </row>
    <row r="1074" spans="33:42" x14ac:dyDescent="0.2">
      <c r="AG1074">
        <v>9</v>
      </c>
      <c r="AH1074">
        <v>112</v>
      </c>
      <c r="AI1074">
        <v>284</v>
      </c>
      <c r="AJ1074">
        <v>286</v>
      </c>
      <c r="AK1074">
        <v>224</v>
      </c>
      <c r="AL1074">
        <v>226</v>
      </c>
      <c r="AM1074">
        <v>286</v>
      </c>
      <c r="AN1074">
        <v>226</v>
      </c>
      <c r="AO1074">
        <v>155.79473675320358</v>
      </c>
      <c r="AP1074">
        <v>0</v>
      </c>
    </row>
    <row r="1075" spans="33:42" x14ac:dyDescent="0.2">
      <c r="AG1075">
        <v>3</v>
      </c>
      <c r="AH1075">
        <v>143</v>
      </c>
      <c r="AI1075">
        <v>77</v>
      </c>
      <c r="AJ1075">
        <v>79</v>
      </c>
      <c r="AK1075">
        <v>286</v>
      </c>
      <c r="AL1075">
        <v>288</v>
      </c>
      <c r="AM1075">
        <v>77</v>
      </c>
      <c r="AN1075">
        <v>288</v>
      </c>
      <c r="AO1075">
        <v>156.11854470241516</v>
      </c>
      <c r="AP1075">
        <v>0</v>
      </c>
    </row>
    <row r="1076" spans="33:42" x14ac:dyDescent="0.2">
      <c r="AG1076">
        <v>1</v>
      </c>
      <c r="AH1076">
        <v>99</v>
      </c>
      <c r="AI1076">
        <v>2</v>
      </c>
      <c r="AJ1076">
        <v>4</v>
      </c>
      <c r="AK1076">
        <v>198</v>
      </c>
      <c r="AL1076">
        <v>200</v>
      </c>
      <c r="AM1076">
        <v>2</v>
      </c>
      <c r="AN1076">
        <v>200</v>
      </c>
      <c r="AO1076">
        <v>156.21779668142807</v>
      </c>
      <c r="AP1076">
        <v>0</v>
      </c>
    </row>
    <row r="1077" spans="33:42" x14ac:dyDescent="0.2">
      <c r="AG1077">
        <v>2</v>
      </c>
      <c r="AH1077">
        <v>132</v>
      </c>
      <c r="AI1077">
        <v>45</v>
      </c>
      <c r="AJ1077">
        <v>47</v>
      </c>
      <c r="AK1077">
        <v>264</v>
      </c>
      <c r="AL1077">
        <v>266</v>
      </c>
      <c r="AM1077">
        <v>45</v>
      </c>
      <c r="AN1077">
        <v>266</v>
      </c>
      <c r="AO1077">
        <v>156.46405337968207</v>
      </c>
      <c r="AP1077">
        <v>0</v>
      </c>
    </row>
    <row r="1078" spans="33:42" x14ac:dyDescent="0.2">
      <c r="AG1078">
        <v>7</v>
      </c>
      <c r="AH1078">
        <v>143</v>
      </c>
      <c r="AI1078">
        <v>222</v>
      </c>
      <c r="AJ1078">
        <v>224</v>
      </c>
      <c r="AK1078">
        <v>286</v>
      </c>
      <c r="AL1078">
        <v>288</v>
      </c>
      <c r="AM1078">
        <v>224</v>
      </c>
      <c r="AN1078">
        <v>288</v>
      </c>
      <c r="AO1078">
        <v>156.58863304850706</v>
      </c>
      <c r="AP1078">
        <v>0</v>
      </c>
    </row>
    <row r="1079" spans="33:42" x14ac:dyDescent="0.2">
      <c r="AG1079">
        <v>9</v>
      </c>
      <c r="AH1079">
        <v>113</v>
      </c>
      <c r="AI1079">
        <v>284</v>
      </c>
      <c r="AJ1079">
        <v>286</v>
      </c>
      <c r="AK1079">
        <v>226</v>
      </c>
      <c r="AL1079">
        <v>228</v>
      </c>
      <c r="AM1079">
        <v>286</v>
      </c>
      <c r="AN1079">
        <v>228</v>
      </c>
      <c r="AO1079">
        <v>156.78010077812809</v>
      </c>
      <c r="AP1079">
        <v>0</v>
      </c>
    </row>
    <row r="1080" spans="33:42" x14ac:dyDescent="0.2">
      <c r="AG1080">
        <v>1</v>
      </c>
      <c r="AH1080">
        <v>100</v>
      </c>
      <c r="AI1080">
        <v>2</v>
      </c>
      <c r="AJ1080">
        <v>4</v>
      </c>
      <c r="AK1080">
        <v>200</v>
      </c>
      <c r="AL1080">
        <v>202</v>
      </c>
      <c r="AM1080">
        <v>2</v>
      </c>
      <c r="AN1080">
        <v>202</v>
      </c>
      <c r="AO1080">
        <v>156.86937240902063</v>
      </c>
      <c r="AP1080">
        <v>0</v>
      </c>
    </row>
    <row r="1081" spans="33:42" x14ac:dyDescent="0.2">
      <c r="AG1081">
        <v>8</v>
      </c>
      <c r="AH1081">
        <v>132</v>
      </c>
      <c r="AI1081">
        <v>254</v>
      </c>
      <c r="AJ1081">
        <v>256</v>
      </c>
      <c r="AK1081">
        <v>264</v>
      </c>
      <c r="AL1081">
        <v>266</v>
      </c>
      <c r="AM1081">
        <v>256</v>
      </c>
      <c r="AN1081">
        <v>266</v>
      </c>
      <c r="AO1081">
        <v>157.13688300332294</v>
      </c>
      <c r="AP1081">
        <v>0</v>
      </c>
    </row>
    <row r="1082" spans="33:42" x14ac:dyDescent="0.2">
      <c r="AG1082">
        <v>1</v>
      </c>
      <c r="AH1082">
        <v>101</v>
      </c>
      <c r="AI1082">
        <v>2</v>
      </c>
      <c r="AJ1082">
        <v>4</v>
      </c>
      <c r="AK1082">
        <v>202</v>
      </c>
      <c r="AL1082">
        <v>204</v>
      </c>
      <c r="AM1082">
        <v>2</v>
      </c>
      <c r="AN1082">
        <v>204</v>
      </c>
      <c r="AO1082">
        <v>157.54364474646383</v>
      </c>
      <c r="AP1082">
        <v>0</v>
      </c>
    </row>
    <row r="1083" spans="33:42" x14ac:dyDescent="0.2">
      <c r="AG1083">
        <v>9</v>
      </c>
      <c r="AH1083">
        <v>114</v>
      </c>
      <c r="AI1083">
        <v>284</v>
      </c>
      <c r="AJ1083">
        <v>286</v>
      </c>
      <c r="AK1083">
        <v>228</v>
      </c>
      <c r="AL1083">
        <v>230</v>
      </c>
      <c r="AM1083">
        <v>286</v>
      </c>
      <c r="AN1083">
        <v>230</v>
      </c>
      <c r="AO1083">
        <v>157.78466338652817</v>
      </c>
      <c r="AP1083">
        <v>0</v>
      </c>
    </row>
    <row r="1084" spans="33:42" x14ac:dyDescent="0.2">
      <c r="AG1084">
        <v>3</v>
      </c>
      <c r="AH1084">
        <v>144</v>
      </c>
      <c r="AI1084">
        <v>77</v>
      </c>
      <c r="AJ1084">
        <v>79</v>
      </c>
      <c r="AK1084">
        <v>288</v>
      </c>
      <c r="AL1084">
        <v>290</v>
      </c>
      <c r="AM1084">
        <v>77</v>
      </c>
      <c r="AN1084">
        <v>290</v>
      </c>
      <c r="AO1084">
        <v>157.88920165736477</v>
      </c>
      <c r="AP1084">
        <v>0</v>
      </c>
    </row>
    <row r="1085" spans="33:42" x14ac:dyDescent="0.2">
      <c r="AG1085">
        <v>7</v>
      </c>
      <c r="AH1085">
        <v>144</v>
      </c>
      <c r="AI1085">
        <v>222</v>
      </c>
      <c r="AJ1085">
        <v>224</v>
      </c>
      <c r="AK1085">
        <v>288</v>
      </c>
      <c r="AL1085">
        <v>290</v>
      </c>
      <c r="AM1085">
        <v>224</v>
      </c>
      <c r="AN1085">
        <v>290</v>
      </c>
      <c r="AO1085">
        <v>158.35403373454054</v>
      </c>
      <c r="AP1085">
        <v>0</v>
      </c>
    </row>
    <row r="1086" spans="33:42" x14ac:dyDescent="0.2">
      <c r="AG1086">
        <v>8</v>
      </c>
      <c r="AH1086">
        <v>133</v>
      </c>
      <c r="AI1086">
        <v>254</v>
      </c>
      <c r="AJ1086">
        <v>256</v>
      </c>
      <c r="AK1086">
        <v>266</v>
      </c>
      <c r="AL1086">
        <v>268</v>
      </c>
      <c r="AM1086">
        <v>256</v>
      </c>
      <c r="AN1086">
        <v>268</v>
      </c>
      <c r="AO1086">
        <v>158.61904047118682</v>
      </c>
      <c r="AP1086">
        <v>0</v>
      </c>
    </row>
    <row r="1087" spans="33:42" x14ac:dyDescent="0.2">
      <c r="AG1087">
        <v>9</v>
      </c>
      <c r="AH1087">
        <v>115</v>
      </c>
      <c r="AI1087">
        <v>284</v>
      </c>
      <c r="AJ1087">
        <v>286</v>
      </c>
      <c r="AK1087">
        <v>230</v>
      </c>
      <c r="AL1087">
        <v>232</v>
      </c>
      <c r="AM1087">
        <v>286</v>
      </c>
      <c r="AN1087">
        <v>232</v>
      </c>
      <c r="AO1087">
        <v>158.80806024884254</v>
      </c>
      <c r="AP1087">
        <v>0</v>
      </c>
    </row>
    <row r="1088" spans="33:42" x14ac:dyDescent="0.2">
      <c r="AG1088">
        <v>1</v>
      </c>
      <c r="AH1088">
        <v>103</v>
      </c>
      <c r="AI1088">
        <v>2</v>
      </c>
      <c r="AJ1088">
        <v>4</v>
      </c>
      <c r="AK1088">
        <v>206</v>
      </c>
      <c r="AL1088">
        <v>208</v>
      </c>
      <c r="AM1088">
        <v>2</v>
      </c>
      <c r="AN1088">
        <v>208</v>
      </c>
      <c r="AO1088">
        <v>158.95911424010893</v>
      </c>
      <c r="AP1088">
        <v>0</v>
      </c>
    </row>
    <row r="1089" spans="33:42" x14ac:dyDescent="0.2">
      <c r="AG1089">
        <v>2</v>
      </c>
      <c r="AH1089">
        <v>134</v>
      </c>
      <c r="AI1089">
        <v>45</v>
      </c>
      <c r="AJ1089">
        <v>47</v>
      </c>
      <c r="AK1089">
        <v>268</v>
      </c>
      <c r="AL1089">
        <v>270</v>
      </c>
      <c r="AM1089">
        <v>45</v>
      </c>
      <c r="AN1089">
        <v>270</v>
      </c>
      <c r="AO1089">
        <v>159.45218719101973</v>
      </c>
      <c r="AP1089">
        <v>0</v>
      </c>
    </row>
    <row r="1090" spans="33:42" x14ac:dyDescent="0.2">
      <c r="AG1090">
        <v>3</v>
      </c>
      <c r="AH1090">
        <v>145</v>
      </c>
      <c r="AI1090">
        <v>77</v>
      </c>
      <c r="AJ1090">
        <v>79</v>
      </c>
      <c r="AK1090">
        <v>290</v>
      </c>
      <c r="AL1090">
        <v>292</v>
      </c>
      <c r="AM1090">
        <v>77</v>
      </c>
      <c r="AN1090">
        <v>292</v>
      </c>
      <c r="AO1090">
        <v>159.66527487215245</v>
      </c>
      <c r="AP1090">
        <v>0</v>
      </c>
    </row>
    <row r="1091" spans="33:42" x14ac:dyDescent="0.2">
      <c r="AG1091">
        <v>1</v>
      </c>
      <c r="AH1091">
        <v>104</v>
      </c>
      <c r="AI1091">
        <v>2</v>
      </c>
      <c r="AJ1091">
        <v>4</v>
      </c>
      <c r="AK1091">
        <v>208</v>
      </c>
      <c r="AL1091">
        <v>210</v>
      </c>
      <c r="AM1091">
        <v>2</v>
      </c>
      <c r="AN1091">
        <v>210</v>
      </c>
      <c r="AO1091">
        <v>159.69971822141704</v>
      </c>
      <c r="AP1091">
        <v>0</v>
      </c>
    </row>
    <row r="1092" spans="33:42" x14ac:dyDescent="0.2">
      <c r="AG1092">
        <v>9</v>
      </c>
      <c r="AH1092">
        <v>116</v>
      </c>
      <c r="AI1092">
        <v>284</v>
      </c>
      <c r="AJ1092">
        <v>286</v>
      </c>
      <c r="AK1092">
        <v>232</v>
      </c>
      <c r="AL1092">
        <v>234</v>
      </c>
      <c r="AM1092">
        <v>286</v>
      </c>
      <c r="AN1092">
        <v>234</v>
      </c>
      <c r="AO1092">
        <v>159.84992962150469</v>
      </c>
      <c r="AP1092">
        <v>0</v>
      </c>
    </row>
    <row r="1093" spans="33:42" x14ac:dyDescent="0.2">
      <c r="AG1093">
        <v>8</v>
      </c>
      <c r="AH1093">
        <v>134</v>
      </c>
      <c r="AI1093">
        <v>254</v>
      </c>
      <c r="AJ1093">
        <v>256</v>
      </c>
      <c r="AK1093">
        <v>268</v>
      </c>
      <c r="AL1093">
        <v>270</v>
      </c>
      <c r="AM1093">
        <v>256</v>
      </c>
      <c r="AN1093">
        <v>270</v>
      </c>
      <c r="AO1093">
        <v>160.11246047700348</v>
      </c>
      <c r="AP1093">
        <v>0</v>
      </c>
    </row>
    <row r="1094" spans="33:42" x14ac:dyDescent="0.2">
      <c r="AG1094">
        <v>7</v>
      </c>
      <c r="AH1094">
        <v>145</v>
      </c>
      <c r="AI1094">
        <v>222</v>
      </c>
      <c r="AJ1094">
        <v>224</v>
      </c>
      <c r="AK1094">
        <v>290</v>
      </c>
      <c r="AL1094">
        <v>292</v>
      </c>
      <c r="AM1094">
        <v>224</v>
      </c>
      <c r="AN1094">
        <v>292</v>
      </c>
      <c r="AO1094">
        <v>160.12495120998477</v>
      </c>
      <c r="AP1094">
        <v>0</v>
      </c>
    </row>
    <row r="1095" spans="33:42" x14ac:dyDescent="0.2">
      <c r="AG1095">
        <v>1</v>
      </c>
      <c r="AH1095">
        <v>105</v>
      </c>
      <c r="AI1095">
        <v>2</v>
      </c>
      <c r="AJ1095">
        <v>4</v>
      </c>
      <c r="AK1095">
        <v>210</v>
      </c>
      <c r="AL1095">
        <v>212</v>
      </c>
      <c r="AM1095">
        <v>2</v>
      </c>
      <c r="AN1095">
        <v>212</v>
      </c>
      <c r="AO1095">
        <v>160.46183346827368</v>
      </c>
      <c r="AP1095">
        <v>0</v>
      </c>
    </row>
    <row r="1096" spans="33:42" x14ac:dyDescent="0.2">
      <c r="AG1096">
        <v>9</v>
      </c>
      <c r="AH1096">
        <v>117</v>
      </c>
      <c r="AI1096">
        <v>284</v>
      </c>
      <c r="AJ1096">
        <v>286</v>
      </c>
      <c r="AK1096">
        <v>234</v>
      </c>
      <c r="AL1096">
        <v>236</v>
      </c>
      <c r="AM1096">
        <v>286</v>
      </c>
      <c r="AN1096">
        <v>236</v>
      </c>
      <c r="AO1096">
        <v>160.90991268408544</v>
      </c>
      <c r="AP1096">
        <v>0</v>
      </c>
    </row>
    <row r="1097" spans="33:42" x14ac:dyDescent="0.2">
      <c r="AG1097">
        <v>2</v>
      </c>
      <c r="AH1097">
        <v>135</v>
      </c>
      <c r="AI1097">
        <v>45</v>
      </c>
      <c r="AJ1097">
        <v>47</v>
      </c>
      <c r="AK1097">
        <v>270</v>
      </c>
      <c r="AL1097">
        <v>272</v>
      </c>
      <c r="AM1097">
        <v>45</v>
      </c>
      <c r="AN1097">
        <v>272</v>
      </c>
      <c r="AO1097">
        <v>160.96272860510285</v>
      </c>
      <c r="AP1097">
        <v>0</v>
      </c>
    </row>
    <row r="1098" spans="33:42" x14ac:dyDescent="0.2">
      <c r="AG1098">
        <v>1</v>
      </c>
      <c r="AH1098">
        <v>106</v>
      </c>
      <c r="AI1098">
        <v>2</v>
      </c>
      <c r="AJ1098">
        <v>4</v>
      </c>
      <c r="AK1098">
        <v>212</v>
      </c>
      <c r="AL1098">
        <v>214</v>
      </c>
      <c r="AM1098">
        <v>2</v>
      </c>
      <c r="AN1098">
        <v>214</v>
      </c>
      <c r="AO1098">
        <v>161.24515496597098</v>
      </c>
      <c r="AP1098">
        <v>0</v>
      </c>
    </row>
    <row r="1099" spans="33:42" x14ac:dyDescent="0.2">
      <c r="AG1099">
        <v>3</v>
      </c>
      <c r="AH1099">
        <v>146</v>
      </c>
      <c r="AI1099">
        <v>77</v>
      </c>
      <c r="AJ1099">
        <v>79</v>
      </c>
      <c r="AK1099">
        <v>292</v>
      </c>
      <c r="AL1099">
        <v>294</v>
      </c>
      <c r="AM1099">
        <v>77</v>
      </c>
      <c r="AN1099">
        <v>294</v>
      </c>
      <c r="AO1099">
        <v>161.4465855941215</v>
      </c>
      <c r="AP1099">
        <v>0</v>
      </c>
    </row>
    <row r="1100" spans="33:42" x14ac:dyDescent="0.2">
      <c r="AG1100">
        <v>8</v>
      </c>
      <c r="AH1100">
        <v>135</v>
      </c>
      <c r="AI1100">
        <v>254</v>
      </c>
      <c r="AJ1100">
        <v>256</v>
      </c>
      <c r="AK1100">
        <v>270</v>
      </c>
      <c r="AL1100">
        <v>272</v>
      </c>
      <c r="AM1100">
        <v>256</v>
      </c>
      <c r="AN1100">
        <v>272</v>
      </c>
      <c r="AO1100">
        <v>161.61683080669539</v>
      </c>
      <c r="AP1100">
        <v>0</v>
      </c>
    </row>
    <row r="1101" spans="33:42" x14ac:dyDescent="0.2">
      <c r="AG1101">
        <v>7</v>
      </c>
      <c r="AH1101">
        <v>146</v>
      </c>
      <c r="AI1101">
        <v>222</v>
      </c>
      <c r="AJ1101">
        <v>224</v>
      </c>
      <c r="AK1101">
        <v>292</v>
      </c>
      <c r="AL1101">
        <v>294</v>
      </c>
      <c r="AM1101">
        <v>224</v>
      </c>
      <c r="AN1101">
        <v>294</v>
      </c>
      <c r="AO1101">
        <v>161.90120444270946</v>
      </c>
      <c r="AP1101">
        <v>0</v>
      </c>
    </row>
    <row r="1102" spans="33:42" x14ac:dyDescent="0.2">
      <c r="AG1102">
        <v>9</v>
      </c>
      <c r="AH1102">
        <v>118</v>
      </c>
      <c r="AI1102">
        <v>284</v>
      </c>
      <c r="AJ1102">
        <v>286</v>
      </c>
      <c r="AK1102">
        <v>236</v>
      </c>
      <c r="AL1102">
        <v>238</v>
      </c>
      <c r="AM1102">
        <v>286</v>
      </c>
      <c r="AN1102">
        <v>238</v>
      </c>
      <c r="AO1102">
        <v>161.98765385053269</v>
      </c>
      <c r="AP1102">
        <v>0</v>
      </c>
    </row>
    <row r="1103" spans="33:42" x14ac:dyDescent="0.2">
      <c r="AG1103">
        <v>1</v>
      </c>
      <c r="AH1103">
        <v>107</v>
      </c>
      <c r="AI1103">
        <v>2</v>
      </c>
      <c r="AJ1103">
        <v>4</v>
      </c>
      <c r="AK1103">
        <v>214</v>
      </c>
      <c r="AL1103">
        <v>216</v>
      </c>
      <c r="AM1103">
        <v>2</v>
      </c>
      <c r="AN1103">
        <v>216</v>
      </c>
      <c r="AO1103">
        <v>162.04937519163718</v>
      </c>
      <c r="AP1103">
        <v>0</v>
      </c>
    </row>
    <row r="1104" spans="33:42" x14ac:dyDescent="0.2">
      <c r="AG1104">
        <v>2</v>
      </c>
      <c r="AH1104">
        <v>136</v>
      </c>
      <c r="AI1104">
        <v>45</v>
      </c>
      <c r="AJ1104">
        <v>47</v>
      </c>
      <c r="AK1104">
        <v>272</v>
      </c>
      <c r="AL1104">
        <v>274</v>
      </c>
      <c r="AM1104">
        <v>45</v>
      </c>
      <c r="AN1104">
        <v>274</v>
      </c>
      <c r="AO1104">
        <v>162.48384535085327</v>
      </c>
      <c r="AP1104">
        <v>0</v>
      </c>
    </row>
    <row r="1105" spans="33:42" x14ac:dyDescent="0.2">
      <c r="AG1105">
        <v>1</v>
      </c>
      <c r="AH1105">
        <v>108</v>
      </c>
      <c r="AI1105">
        <v>2</v>
      </c>
      <c r="AJ1105">
        <v>4</v>
      </c>
      <c r="AK1105">
        <v>216</v>
      </c>
      <c r="AL1105">
        <v>218</v>
      </c>
      <c r="AM1105">
        <v>2</v>
      </c>
      <c r="AN1105">
        <v>218</v>
      </c>
      <c r="AO1105">
        <v>162.87418457201866</v>
      </c>
      <c r="AP1105">
        <v>0</v>
      </c>
    </row>
    <row r="1106" spans="33:42" x14ac:dyDescent="0.2">
      <c r="AG1106">
        <v>9</v>
      </c>
      <c r="AH1106">
        <v>119</v>
      </c>
      <c r="AI1106">
        <v>284</v>
      </c>
      <c r="AJ1106">
        <v>286</v>
      </c>
      <c r="AK1106">
        <v>238</v>
      </c>
      <c r="AL1106">
        <v>240</v>
      </c>
      <c r="AM1106">
        <v>286</v>
      </c>
      <c r="AN1106">
        <v>240</v>
      </c>
      <c r="AO1106">
        <v>163.08280105516951</v>
      </c>
      <c r="AP1106">
        <v>0</v>
      </c>
    </row>
    <row r="1107" spans="33:42" x14ac:dyDescent="0.2">
      <c r="AG1107">
        <v>8</v>
      </c>
      <c r="AH1107">
        <v>136</v>
      </c>
      <c r="AI1107">
        <v>254</v>
      </c>
      <c r="AJ1107">
        <v>256</v>
      </c>
      <c r="AK1107">
        <v>272</v>
      </c>
      <c r="AL1107">
        <v>274</v>
      </c>
      <c r="AM1107">
        <v>256</v>
      </c>
      <c r="AN1107">
        <v>274</v>
      </c>
      <c r="AO1107">
        <v>163.13184851524241</v>
      </c>
      <c r="AP1107">
        <v>0</v>
      </c>
    </row>
    <row r="1108" spans="33:42" x14ac:dyDescent="0.2">
      <c r="AG1108">
        <v>3</v>
      </c>
      <c r="AH1108">
        <v>147</v>
      </c>
      <c r="AI1108">
        <v>77</v>
      </c>
      <c r="AJ1108">
        <v>79</v>
      </c>
      <c r="AK1108">
        <v>294</v>
      </c>
      <c r="AL1108">
        <v>296</v>
      </c>
      <c r="AM1108">
        <v>77</v>
      </c>
      <c r="AN1108">
        <v>296</v>
      </c>
      <c r="AO1108">
        <v>163.23296235748464</v>
      </c>
      <c r="AP1108">
        <v>0</v>
      </c>
    </row>
    <row r="1109" spans="33:42" x14ac:dyDescent="0.2">
      <c r="AG1109">
        <v>7</v>
      </c>
      <c r="AH1109">
        <v>147</v>
      </c>
      <c r="AI1109">
        <v>222</v>
      </c>
      <c r="AJ1109">
        <v>224</v>
      </c>
      <c r="AK1109">
        <v>294</v>
      </c>
      <c r="AL1109">
        <v>296</v>
      </c>
      <c r="AM1109">
        <v>224</v>
      </c>
      <c r="AN1109">
        <v>296</v>
      </c>
      <c r="AO1109">
        <v>163.68261972488099</v>
      </c>
      <c r="AP1109">
        <v>0</v>
      </c>
    </row>
    <row r="1110" spans="33:42" x14ac:dyDescent="0.2">
      <c r="AG1110">
        <v>1</v>
      </c>
      <c r="AH1110">
        <v>109</v>
      </c>
      <c r="AI1110">
        <v>2</v>
      </c>
      <c r="AJ1110">
        <v>4</v>
      </c>
      <c r="AK1110">
        <v>218</v>
      </c>
      <c r="AL1110">
        <v>220</v>
      </c>
      <c r="AM1110">
        <v>2</v>
      </c>
      <c r="AN1110">
        <v>220</v>
      </c>
      <c r="AO1110">
        <v>163.7192719260625</v>
      </c>
      <c r="AP1110">
        <v>0</v>
      </c>
    </row>
    <row r="1111" spans="33:42" x14ac:dyDescent="0.2">
      <c r="AG1111">
        <v>2</v>
      </c>
      <c r="AH1111">
        <v>137</v>
      </c>
      <c r="AI1111">
        <v>45</v>
      </c>
      <c r="AJ1111">
        <v>47</v>
      </c>
      <c r="AK1111">
        <v>274</v>
      </c>
      <c r="AL1111">
        <v>276</v>
      </c>
      <c r="AM1111">
        <v>45</v>
      </c>
      <c r="AN1111">
        <v>276</v>
      </c>
      <c r="AO1111">
        <v>164.01524319403975</v>
      </c>
      <c r="AP1111">
        <v>0</v>
      </c>
    </row>
    <row r="1112" spans="33:42" x14ac:dyDescent="0.2">
      <c r="AG1112">
        <v>9</v>
      </c>
      <c r="AH1112">
        <v>120</v>
      </c>
      <c r="AI1112">
        <v>284</v>
      </c>
      <c r="AJ1112">
        <v>286</v>
      </c>
      <c r="AK1112">
        <v>240</v>
      </c>
      <c r="AL1112">
        <v>242</v>
      </c>
      <c r="AM1112">
        <v>286</v>
      </c>
      <c r="AN1112">
        <v>242</v>
      </c>
      <c r="AO1112">
        <v>164.19500601419034</v>
      </c>
      <c r="AP1112">
        <v>0</v>
      </c>
    </row>
    <row r="1113" spans="33:42" x14ac:dyDescent="0.2">
      <c r="AG1113">
        <v>1</v>
      </c>
      <c r="AH1113">
        <v>110</v>
      </c>
      <c r="AI1113">
        <v>2</v>
      </c>
      <c r="AJ1113">
        <v>4</v>
      </c>
      <c r="AK1113">
        <v>220</v>
      </c>
      <c r="AL1113">
        <v>222</v>
      </c>
      <c r="AM1113">
        <v>2</v>
      </c>
      <c r="AN1113">
        <v>222</v>
      </c>
      <c r="AO1113">
        <v>164.58432489152787</v>
      </c>
      <c r="AP1113">
        <v>0</v>
      </c>
    </row>
    <row r="1114" spans="33:42" x14ac:dyDescent="0.2">
      <c r="AG1114">
        <v>8</v>
      </c>
      <c r="AH1114">
        <v>137</v>
      </c>
      <c r="AI1114">
        <v>254</v>
      </c>
      <c r="AJ1114">
        <v>256</v>
      </c>
      <c r="AK1114">
        <v>274</v>
      </c>
      <c r="AL1114">
        <v>276</v>
      </c>
      <c r="AM1114">
        <v>256</v>
      </c>
      <c r="AN1114">
        <v>276</v>
      </c>
      <c r="AO1114">
        <v>164.65721970202219</v>
      </c>
      <c r="AP1114">
        <v>0</v>
      </c>
    </row>
    <row r="1115" spans="33:42" x14ac:dyDescent="0.2">
      <c r="AG1115">
        <v>9</v>
      </c>
      <c r="AH1115">
        <v>121</v>
      </c>
      <c r="AI1115">
        <v>284</v>
      </c>
      <c r="AJ1115">
        <v>286</v>
      </c>
      <c r="AK1115">
        <v>242</v>
      </c>
      <c r="AL1115">
        <v>244</v>
      </c>
      <c r="AM1115">
        <v>286</v>
      </c>
      <c r="AN1115">
        <v>244</v>
      </c>
      <c r="AO1115">
        <v>165.32392446346051</v>
      </c>
      <c r="AP1115">
        <v>0</v>
      </c>
    </row>
    <row r="1116" spans="33:42" x14ac:dyDescent="0.2">
      <c r="AG1116">
        <v>1</v>
      </c>
      <c r="AH1116">
        <v>111</v>
      </c>
      <c r="AI1116">
        <v>2</v>
      </c>
      <c r="AJ1116">
        <v>4</v>
      </c>
      <c r="AK1116">
        <v>222</v>
      </c>
      <c r="AL1116">
        <v>224</v>
      </c>
      <c r="AM1116">
        <v>2</v>
      </c>
      <c r="AN1116">
        <v>224</v>
      </c>
      <c r="AO1116">
        <v>165.46903033498444</v>
      </c>
      <c r="AP1116">
        <v>0</v>
      </c>
    </row>
    <row r="1117" spans="33:42" x14ac:dyDescent="0.2">
      <c r="AG1117">
        <v>7</v>
      </c>
      <c r="AH1117">
        <v>148</v>
      </c>
      <c r="AI1117">
        <v>222</v>
      </c>
      <c r="AJ1117">
        <v>224</v>
      </c>
      <c r="AK1117">
        <v>296</v>
      </c>
      <c r="AL1117">
        <v>298</v>
      </c>
      <c r="AM1117">
        <v>224</v>
      </c>
      <c r="AN1117">
        <v>298</v>
      </c>
      <c r="AO1117">
        <v>165.46903033498444</v>
      </c>
      <c r="AP1117">
        <v>0</v>
      </c>
    </row>
    <row r="1118" spans="33:42" x14ac:dyDescent="0.2">
      <c r="AG1118">
        <v>2</v>
      </c>
      <c r="AH1118">
        <v>138</v>
      </c>
      <c r="AI1118">
        <v>45</v>
      </c>
      <c r="AJ1118">
        <v>47</v>
      </c>
      <c r="AK1118">
        <v>276</v>
      </c>
      <c r="AL1118">
        <v>278</v>
      </c>
      <c r="AM1118">
        <v>45</v>
      </c>
      <c r="AN1118">
        <v>278</v>
      </c>
      <c r="AO1118">
        <v>165.55663683464942</v>
      </c>
      <c r="AP1118">
        <v>0</v>
      </c>
    </row>
    <row r="1119" spans="33:42" x14ac:dyDescent="0.2">
      <c r="AG1119">
        <v>8</v>
      </c>
      <c r="AH1119">
        <v>138</v>
      </c>
      <c r="AI1119">
        <v>254</v>
      </c>
      <c r="AJ1119">
        <v>256</v>
      </c>
      <c r="AK1119">
        <v>276</v>
      </c>
      <c r="AL1119">
        <v>278</v>
      </c>
      <c r="AM1119">
        <v>256</v>
      </c>
      <c r="AN1119">
        <v>278</v>
      </c>
      <c r="AO1119">
        <v>166.19265928433782</v>
      </c>
      <c r="AP1119">
        <v>0</v>
      </c>
    </row>
    <row r="1120" spans="33:42" x14ac:dyDescent="0.2">
      <c r="AG1120">
        <v>1</v>
      </c>
      <c r="AH1120">
        <v>112</v>
      </c>
      <c r="AI1120">
        <v>2</v>
      </c>
      <c r="AJ1120">
        <v>4</v>
      </c>
      <c r="AK1120">
        <v>224</v>
      </c>
      <c r="AL1120">
        <v>226</v>
      </c>
      <c r="AM1120">
        <v>2</v>
      </c>
      <c r="AN1120">
        <v>226</v>
      </c>
      <c r="AO1120">
        <v>166.37307474468338</v>
      </c>
      <c r="AP1120">
        <v>0</v>
      </c>
    </row>
    <row r="1121" spans="33:42" x14ac:dyDescent="0.2">
      <c r="AG1121">
        <v>9</v>
      </c>
      <c r="AH1121">
        <v>122</v>
      </c>
      <c r="AI1121">
        <v>284</v>
      </c>
      <c r="AJ1121">
        <v>286</v>
      </c>
      <c r="AK1121">
        <v>244</v>
      </c>
      <c r="AL1121">
        <v>246</v>
      </c>
      <c r="AM1121">
        <v>286</v>
      </c>
      <c r="AN1121">
        <v>246</v>
      </c>
      <c r="AO1121">
        <v>166.4692163734785</v>
      </c>
      <c r="AP1121">
        <v>0</v>
      </c>
    </row>
    <row r="1122" spans="33:42" x14ac:dyDescent="0.2">
      <c r="AG1122">
        <v>3</v>
      </c>
      <c r="AH1122">
        <v>149</v>
      </c>
      <c r="AI1122">
        <v>77</v>
      </c>
      <c r="AJ1122">
        <v>79</v>
      </c>
      <c r="AK1122">
        <v>298</v>
      </c>
      <c r="AL1122">
        <v>300</v>
      </c>
      <c r="AM1122">
        <v>77</v>
      </c>
      <c r="AN1122">
        <v>300</v>
      </c>
      <c r="AO1122">
        <v>166.82026255823962</v>
      </c>
      <c r="AP1122">
        <v>0</v>
      </c>
    </row>
    <row r="1123" spans="33:42" x14ac:dyDescent="0.2">
      <c r="AG1123">
        <v>2</v>
      </c>
      <c r="AH1123">
        <v>139</v>
      </c>
      <c r="AI1123">
        <v>45</v>
      </c>
      <c r="AJ1123">
        <v>47</v>
      </c>
      <c r="AK1123">
        <v>278</v>
      </c>
      <c r="AL1123">
        <v>280</v>
      </c>
      <c r="AM1123">
        <v>45</v>
      </c>
      <c r="AN1123">
        <v>280</v>
      </c>
      <c r="AO1123">
        <v>167.10774967068403</v>
      </c>
      <c r="AP1123">
        <v>0</v>
      </c>
    </row>
    <row r="1124" spans="33:42" x14ac:dyDescent="0.2">
      <c r="AG1124">
        <v>7</v>
      </c>
      <c r="AH1124">
        <v>149</v>
      </c>
      <c r="AI1124">
        <v>222</v>
      </c>
      <c r="AJ1124">
        <v>224</v>
      </c>
      <c r="AK1124">
        <v>298</v>
      </c>
      <c r="AL1124">
        <v>300</v>
      </c>
      <c r="AM1124">
        <v>224</v>
      </c>
      <c r="AN1124">
        <v>300</v>
      </c>
      <c r="AO1124">
        <v>167.26027621644059</v>
      </c>
      <c r="AP1124">
        <v>0</v>
      </c>
    </row>
    <row r="1125" spans="33:42" x14ac:dyDescent="0.2">
      <c r="AG1125">
        <v>1</v>
      </c>
      <c r="AH1125">
        <v>113</v>
      </c>
      <c r="AI1125">
        <v>2</v>
      </c>
      <c r="AJ1125">
        <v>4</v>
      </c>
      <c r="AK1125">
        <v>226</v>
      </c>
      <c r="AL1125">
        <v>228</v>
      </c>
      <c r="AM1125">
        <v>2</v>
      </c>
      <c r="AN1125">
        <v>228</v>
      </c>
      <c r="AO1125">
        <v>167.29614460590537</v>
      </c>
      <c r="AP1125">
        <v>0</v>
      </c>
    </row>
    <row r="1126" spans="33:42" x14ac:dyDescent="0.2">
      <c r="AG1126">
        <v>9</v>
      </c>
      <c r="AH1126">
        <v>123</v>
      </c>
      <c r="AI1126">
        <v>284</v>
      </c>
      <c r="AJ1126">
        <v>286</v>
      </c>
      <c r="AK1126">
        <v>246</v>
      </c>
      <c r="AL1126">
        <v>248</v>
      </c>
      <c r="AM1126">
        <v>286</v>
      </c>
      <c r="AN1126">
        <v>248</v>
      </c>
      <c r="AO1126">
        <v>167.6305461424021</v>
      </c>
      <c r="AP1126">
        <v>0</v>
      </c>
    </row>
    <row r="1127" spans="33:42" x14ac:dyDescent="0.2">
      <c r="AG1127">
        <v>8</v>
      </c>
      <c r="AH1127">
        <v>139</v>
      </c>
      <c r="AI1127">
        <v>254</v>
      </c>
      <c r="AJ1127">
        <v>256</v>
      </c>
      <c r="AK1127">
        <v>278</v>
      </c>
      <c r="AL1127">
        <v>280</v>
      </c>
      <c r="AM1127">
        <v>256</v>
      </c>
      <c r="AN1127">
        <v>280</v>
      </c>
      <c r="AO1127">
        <v>167.73789077009405</v>
      </c>
      <c r="AP1127">
        <v>0</v>
      </c>
    </row>
    <row r="1128" spans="33:42" x14ac:dyDescent="0.2">
      <c r="AG1128">
        <v>1</v>
      </c>
      <c r="AH1128">
        <v>114</v>
      </c>
      <c r="AI1128">
        <v>2</v>
      </c>
      <c r="AJ1128">
        <v>4</v>
      </c>
      <c r="AK1128">
        <v>228</v>
      </c>
      <c r="AL1128">
        <v>230</v>
      </c>
      <c r="AM1128">
        <v>2</v>
      </c>
      <c r="AN1128">
        <v>230</v>
      </c>
      <c r="AO1128">
        <v>168.23792675850473</v>
      </c>
      <c r="AP1128">
        <v>0</v>
      </c>
    </row>
    <row r="1129" spans="33:42" x14ac:dyDescent="0.2">
      <c r="AG1129">
        <v>3</v>
      </c>
      <c r="AH1129">
        <v>150</v>
      </c>
      <c r="AI1129">
        <v>77</v>
      </c>
      <c r="AJ1129">
        <v>79</v>
      </c>
      <c r="AK1129">
        <v>300</v>
      </c>
      <c r="AL1129">
        <v>302</v>
      </c>
      <c r="AM1129">
        <v>77</v>
      </c>
      <c r="AN1129">
        <v>302</v>
      </c>
      <c r="AO1129">
        <v>168.62087652482418</v>
      </c>
      <c r="AP1129">
        <v>0</v>
      </c>
    </row>
    <row r="1130" spans="33:42" x14ac:dyDescent="0.2">
      <c r="AG1130">
        <v>2</v>
      </c>
      <c r="AH1130">
        <v>140</v>
      </c>
      <c r="AI1130">
        <v>45</v>
      </c>
      <c r="AJ1130">
        <v>47</v>
      </c>
      <c r="AK1130">
        <v>280</v>
      </c>
      <c r="AL1130">
        <v>282</v>
      </c>
      <c r="AM1130">
        <v>45</v>
      </c>
      <c r="AN1130">
        <v>282</v>
      </c>
      <c r="AO1130">
        <v>168.66831356244717</v>
      </c>
      <c r="AP1130">
        <v>0</v>
      </c>
    </row>
    <row r="1131" spans="33:42" x14ac:dyDescent="0.2">
      <c r="AG1131">
        <v>7</v>
      </c>
      <c r="AH1131">
        <v>150</v>
      </c>
      <c r="AI1131">
        <v>222</v>
      </c>
      <c r="AJ1131">
        <v>224</v>
      </c>
      <c r="AK1131">
        <v>300</v>
      </c>
      <c r="AL1131">
        <v>302</v>
      </c>
      <c r="AM1131">
        <v>224</v>
      </c>
      <c r="AN1131">
        <v>302</v>
      </c>
      <c r="AO1131">
        <v>169.05620367203329</v>
      </c>
      <c r="AP1131">
        <v>0</v>
      </c>
    </row>
    <row r="1132" spans="33:42" x14ac:dyDescent="0.2">
      <c r="AG1132">
        <v>1</v>
      </c>
      <c r="AH1132">
        <v>115</v>
      </c>
      <c r="AI1132">
        <v>2</v>
      </c>
      <c r="AJ1132">
        <v>4</v>
      </c>
      <c r="AK1132">
        <v>230</v>
      </c>
      <c r="AL1132">
        <v>232</v>
      </c>
      <c r="AM1132">
        <v>2</v>
      </c>
      <c r="AN1132">
        <v>232</v>
      </c>
      <c r="AO1132">
        <v>169.19810873647495</v>
      </c>
      <c r="AP1132">
        <v>0</v>
      </c>
    </row>
    <row r="1133" spans="33:42" x14ac:dyDescent="0.2">
      <c r="AG1133">
        <v>8</v>
      </c>
      <c r="AH1133">
        <v>140</v>
      </c>
      <c r="AI1133">
        <v>254</v>
      </c>
      <c r="AJ1133">
        <v>256</v>
      </c>
      <c r="AK1133">
        <v>280</v>
      </c>
      <c r="AL1133">
        <v>282</v>
      </c>
      <c r="AM1133">
        <v>256</v>
      </c>
      <c r="AN1133">
        <v>282</v>
      </c>
      <c r="AO1133">
        <v>169.29264603047588</v>
      </c>
      <c r="AP1133">
        <v>0</v>
      </c>
    </row>
    <row r="1134" spans="33:42" x14ac:dyDescent="0.2">
      <c r="AG1134">
        <v>9</v>
      </c>
      <c r="AH1134">
        <v>125</v>
      </c>
      <c r="AI1134">
        <v>284</v>
      </c>
      <c r="AJ1134">
        <v>286</v>
      </c>
      <c r="AK1134">
        <v>250</v>
      </c>
      <c r="AL1134">
        <v>252</v>
      </c>
      <c r="AM1134">
        <v>286</v>
      </c>
      <c r="AN1134">
        <v>252</v>
      </c>
      <c r="AO1134">
        <v>170</v>
      </c>
      <c r="AP1134">
        <v>0</v>
      </c>
    </row>
    <row r="1135" spans="33:42" x14ac:dyDescent="0.2">
      <c r="AG1135">
        <v>1</v>
      </c>
      <c r="AH1135">
        <v>116</v>
      </c>
      <c r="AI1135">
        <v>2</v>
      </c>
      <c r="AJ1135">
        <v>4</v>
      </c>
      <c r="AK1135">
        <v>232</v>
      </c>
      <c r="AL1135">
        <v>234</v>
      </c>
      <c r="AM1135">
        <v>2</v>
      </c>
      <c r="AN1135">
        <v>234</v>
      </c>
      <c r="AO1135">
        <v>170.17637908946119</v>
      </c>
      <c r="AP1135">
        <v>0</v>
      </c>
    </row>
    <row r="1136" spans="33:42" x14ac:dyDescent="0.2">
      <c r="AG1136">
        <v>2</v>
      </c>
      <c r="AH1136">
        <v>141</v>
      </c>
      <c r="AI1136">
        <v>45</v>
      </c>
      <c r="AJ1136">
        <v>47</v>
      </c>
      <c r="AK1136">
        <v>282</v>
      </c>
      <c r="AL1136">
        <v>284</v>
      </c>
      <c r="AM1136">
        <v>45</v>
      </c>
      <c r="AN1136">
        <v>284</v>
      </c>
      <c r="AO1136">
        <v>170.23806859806652</v>
      </c>
      <c r="AP1136">
        <v>0</v>
      </c>
    </row>
    <row r="1137" spans="33:42" x14ac:dyDescent="0.2">
      <c r="AG1137">
        <v>8</v>
      </c>
      <c r="AH1137">
        <v>141</v>
      </c>
      <c r="AI1137">
        <v>254</v>
      </c>
      <c r="AJ1137">
        <v>256</v>
      </c>
      <c r="AK1137">
        <v>282</v>
      </c>
      <c r="AL1137">
        <v>284</v>
      </c>
      <c r="AM1137">
        <v>256</v>
      </c>
      <c r="AN1137">
        <v>284</v>
      </c>
      <c r="AO1137">
        <v>170.85666507338834</v>
      </c>
      <c r="AP1137">
        <v>0</v>
      </c>
    </row>
    <row r="1138" spans="33:42" x14ac:dyDescent="0.2">
      <c r="AG1138">
        <v>1</v>
      </c>
      <c r="AH1138">
        <v>117</v>
      </c>
      <c r="AI1138">
        <v>2</v>
      </c>
      <c r="AJ1138">
        <v>4</v>
      </c>
      <c r="AK1138">
        <v>234</v>
      </c>
      <c r="AL1138">
        <v>236</v>
      </c>
      <c r="AM1138">
        <v>2</v>
      </c>
      <c r="AN1138">
        <v>236</v>
      </c>
      <c r="AO1138">
        <v>171.17242768623689</v>
      </c>
      <c r="AP1138">
        <v>0</v>
      </c>
    </row>
    <row r="1139" spans="33:42" x14ac:dyDescent="0.2">
      <c r="AG1139">
        <v>9</v>
      </c>
      <c r="AH1139">
        <v>126</v>
      </c>
      <c r="AI1139">
        <v>284</v>
      </c>
      <c r="AJ1139">
        <v>286</v>
      </c>
      <c r="AK1139">
        <v>252</v>
      </c>
      <c r="AL1139">
        <v>254</v>
      </c>
      <c r="AM1139">
        <v>286</v>
      </c>
      <c r="AN1139">
        <v>254</v>
      </c>
      <c r="AO1139">
        <v>171.20747647226156</v>
      </c>
      <c r="AP1139">
        <v>0</v>
      </c>
    </row>
    <row r="1140" spans="33:42" x14ac:dyDescent="0.2">
      <c r="AG1140">
        <v>2</v>
      </c>
      <c r="AH1140">
        <v>142</v>
      </c>
      <c r="AI1140">
        <v>45</v>
      </c>
      <c r="AJ1140">
        <v>47</v>
      </c>
      <c r="AK1140">
        <v>284</v>
      </c>
      <c r="AL1140">
        <v>286</v>
      </c>
      <c r="AM1140">
        <v>45</v>
      </c>
      <c r="AN1140">
        <v>286</v>
      </c>
      <c r="AO1140">
        <v>171.81676286090365</v>
      </c>
      <c r="AP1140">
        <v>0</v>
      </c>
    </row>
    <row r="1141" spans="33:42" x14ac:dyDescent="0.2">
      <c r="AG1141">
        <v>1</v>
      </c>
      <c r="AH1141">
        <v>118</v>
      </c>
      <c r="AI1141">
        <v>2</v>
      </c>
      <c r="AJ1141">
        <v>4</v>
      </c>
      <c r="AK1141">
        <v>236</v>
      </c>
      <c r="AL1141">
        <v>238</v>
      </c>
      <c r="AM1141">
        <v>2</v>
      </c>
      <c r="AN1141">
        <v>238</v>
      </c>
      <c r="AO1141">
        <v>172.18594600024707</v>
      </c>
      <c r="AP1141">
        <v>0</v>
      </c>
    </row>
    <row r="1142" spans="33:42" x14ac:dyDescent="0.2">
      <c r="AG1142">
        <v>8</v>
      </c>
      <c r="AH1142">
        <v>142</v>
      </c>
      <c r="AI1142">
        <v>254</v>
      </c>
      <c r="AJ1142">
        <v>256</v>
      </c>
      <c r="AK1142">
        <v>284</v>
      </c>
      <c r="AL1142">
        <v>286</v>
      </c>
      <c r="AM1142">
        <v>256</v>
      </c>
      <c r="AN1142">
        <v>286</v>
      </c>
      <c r="AO1142">
        <v>172.42969581832475</v>
      </c>
      <c r="AP1142">
        <v>0</v>
      </c>
    </row>
    <row r="1143" spans="33:42" x14ac:dyDescent="0.2">
      <c r="AG1143">
        <v>9</v>
      </c>
      <c r="AH1143">
        <v>127</v>
      </c>
      <c r="AI1143">
        <v>284</v>
      </c>
      <c r="AJ1143">
        <v>286</v>
      </c>
      <c r="AK1143">
        <v>254</v>
      </c>
      <c r="AL1143">
        <v>256</v>
      </c>
      <c r="AM1143">
        <v>286</v>
      </c>
      <c r="AN1143">
        <v>256</v>
      </c>
      <c r="AO1143">
        <v>172.42969581832475</v>
      </c>
      <c r="AP1143">
        <v>0</v>
      </c>
    </row>
    <row r="1144" spans="33:42" x14ac:dyDescent="0.2">
      <c r="AG1144">
        <v>1</v>
      </c>
      <c r="AH1144">
        <v>119</v>
      </c>
      <c r="AI1144">
        <v>2</v>
      </c>
      <c r="AJ1144">
        <v>4</v>
      </c>
      <c r="AK1144">
        <v>238</v>
      </c>
      <c r="AL1144">
        <v>240</v>
      </c>
      <c r="AM1144">
        <v>2</v>
      </c>
      <c r="AN1144">
        <v>240</v>
      </c>
      <c r="AO1144">
        <v>173.216627377397</v>
      </c>
      <c r="AP1144">
        <v>0</v>
      </c>
    </row>
    <row r="1145" spans="33:42" x14ac:dyDescent="0.2">
      <c r="AG1145">
        <v>2</v>
      </c>
      <c r="AH1145">
        <v>143</v>
      </c>
      <c r="AI1145">
        <v>45</v>
      </c>
      <c r="AJ1145">
        <v>47</v>
      </c>
      <c r="AK1145">
        <v>286</v>
      </c>
      <c r="AL1145">
        <v>288</v>
      </c>
      <c r="AM1145">
        <v>45</v>
      </c>
      <c r="AN1145">
        <v>288</v>
      </c>
      <c r="AO1145">
        <v>173.40415219942111</v>
      </c>
      <c r="AP1145">
        <v>0</v>
      </c>
    </row>
    <row r="1146" spans="33:42" x14ac:dyDescent="0.2">
      <c r="AG1146">
        <v>9</v>
      </c>
      <c r="AH1146">
        <v>128</v>
      </c>
      <c r="AI1146">
        <v>284</v>
      </c>
      <c r="AJ1146">
        <v>286</v>
      </c>
      <c r="AK1146">
        <v>256</v>
      </c>
      <c r="AL1146">
        <v>258</v>
      </c>
      <c r="AM1146">
        <v>286</v>
      </c>
      <c r="AN1146">
        <v>258</v>
      </c>
      <c r="AO1146">
        <v>173.66634676873929</v>
      </c>
      <c r="AP1146">
        <v>0</v>
      </c>
    </row>
    <row r="1147" spans="33:42" x14ac:dyDescent="0.2">
      <c r="AG1147">
        <v>8</v>
      </c>
      <c r="AH1147">
        <v>143</v>
      </c>
      <c r="AI1147">
        <v>254</v>
      </c>
      <c r="AJ1147">
        <v>256</v>
      </c>
      <c r="AK1147">
        <v>286</v>
      </c>
      <c r="AL1147">
        <v>288</v>
      </c>
      <c r="AM1147">
        <v>256</v>
      </c>
      <c r="AN1147">
        <v>288</v>
      </c>
      <c r="AO1147">
        <v>174.01149387324966</v>
      </c>
      <c r="AP1147">
        <v>0</v>
      </c>
    </row>
    <row r="1148" spans="33:42" x14ac:dyDescent="0.2">
      <c r="AG1148">
        <v>1</v>
      </c>
      <c r="AH1148">
        <v>120</v>
      </c>
      <c r="AI1148">
        <v>2</v>
      </c>
      <c r="AJ1148">
        <v>4</v>
      </c>
      <c r="AK1148">
        <v>240</v>
      </c>
      <c r="AL1148">
        <v>242</v>
      </c>
      <c r="AM1148">
        <v>2</v>
      </c>
      <c r="AN1148">
        <v>242</v>
      </c>
      <c r="AO1148">
        <v>174.26416728633572</v>
      </c>
      <c r="AP1148">
        <v>0</v>
      </c>
    </row>
    <row r="1149" spans="33:42" x14ac:dyDescent="0.2">
      <c r="AG1149">
        <v>9</v>
      </c>
      <c r="AH1149">
        <v>129</v>
      </c>
      <c r="AI1149">
        <v>284</v>
      </c>
      <c r="AJ1149">
        <v>286</v>
      </c>
      <c r="AK1149">
        <v>258</v>
      </c>
      <c r="AL1149">
        <v>260</v>
      </c>
      <c r="AM1149">
        <v>286</v>
      </c>
      <c r="AN1149">
        <v>260</v>
      </c>
      <c r="AO1149">
        <v>174.91712323268982</v>
      </c>
      <c r="AP1149">
        <v>0</v>
      </c>
    </row>
    <row r="1150" spans="33:42" x14ac:dyDescent="0.2">
      <c r="AG1150">
        <v>2</v>
      </c>
      <c r="AH1150">
        <v>144</v>
      </c>
      <c r="AI1150">
        <v>45</v>
      </c>
      <c r="AJ1150">
        <v>47</v>
      </c>
      <c r="AK1150">
        <v>288</v>
      </c>
      <c r="AL1150">
        <v>290</v>
      </c>
      <c r="AM1150">
        <v>45</v>
      </c>
      <c r="AN1150">
        <v>290</v>
      </c>
      <c r="AO1150">
        <v>175</v>
      </c>
      <c r="AP1150">
        <v>0</v>
      </c>
    </row>
    <row r="1151" spans="33:42" x14ac:dyDescent="0.2">
      <c r="AG1151">
        <v>1</v>
      </c>
      <c r="AH1151">
        <v>121</v>
      </c>
      <c r="AI1151">
        <v>2</v>
      </c>
      <c r="AJ1151">
        <v>4</v>
      </c>
      <c r="AK1151">
        <v>242</v>
      </c>
      <c r="AL1151">
        <v>244</v>
      </c>
      <c r="AM1151">
        <v>2</v>
      </c>
      <c r="AN1151">
        <v>244</v>
      </c>
      <c r="AO1151">
        <v>175.32826355154492</v>
      </c>
      <c r="AP1151">
        <v>0</v>
      </c>
    </row>
    <row r="1152" spans="33:42" x14ac:dyDescent="0.2">
      <c r="AG1152">
        <v>8</v>
      </c>
      <c r="AH1152">
        <v>144</v>
      </c>
      <c r="AI1152">
        <v>254</v>
      </c>
      <c r="AJ1152">
        <v>256</v>
      </c>
      <c r="AK1152">
        <v>288</v>
      </c>
      <c r="AL1152">
        <v>290</v>
      </c>
      <c r="AM1152">
        <v>256</v>
      </c>
      <c r="AN1152">
        <v>290</v>
      </c>
      <c r="AO1152">
        <v>175.60182231400674</v>
      </c>
      <c r="AP1152">
        <v>0</v>
      </c>
    </row>
    <row r="1153" spans="33:42" x14ac:dyDescent="0.2">
      <c r="AG1153">
        <v>9</v>
      </c>
      <c r="AH1153">
        <v>130</v>
      </c>
      <c r="AI1153">
        <v>284</v>
      </c>
      <c r="AJ1153">
        <v>286</v>
      </c>
      <c r="AK1153">
        <v>260</v>
      </c>
      <c r="AL1153">
        <v>262</v>
      </c>
      <c r="AM1153">
        <v>286</v>
      </c>
      <c r="AN1153">
        <v>262</v>
      </c>
      <c r="AO1153">
        <v>176.18172436436191</v>
      </c>
      <c r="AP1153">
        <v>0</v>
      </c>
    </row>
    <row r="1154" spans="33:42" x14ac:dyDescent="0.2">
      <c r="AG1154">
        <v>1</v>
      </c>
      <c r="AH1154">
        <v>122</v>
      </c>
      <c r="AI1154">
        <v>2</v>
      </c>
      <c r="AJ1154">
        <v>4</v>
      </c>
      <c r="AK1154">
        <v>244</v>
      </c>
      <c r="AL1154">
        <v>246</v>
      </c>
      <c r="AM1154">
        <v>2</v>
      </c>
      <c r="AN1154">
        <v>246</v>
      </c>
      <c r="AO1154">
        <v>176.40861656959956</v>
      </c>
      <c r="AP1154">
        <v>0</v>
      </c>
    </row>
    <row r="1155" spans="33:42" x14ac:dyDescent="0.2">
      <c r="AG1155">
        <v>2</v>
      </c>
      <c r="AH1155">
        <v>145</v>
      </c>
      <c r="AI1155">
        <v>45</v>
      </c>
      <c r="AJ1155">
        <v>47</v>
      </c>
      <c r="AK1155">
        <v>290</v>
      </c>
      <c r="AL1155">
        <v>292</v>
      </c>
      <c r="AM1155">
        <v>45</v>
      </c>
      <c r="AN1155">
        <v>292</v>
      </c>
      <c r="AO1155">
        <v>176.60407696313243</v>
      </c>
      <c r="AP1155">
        <v>0</v>
      </c>
    </row>
    <row r="1156" spans="33:42" x14ac:dyDescent="0.2">
      <c r="AG1156">
        <v>8</v>
      </c>
      <c r="AH1156">
        <v>145</v>
      </c>
      <c r="AI1156">
        <v>254</v>
      </c>
      <c r="AJ1156">
        <v>256</v>
      </c>
      <c r="AK1156">
        <v>290</v>
      </c>
      <c r="AL1156">
        <v>292</v>
      </c>
      <c r="AM1156">
        <v>256</v>
      </c>
      <c r="AN1156">
        <v>292</v>
      </c>
      <c r="AO1156">
        <v>177.20045146669349</v>
      </c>
      <c r="AP1156">
        <v>0</v>
      </c>
    </row>
    <row r="1157" spans="33:42" x14ac:dyDescent="0.2">
      <c r="AG1157">
        <v>9</v>
      </c>
      <c r="AH1157">
        <v>131</v>
      </c>
      <c r="AI1157">
        <v>284</v>
      </c>
      <c r="AJ1157">
        <v>286</v>
      </c>
      <c r="AK1157">
        <v>262</v>
      </c>
      <c r="AL1157">
        <v>264</v>
      </c>
      <c r="AM1157">
        <v>286</v>
      </c>
      <c r="AN1157">
        <v>264</v>
      </c>
      <c r="AO1157">
        <v>177.45985461506498</v>
      </c>
      <c r="AP1157">
        <v>0</v>
      </c>
    </row>
    <row r="1158" spans="33:42" x14ac:dyDescent="0.2">
      <c r="AG1158">
        <v>1</v>
      </c>
      <c r="AH1158">
        <v>123</v>
      </c>
      <c r="AI1158">
        <v>2</v>
      </c>
      <c r="AJ1158">
        <v>4</v>
      </c>
      <c r="AK1158">
        <v>246</v>
      </c>
      <c r="AL1158">
        <v>248</v>
      </c>
      <c r="AM1158">
        <v>2</v>
      </c>
      <c r="AN1158">
        <v>248</v>
      </c>
      <c r="AO1158">
        <v>177.50492950901392</v>
      </c>
      <c r="AP1158">
        <v>0</v>
      </c>
    </row>
    <row r="1159" spans="33:42" x14ac:dyDescent="0.2">
      <c r="AG1159">
        <v>2</v>
      </c>
      <c r="AH1159">
        <v>146</v>
      </c>
      <c r="AI1159">
        <v>45</v>
      </c>
      <c r="AJ1159">
        <v>47</v>
      </c>
      <c r="AK1159">
        <v>292</v>
      </c>
      <c r="AL1159">
        <v>294</v>
      </c>
      <c r="AM1159">
        <v>45</v>
      </c>
      <c r="AN1159">
        <v>294</v>
      </c>
      <c r="AO1159">
        <v>178.21616088334974</v>
      </c>
      <c r="AP1159">
        <v>0</v>
      </c>
    </row>
    <row r="1160" spans="33:42" x14ac:dyDescent="0.2">
      <c r="AG1160">
        <v>1</v>
      </c>
      <c r="AH1160">
        <v>124</v>
      </c>
      <c r="AI1160">
        <v>2</v>
      </c>
      <c r="AJ1160">
        <v>4</v>
      </c>
      <c r="AK1160">
        <v>248</v>
      </c>
      <c r="AL1160">
        <v>250</v>
      </c>
      <c r="AM1160">
        <v>2</v>
      </c>
      <c r="AN1160">
        <v>250</v>
      </c>
      <c r="AO1160">
        <v>178.61690849412886</v>
      </c>
      <c r="AP1160">
        <v>0</v>
      </c>
    </row>
    <row r="1161" spans="33:42" x14ac:dyDescent="0.2">
      <c r="AG1161">
        <v>9</v>
      </c>
      <c r="AH1161">
        <v>132</v>
      </c>
      <c r="AI1161">
        <v>284</v>
      </c>
      <c r="AJ1161">
        <v>286</v>
      </c>
      <c r="AK1161">
        <v>264</v>
      </c>
      <c r="AL1161">
        <v>266</v>
      </c>
      <c r="AM1161">
        <v>286</v>
      </c>
      <c r="AN1161">
        <v>266</v>
      </c>
      <c r="AO1161">
        <v>178.75122377203465</v>
      </c>
      <c r="AP1161">
        <v>0</v>
      </c>
    </row>
    <row r="1162" spans="33:42" x14ac:dyDescent="0.2">
      <c r="AG1162">
        <v>8</v>
      </c>
      <c r="AH1162">
        <v>146</v>
      </c>
      <c r="AI1162">
        <v>254</v>
      </c>
      <c r="AJ1162">
        <v>256</v>
      </c>
      <c r="AK1162">
        <v>292</v>
      </c>
      <c r="AL1162">
        <v>294</v>
      </c>
      <c r="AM1162">
        <v>256</v>
      </c>
      <c r="AN1162">
        <v>294</v>
      </c>
      <c r="AO1162">
        <v>178.80715869338118</v>
      </c>
      <c r="AP1162">
        <v>0</v>
      </c>
    </row>
    <row r="1163" spans="33:42" x14ac:dyDescent="0.2">
      <c r="AG1163">
        <v>1</v>
      </c>
      <c r="AH1163">
        <v>125</v>
      </c>
      <c r="AI1163">
        <v>2</v>
      </c>
      <c r="AJ1163">
        <v>4</v>
      </c>
      <c r="AK1163">
        <v>250</v>
      </c>
      <c r="AL1163">
        <v>252</v>
      </c>
      <c r="AM1163">
        <v>2</v>
      </c>
      <c r="AN1163">
        <v>252</v>
      </c>
      <c r="AO1163">
        <v>179.74426277353055</v>
      </c>
      <c r="AP1163">
        <v>0</v>
      </c>
    </row>
    <row r="1164" spans="33:42" x14ac:dyDescent="0.2">
      <c r="AG1164">
        <v>2</v>
      </c>
      <c r="AH1164">
        <v>147</v>
      </c>
      <c r="AI1164">
        <v>45</v>
      </c>
      <c r="AJ1164">
        <v>47</v>
      </c>
      <c r="AK1164">
        <v>294</v>
      </c>
      <c r="AL1164">
        <v>296</v>
      </c>
      <c r="AM1164">
        <v>45</v>
      </c>
      <c r="AN1164">
        <v>296</v>
      </c>
      <c r="AO1164">
        <v>179.836036433191</v>
      </c>
      <c r="AP1164">
        <v>0</v>
      </c>
    </row>
    <row r="1165" spans="33:42" x14ac:dyDescent="0.2">
      <c r="AG1165">
        <v>9</v>
      </c>
      <c r="AH1165">
        <v>133</v>
      </c>
      <c r="AI1165">
        <v>284</v>
      </c>
      <c r="AJ1165">
        <v>286</v>
      </c>
      <c r="AK1165">
        <v>266</v>
      </c>
      <c r="AL1165">
        <v>268</v>
      </c>
      <c r="AM1165">
        <v>286</v>
      </c>
      <c r="AN1165">
        <v>268</v>
      </c>
      <c r="AO1165">
        <v>180.05554698481245</v>
      </c>
      <c r="AP1165">
        <v>0</v>
      </c>
    </row>
    <row r="1166" spans="33:42" x14ac:dyDescent="0.2">
      <c r="AG1166">
        <v>8</v>
      </c>
      <c r="AH1166">
        <v>147</v>
      </c>
      <c r="AI1166">
        <v>254</v>
      </c>
      <c r="AJ1166">
        <v>256</v>
      </c>
      <c r="AK1166">
        <v>294</v>
      </c>
      <c r="AL1166">
        <v>296</v>
      </c>
      <c r="AM1166">
        <v>256</v>
      </c>
      <c r="AN1166">
        <v>296</v>
      </c>
      <c r="AO1166">
        <v>180.42172818150257</v>
      </c>
      <c r="AP1166">
        <v>0</v>
      </c>
    </row>
    <row r="1167" spans="33:42" x14ac:dyDescent="0.2">
      <c r="AG1167">
        <v>1</v>
      </c>
      <c r="AH1167">
        <v>126</v>
      </c>
      <c r="AI1167">
        <v>2</v>
      </c>
      <c r="AJ1167">
        <v>4</v>
      </c>
      <c r="AK1167">
        <v>252</v>
      </c>
      <c r="AL1167">
        <v>254</v>
      </c>
      <c r="AM1167">
        <v>2</v>
      </c>
      <c r="AN1167">
        <v>254</v>
      </c>
      <c r="AO1167">
        <v>180.88670487352022</v>
      </c>
      <c r="AP1167">
        <v>0</v>
      </c>
    </row>
    <row r="1168" spans="33:42" x14ac:dyDescent="0.2">
      <c r="AG1168">
        <v>2</v>
      </c>
      <c r="AH1168">
        <v>148</v>
      </c>
      <c r="AI1168">
        <v>45</v>
      </c>
      <c r="AJ1168">
        <v>47</v>
      </c>
      <c r="AK1168">
        <v>296</v>
      </c>
      <c r="AL1168">
        <v>298</v>
      </c>
      <c r="AM1168">
        <v>45</v>
      </c>
      <c r="AN1168">
        <v>298</v>
      </c>
      <c r="AO1168">
        <v>181.46349495146399</v>
      </c>
      <c r="AP1168">
        <v>0</v>
      </c>
    </row>
    <row r="1169" spans="33:42" x14ac:dyDescent="0.2">
      <c r="AG1169">
        <v>1</v>
      </c>
      <c r="AH1169">
        <v>127</v>
      </c>
      <c r="AI1169">
        <v>2</v>
      </c>
      <c r="AJ1169">
        <v>4</v>
      </c>
      <c r="AK1169">
        <v>254</v>
      </c>
      <c r="AL1169">
        <v>256</v>
      </c>
      <c r="AM1169">
        <v>2</v>
      </c>
      <c r="AN1169">
        <v>256</v>
      </c>
      <c r="AO1169">
        <v>182.04395073717774</v>
      </c>
      <c r="AP1169">
        <v>0</v>
      </c>
    </row>
    <row r="1170" spans="33:42" x14ac:dyDescent="0.2">
      <c r="AG1170">
        <v>8</v>
      </c>
      <c r="AH1170">
        <v>148</v>
      </c>
      <c r="AI1170">
        <v>254</v>
      </c>
      <c r="AJ1170">
        <v>256</v>
      </c>
      <c r="AK1170">
        <v>296</v>
      </c>
      <c r="AL1170">
        <v>298</v>
      </c>
      <c r="AM1170">
        <v>256</v>
      </c>
      <c r="AN1170">
        <v>298</v>
      </c>
      <c r="AO1170">
        <v>182.04395073717774</v>
      </c>
      <c r="AP1170">
        <v>0</v>
      </c>
    </row>
    <row r="1171" spans="33:42" x14ac:dyDescent="0.2">
      <c r="AG1171">
        <v>9</v>
      </c>
      <c r="AH1171">
        <v>135</v>
      </c>
      <c r="AI1171">
        <v>284</v>
      </c>
      <c r="AJ1171">
        <v>286</v>
      </c>
      <c r="AK1171">
        <v>270</v>
      </c>
      <c r="AL1171">
        <v>272</v>
      </c>
      <c r="AM1171">
        <v>286</v>
      </c>
      <c r="AN1171">
        <v>272</v>
      </c>
      <c r="AO1171">
        <v>182.70194306574848</v>
      </c>
      <c r="AP1171">
        <v>0</v>
      </c>
    </row>
    <row r="1172" spans="33:42" x14ac:dyDescent="0.2">
      <c r="AG1172">
        <v>2</v>
      </c>
      <c r="AH1172">
        <v>149</v>
      </c>
      <c r="AI1172">
        <v>45</v>
      </c>
      <c r="AJ1172">
        <v>47</v>
      </c>
      <c r="AK1172">
        <v>298</v>
      </c>
      <c r="AL1172">
        <v>300</v>
      </c>
      <c r="AM1172">
        <v>45</v>
      </c>
      <c r="AN1172">
        <v>300</v>
      </c>
      <c r="AO1172">
        <v>183.09833423600554</v>
      </c>
      <c r="AP1172">
        <v>0</v>
      </c>
    </row>
    <row r="1173" spans="33:42" x14ac:dyDescent="0.2">
      <c r="AG1173">
        <v>1</v>
      </c>
      <c r="AH1173">
        <v>128</v>
      </c>
      <c r="AI1173">
        <v>2</v>
      </c>
      <c r="AJ1173">
        <v>4</v>
      </c>
      <c r="AK1173">
        <v>256</v>
      </c>
      <c r="AL1173">
        <v>258</v>
      </c>
      <c r="AM1173">
        <v>2</v>
      </c>
      <c r="AN1173">
        <v>258</v>
      </c>
      <c r="AO1173">
        <v>183.21571984958058</v>
      </c>
      <c r="AP1173">
        <v>0</v>
      </c>
    </row>
    <row r="1174" spans="33:42" x14ac:dyDescent="0.2">
      <c r="AG1174">
        <v>8</v>
      </c>
      <c r="AH1174">
        <v>149</v>
      </c>
      <c r="AI1174">
        <v>254</v>
      </c>
      <c r="AJ1174">
        <v>256</v>
      </c>
      <c r="AK1174">
        <v>298</v>
      </c>
      <c r="AL1174">
        <v>300</v>
      </c>
      <c r="AM1174">
        <v>256</v>
      </c>
      <c r="AN1174">
        <v>300</v>
      </c>
      <c r="AO1174">
        <v>183.67362358270171</v>
      </c>
      <c r="AP1174">
        <v>0</v>
      </c>
    </row>
    <row r="1175" spans="33:42" x14ac:dyDescent="0.2">
      <c r="AG1175">
        <v>9</v>
      </c>
      <c r="AH1175">
        <v>136</v>
      </c>
      <c r="AI1175">
        <v>284</v>
      </c>
      <c r="AJ1175">
        <v>286</v>
      </c>
      <c r="AK1175">
        <v>272</v>
      </c>
      <c r="AL1175">
        <v>274</v>
      </c>
      <c r="AM1175">
        <v>286</v>
      </c>
      <c r="AN1175">
        <v>274</v>
      </c>
      <c r="AO1175">
        <v>184.04347312523745</v>
      </c>
      <c r="AP1175">
        <v>0</v>
      </c>
    </row>
    <row r="1176" spans="33:42" x14ac:dyDescent="0.2">
      <c r="AG1176">
        <v>1</v>
      </c>
      <c r="AH1176">
        <v>129</v>
      </c>
      <c r="AI1176">
        <v>2</v>
      </c>
      <c r="AJ1176">
        <v>4</v>
      </c>
      <c r="AK1176">
        <v>258</v>
      </c>
      <c r="AL1176">
        <v>260</v>
      </c>
      <c r="AM1176">
        <v>2</v>
      </c>
      <c r="AN1176">
        <v>260</v>
      </c>
      <c r="AO1176">
        <v>184.40173534975207</v>
      </c>
      <c r="AP1176">
        <v>0</v>
      </c>
    </row>
    <row r="1177" spans="33:42" x14ac:dyDescent="0.2">
      <c r="AG1177">
        <v>2</v>
      </c>
      <c r="AH1177">
        <v>150</v>
      </c>
      <c r="AI1177">
        <v>45</v>
      </c>
      <c r="AJ1177">
        <v>47</v>
      </c>
      <c r="AK1177">
        <v>300</v>
      </c>
      <c r="AL1177">
        <v>302</v>
      </c>
      <c r="AM1177">
        <v>45</v>
      </c>
      <c r="AN1177">
        <v>302</v>
      </c>
      <c r="AO1177">
        <v>184.74035834110532</v>
      </c>
      <c r="AP1177">
        <v>0</v>
      </c>
    </row>
    <row r="1178" spans="33:42" x14ac:dyDescent="0.2">
      <c r="AG1178">
        <v>8</v>
      </c>
      <c r="AH1178">
        <v>150</v>
      </c>
      <c r="AI1178">
        <v>254</v>
      </c>
      <c r="AJ1178">
        <v>256</v>
      </c>
      <c r="AK1178">
        <v>300</v>
      </c>
      <c r="AL1178">
        <v>302</v>
      </c>
      <c r="AM1178">
        <v>256</v>
      </c>
      <c r="AN1178">
        <v>302</v>
      </c>
      <c r="AO1178">
        <v>185.31055015837603</v>
      </c>
      <c r="AP1178">
        <v>0</v>
      </c>
    </row>
    <row r="1179" spans="33:42" x14ac:dyDescent="0.2">
      <c r="AG1179">
        <v>9</v>
      </c>
      <c r="AH1179">
        <v>137</v>
      </c>
      <c r="AI1179">
        <v>284</v>
      </c>
      <c r="AJ1179">
        <v>286</v>
      </c>
      <c r="AK1179">
        <v>274</v>
      </c>
      <c r="AL1179">
        <v>276</v>
      </c>
      <c r="AM1179">
        <v>286</v>
      </c>
      <c r="AN1179">
        <v>276</v>
      </c>
      <c r="AO1179">
        <v>185.39687160251654</v>
      </c>
      <c r="AP1179">
        <v>0</v>
      </c>
    </row>
    <row r="1180" spans="33:42" x14ac:dyDescent="0.2">
      <c r="AG1180">
        <v>1</v>
      </c>
      <c r="AH1180">
        <v>130</v>
      </c>
      <c r="AI1180">
        <v>2</v>
      </c>
      <c r="AJ1180">
        <v>4</v>
      </c>
      <c r="AK1180">
        <v>260</v>
      </c>
      <c r="AL1180">
        <v>262</v>
      </c>
      <c r="AM1180">
        <v>2</v>
      </c>
      <c r="AN1180">
        <v>262</v>
      </c>
      <c r="AO1180">
        <v>185.6017241299229</v>
      </c>
      <c r="AP1180">
        <v>0</v>
      </c>
    </row>
    <row r="1181" spans="33:42" x14ac:dyDescent="0.2">
      <c r="AG1181">
        <v>9</v>
      </c>
      <c r="AH1181">
        <v>138</v>
      </c>
      <c r="AI1181">
        <v>284</v>
      </c>
      <c r="AJ1181">
        <v>286</v>
      </c>
      <c r="AK1181">
        <v>276</v>
      </c>
      <c r="AL1181">
        <v>278</v>
      </c>
      <c r="AM1181">
        <v>286</v>
      </c>
      <c r="AN1181">
        <v>278</v>
      </c>
      <c r="AO1181">
        <v>186.76188047886004</v>
      </c>
      <c r="AP1181">
        <v>0</v>
      </c>
    </row>
    <row r="1182" spans="33:42" x14ac:dyDescent="0.2">
      <c r="AG1182">
        <v>1</v>
      </c>
      <c r="AH1182">
        <v>132</v>
      </c>
      <c r="AI1182">
        <v>2</v>
      </c>
      <c r="AJ1182">
        <v>4</v>
      </c>
      <c r="AK1182">
        <v>264</v>
      </c>
      <c r="AL1182">
        <v>266</v>
      </c>
      <c r="AM1182">
        <v>2</v>
      </c>
      <c r="AN1182">
        <v>266</v>
      </c>
      <c r="AO1182">
        <v>188.04254837669055</v>
      </c>
      <c r="AP1182">
        <v>0</v>
      </c>
    </row>
    <row r="1183" spans="33:42" x14ac:dyDescent="0.2">
      <c r="AG1183">
        <v>9</v>
      </c>
      <c r="AH1183">
        <v>139</v>
      </c>
      <c r="AI1183">
        <v>284</v>
      </c>
      <c r="AJ1183">
        <v>286</v>
      </c>
      <c r="AK1183">
        <v>278</v>
      </c>
      <c r="AL1183">
        <v>280</v>
      </c>
      <c r="AM1183">
        <v>286</v>
      </c>
      <c r="AN1183">
        <v>280</v>
      </c>
      <c r="AO1183">
        <v>188.13824704190267</v>
      </c>
      <c r="AP1183">
        <v>0</v>
      </c>
    </row>
    <row r="1184" spans="33:42" x14ac:dyDescent="0.2">
      <c r="AG1184">
        <v>1</v>
      </c>
      <c r="AH1184">
        <v>133</v>
      </c>
      <c r="AI1184">
        <v>2</v>
      </c>
      <c r="AJ1184">
        <v>4</v>
      </c>
      <c r="AK1184">
        <v>266</v>
      </c>
      <c r="AL1184">
        <v>268</v>
      </c>
      <c r="AM1184">
        <v>2</v>
      </c>
      <c r="AN1184">
        <v>268</v>
      </c>
      <c r="AO1184">
        <v>189.28285712129349</v>
      </c>
      <c r="AP1184">
        <v>0</v>
      </c>
    </row>
    <row r="1185" spans="33:42" x14ac:dyDescent="0.2">
      <c r="AG1185">
        <v>9</v>
      </c>
      <c r="AH1185">
        <v>140</v>
      </c>
      <c r="AI1185">
        <v>284</v>
      </c>
      <c r="AJ1185">
        <v>286</v>
      </c>
      <c r="AK1185">
        <v>280</v>
      </c>
      <c r="AL1185">
        <v>282</v>
      </c>
      <c r="AM1185">
        <v>286</v>
      </c>
      <c r="AN1185">
        <v>282</v>
      </c>
      <c r="AO1185">
        <v>189.52572384771415</v>
      </c>
      <c r="AP1185">
        <v>0</v>
      </c>
    </row>
    <row r="1186" spans="33:42" x14ac:dyDescent="0.2">
      <c r="AG1186">
        <v>1</v>
      </c>
      <c r="AH1186">
        <v>134</v>
      </c>
      <c r="AI1186">
        <v>2</v>
      </c>
      <c r="AJ1186">
        <v>4</v>
      </c>
      <c r="AK1186">
        <v>268</v>
      </c>
      <c r="AL1186">
        <v>270</v>
      </c>
      <c r="AM1186">
        <v>2</v>
      </c>
      <c r="AN1186">
        <v>270</v>
      </c>
      <c r="AO1186">
        <v>190.53608582103286</v>
      </c>
      <c r="AP1186">
        <v>0</v>
      </c>
    </row>
    <row r="1187" spans="33:42" x14ac:dyDescent="0.2">
      <c r="AG1187">
        <v>9</v>
      </c>
      <c r="AH1187">
        <v>141</v>
      </c>
      <c r="AI1187">
        <v>284</v>
      </c>
      <c r="AJ1187">
        <v>286</v>
      </c>
      <c r="AK1187">
        <v>282</v>
      </c>
      <c r="AL1187">
        <v>284</v>
      </c>
      <c r="AM1187">
        <v>286</v>
      </c>
      <c r="AN1187">
        <v>284</v>
      </c>
      <c r="AO1187">
        <v>190.92406867652909</v>
      </c>
      <c r="AP1187">
        <v>0</v>
      </c>
    </row>
    <row r="1188" spans="33:42" x14ac:dyDescent="0.2">
      <c r="AG1188">
        <v>9</v>
      </c>
      <c r="AH1188">
        <v>1</v>
      </c>
      <c r="AI1188">
        <v>284</v>
      </c>
      <c r="AJ1188">
        <v>286</v>
      </c>
      <c r="AK1188">
        <v>2</v>
      </c>
      <c r="AL1188">
        <v>4</v>
      </c>
      <c r="AM1188">
        <v>286</v>
      </c>
      <c r="AN1188">
        <v>286</v>
      </c>
      <c r="AO1188">
        <v>192.33304448274092</v>
      </c>
      <c r="AP1188">
        <v>0</v>
      </c>
    </row>
    <row r="1189" spans="33:42" x14ac:dyDescent="0.2">
      <c r="AG1189">
        <v>9</v>
      </c>
      <c r="AH1189">
        <v>2</v>
      </c>
      <c r="AI1189">
        <v>284</v>
      </c>
      <c r="AJ1189">
        <v>286</v>
      </c>
      <c r="AK1189">
        <v>4</v>
      </c>
      <c r="AL1189">
        <v>6</v>
      </c>
      <c r="AM1189">
        <v>286</v>
      </c>
      <c r="AN1189">
        <v>286</v>
      </c>
      <c r="AO1189">
        <v>192.33304448274092</v>
      </c>
      <c r="AP1189">
        <v>0</v>
      </c>
    </row>
    <row r="1190" spans="33:42" x14ac:dyDescent="0.2">
      <c r="AG1190">
        <v>9</v>
      </c>
      <c r="AH1190">
        <v>3</v>
      </c>
      <c r="AI1190">
        <v>284</v>
      </c>
      <c r="AJ1190">
        <v>286</v>
      </c>
      <c r="AK1190">
        <v>6</v>
      </c>
      <c r="AL1190">
        <v>8</v>
      </c>
      <c r="AM1190">
        <v>286</v>
      </c>
      <c r="AN1190">
        <v>286</v>
      </c>
      <c r="AO1190">
        <v>192.33304448274092</v>
      </c>
      <c r="AP1190">
        <v>0</v>
      </c>
    </row>
    <row r="1191" spans="33:42" x14ac:dyDescent="0.2">
      <c r="AG1191">
        <v>9</v>
      </c>
      <c r="AH1191">
        <v>4</v>
      </c>
      <c r="AI1191">
        <v>284</v>
      </c>
      <c r="AJ1191">
        <v>286</v>
      </c>
      <c r="AK1191">
        <v>8</v>
      </c>
      <c r="AL1191">
        <v>10</v>
      </c>
      <c r="AM1191">
        <v>286</v>
      </c>
      <c r="AN1191">
        <v>286</v>
      </c>
      <c r="AO1191">
        <v>192.33304448274092</v>
      </c>
      <c r="AP1191">
        <v>0</v>
      </c>
    </row>
    <row r="1192" spans="33:42" x14ac:dyDescent="0.2">
      <c r="AG1192">
        <v>9</v>
      </c>
      <c r="AH1192">
        <v>5</v>
      </c>
      <c r="AI1192">
        <v>284</v>
      </c>
      <c r="AJ1192">
        <v>286</v>
      </c>
      <c r="AK1192">
        <v>10</v>
      </c>
      <c r="AL1192">
        <v>12</v>
      </c>
      <c r="AM1192">
        <v>286</v>
      </c>
      <c r="AN1192">
        <v>286</v>
      </c>
      <c r="AO1192">
        <v>192.33304448274092</v>
      </c>
      <c r="AP1192">
        <v>0</v>
      </c>
    </row>
    <row r="1193" spans="33:42" x14ac:dyDescent="0.2">
      <c r="AG1193">
        <v>9</v>
      </c>
      <c r="AH1193">
        <v>6</v>
      </c>
      <c r="AI1193">
        <v>284</v>
      </c>
      <c r="AJ1193">
        <v>286</v>
      </c>
      <c r="AK1193">
        <v>12</v>
      </c>
      <c r="AL1193">
        <v>14</v>
      </c>
      <c r="AM1193">
        <v>286</v>
      </c>
      <c r="AN1193">
        <v>286</v>
      </c>
      <c r="AO1193">
        <v>192.33304448274092</v>
      </c>
      <c r="AP1193">
        <v>0</v>
      </c>
    </row>
    <row r="1194" spans="33:42" x14ac:dyDescent="0.2">
      <c r="AG1194">
        <v>9</v>
      </c>
      <c r="AH1194">
        <v>7</v>
      </c>
      <c r="AI1194">
        <v>284</v>
      </c>
      <c r="AJ1194">
        <v>286</v>
      </c>
      <c r="AK1194">
        <v>14</v>
      </c>
      <c r="AL1194">
        <v>16</v>
      </c>
      <c r="AM1194">
        <v>286</v>
      </c>
      <c r="AN1194">
        <v>286</v>
      </c>
      <c r="AO1194">
        <v>192.33304448274092</v>
      </c>
      <c r="AP1194">
        <v>0</v>
      </c>
    </row>
    <row r="1195" spans="33:42" x14ac:dyDescent="0.2">
      <c r="AG1195">
        <v>9</v>
      </c>
      <c r="AH1195">
        <v>8</v>
      </c>
      <c r="AI1195">
        <v>284</v>
      </c>
      <c r="AJ1195">
        <v>286</v>
      </c>
      <c r="AK1195">
        <v>16</v>
      </c>
      <c r="AL1195">
        <v>18</v>
      </c>
      <c r="AM1195">
        <v>286</v>
      </c>
      <c r="AN1195">
        <v>286</v>
      </c>
      <c r="AO1195">
        <v>192.33304448274092</v>
      </c>
      <c r="AP1195">
        <v>0</v>
      </c>
    </row>
    <row r="1196" spans="33:42" x14ac:dyDescent="0.2">
      <c r="AG1196">
        <v>9</v>
      </c>
      <c r="AH1196">
        <v>9</v>
      </c>
      <c r="AI1196">
        <v>284</v>
      </c>
      <c r="AJ1196">
        <v>286</v>
      </c>
      <c r="AK1196">
        <v>18</v>
      </c>
      <c r="AL1196">
        <v>20</v>
      </c>
      <c r="AM1196">
        <v>286</v>
      </c>
      <c r="AN1196">
        <v>286</v>
      </c>
      <c r="AO1196">
        <v>192.33304448274092</v>
      </c>
      <c r="AP1196">
        <v>0</v>
      </c>
    </row>
    <row r="1197" spans="33:42" x14ac:dyDescent="0.2">
      <c r="AG1197">
        <v>9</v>
      </c>
      <c r="AH1197">
        <v>10</v>
      </c>
      <c r="AI1197">
        <v>284</v>
      </c>
      <c r="AJ1197">
        <v>286</v>
      </c>
      <c r="AK1197">
        <v>20</v>
      </c>
      <c r="AL1197">
        <v>22</v>
      </c>
      <c r="AM1197">
        <v>286</v>
      </c>
      <c r="AN1197">
        <v>286</v>
      </c>
      <c r="AO1197">
        <v>192.33304448274092</v>
      </c>
      <c r="AP1197">
        <v>0</v>
      </c>
    </row>
    <row r="1198" spans="33:42" x14ac:dyDescent="0.2">
      <c r="AG1198">
        <v>9</v>
      </c>
      <c r="AH1198">
        <v>11</v>
      </c>
      <c r="AI1198">
        <v>284</v>
      </c>
      <c r="AJ1198">
        <v>286</v>
      </c>
      <c r="AK1198">
        <v>22</v>
      </c>
      <c r="AL1198">
        <v>24</v>
      </c>
      <c r="AM1198">
        <v>286</v>
      </c>
      <c r="AN1198">
        <v>286</v>
      </c>
      <c r="AO1198">
        <v>192.33304448274092</v>
      </c>
      <c r="AP1198">
        <v>0</v>
      </c>
    </row>
    <row r="1199" spans="33:42" x14ac:dyDescent="0.2">
      <c r="AG1199">
        <v>9</v>
      </c>
      <c r="AH1199">
        <v>12</v>
      </c>
      <c r="AI1199">
        <v>284</v>
      </c>
      <c r="AJ1199">
        <v>286</v>
      </c>
      <c r="AK1199">
        <v>24</v>
      </c>
      <c r="AL1199">
        <v>26</v>
      </c>
      <c r="AM1199">
        <v>286</v>
      </c>
      <c r="AN1199">
        <v>286</v>
      </c>
      <c r="AO1199">
        <v>192.33304448274092</v>
      </c>
      <c r="AP1199">
        <v>0</v>
      </c>
    </row>
    <row r="1200" spans="33:42" x14ac:dyDescent="0.2">
      <c r="AG1200">
        <v>9</v>
      </c>
      <c r="AH1200">
        <v>13</v>
      </c>
      <c r="AI1200">
        <v>284</v>
      </c>
      <c r="AJ1200">
        <v>286</v>
      </c>
      <c r="AK1200">
        <v>26</v>
      </c>
      <c r="AL1200">
        <v>28</v>
      </c>
      <c r="AM1200">
        <v>286</v>
      </c>
      <c r="AN1200">
        <v>286</v>
      </c>
      <c r="AO1200">
        <v>192.33304448274092</v>
      </c>
      <c r="AP1200">
        <v>0</v>
      </c>
    </row>
    <row r="1201" spans="33:42" x14ac:dyDescent="0.2">
      <c r="AG1201">
        <v>9</v>
      </c>
      <c r="AH1201">
        <v>14</v>
      </c>
      <c r="AI1201">
        <v>284</v>
      </c>
      <c r="AJ1201">
        <v>286</v>
      </c>
      <c r="AK1201">
        <v>28</v>
      </c>
      <c r="AL1201">
        <v>30</v>
      </c>
      <c r="AM1201">
        <v>286</v>
      </c>
      <c r="AN1201">
        <v>286</v>
      </c>
      <c r="AO1201">
        <v>192.33304448274092</v>
      </c>
      <c r="AP1201">
        <v>0</v>
      </c>
    </row>
    <row r="1202" spans="33:42" x14ac:dyDescent="0.2">
      <c r="AG1202">
        <v>9</v>
      </c>
      <c r="AH1202">
        <v>15</v>
      </c>
      <c r="AI1202">
        <v>284</v>
      </c>
      <c r="AJ1202">
        <v>286</v>
      </c>
      <c r="AK1202">
        <v>30</v>
      </c>
      <c r="AL1202">
        <v>32</v>
      </c>
      <c r="AM1202">
        <v>286</v>
      </c>
      <c r="AN1202">
        <v>286</v>
      </c>
      <c r="AO1202">
        <v>192.33304448274092</v>
      </c>
      <c r="AP1202">
        <v>0</v>
      </c>
    </row>
    <row r="1203" spans="33:42" x14ac:dyDescent="0.2">
      <c r="AG1203">
        <v>9</v>
      </c>
      <c r="AH1203">
        <v>16</v>
      </c>
      <c r="AI1203">
        <v>284</v>
      </c>
      <c r="AJ1203">
        <v>286</v>
      </c>
      <c r="AK1203">
        <v>32</v>
      </c>
      <c r="AL1203">
        <v>34</v>
      </c>
      <c r="AM1203">
        <v>286</v>
      </c>
      <c r="AN1203">
        <v>286</v>
      </c>
      <c r="AO1203">
        <v>192.33304448274092</v>
      </c>
      <c r="AP1203">
        <v>0</v>
      </c>
    </row>
    <row r="1204" spans="33:42" x14ac:dyDescent="0.2">
      <c r="AG1204">
        <v>9</v>
      </c>
      <c r="AH1204">
        <v>17</v>
      </c>
      <c r="AI1204">
        <v>284</v>
      </c>
      <c r="AJ1204">
        <v>286</v>
      </c>
      <c r="AK1204">
        <v>34</v>
      </c>
      <c r="AL1204">
        <v>36</v>
      </c>
      <c r="AM1204">
        <v>286</v>
      </c>
      <c r="AN1204">
        <v>286</v>
      </c>
      <c r="AO1204">
        <v>192.33304448274092</v>
      </c>
      <c r="AP1204">
        <v>0</v>
      </c>
    </row>
    <row r="1205" spans="33:42" x14ac:dyDescent="0.2">
      <c r="AG1205">
        <v>9</v>
      </c>
      <c r="AH1205">
        <v>18</v>
      </c>
      <c r="AI1205">
        <v>284</v>
      </c>
      <c r="AJ1205">
        <v>286</v>
      </c>
      <c r="AK1205">
        <v>36</v>
      </c>
      <c r="AL1205">
        <v>38</v>
      </c>
      <c r="AM1205">
        <v>286</v>
      </c>
      <c r="AN1205">
        <v>286</v>
      </c>
      <c r="AO1205">
        <v>192.33304448274092</v>
      </c>
      <c r="AP1205">
        <v>0</v>
      </c>
    </row>
    <row r="1206" spans="33:42" x14ac:dyDescent="0.2">
      <c r="AG1206">
        <v>9</v>
      </c>
      <c r="AH1206">
        <v>19</v>
      </c>
      <c r="AI1206">
        <v>284</v>
      </c>
      <c r="AJ1206">
        <v>286</v>
      </c>
      <c r="AK1206">
        <v>38</v>
      </c>
      <c r="AL1206">
        <v>40</v>
      </c>
      <c r="AM1206">
        <v>286</v>
      </c>
      <c r="AN1206">
        <v>286</v>
      </c>
      <c r="AO1206">
        <v>192.33304448274092</v>
      </c>
      <c r="AP1206">
        <v>0</v>
      </c>
    </row>
    <row r="1207" spans="33:42" x14ac:dyDescent="0.2">
      <c r="AG1207">
        <v>9</v>
      </c>
      <c r="AH1207">
        <v>20</v>
      </c>
      <c r="AI1207">
        <v>284</v>
      </c>
      <c r="AJ1207">
        <v>286</v>
      </c>
      <c r="AK1207">
        <v>40</v>
      </c>
      <c r="AL1207">
        <v>42</v>
      </c>
      <c r="AM1207">
        <v>286</v>
      </c>
      <c r="AN1207">
        <v>286</v>
      </c>
      <c r="AO1207">
        <v>192.33304448274092</v>
      </c>
      <c r="AP1207">
        <v>0</v>
      </c>
    </row>
    <row r="1208" spans="33:42" x14ac:dyDescent="0.2">
      <c r="AG1208">
        <v>9</v>
      </c>
      <c r="AH1208">
        <v>21</v>
      </c>
      <c r="AI1208">
        <v>284</v>
      </c>
      <c r="AJ1208">
        <v>286</v>
      </c>
      <c r="AK1208">
        <v>42</v>
      </c>
      <c r="AL1208">
        <v>44</v>
      </c>
      <c r="AM1208">
        <v>286</v>
      </c>
      <c r="AN1208">
        <v>286</v>
      </c>
      <c r="AO1208">
        <v>192.33304448274092</v>
      </c>
      <c r="AP1208">
        <v>0</v>
      </c>
    </row>
    <row r="1209" spans="33:42" x14ac:dyDescent="0.2">
      <c r="AG1209">
        <v>9</v>
      </c>
      <c r="AH1209">
        <v>22</v>
      </c>
      <c r="AI1209">
        <v>284</v>
      </c>
      <c r="AJ1209">
        <v>286</v>
      </c>
      <c r="AK1209">
        <v>44</v>
      </c>
      <c r="AL1209">
        <v>46</v>
      </c>
      <c r="AM1209">
        <v>286</v>
      </c>
      <c r="AN1209">
        <v>286</v>
      </c>
      <c r="AO1209">
        <v>192.33304448274092</v>
      </c>
      <c r="AP1209">
        <v>0</v>
      </c>
    </row>
    <row r="1210" spans="33:42" x14ac:dyDescent="0.2">
      <c r="AG1210">
        <v>9</v>
      </c>
      <c r="AH1210">
        <v>23</v>
      </c>
      <c r="AI1210">
        <v>284</v>
      </c>
      <c r="AJ1210">
        <v>286</v>
      </c>
      <c r="AK1210">
        <v>46</v>
      </c>
      <c r="AL1210">
        <v>48</v>
      </c>
      <c r="AM1210">
        <v>286</v>
      </c>
      <c r="AN1210">
        <v>286</v>
      </c>
      <c r="AO1210">
        <v>192.33304448274092</v>
      </c>
      <c r="AP1210">
        <v>0</v>
      </c>
    </row>
    <row r="1211" spans="33:42" x14ac:dyDescent="0.2">
      <c r="AG1211">
        <v>9</v>
      </c>
      <c r="AH1211">
        <v>24</v>
      </c>
      <c r="AI1211">
        <v>284</v>
      </c>
      <c r="AJ1211">
        <v>286</v>
      </c>
      <c r="AK1211">
        <v>48</v>
      </c>
      <c r="AL1211">
        <v>50</v>
      </c>
      <c r="AM1211">
        <v>286</v>
      </c>
      <c r="AN1211">
        <v>286</v>
      </c>
      <c r="AO1211">
        <v>192.33304448274092</v>
      </c>
      <c r="AP1211">
        <v>0</v>
      </c>
    </row>
    <row r="1212" spans="33:42" x14ac:dyDescent="0.2">
      <c r="AG1212">
        <v>9</v>
      </c>
      <c r="AH1212">
        <v>25</v>
      </c>
      <c r="AI1212">
        <v>284</v>
      </c>
      <c r="AJ1212">
        <v>286</v>
      </c>
      <c r="AK1212">
        <v>50</v>
      </c>
      <c r="AL1212">
        <v>52</v>
      </c>
      <c r="AM1212">
        <v>286</v>
      </c>
      <c r="AN1212">
        <v>286</v>
      </c>
      <c r="AO1212">
        <v>192.33304448274092</v>
      </c>
      <c r="AP1212">
        <v>0</v>
      </c>
    </row>
    <row r="1213" spans="33:42" x14ac:dyDescent="0.2">
      <c r="AG1213">
        <v>9</v>
      </c>
      <c r="AH1213">
        <v>26</v>
      </c>
      <c r="AI1213">
        <v>284</v>
      </c>
      <c r="AJ1213">
        <v>286</v>
      </c>
      <c r="AK1213">
        <v>52</v>
      </c>
      <c r="AL1213">
        <v>54</v>
      </c>
      <c r="AM1213">
        <v>286</v>
      </c>
      <c r="AN1213">
        <v>286</v>
      </c>
      <c r="AO1213">
        <v>192.33304448274092</v>
      </c>
      <c r="AP1213">
        <v>0</v>
      </c>
    </row>
    <row r="1214" spans="33:42" x14ac:dyDescent="0.2">
      <c r="AG1214">
        <v>9</v>
      </c>
      <c r="AH1214">
        <v>27</v>
      </c>
      <c r="AI1214">
        <v>284</v>
      </c>
      <c r="AJ1214">
        <v>286</v>
      </c>
      <c r="AK1214">
        <v>54</v>
      </c>
      <c r="AL1214">
        <v>56</v>
      </c>
      <c r="AM1214">
        <v>286</v>
      </c>
      <c r="AN1214">
        <v>286</v>
      </c>
      <c r="AO1214">
        <v>192.33304448274092</v>
      </c>
      <c r="AP1214">
        <v>0</v>
      </c>
    </row>
    <row r="1215" spans="33:42" x14ac:dyDescent="0.2">
      <c r="AG1215">
        <v>9</v>
      </c>
      <c r="AH1215">
        <v>28</v>
      </c>
      <c r="AI1215">
        <v>284</v>
      </c>
      <c r="AJ1215">
        <v>286</v>
      </c>
      <c r="AK1215">
        <v>56</v>
      </c>
      <c r="AL1215">
        <v>58</v>
      </c>
      <c r="AM1215">
        <v>286</v>
      </c>
      <c r="AN1215">
        <v>286</v>
      </c>
      <c r="AO1215">
        <v>192.33304448274092</v>
      </c>
      <c r="AP1215">
        <v>0</v>
      </c>
    </row>
    <row r="1216" spans="33:42" x14ac:dyDescent="0.2">
      <c r="AG1216">
        <v>9</v>
      </c>
      <c r="AH1216">
        <v>29</v>
      </c>
      <c r="AI1216">
        <v>284</v>
      </c>
      <c r="AJ1216">
        <v>286</v>
      </c>
      <c r="AK1216">
        <v>58</v>
      </c>
      <c r="AL1216">
        <v>60</v>
      </c>
      <c r="AM1216">
        <v>286</v>
      </c>
      <c r="AN1216">
        <v>286</v>
      </c>
      <c r="AO1216">
        <v>192.33304448274092</v>
      </c>
      <c r="AP1216">
        <v>0</v>
      </c>
    </row>
    <row r="1217" spans="33:42" x14ac:dyDescent="0.2">
      <c r="AG1217">
        <v>9</v>
      </c>
      <c r="AH1217">
        <v>30</v>
      </c>
      <c r="AI1217">
        <v>284</v>
      </c>
      <c r="AJ1217">
        <v>286</v>
      </c>
      <c r="AK1217">
        <v>60</v>
      </c>
      <c r="AL1217">
        <v>62</v>
      </c>
      <c r="AM1217">
        <v>286</v>
      </c>
      <c r="AN1217">
        <v>286</v>
      </c>
      <c r="AO1217">
        <v>192.33304448274092</v>
      </c>
      <c r="AP1217">
        <v>0</v>
      </c>
    </row>
    <row r="1218" spans="33:42" x14ac:dyDescent="0.2">
      <c r="AG1218">
        <v>9</v>
      </c>
      <c r="AH1218">
        <v>31</v>
      </c>
      <c r="AI1218">
        <v>284</v>
      </c>
      <c r="AJ1218">
        <v>286</v>
      </c>
      <c r="AK1218">
        <v>62</v>
      </c>
      <c r="AL1218">
        <v>64</v>
      </c>
      <c r="AM1218">
        <v>286</v>
      </c>
      <c r="AN1218">
        <v>286</v>
      </c>
      <c r="AO1218">
        <v>192.33304448274092</v>
      </c>
      <c r="AP1218">
        <v>0</v>
      </c>
    </row>
    <row r="1219" spans="33:42" x14ac:dyDescent="0.2">
      <c r="AG1219">
        <v>9</v>
      </c>
      <c r="AH1219">
        <v>32</v>
      </c>
      <c r="AI1219">
        <v>284</v>
      </c>
      <c r="AJ1219">
        <v>286</v>
      </c>
      <c r="AK1219">
        <v>64</v>
      </c>
      <c r="AL1219">
        <v>66</v>
      </c>
      <c r="AM1219">
        <v>286</v>
      </c>
      <c r="AN1219">
        <v>286</v>
      </c>
      <c r="AO1219">
        <v>192.33304448274092</v>
      </c>
      <c r="AP1219">
        <v>0</v>
      </c>
    </row>
    <row r="1220" spans="33:42" x14ac:dyDescent="0.2">
      <c r="AG1220">
        <v>9</v>
      </c>
      <c r="AH1220">
        <v>33</v>
      </c>
      <c r="AI1220">
        <v>284</v>
      </c>
      <c r="AJ1220">
        <v>286</v>
      </c>
      <c r="AK1220">
        <v>66</v>
      </c>
      <c r="AL1220">
        <v>68</v>
      </c>
      <c r="AM1220">
        <v>286</v>
      </c>
      <c r="AN1220">
        <v>286</v>
      </c>
      <c r="AO1220">
        <v>192.33304448274092</v>
      </c>
      <c r="AP1220">
        <v>0</v>
      </c>
    </row>
    <row r="1221" spans="33:42" x14ac:dyDescent="0.2">
      <c r="AG1221">
        <v>9</v>
      </c>
      <c r="AH1221">
        <v>34</v>
      </c>
      <c r="AI1221">
        <v>284</v>
      </c>
      <c r="AJ1221">
        <v>286</v>
      </c>
      <c r="AK1221">
        <v>68</v>
      </c>
      <c r="AL1221">
        <v>70</v>
      </c>
      <c r="AM1221">
        <v>286</v>
      </c>
      <c r="AN1221">
        <v>286</v>
      </c>
      <c r="AO1221">
        <v>192.33304448274092</v>
      </c>
      <c r="AP1221">
        <v>0</v>
      </c>
    </row>
    <row r="1222" spans="33:42" x14ac:dyDescent="0.2">
      <c r="AG1222">
        <v>9</v>
      </c>
      <c r="AH1222">
        <v>35</v>
      </c>
      <c r="AI1222">
        <v>284</v>
      </c>
      <c r="AJ1222">
        <v>286</v>
      </c>
      <c r="AK1222">
        <v>70</v>
      </c>
      <c r="AL1222">
        <v>72</v>
      </c>
      <c r="AM1222">
        <v>286</v>
      </c>
      <c r="AN1222">
        <v>286</v>
      </c>
      <c r="AO1222">
        <v>192.33304448274092</v>
      </c>
      <c r="AP1222">
        <v>0</v>
      </c>
    </row>
    <row r="1223" spans="33:42" x14ac:dyDescent="0.2">
      <c r="AG1223">
        <v>9</v>
      </c>
      <c r="AH1223">
        <v>36</v>
      </c>
      <c r="AI1223">
        <v>284</v>
      </c>
      <c r="AJ1223">
        <v>286</v>
      </c>
      <c r="AK1223">
        <v>72</v>
      </c>
      <c r="AL1223">
        <v>74</v>
      </c>
      <c r="AM1223">
        <v>286</v>
      </c>
      <c r="AN1223">
        <v>286</v>
      </c>
      <c r="AO1223">
        <v>192.33304448274092</v>
      </c>
      <c r="AP1223">
        <v>0</v>
      </c>
    </row>
    <row r="1224" spans="33:42" x14ac:dyDescent="0.2">
      <c r="AG1224">
        <v>9</v>
      </c>
      <c r="AH1224">
        <v>37</v>
      </c>
      <c r="AI1224">
        <v>284</v>
      </c>
      <c r="AJ1224">
        <v>286</v>
      </c>
      <c r="AK1224">
        <v>74</v>
      </c>
      <c r="AL1224">
        <v>76</v>
      </c>
      <c r="AM1224">
        <v>286</v>
      </c>
      <c r="AN1224">
        <v>286</v>
      </c>
      <c r="AO1224">
        <v>192.33304448274092</v>
      </c>
      <c r="AP1224">
        <v>0</v>
      </c>
    </row>
    <row r="1225" spans="33:42" x14ac:dyDescent="0.2">
      <c r="AG1225">
        <v>9</v>
      </c>
      <c r="AH1225">
        <v>38</v>
      </c>
      <c r="AI1225">
        <v>284</v>
      </c>
      <c r="AJ1225">
        <v>286</v>
      </c>
      <c r="AK1225">
        <v>76</v>
      </c>
      <c r="AL1225">
        <v>78</v>
      </c>
      <c r="AM1225">
        <v>286</v>
      </c>
      <c r="AN1225">
        <v>286</v>
      </c>
      <c r="AO1225">
        <v>192.33304448274092</v>
      </c>
      <c r="AP1225">
        <v>0</v>
      </c>
    </row>
    <row r="1226" spans="33:42" x14ac:dyDescent="0.2">
      <c r="AG1226">
        <v>9</v>
      </c>
      <c r="AH1226">
        <v>39</v>
      </c>
      <c r="AI1226">
        <v>284</v>
      </c>
      <c r="AJ1226">
        <v>286</v>
      </c>
      <c r="AK1226">
        <v>78</v>
      </c>
      <c r="AL1226">
        <v>80</v>
      </c>
      <c r="AM1226">
        <v>286</v>
      </c>
      <c r="AN1226">
        <v>286</v>
      </c>
      <c r="AO1226">
        <v>192.33304448274092</v>
      </c>
      <c r="AP1226">
        <v>0</v>
      </c>
    </row>
    <row r="1227" spans="33:42" x14ac:dyDescent="0.2">
      <c r="AG1227">
        <v>9</v>
      </c>
      <c r="AH1227">
        <v>40</v>
      </c>
      <c r="AI1227">
        <v>284</v>
      </c>
      <c r="AJ1227">
        <v>286</v>
      </c>
      <c r="AK1227">
        <v>80</v>
      </c>
      <c r="AL1227">
        <v>82</v>
      </c>
      <c r="AM1227">
        <v>286</v>
      </c>
      <c r="AN1227">
        <v>286</v>
      </c>
      <c r="AO1227">
        <v>192.33304448274092</v>
      </c>
      <c r="AP1227">
        <v>0</v>
      </c>
    </row>
    <row r="1228" spans="33:42" x14ac:dyDescent="0.2">
      <c r="AG1228">
        <v>9</v>
      </c>
      <c r="AH1228">
        <v>41</v>
      </c>
      <c r="AI1228">
        <v>284</v>
      </c>
      <c r="AJ1228">
        <v>286</v>
      </c>
      <c r="AK1228">
        <v>82</v>
      </c>
      <c r="AL1228">
        <v>84</v>
      </c>
      <c r="AM1228">
        <v>286</v>
      </c>
      <c r="AN1228">
        <v>286</v>
      </c>
      <c r="AO1228">
        <v>192.33304448274092</v>
      </c>
      <c r="AP1228">
        <v>0</v>
      </c>
    </row>
    <row r="1229" spans="33:42" x14ac:dyDescent="0.2">
      <c r="AG1229">
        <v>9</v>
      </c>
      <c r="AH1229">
        <v>42</v>
      </c>
      <c r="AI1229">
        <v>284</v>
      </c>
      <c r="AJ1229">
        <v>286</v>
      </c>
      <c r="AK1229">
        <v>84</v>
      </c>
      <c r="AL1229">
        <v>86</v>
      </c>
      <c r="AM1229">
        <v>286</v>
      </c>
      <c r="AN1229">
        <v>286</v>
      </c>
      <c r="AO1229">
        <v>192.33304448274092</v>
      </c>
      <c r="AP1229">
        <v>0</v>
      </c>
    </row>
    <row r="1230" spans="33:42" x14ac:dyDescent="0.2">
      <c r="AG1230">
        <v>9</v>
      </c>
      <c r="AH1230">
        <v>43</v>
      </c>
      <c r="AI1230">
        <v>284</v>
      </c>
      <c r="AJ1230">
        <v>286</v>
      </c>
      <c r="AK1230">
        <v>86</v>
      </c>
      <c r="AL1230">
        <v>88</v>
      </c>
      <c r="AM1230">
        <v>286</v>
      </c>
      <c r="AN1230">
        <v>286</v>
      </c>
      <c r="AO1230">
        <v>192.33304448274092</v>
      </c>
      <c r="AP1230">
        <v>0</v>
      </c>
    </row>
    <row r="1231" spans="33:42" x14ac:dyDescent="0.2">
      <c r="AG1231">
        <v>9</v>
      </c>
      <c r="AH1231">
        <v>44</v>
      </c>
      <c r="AI1231">
        <v>284</v>
      </c>
      <c r="AJ1231">
        <v>286</v>
      </c>
      <c r="AK1231">
        <v>88</v>
      </c>
      <c r="AL1231">
        <v>90</v>
      </c>
      <c r="AM1231">
        <v>286</v>
      </c>
      <c r="AN1231">
        <v>286</v>
      </c>
      <c r="AO1231">
        <v>192.33304448274092</v>
      </c>
      <c r="AP1231">
        <v>0</v>
      </c>
    </row>
    <row r="1232" spans="33:42" x14ac:dyDescent="0.2">
      <c r="AG1232">
        <v>9</v>
      </c>
      <c r="AH1232">
        <v>45</v>
      </c>
      <c r="AI1232">
        <v>284</v>
      </c>
      <c r="AJ1232">
        <v>286</v>
      </c>
      <c r="AK1232">
        <v>90</v>
      </c>
      <c r="AL1232">
        <v>92</v>
      </c>
      <c r="AM1232">
        <v>286</v>
      </c>
      <c r="AN1232">
        <v>286</v>
      </c>
      <c r="AO1232">
        <v>192.33304448274092</v>
      </c>
      <c r="AP1232">
        <v>0</v>
      </c>
    </row>
    <row r="1233" spans="33:42" x14ac:dyDescent="0.2">
      <c r="AG1233">
        <v>9</v>
      </c>
      <c r="AH1233">
        <v>46</v>
      </c>
      <c r="AI1233">
        <v>284</v>
      </c>
      <c r="AJ1233">
        <v>286</v>
      </c>
      <c r="AK1233">
        <v>92</v>
      </c>
      <c r="AL1233">
        <v>94</v>
      </c>
      <c r="AM1233">
        <v>286</v>
      </c>
      <c r="AN1233">
        <v>286</v>
      </c>
      <c r="AO1233">
        <v>192.33304448274092</v>
      </c>
      <c r="AP1233">
        <v>0</v>
      </c>
    </row>
    <row r="1234" spans="33:42" x14ac:dyDescent="0.2">
      <c r="AG1234">
        <v>9</v>
      </c>
      <c r="AH1234">
        <v>47</v>
      </c>
      <c r="AI1234">
        <v>284</v>
      </c>
      <c r="AJ1234">
        <v>286</v>
      </c>
      <c r="AK1234">
        <v>94</v>
      </c>
      <c r="AL1234">
        <v>96</v>
      </c>
      <c r="AM1234">
        <v>286</v>
      </c>
      <c r="AN1234">
        <v>286</v>
      </c>
      <c r="AO1234">
        <v>192.33304448274092</v>
      </c>
      <c r="AP1234">
        <v>0</v>
      </c>
    </row>
    <row r="1235" spans="33:42" x14ac:dyDescent="0.2">
      <c r="AG1235">
        <v>9</v>
      </c>
      <c r="AH1235">
        <v>48</v>
      </c>
      <c r="AI1235">
        <v>284</v>
      </c>
      <c r="AJ1235">
        <v>286</v>
      </c>
      <c r="AK1235">
        <v>96</v>
      </c>
      <c r="AL1235">
        <v>98</v>
      </c>
      <c r="AM1235">
        <v>286</v>
      </c>
      <c r="AN1235">
        <v>286</v>
      </c>
      <c r="AO1235">
        <v>192.33304448274092</v>
      </c>
      <c r="AP1235">
        <v>0</v>
      </c>
    </row>
    <row r="1236" spans="33:42" x14ac:dyDescent="0.2">
      <c r="AG1236">
        <v>9</v>
      </c>
      <c r="AH1236">
        <v>49</v>
      </c>
      <c r="AI1236">
        <v>284</v>
      </c>
      <c r="AJ1236">
        <v>286</v>
      </c>
      <c r="AK1236">
        <v>98</v>
      </c>
      <c r="AL1236">
        <v>100</v>
      </c>
      <c r="AM1236">
        <v>286</v>
      </c>
      <c r="AN1236">
        <v>286</v>
      </c>
      <c r="AO1236">
        <v>192.33304448274092</v>
      </c>
      <c r="AP1236">
        <v>0</v>
      </c>
    </row>
    <row r="1237" spans="33:42" x14ac:dyDescent="0.2">
      <c r="AG1237">
        <v>9</v>
      </c>
      <c r="AH1237">
        <v>50</v>
      </c>
      <c r="AI1237">
        <v>284</v>
      </c>
      <c r="AJ1237">
        <v>286</v>
      </c>
      <c r="AK1237">
        <v>100</v>
      </c>
      <c r="AL1237">
        <v>102</v>
      </c>
      <c r="AM1237">
        <v>286</v>
      </c>
      <c r="AN1237">
        <v>286</v>
      </c>
      <c r="AO1237">
        <v>192.33304448274092</v>
      </c>
      <c r="AP1237">
        <v>0</v>
      </c>
    </row>
    <row r="1238" spans="33:42" x14ac:dyDescent="0.2">
      <c r="AG1238">
        <v>9</v>
      </c>
      <c r="AH1238">
        <v>51</v>
      </c>
      <c r="AI1238">
        <v>284</v>
      </c>
      <c r="AJ1238">
        <v>286</v>
      </c>
      <c r="AK1238">
        <v>102</v>
      </c>
      <c r="AL1238">
        <v>104</v>
      </c>
      <c r="AM1238">
        <v>286</v>
      </c>
      <c r="AN1238">
        <v>286</v>
      </c>
      <c r="AO1238">
        <v>192.33304448274092</v>
      </c>
      <c r="AP1238">
        <v>0</v>
      </c>
    </row>
    <row r="1239" spans="33:42" x14ac:dyDescent="0.2">
      <c r="AG1239">
        <v>9</v>
      </c>
      <c r="AH1239">
        <v>52</v>
      </c>
      <c r="AI1239">
        <v>284</v>
      </c>
      <c r="AJ1239">
        <v>286</v>
      </c>
      <c r="AK1239">
        <v>104</v>
      </c>
      <c r="AL1239">
        <v>106</v>
      </c>
      <c r="AM1239">
        <v>286</v>
      </c>
      <c r="AN1239">
        <v>286</v>
      </c>
      <c r="AO1239">
        <v>192.33304448274092</v>
      </c>
      <c r="AP1239">
        <v>0</v>
      </c>
    </row>
    <row r="1240" spans="33:42" x14ac:dyDescent="0.2">
      <c r="AG1240">
        <v>9</v>
      </c>
      <c r="AH1240">
        <v>54</v>
      </c>
      <c r="AI1240">
        <v>284</v>
      </c>
      <c r="AJ1240">
        <v>286</v>
      </c>
      <c r="AK1240">
        <v>108</v>
      </c>
      <c r="AL1240">
        <v>110</v>
      </c>
      <c r="AM1240">
        <v>286</v>
      </c>
      <c r="AN1240">
        <v>286</v>
      </c>
      <c r="AO1240">
        <v>192.33304448274092</v>
      </c>
      <c r="AP1240">
        <v>0</v>
      </c>
    </row>
    <row r="1241" spans="33:42" x14ac:dyDescent="0.2">
      <c r="AG1241">
        <v>9</v>
      </c>
      <c r="AH1241">
        <v>55</v>
      </c>
      <c r="AI1241">
        <v>284</v>
      </c>
      <c r="AJ1241">
        <v>286</v>
      </c>
      <c r="AK1241">
        <v>110</v>
      </c>
      <c r="AL1241">
        <v>112</v>
      </c>
      <c r="AM1241">
        <v>286</v>
      </c>
      <c r="AN1241">
        <v>286</v>
      </c>
      <c r="AO1241">
        <v>192.33304448274092</v>
      </c>
      <c r="AP1241">
        <v>0</v>
      </c>
    </row>
    <row r="1242" spans="33:42" x14ac:dyDescent="0.2">
      <c r="AG1242">
        <v>9</v>
      </c>
      <c r="AH1242">
        <v>56</v>
      </c>
      <c r="AI1242">
        <v>284</v>
      </c>
      <c r="AJ1242">
        <v>286</v>
      </c>
      <c r="AK1242">
        <v>112</v>
      </c>
      <c r="AL1242">
        <v>114</v>
      </c>
      <c r="AM1242">
        <v>286</v>
      </c>
      <c r="AN1242">
        <v>286</v>
      </c>
      <c r="AO1242">
        <v>192.33304448274092</v>
      </c>
      <c r="AP1242">
        <v>0</v>
      </c>
    </row>
    <row r="1243" spans="33:42" x14ac:dyDescent="0.2">
      <c r="AG1243">
        <v>9</v>
      </c>
      <c r="AH1243">
        <v>57</v>
      </c>
      <c r="AI1243">
        <v>284</v>
      </c>
      <c r="AJ1243">
        <v>286</v>
      </c>
      <c r="AK1243">
        <v>114</v>
      </c>
      <c r="AL1243">
        <v>116</v>
      </c>
      <c r="AM1243">
        <v>286</v>
      </c>
      <c r="AN1243">
        <v>286</v>
      </c>
      <c r="AO1243">
        <v>192.33304448274092</v>
      </c>
      <c r="AP1243">
        <v>0</v>
      </c>
    </row>
    <row r="1244" spans="33:42" x14ac:dyDescent="0.2">
      <c r="AG1244">
        <v>9</v>
      </c>
      <c r="AH1244">
        <v>59</v>
      </c>
      <c r="AI1244">
        <v>284</v>
      </c>
      <c r="AJ1244">
        <v>286</v>
      </c>
      <c r="AK1244">
        <v>118</v>
      </c>
      <c r="AL1244">
        <v>120</v>
      </c>
      <c r="AM1244">
        <v>286</v>
      </c>
      <c r="AN1244">
        <v>286</v>
      </c>
      <c r="AO1244">
        <v>192.33304448274092</v>
      </c>
      <c r="AP1244">
        <v>0</v>
      </c>
    </row>
    <row r="1245" spans="33:42" x14ac:dyDescent="0.2">
      <c r="AG1245">
        <v>9</v>
      </c>
      <c r="AH1245">
        <v>60</v>
      </c>
      <c r="AI1245">
        <v>284</v>
      </c>
      <c r="AJ1245">
        <v>286</v>
      </c>
      <c r="AK1245">
        <v>120</v>
      </c>
      <c r="AL1245">
        <v>122</v>
      </c>
      <c r="AM1245">
        <v>286</v>
      </c>
      <c r="AN1245">
        <v>286</v>
      </c>
      <c r="AO1245">
        <v>192.33304448274092</v>
      </c>
      <c r="AP1245">
        <v>0</v>
      </c>
    </row>
    <row r="1246" spans="33:42" x14ac:dyDescent="0.2">
      <c r="AG1246">
        <v>9</v>
      </c>
      <c r="AH1246">
        <v>61</v>
      </c>
      <c r="AI1246">
        <v>284</v>
      </c>
      <c r="AJ1246">
        <v>286</v>
      </c>
      <c r="AK1246">
        <v>122</v>
      </c>
      <c r="AL1246">
        <v>124</v>
      </c>
      <c r="AM1246">
        <v>286</v>
      </c>
      <c r="AN1246">
        <v>286</v>
      </c>
      <c r="AO1246">
        <v>192.33304448274092</v>
      </c>
      <c r="AP1246">
        <v>0</v>
      </c>
    </row>
    <row r="1247" spans="33:42" x14ac:dyDescent="0.2">
      <c r="AG1247">
        <v>9</v>
      </c>
      <c r="AH1247">
        <v>62</v>
      </c>
      <c r="AI1247">
        <v>284</v>
      </c>
      <c r="AJ1247">
        <v>286</v>
      </c>
      <c r="AK1247">
        <v>124</v>
      </c>
      <c r="AL1247">
        <v>126</v>
      </c>
      <c r="AM1247">
        <v>286</v>
      </c>
      <c r="AN1247">
        <v>286</v>
      </c>
      <c r="AO1247">
        <v>192.33304448274092</v>
      </c>
      <c r="AP1247">
        <v>0</v>
      </c>
    </row>
    <row r="1248" spans="33:42" x14ac:dyDescent="0.2">
      <c r="AG1248">
        <v>9</v>
      </c>
      <c r="AH1248">
        <v>63</v>
      </c>
      <c r="AI1248">
        <v>284</v>
      </c>
      <c r="AJ1248">
        <v>286</v>
      </c>
      <c r="AK1248">
        <v>126</v>
      </c>
      <c r="AL1248">
        <v>128</v>
      </c>
      <c r="AM1248">
        <v>286</v>
      </c>
      <c r="AN1248">
        <v>286</v>
      </c>
      <c r="AO1248">
        <v>192.33304448274092</v>
      </c>
      <c r="AP1248">
        <v>0</v>
      </c>
    </row>
    <row r="1249" spans="33:42" x14ac:dyDescent="0.2">
      <c r="AG1249">
        <v>9</v>
      </c>
      <c r="AH1249">
        <v>64</v>
      </c>
      <c r="AI1249">
        <v>284</v>
      </c>
      <c r="AJ1249">
        <v>286</v>
      </c>
      <c r="AK1249">
        <v>128</v>
      </c>
      <c r="AL1249">
        <v>130</v>
      </c>
      <c r="AM1249">
        <v>286</v>
      </c>
      <c r="AN1249">
        <v>286</v>
      </c>
      <c r="AO1249">
        <v>192.33304448274092</v>
      </c>
      <c r="AP1249">
        <v>0</v>
      </c>
    </row>
    <row r="1250" spans="33:42" x14ac:dyDescent="0.2">
      <c r="AG1250">
        <v>9</v>
      </c>
      <c r="AH1250">
        <v>65</v>
      </c>
      <c r="AI1250">
        <v>284</v>
      </c>
      <c r="AJ1250">
        <v>286</v>
      </c>
      <c r="AK1250">
        <v>130</v>
      </c>
      <c r="AL1250">
        <v>132</v>
      </c>
      <c r="AM1250">
        <v>286</v>
      </c>
      <c r="AN1250">
        <v>286</v>
      </c>
      <c r="AO1250">
        <v>192.33304448274092</v>
      </c>
      <c r="AP1250">
        <v>0</v>
      </c>
    </row>
    <row r="1251" spans="33:42" x14ac:dyDescent="0.2">
      <c r="AG1251">
        <v>9</v>
      </c>
      <c r="AH1251">
        <v>66</v>
      </c>
      <c r="AI1251">
        <v>284</v>
      </c>
      <c r="AJ1251">
        <v>286</v>
      </c>
      <c r="AK1251">
        <v>132</v>
      </c>
      <c r="AL1251">
        <v>134</v>
      </c>
      <c r="AM1251">
        <v>286</v>
      </c>
      <c r="AN1251">
        <v>286</v>
      </c>
      <c r="AO1251">
        <v>192.33304448274092</v>
      </c>
      <c r="AP1251">
        <v>0</v>
      </c>
    </row>
    <row r="1252" spans="33:42" x14ac:dyDescent="0.2">
      <c r="AG1252">
        <v>9</v>
      </c>
      <c r="AH1252">
        <v>67</v>
      </c>
      <c r="AI1252">
        <v>284</v>
      </c>
      <c r="AJ1252">
        <v>286</v>
      </c>
      <c r="AK1252">
        <v>134</v>
      </c>
      <c r="AL1252">
        <v>136</v>
      </c>
      <c r="AM1252">
        <v>286</v>
      </c>
      <c r="AN1252">
        <v>286</v>
      </c>
      <c r="AO1252">
        <v>192.33304448274092</v>
      </c>
      <c r="AP1252">
        <v>0</v>
      </c>
    </row>
    <row r="1253" spans="33:42" x14ac:dyDescent="0.2">
      <c r="AG1253">
        <v>9</v>
      </c>
      <c r="AH1253">
        <v>68</v>
      </c>
      <c r="AI1253">
        <v>284</v>
      </c>
      <c r="AJ1253">
        <v>286</v>
      </c>
      <c r="AK1253">
        <v>136</v>
      </c>
      <c r="AL1253">
        <v>138</v>
      </c>
      <c r="AM1253">
        <v>286</v>
      </c>
      <c r="AN1253">
        <v>286</v>
      </c>
      <c r="AO1253">
        <v>192.33304448274092</v>
      </c>
      <c r="AP1253">
        <v>0</v>
      </c>
    </row>
    <row r="1254" spans="33:42" x14ac:dyDescent="0.2">
      <c r="AG1254">
        <v>9</v>
      </c>
      <c r="AH1254">
        <v>69</v>
      </c>
      <c r="AI1254">
        <v>284</v>
      </c>
      <c r="AJ1254">
        <v>286</v>
      </c>
      <c r="AK1254">
        <v>138</v>
      </c>
      <c r="AL1254">
        <v>140</v>
      </c>
      <c r="AM1254">
        <v>286</v>
      </c>
      <c r="AN1254">
        <v>286</v>
      </c>
      <c r="AO1254">
        <v>192.33304448274092</v>
      </c>
      <c r="AP1254">
        <v>0</v>
      </c>
    </row>
    <row r="1255" spans="33:42" x14ac:dyDescent="0.2">
      <c r="AG1255">
        <v>9</v>
      </c>
      <c r="AH1255">
        <v>70</v>
      </c>
      <c r="AI1255">
        <v>284</v>
      </c>
      <c r="AJ1255">
        <v>286</v>
      </c>
      <c r="AK1255">
        <v>140</v>
      </c>
      <c r="AL1255">
        <v>142</v>
      </c>
      <c r="AM1255">
        <v>286</v>
      </c>
      <c r="AN1255">
        <v>286</v>
      </c>
      <c r="AO1255">
        <v>192.33304448274092</v>
      </c>
      <c r="AP1255">
        <v>0</v>
      </c>
    </row>
    <row r="1256" spans="33:42" x14ac:dyDescent="0.2">
      <c r="AG1256">
        <v>9</v>
      </c>
      <c r="AH1256">
        <v>71</v>
      </c>
      <c r="AI1256">
        <v>284</v>
      </c>
      <c r="AJ1256">
        <v>286</v>
      </c>
      <c r="AK1256">
        <v>142</v>
      </c>
      <c r="AL1256">
        <v>144</v>
      </c>
      <c r="AM1256">
        <v>286</v>
      </c>
      <c r="AN1256">
        <v>286</v>
      </c>
      <c r="AO1256">
        <v>192.33304448274092</v>
      </c>
      <c r="AP1256">
        <v>0</v>
      </c>
    </row>
    <row r="1257" spans="33:42" x14ac:dyDescent="0.2">
      <c r="AG1257">
        <v>9</v>
      </c>
      <c r="AH1257">
        <v>72</v>
      </c>
      <c r="AI1257">
        <v>284</v>
      </c>
      <c r="AJ1257">
        <v>286</v>
      </c>
      <c r="AK1257">
        <v>144</v>
      </c>
      <c r="AL1257">
        <v>146</v>
      </c>
      <c r="AM1257">
        <v>286</v>
      </c>
      <c r="AN1257">
        <v>286</v>
      </c>
      <c r="AO1257">
        <v>192.33304448274092</v>
      </c>
      <c r="AP1257">
        <v>0</v>
      </c>
    </row>
    <row r="1258" spans="33:42" x14ac:dyDescent="0.2">
      <c r="AG1258">
        <v>9</v>
      </c>
      <c r="AH1258">
        <v>73</v>
      </c>
      <c r="AI1258">
        <v>284</v>
      </c>
      <c r="AJ1258">
        <v>286</v>
      </c>
      <c r="AK1258">
        <v>146</v>
      </c>
      <c r="AL1258">
        <v>148</v>
      </c>
      <c r="AM1258">
        <v>286</v>
      </c>
      <c r="AN1258">
        <v>286</v>
      </c>
      <c r="AO1258">
        <v>192.33304448274092</v>
      </c>
      <c r="AP1258">
        <v>0</v>
      </c>
    </row>
    <row r="1259" spans="33:42" x14ac:dyDescent="0.2">
      <c r="AG1259">
        <v>9</v>
      </c>
      <c r="AH1259">
        <v>74</v>
      </c>
      <c r="AI1259">
        <v>284</v>
      </c>
      <c r="AJ1259">
        <v>286</v>
      </c>
      <c r="AK1259">
        <v>148</v>
      </c>
      <c r="AL1259">
        <v>150</v>
      </c>
      <c r="AM1259">
        <v>286</v>
      </c>
      <c r="AN1259">
        <v>286</v>
      </c>
      <c r="AO1259">
        <v>192.33304448274092</v>
      </c>
      <c r="AP1259">
        <v>0</v>
      </c>
    </row>
    <row r="1260" spans="33:42" x14ac:dyDescent="0.2">
      <c r="AG1260">
        <v>9</v>
      </c>
      <c r="AH1260">
        <v>142</v>
      </c>
      <c r="AI1260">
        <v>284</v>
      </c>
      <c r="AJ1260">
        <v>286</v>
      </c>
      <c r="AK1260">
        <v>284</v>
      </c>
      <c r="AL1260">
        <v>286</v>
      </c>
      <c r="AM1260">
        <v>286</v>
      </c>
      <c r="AN1260">
        <v>286</v>
      </c>
      <c r="AO1260">
        <v>192.33304448274092</v>
      </c>
      <c r="AP1260">
        <v>0</v>
      </c>
    </row>
    <row r="1261" spans="33:42" x14ac:dyDescent="0.2">
      <c r="AG1261">
        <v>1</v>
      </c>
      <c r="AH1261">
        <v>136</v>
      </c>
      <c r="AI1261">
        <v>2</v>
      </c>
      <c r="AJ1261">
        <v>4</v>
      </c>
      <c r="AK1261">
        <v>272</v>
      </c>
      <c r="AL1261">
        <v>274</v>
      </c>
      <c r="AM1261">
        <v>2</v>
      </c>
      <c r="AN1261">
        <v>274</v>
      </c>
      <c r="AO1261">
        <v>193.08029417835473</v>
      </c>
      <c r="AP1261">
        <v>0</v>
      </c>
    </row>
    <row r="1262" spans="33:42" x14ac:dyDescent="0.2">
      <c r="AG1262">
        <v>9</v>
      </c>
      <c r="AH1262">
        <v>143</v>
      </c>
      <c r="AI1262">
        <v>284</v>
      </c>
      <c r="AJ1262">
        <v>286</v>
      </c>
      <c r="AK1262">
        <v>286</v>
      </c>
      <c r="AL1262">
        <v>288</v>
      </c>
      <c r="AM1262">
        <v>286</v>
      </c>
      <c r="AN1262">
        <v>288</v>
      </c>
      <c r="AO1262">
        <v>193.75241933973368</v>
      </c>
      <c r="AP1262">
        <v>0</v>
      </c>
    </row>
    <row r="1263" spans="33:42" x14ac:dyDescent="0.2">
      <c r="AG1263">
        <v>1</v>
      </c>
      <c r="AH1263">
        <v>137</v>
      </c>
      <c r="AI1263">
        <v>2</v>
      </c>
      <c r="AJ1263">
        <v>4</v>
      </c>
      <c r="AK1263">
        <v>274</v>
      </c>
      <c r="AL1263">
        <v>276</v>
      </c>
      <c r="AM1263">
        <v>2</v>
      </c>
      <c r="AN1263">
        <v>276</v>
      </c>
      <c r="AO1263">
        <v>194.37077969694931</v>
      </c>
      <c r="AP1263">
        <v>0</v>
      </c>
    </row>
    <row r="1264" spans="33:42" x14ac:dyDescent="0.2">
      <c r="AG1264">
        <v>9</v>
      </c>
      <c r="AH1264">
        <v>144</v>
      </c>
      <c r="AI1264">
        <v>284</v>
      </c>
      <c r="AJ1264">
        <v>286</v>
      </c>
      <c r="AK1264">
        <v>288</v>
      </c>
      <c r="AL1264">
        <v>290</v>
      </c>
      <c r="AM1264">
        <v>286</v>
      </c>
      <c r="AN1264">
        <v>290</v>
      </c>
      <c r="AO1264">
        <v>195.18196638009363</v>
      </c>
      <c r="AP1264">
        <v>0</v>
      </c>
    </row>
    <row r="1265" spans="33:42" x14ac:dyDescent="0.2">
      <c r="AG1265">
        <v>1</v>
      </c>
      <c r="AH1265">
        <v>138</v>
      </c>
      <c r="AI1265">
        <v>2</v>
      </c>
      <c r="AJ1265">
        <v>4</v>
      </c>
      <c r="AK1265">
        <v>276</v>
      </c>
      <c r="AL1265">
        <v>278</v>
      </c>
      <c r="AM1265">
        <v>2</v>
      </c>
      <c r="AN1265">
        <v>278</v>
      </c>
      <c r="AO1265">
        <v>195.67319693816015</v>
      </c>
      <c r="AP1265">
        <v>0</v>
      </c>
    </row>
    <row r="1266" spans="33:42" x14ac:dyDescent="0.2">
      <c r="AG1266">
        <v>9</v>
      </c>
      <c r="AH1266">
        <v>145</v>
      </c>
      <c r="AI1266">
        <v>284</v>
      </c>
      <c r="AJ1266">
        <v>286</v>
      </c>
      <c r="AK1266">
        <v>290</v>
      </c>
      <c r="AL1266">
        <v>292</v>
      </c>
      <c r="AM1266">
        <v>286</v>
      </c>
      <c r="AN1266">
        <v>292</v>
      </c>
      <c r="AO1266">
        <v>196.62146373170961</v>
      </c>
      <c r="AP1266">
        <v>0</v>
      </c>
    </row>
    <row r="1267" spans="33:42" x14ac:dyDescent="0.2">
      <c r="AG1267">
        <v>1</v>
      </c>
      <c r="AH1267">
        <v>139</v>
      </c>
      <c r="AI1267">
        <v>2</v>
      </c>
      <c r="AJ1267">
        <v>4</v>
      </c>
      <c r="AK1267">
        <v>278</v>
      </c>
      <c r="AL1267">
        <v>280</v>
      </c>
      <c r="AM1267">
        <v>2</v>
      </c>
      <c r="AN1267">
        <v>280</v>
      </c>
      <c r="AO1267">
        <v>196.98730923589977</v>
      </c>
      <c r="AP1267">
        <v>0</v>
      </c>
    </row>
    <row r="1268" spans="33:42" x14ac:dyDescent="0.2">
      <c r="AG1268">
        <v>9</v>
      </c>
      <c r="AH1268">
        <v>146</v>
      </c>
      <c r="AI1268">
        <v>284</v>
      </c>
      <c r="AJ1268">
        <v>286</v>
      </c>
      <c r="AK1268">
        <v>292</v>
      </c>
      <c r="AL1268">
        <v>294</v>
      </c>
      <c r="AM1268">
        <v>286</v>
      </c>
      <c r="AN1268">
        <v>294</v>
      </c>
      <c r="AO1268">
        <v>198.07069445023916</v>
      </c>
      <c r="AP1268">
        <v>0</v>
      </c>
    </row>
    <row r="1269" spans="33:42" x14ac:dyDescent="0.2">
      <c r="AG1269">
        <v>1</v>
      </c>
      <c r="AH1269">
        <v>140</v>
      </c>
      <c r="AI1269">
        <v>2</v>
      </c>
      <c r="AJ1269">
        <v>4</v>
      </c>
      <c r="AK1269">
        <v>280</v>
      </c>
      <c r="AL1269">
        <v>282</v>
      </c>
      <c r="AM1269">
        <v>2</v>
      </c>
      <c r="AN1269">
        <v>282</v>
      </c>
      <c r="AO1269">
        <v>198.31288409984865</v>
      </c>
      <c r="AP1269">
        <v>0</v>
      </c>
    </row>
    <row r="1270" spans="33:42" x14ac:dyDescent="0.2">
      <c r="AG1270">
        <v>9</v>
      </c>
      <c r="AH1270">
        <v>147</v>
      </c>
      <c r="AI1270">
        <v>284</v>
      </c>
      <c r="AJ1270">
        <v>286</v>
      </c>
      <c r="AK1270">
        <v>294</v>
      </c>
      <c r="AL1270">
        <v>296</v>
      </c>
      <c r="AM1270">
        <v>286</v>
      </c>
      <c r="AN1270">
        <v>296</v>
      </c>
      <c r="AO1270">
        <v>199.52944644838766</v>
      </c>
      <c r="AP1270">
        <v>0</v>
      </c>
    </row>
    <row r="1271" spans="33:42" x14ac:dyDescent="0.2">
      <c r="AG1271">
        <v>1</v>
      </c>
      <c r="AH1271">
        <v>141</v>
      </c>
      <c r="AI1271">
        <v>2</v>
      </c>
      <c r="AJ1271">
        <v>4</v>
      </c>
      <c r="AK1271">
        <v>282</v>
      </c>
      <c r="AL1271">
        <v>284</v>
      </c>
      <c r="AM1271">
        <v>2</v>
      </c>
      <c r="AN1271">
        <v>284</v>
      </c>
      <c r="AO1271">
        <v>199.64969321288726</v>
      </c>
      <c r="AP1271">
        <v>0</v>
      </c>
    </row>
    <row r="1272" spans="33:42" x14ac:dyDescent="0.2">
      <c r="AG1272">
        <v>1</v>
      </c>
      <c r="AH1272">
        <v>142</v>
      </c>
      <c r="AI1272">
        <v>2</v>
      </c>
      <c r="AJ1272">
        <v>4</v>
      </c>
      <c r="AK1272">
        <v>284</v>
      </c>
      <c r="AL1272">
        <v>286</v>
      </c>
      <c r="AM1272">
        <v>2</v>
      </c>
      <c r="AN1272">
        <v>286</v>
      </c>
      <c r="AO1272">
        <v>200.9975124224178</v>
      </c>
      <c r="AP1272">
        <v>0</v>
      </c>
    </row>
    <row r="1273" spans="33:42" x14ac:dyDescent="0.2">
      <c r="AG1273">
        <v>9</v>
      </c>
      <c r="AH1273">
        <v>148</v>
      </c>
      <c r="AI1273">
        <v>284</v>
      </c>
      <c r="AJ1273">
        <v>286</v>
      </c>
      <c r="AK1273">
        <v>296</v>
      </c>
      <c r="AL1273">
        <v>298</v>
      </c>
      <c r="AM1273">
        <v>286</v>
      </c>
      <c r="AN1273">
        <v>298</v>
      </c>
      <c r="AO1273">
        <v>200.9975124224178</v>
      </c>
      <c r="AP1273">
        <v>0</v>
      </c>
    </row>
    <row r="1274" spans="33:42" x14ac:dyDescent="0.2">
      <c r="AG1274">
        <v>1</v>
      </c>
      <c r="AH1274">
        <v>143</v>
      </c>
      <c r="AI1274">
        <v>2</v>
      </c>
      <c r="AJ1274">
        <v>4</v>
      </c>
      <c r="AK1274">
        <v>286</v>
      </c>
      <c r="AL1274">
        <v>288</v>
      </c>
      <c r="AM1274">
        <v>2</v>
      </c>
      <c r="AN1274">
        <v>288</v>
      </c>
      <c r="AO1274">
        <v>202.35612172603032</v>
      </c>
      <c r="AP1274">
        <v>0</v>
      </c>
    </row>
    <row r="1275" spans="33:42" x14ac:dyDescent="0.2">
      <c r="AG1275">
        <v>9</v>
      </c>
      <c r="AH1275">
        <v>149</v>
      </c>
      <c r="AI1275">
        <v>284</v>
      </c>
      <c r="AJ1275">
        <v>286</v>
      </c>
      <c r="AK1275">
        <v>298</v>
      </c>
      <c r="AL1275">
        <v>300</v>
      </c>
      <c r="AM1275">
        <v>286</v>
      </c>
      <c r="AN1275">
        <v>300</v>
      </c>
      <c r="AO1275">
        <v>202.47468977627796</v>
      </c>
      <c r="AP1275">
        <v>0</v>
      </c>
    </row>
    <row r="1276" spans="33:42" x14ac:dyDescent="0.2">
      <c r="AG1276">
        <v>1</v>
      </c>
      <c r="AH1276">
        <v>144</v>
      </c>
      <c r="AI1276">
        <v>2</v>
      </c>
      <c r="AJ1276">
        <v>4</v>
      </c>
      <c r="AK1276">
        <v>288</v>
      </c>
      <c r="AL1276">
        <v>290</v>
      </c>
      <c r="AM1276">
        <v>2</v>
      </c>
      <c r="AN1276">
        <v>290</v>
      </c>
      <c r="AO1276">
        <v>203.72530525194949</v>
      </c>
      <c r="AP1276">
        <v>0</v>
      </c>
    </row>
    <row r="1277" spans="33:42" x14ac:dyDescent="0.2">
      <c r="AG1277">
        <v>9</v>
      </c>
      <c r="AH1277">
        <v>150</v>
      </c>
      <c r="AI1277">
        <v>284</v>
      </c>
      <c r="AJ1277">
        <v>286</v>
      </c>
      <c r="AK1277">
        <v>300</v>
      </c>
      <c r="AL1277">
        <v>302</v>
      </c>
      <c r="AM1277">
        <v>286</v>
      </c>
      <c r="AN1277">
        <v>302</v>
      </c>
      <c r="AO1277">
        <v>203.96078054371139</v>
      </c>
      <c r="AP1277">
        <v>0</v>
      </c>
    </row>
    <row r="1278" spans="33:42" x14ac:dyDescent="0.2">
      <c r="AG1278">
        <v>1</v>
      </c>
      <c r="AH1278">
        <v>145</v>
      </c>
      <c r="AI1278">
        <v>2</v>
      </c>
      <c r="AJ1278">
        <v>4</v>
      </c>
      <c r="AK1278">
        <v>290</v>
      </c>
      <c r="AL1278">
        <v>292</v>
      </c>
      <c r="AM1278">
        <v>2</v>
      </c>
      <c r="AN1278">
        <v>292</v>
      </c>
      <c r="AO1278">
        <v>205.10485123467947</v>
      </c>
      <c r="AP1278">
        <v>0</v>
      </c>
    </row>
    <row r="1279" spans="33:42" x14ac:dyDescent="0.2">
      <c r="AG1279">
        <v>1</v>
      </c>
      <c r="AH1279">
        <v>146</v>
      </c>
      <c r="AI1279">
        <v>2</v>
      </c>
      <c r="AJ1279">
        <v>4</v>
      </c>
      <c r="AK1279">
        <v>292</v>
      </c>
      <c r="AL1279">
        <v>294</v>
      </c>
      <c r="AM1279">
        <v>2</v>
      </c>
      <c r="AN1279">
        <v>294</v>
      </c>
      <c r="AO1279">
        <v>206.49455198624491</v>
      </c>
      <c r="AP1279">
        <v>0</v>
      </c>
    </row>
    <row r="1280" spans="33:42" x14ac:dyDescent="0.2">
      <c r="AG1280">
        <v>1</v>
      </c>
      <c r="AH1280">
        <v>1</v>
      </c>
      <c r="AI1280">
        <v>2</v>
      </c>
      <c r="AJ1280">
        <v>4</v>
      </c>
      <c r="AK1280">
        <v>2</v>
      </c>
      <c r="AL1280">
        <v>4</v>
      </c>
      <c r="AM1280">
        <v>2</v>
      </c>
      <c r="AN1280">
        <v>4</v>
      </c>
      <c r="AO1280">
        <v>207.8942038634074</v>
      </c>
      <c r="AP1280">
        <v>0</v>
      </c>
    </row>
    <row r="1281" spans="33:42" x14ac:dyDescent="0.2">
      <c r="AG1281">
        <v>1</v>
      </c>
      <c r="AH1281">
        <v>2</v>
      </c>
      <c r="AI1281">
        <v>2</v>
      </c>
      <c r="AJ1281">
        <v>4</v>
      </c>
      <c r="AK1281">
        <v>4</v>
      </c>
      <c r="AL1281">
        <v>6</v>
      </c>
      <c r="AM1281">
        <v>2</v>
      </c>
      <c r="AN1281">
        <v>4</v>
      </c>
      <c r="AO1281">
        <v>207.8942038634074</v>
      </c>
      <c r="AP1281">
        <v>0</v>
      </c>
    </row>
    <row r="1282" spans="33:42" x14ac:dyDescent="0.2">
      <c r="AG1282">
        <v>1</v>
      </c>
      <c r="AH1282">
        <v>3</v>
      </c>
      <c r="AI1282">
        <v>2</v>
      </c>
      <c r="AJ1282">
        <v>4</v>
      </c>
      <c r="AK1282">
        <v>6</v>
      </c>
      <c r="AL1282">
        <v>8</v>
      </c>
      <c r="AM1282">
        <v>2</v>
      </c>
      <c r="AN1282">
        <v>4</v>
      </c>
      <c r="AO1282">
        <v>207.8942038634074</v>
      </c>
      <c r="AP1282">
        <v>0</v>
      </c>
    </row>
    <row r="1283" spans="33:42" x14ac:dyDescent="0.2">
      <c r="AG1283">
        <v>1</v>
      </c>
      <c r="AH1283">
        <v>4</v>
      </c>
      <c r="AI1283">
        <v>2</v>
      </c>
      <c r="AJ1283">
        <v>4</v>
      </c>
      <c r="AK1283">
        <v>8</v>
      </c>
      <c r="AL1283">
        <v>10</v>
      </c>
      <c r="AM1283">
        <v>2</v>
      </c>
      <c r="AN1283">
        <v>4</v>
      </c>
      <c r="AO1283">
        <v>207.8942038634074</v>
      </c>
      <c r="AP1283">
        <v>0</v>
      </c>
    </row>
    <row r="1284" spans="33:42" x14ac:dyDescent="0.2">
      <c r="AG1284">
        <v>1</v>
      </c>
      <c r="AH1284">
        <v>5</v>
      </c>
      <c r="AI1284">
        <v>2</v>
      </c>
      <c r="AJ1284">
        <v>4</v>
      </c>
      <c r="AK1284">
        <v>10</v>
      </c>
      <c r="AL1284">
        <v>12</v>
      </c>
      <c r="AM1284">
        <v>2</v>
      </c>
      <c r="AN1284">
        <v>4</v>
      </c>
      <c r="AO1284">
        <v>207.8942038634074</v>
      </c>
      <c r="AP1284">
        <v>0</v>
      </c>
    </row>
    <row r="1285" spans="33:42" x14ac:dyDescent="0.2">
      <c r="AG1285">
        <v>1</v>
      </c>
      <c r="AH1285">
        <v>6</v>
      </c>
      <c r="AI1285">
        <v>2</v>
      </c>
      <c r="AJ1285">
        <v>4</v>
      </c>
      <c r="AK1285">
        <v>12</v>
      </c>
      <c r="AL1285">
        <v>14</v>
      </c>
      <c r="AM1285">
        <v>2</v>
      </c>
      <c r="AN1285">
        <v>4</v>
      </c>
      <c r="AO1285">
        <v>207.8942038634074</v>
      </c>
      <c r="AP1285">
        <v>0</v>
      </c>
    </row>
    <row r="1286" spans="33:42" x14ac:dyDescent="0.2">
      <c r="AG1286">
        <v>1</v>
      </c>
      <c r="AH1286">
        <v>7</v>
      </c>
      <c r="AI1286">
        <v>2</v>
      </c>
      <c r="AJ1286">
        <v>4</v>
      </c>
      <c r="AK1286">
        <v>14</v>
      </c>
      <c r="AL1286">
        <v>16</v>
      </c>
      <c r="AM1286">
        <v>2</v>
      </c>
      <c r="AN1286">
        <v>4</v>
      </c>
      <c r="AO1286">
        <v>207.8942038634074</v>
      </c>
      <c r="AP1286">
        <v>0</v>
      </c>
    </row>
    <row r="1287" spans="33:42" x14ac:dyDescent="0.2">
      <c r="AG1287">
        <v>1</v>
      </c>
      <c r="AH1287">
        <v>8</v>
      </c>
      <c r="AI1287">
        <v>2</v>
      </c>
      <c r="AJ1287">
        <v>4</v>
      </c>
      <c r="AK1287">
        <v>16</v>
      </c>
      <c r="AL1287">
        <v>18</v>
      </c>
      <c r="AM1287">
        <v>2</v>
      </c>
      <c r="AN1287">
        <v>4</v>
      </c>
      <c r="AO1287">
        <v>207.8942038634074</v>
      </c>
      <c r="AP1287">
        <v>0</v>
      </c>
    </row>
    <row r="1288" spans="33:42" x14ac:dyDescent="0.2">
      <c r="AG1288">
        <v>1</v>
      </c>
      <c r="AH1288">
        <v>9</v>
      </c>
      <c r="AI1288">
        <v>2</v>
      </c>
      <c r="AJ1288">
        <v>4</v>
      </c>
      <c r="AK1288">
        <v>18</v>
      </c>
      <c r="AL1288">
        <v>20</v>
      </c>
      <c r="AM1288">
        <v>2</v>
      </c>
      <c r="AN1288">
        <v>4</v>
      </c>
      <c r="AO1288">
        <v>207.8942038634074</v>
      </c>
      <c r="AP1288">
        <v>0</v>
      </c>
    </row>
    <row r="1289" spans="33:42" x14ac:dyDescent="0.2">
      <c r="AG1289">
        <v>1</v>
      </c>
      <c r="AH1289">
        <v>10</v>
      </c>
      <c r="AI1289">
        <v>2</v>
      </c>
      <c r="AJ1289">
        <v>4</v>
      </c>
      <c r="AK1289">
        <v>20</v>
      </c>
      <c r="AL1289">
        <v>22</v>
      </c>
      <c r="AM1289">
        <v>2</v>
      </c>
      <c r="AN1289">
        <v>4</v>
      </c>
      <c r="AO1289">
        <v>207.8942038634074</v>
      </c>
      <c r="AP1289">
        <v>0</v>
      </c>
    </row>
    <row r="1290" spans="33:42" x14ac:dyDescent="0.2">
      <c r="AG1290">
        <v>1</v>
      </c>
      <c r="AH1290">
        <v>11</v>
      </c>
      <c r="AI1290">
        <v>2</v>
      </c>
      <c r="AJ1290">
        <v>4</v>
      </c>
      <c r="AK1290">
        <v>22</v>
      </c>
      <c r="AL1290">
        <v>24</v>
      </c>
      <c r="AM1290">
        <v>2</v>
      </c>
      <c r="AN1290">
        <v>4</v>
      </c>
      <c r="AO1290">
        <v>207.8942038634074</v>
      </c>
      <c r="AP1290">
        <v>0</v>
      </c>
    </row>
    <row r="1291" spans="33:42" x14ac:dyDescent="0.2">
      <c r="AG1291">
        <v>1</v>
      </c>
      <c r="AH1291">
        <v>12</v>
      </c>
      <c r="AI1291">
        <v>2</v>
      </c>
      <c r="AJ1291">
        <v>4</v>
      </c>
      <c r="AK1291">
        <v>24</v>
      </c>
      <c r="AL1291">
        <v>26</v>
      </c>
      <c r="AM1291">
        <v>2</v>
      </c>
      <c r="AN1291">
        <v>4</v>
      </c>
      <c r="AO1291">
        <v>207.8942038634074</v>
      </c>
      <c r="AP1291">
        <v>0</v>
      </c>
    </row>
    <row r="1292" spans="33:42" x14ac:dyDescent="0.2">
      <c r="AG1292">
        <v>1</v>
      </c>
      <c r="AH1292">
        <v>13</v>
      </c>
      <c r="AI1292">
        <v>2</v>
      </c>
      <c r="AJ1292">
        <v>4</v>
      </c>
      <c r="AK1292">
        <v>26</v>
      </c>
      <c r="AL1292">
        <v>28</v>
      </c>
      <c r="AM1292">
        <v>2</v>
      </c>
      <c r="AN1292">
        <v>4</v>
      </c>
      <c r="AO1292">
        <v>207.8942038634074</v>
      </c>
      <c r="AP1292">
        <v>0</v>
      </c>
    </row>
    <row r="1293" spans="33:42" x14ac:dyDescent="0.2">
      <c r="AG1293">
        <v>1</v>
      </c>
      <c r="AH1293">
        <v>14</v>
      </c>
      <c r="AI1293">
        <v>2</v>
      </c>
      <c r="AJ1293">
        <v>4</v>
      </c>
      <c r="AK1293">
        <v>28</v>
      </c>
      <c r="AL1293">
        <v>30</v>
      </c>
      <c r="AM1293">
        <v>2</v>
      </c>
      <c r="AN1293">
        <v>4</v>
      </c>
      <c r="AO1293">
        <v>207.8942038634074</v>
      </c>
      <c r="AP1293">
        <v>0</v>
      </c>
    </row>
    <row r="1294" spans="33:42" x14ac:dyDescent="0.2">
      <c r="AG1294">
        <v>1</v>
      </c>
      <c r="AH1294">
        <v>15</v>
      </c>
      <c r="AI1294">
        <v>2</v>
      </c>
      <c r="AJ1294">
        <v>4</v>
      </c>
      <c r="AK1294">
        <v>30</v>
      </c>
      <c r="AL1294">
        <v>32</v>
      </c>
      <c r="AM1294">
        <v>2</v>
      </c>
      <c r="AN1294">
        <v>4</v>
      </c>
      <c r="AO1294">
        <v>207.8942038634074</v>
      </c>
      <c r="AP1294">
        <v>0</v>
      </c>
    </row>
    <row r="1295" spans="33:42" x14ac:dyDescent="0.2">
      <c r="AG1295">
        <v>1</v>
      </c>
      <c r="AH1295">
        <v>16</v>
      </c>
      <c r="AI1295">
        <v>2</v>
      </c>
      <c r="AJ1295">
        <v>4</v>
      </c>
      <c r="AK1295">
        <v>32</v>
      </c>
      <c r="AL1295">
        <v>34</v>
      </c>
      <c r="AM1295">
        <v>2</v>
      </c>
      <c r="AN1295">
        <v>4</v>
      </c>
      <c r="AO1295">
        <v>207.8942038634074</v>
      </c>
      <c r="AP1295">
        <v>0</v>
      </c>
    </row>
    <row r="1296" spans="33:42" x14ac:dyDescent="0.2">
      <c r="AG1296">
        <v>1</v>
      </c>
      <c r="AH1296">
        <v>17</v>
      </c>
      <c r="AI1296">
        <v>2</v>
      </c>
      <c r="AJ1296">
        <v>4</v>
      </c>
      <c r="AK1296">
        <v>34</v>
      </c>
      <c r="AL1296">
        <v>36</v>
      </c>
      <c r="AM1296">
        <v>2</v>
      </c>
      <c r="AN1296">
        <v>4</v>
      </c>
      <c r="AO1296">
        <v>207.8942038634074</v>
      </c>
      <c r="AP1296">
        <v>0</v>
      </c>
    </row>
    <row r="1297" spans="33:42" x14ac:dyDescent="0.2">
      <c r="AG1297">
        <v>1</v>
      </c>
      <c r="AH1297">
        <v>18</v>
      </c>
      <c r="AI1297">
        <v>2</v>
      </c>
      <c r="AJ1297">
        <v>4</v>
      </c>
      <c r="AK1297">
        <v>36</v>
      </c>
      <c r="AL1297">
        <v>38</v>
      </c>
      <c r="AM1297">
        <v>2</v>
      </c>
      <c r="AN1297">
        <v>4</v>
      </c>
      <c r="AO1297">
        <v>207.8942038634074</v>
      </c>
      <c r="AP1297">
        <v>0</v>
      </c>
    </row>
    <row r="1298" spans="33:42" x14ac:dyDescent="0.2">
      <c r="AG1298">
        <v>1</v>
      </c>
      <c r="AH1298">
        <v>19</v>
      </c>
      <c r="AI1298">
        <v>2</v>
      </c>
      <c r="AJ1298">
        <v>4</v>
      </c>
      <c r="AK1298">
        <v>38</v>
      </c>
      <c r="AL1298">
        <v>40</v>
      </c>
      <c r="AM1298">
        <v>2</v>
      </c>
      <c r="AN1298">
        <v>4</v>
      </c>
      <c r="AO1298">
        <v>207.8942038634074</v>
      </c>
      <c r="AP1298">
        <v>0</v>
      </c>
    </row>
    <row r="1299" spans="33:42" x14ac:dyDescent="0.2">
      <c r="AG1299">
        <v>1</v>
      </c>
      <c r="AH1299">
        <v>20</v>
      </c>
      <c r="AI1299">
        <v>2</v>
      </c>
      <c r="AJ1299">
        <v>4</v>
      </c>
      <c r="AK1299">
        <v>40</v>
      </c>
      <c r="AL1299">
        <v>42</v>
      </c>
      <c r="AM1299">
        <v>2</v>
      </c>
      <c r="AN1299">
        <v>4</v>
      </c>
      <c r="AO1299">
        <v>207.8942038634074</v>
      </c>
      <c r="AP1299">
        <v>0</v>
      </c>
    </row>
    <row r="1300" spans="33:42" x14ac:dyDescent="0.2">
      <c r="AG1300">
        <v>1</v>
      </c>
      <c r="AH1300">
        <v>21</v>
      </c>
      <c r="AI1300">
        <v>2</v>
      </c>
      <c r="AJ1300">
        <v>4</v>
      </c>
      <c r="AK1300">
        <v>42</v>
      </c>
      <c r="AL1300">
        <v>44</v>
      </c>
      <c r="AM1300">
        <v>2</v>
      </c>
      <c r="AN1300">
        <v>4</v>
      </c>
      <c r="AO1300">
        <v>207.8942038634074</v>
      </c>
      <c r="AP1300">
        <v>0</v>
      </c>
    </row>
    <row r="1301" spans="33:42" x14ac:dyDescent="0.2">
      <c r="AG1301">
        <v>1</v>
      </c>
      <c r="AH1301">
        <v>22</v>
      </c>
      <c r="AI1301">
        <v>2</v>
      </c>
      <c r="AJ1301">
        <v>4</v>
      </c>
      <c r="AK1301">
        <v>44</v>
      </c>
      <c r="AL1301">
        <v>46</v>
      </c>
      <c r="AM1301">
        <v>2</v>
      </c>
      <c r="AN1301">
        <v>4</v>
      </c>
      <c r="AO1301">
        <v>207.8942038634074</v>
      </c>
      <c r="AP1301">
        <v>0</v>
      </c>
    </row>
    <row r="1302" spans="33:42" x14ac:dyDescent="0.2">
      <c r="AG1302">
        <v>1</v>
      </c>
      <c r="AH1302">
        <v>23</v>
      </c>
      <c r="AI1302">
        <v>2</v>
      </c>
      <c r="AJ1302">
        <v>4</v>
      </c>
      <c r="AK1302">
        <v>46</v>
      </c>
      <c r="AL1302">
        <v>48</v>
      </c>
      <c r="AM1302">
        <v>2</v>
      </c>
      <c r="AN1302">
        <v>4</v>
      </c>
      <c r="AO1302">
        <v>207.8942038634074</v>
      </c>
      <c r="AP1302">
        <v>0</v>
      </c>
    </row>
    <row r="1303" spans="33:42" x14ac:dyDescent="0.2">
      <c r="AG1303">
        <v>1</v>
      </c>
      <c r="AH1303">
        <v>24</v>
      </c>
      <c r="AI1303">
        <v>2</v>
      </c>
      <c r="AJ1303">
        <v>4</v>
      </c>
      <c r="AK1303">
        <v>48</v>
      </c>
      <c r="AL1303">
        <v>50</v>
      </c>
      <c r="AM1303">
        <v>2</v>
      </c>
      <c r="AN1303">
        <v>4</v>
      </c>
      <c r="AO1303">
        <v>207.8942038634074</v>
      </c>
      <c r="AP1303">
        <v>0</v>
      </c>
    </row>
    <row r="1304" spans="33:42" x14ac:dyDescent="0.2">
      <c r="AG1304">
        <v>1</v>
      </c>
      <c r="AH1304">
        <v>25</v>
      </c>
      <c r="AI1304">
        <v>2</v>
      </c>
      <c r="AJ1304">
        <v>4</v>
      </c>
      <c r="AK1304">
        <v>50</v>
      </c>
      <c r="AL1304">
        <v>52</v>
      </c>
      <c r="AM1304">
        <v>2</v>
      </c>
      <c r="AN1304">
        <v>4</v>
      </c>
      <c r="AO1304">
        <v>207.8942038634074</v>
      </c>
      <c r="AP1304">
        <v>0</v>
      </c>
    </row>
    <row r="1305" spans="33:42" x14ac:dyDescent="0.2">
      <c r="AG1305">
        <v>1</v>
      </c>
      <c r="AH1305">
        <v>26</v>
      </c>
      <c r="AI1305">
        <v>2</v>
      </c>
      <c r="AJ1305">
        <v>4</v>
      </c>
      <c r="AK1305">
        <v>52</v>
      </c>
      <c r="AL1305">
        <v>54</v>
      </c>
      <c r="AM1305">
        <v>2</v>
      </c>
      <c r="AN1305">
        <v>4</v>
      </c>
      <c r="AO1305">
        <v>207.8942038634074</v>
      </c>
      <c r="AP1305">
        <v>0</v>
      </c>
    </row>
    <row r="1306" spans="33:42" x14ac:dyDescent="0.2">
      <c r="AG1306">
        <v>1</v>
      </c>
      <c r="AH1306">
        <v>27</v>
      </c>
      <c r="AI1306">
        <v>2</v>
      </c>
      <c r="AJ1306">
        <v>4</v>
      </c>
      <c r="AK1306">
        <v>54</v>
      </c>
      <c r="AL1306">
        <v>56</v>
      </c>
      <c r="AM1306">
        <v>2</v>
      </c>
      <c r="AN1306">
        <v>4</v>
      </c>
      <c r="AO1306">
        <v>207.8942038634074</v>
      </c>
      <c r="AP1306">
        <v>0</v>
      </c>
    </row>
    <row r="1307" spans="33:42" x14ac:dyDescent="0.2">
      <c r="AG1307">
        <v>1</v>
      </c>
      <c r="AH1307">
        <v>28</v>
      </c>
      <c r="AI1307">
        <v>2</v>
      </c>
      <c r="AJ1307">
        <v>4</v>
      </c>
      <c r="AK1307">
        <v>56</v>
      </c>
      <c r="AL1307">
        <v>58</v>
      </c>
      <c r="AM1307">
        <v>2</v>
      </c>
      <c r="AN1307">
        <v>4</v>
      </c>
      <c r="AO1307">
        <v>207.8942038634074</v>
      </c>
      <c r="AP1307">
        <v>0</v>
      </c>
    </row>
    <row r="1308" spans="33:42" x14ac:dyDescent="0.2">
      <c r="AG1308">
        <v>1</v>
      </c>
      <c r="AH1308">
        <v>29</v>
      </c>
      <c r="AI1308">
        <v>2</v>
      </c>
      <c r="AJ1308">
        <v>4</v>
      </c>
      <c r="AK1308">
        <v>58</v>
      </c>
      <c r="AL1308">
        <v>60</v>
      </c>
      <c r="AM1308">
        <v>2</v>
      </c>
      <c r="AN1308">
        <v>4</v>
      </c>
      <c r="AO1308">
        <v>207.8942038634074</v>
      </c>
      <c r="AP1308">
        <v>0</v>
      </c>
    </row>
    <row r="1309" spans="33:42" x14ac:dyDescent="0.2">
      <c r="AG1309">
        <v>1</v>
      </c>
      <c r="AH1309">
        <v>30</v>
      </c>
      <c r="AI1309">
        <v>2</v>
      </c>
      <c r="AJ1309">
        <v>4</v>
      </c>
      <c r="AK1309">
        <v>60</v>
      </c>
      <c r="AL1309">
        <v>62</v>
      </c>
      <c r="AM1309">
        <v>2</v>
      </c>
      <c r="AN1309">
        <v>4</v>
      </c>
      <c r="AO1309">
        <v>207.8942038634074</v>
      </c>
      <c r="AP1309">
        <v>0</v>
      </c>
    </row>
    <row r="1310" spans="33:42" x14ac:dyDescent="0.2">
      <c r="AG1310">
        <v>1</v>
      </c>
      <c r="AH1310">
        <v>31</v>
      </c>
      <c r="AI1310">
        <v>2</v>
      </c>
      <c r="AJ1310">
        <v>4</v>
      </c>
      <c r="AK1310">
        <v>62</v>
      </c>
      <c r="AL1310">
        <v>64</v>
      </c>
      <c r="AM1310">
        <v>2</v>
      </c>
      <c r="AN1310">
        <v>4</v>
      </c>
      <c r="AO1310">
        <v>207.8942038634074</v>
      </c>
      <c r="AP1310">
        <v>0</v>
      </c>
    </row>
    <row r="1311" spans="33:42" x14ac:dyDescent="0.2">
      <c r="AG1311">
        <v>1</v>
      </c>
      <c r="AH1311">
        <v>32</v>
      </c>
      <c r="AI1311">
        <v>2</v>
      </c>
      <c r="AJ1311">
        <v>4</v>
      </c>
      <c r="AK1311">
        <v>64</v>
      </c>
      <c r="AL1311">
        <v>66</v>
      </c>
      <c r="AM1311">
        <v>2</v>
      </c>
      <c r="AN1311">
        <v>4</v>
      </c>
      <c r="AO1311">
        <v>207.8942038634074</v>
      </c>
      <c r="AP1311">
        <v>0</v>
      </c>
    </row>
    <row r="1312" spans="33:42" x14ac:dyDescent="0.2">
      <c r="AG1312">
        <v>1</v>
      </c>
      <c r="AH1312">
        <v>33</v>
      </c>
      <c r="AI1312">
        <v>2</v>
      </c>
      <c r="AJ1312">
        <v>4</v>
      </c>
      <c r="AK1312">
        <v>66</v>
      </c>
      <c r="AL1312">
        <v>68</v>
      </c>
      <c r="AM1312">
        <v>2</v>
      </c>
      <c r="AN1312">
        <v>4</v>
      </c>
      <c r="AO1312">
        <v>207.8942038634074</v>
      </c>
      <c r="AP1312">
        <v>0</v>
      </c>
    </row>
    <row r="1313" spans="33:42" x14ac:dyDescent="0.2">
      <c r="AG1313">
        <v>1</v>
      </c>
      <c r="AH1313">
        <v>34</v>
      </c>
      <c r="AI1313">
        <v>2</v>
      </c>
      <c r="AJ1313">
        <v>4</v>
      </c>
      <c r="AK1313">
        <v>68</v>
      </c>
      <c r="AL1313">
        <v>70</v>
      </c>
      <c r="AM1313">
        <v>2</v>
      </c>
      <c r="AN1313">
        <v>4</v>
      </c>
      <c r="AO1313">
        <v>207.8942038634074</v>
      </c>
      <c r="AP1313">
        <v>0</v>
      </c>
    </row>
    <row r="1314" spans="33:42" x14ac:dyDescent="0.2">
      <c r="AG1314">
        <v>1</v>
      </c>
      <c r="AH1314">
        <v>35</v>
      </c>
      <c r="AI1314">
        <v>2</v>
      </c>
      <c r="AJ1314">
        <v>4</v>
      </c>
      <c r="AK1314">
        <v>70</v>
      </c>
      <c r="AL1314">
        <v>72</v>
      </c>
      <c r="AM1314">
        <v>2</v>
      </c>
      <c r="AN1314">
        <v>4</v>
      </c>
      <c r="AO1314">
        <v>207.8942038634074</v>
      </c>
      <c r="AP1314">
        <v>0</v>
      </c>
    </row>
    <row r="1315" spans="33:42" x14ac:dyDescent="0.2">
      <c r="AG1315">
        <v>1</v>
      </c>
      <c r="AH1315">
        <v>36</v>
      </c>
      <c r="AI1315">
        <v>2</v>
      </c>
      <c r="AJ1315">
        <v>4</v>
      </c>
      <c r="AK1315">
        <v>72</v>
      </c>
      <c r="AL1315">
        <v>74</v>
      </c>
      <c r="AM1315">
        <v>2</v>
      </c>
      <c r="AN1315">
        <v>4</v>
      </c>
      <c r="AO1315">
        <v>207.8942038634074</v>
      </c>
      <c r="AP1315">
        <v>0</v>
      </c>
    </row>
    <row r="1316" spans="33:42" x14ac:dyDescent="0.2">
      <c r="AG1316">
        <v>1</v>
      </c>
      <c r="AH1316">
        <v>37</v>
      </c>
      <c r="AI1316">
        <v>2</v>
      </c>
      <c r="AJ1316">
        <v>4</v>
      </c>
      <c r="AK1316">
        <v>74</v>
      </c>
      <c r="AL1316">
        <v>76</v>
      </c>
      <c r="AM1316">
        <v>2</v>
      </c>
      <c r="AN1316">
        <v>4</v>
      </c>
      <c r="AO1316">
        <v>207.8942038634074</v>
      </c>
      <c r="AP1316">
        <v>0</v>
      </c>
    </row>
    <row r="1317" spans="33:42" x14ac:dyDescent="0.2">
      <c r="AG1317">
        <v>1</v>
      </c>
      <c r="AH1317">
        <v>38</v>
      </c>
      <c r="AI1317">
        <v>2</v>
      </c>
      <c r="AJ1317">
        <v>4</v>
      </c>
      <c r="AK1317">
        <v>76</v>
      </c>
      <c r="AL1317">
        <v>78</v>
      </c>
      <c r="AM1317">
        <v>2</v>
      </c>
      <c r="AN1317">
        <v>4</v>
      </c>
      <c r="AO1317">
        <v>207.8942038634074</v>
      </c>
      <c r="AP1317">
        <v>0</v>
      </c>
    </row>
    <row r="1318" spans="33:42" x14ac:dyDescent="0.2">
      <c r="AG1318">
        <v>1</v>
      </c>
      <c r="AH1318">
        <v>39</v>
      </c>
      <c r="AI1318">
        <v>2</v>
      </c>
      <c r="AJ1318">
        <v>4</v>
      </c>
      <c r="AK1318">
        <v>78</v>
      </c>
      <c r="AL1318">
        <v>80</v>
      </c>
      <c r="AM1318">
        <v>2</v>
      </c>
      <c r="AN1318">
        <v>4</v>
      </c>
      <c r="AO1318">
        <v>207.8942038634074</v>
      </c>
      <c r="AP1318">
        <v>0</v>
      </c>
    </row>
    <row r="1319" spans="33:42" x14ac:dyDescent="0.2">
      <c r="AG1319">
        <v>1</v>
      </c>
      <c r="AH1319">
        <v>40</v>
      </c>
      <c r="AI1319">
        <v>2</v>
      </c>
      <c r="AJ1319">
        <v>4</v>
      </c>
      <c r="AK1319">
        <v>80</v>
      </c>
      <c r="AL1319">
        <v>82</v>
      </c>
      <c r="AM1319">
        <v>2</v>
      </c>
      <c r="AN1319">
        <v>4</v>
      </c>
      <c r="AO1319">
        <v>207.8942038634074</v>
      </c>
      <c r="AP1319">
        <v>0</v>
      </c>
    </row>
    <row r="1320" spans="33:42" x14ac:dyDescent="0.2">
      <c r="AG1320">
        <v>1</v>
      </c>
      <c r="AH1320">
        <v>42</v>
      </c>
      <c r="AI1320">
        <v>2</v>
      </c>
      <c r="AJ1320">
        <v>4</v>
      </c>
      <c r="AK1320">
        <v>84</v>
      </c>
      <c r="AL1320">
        <v>86</v>
      </c>
      <c r="AM1320">
        <v>2</v>
      </c>
      <c r="AN1320">
        <v>4</v>
      </c>
      <c r="AO1320">
        <v>207.8942038634074</v>
      </c>
      <c r="AP1320">
        <v>0</v>
      </c>
    </row>
    <row r="1321" spans="33:42" x14ac:dyDescent="0.2">
      <c r="AG1321">
        <v>1</v>
      </c>
      <c r="AH1321">
        <v>43</v>
      </c>
      <c r="AI1321">
        <v>2</v>
      </c>
      <c r="AJ1321">
        <v>4</v>
      </c>
      <c r="AK1321">
        <v>86</v>
      </c>
      <c r="AL1321">
        <v>88</v>
      </c>
      <c r="AM1321">
        <v>2</v>
      </c>
      <c r="AN1321">
        <v>4</v>
      </c>
      <c r="AO1321">
        <v>207.8942038634074</v>
      </c>
      <c r="AP1321">
        <v>0</v>
      </c>
    </row>
    <row r="1322" spans="33:42" x14ac:dyDescent="0.2">
      <c r="AG1322">
        <v>1</v>
      </c>
      <c r="AH1322">
        <v>44</v>
      </c>
      <c r="AI1322">
        <v>2</v>
      </c>
      <c r="AJ1322">
        <v>4</v>
      </c>
      <c r="AK1322">
        <v>88</v>
      </c>
      <c r="AL1322">
        <v>90</v>
      </c>
      <c r="AM1322">
        <v>2</v>
      </c>
      <c r="AN1322">
        <v>4</v>
      </c>
      <c r="AO1322">
        <v>207.8942038634074</v>
      </c>
      <c r="AP1322">
        <v>0</v>
      </c>
    </row>
    <row r="1323" spans="33:42" x14ac:dyDescent="0.2">
      <c r="AG1323">
        <v>1</v>
      </c>
      <c r="AH1323">
        <v>45</v>
      </c>
      <c r="AI1323">
        <v>2</v>
      </c>
      <c r="AJ1323">
        <v>4</v>
      </c>
      <c r="AK1323">
        <v>90</v>
      </c>
      <c r="AL1323">
        <v>92</v>
      </c>
      <c r="AM1323">
        <v>2</v>
      </c>
      <c r="AN1323">
        <v>4</v>
      </c>
      <c r="AO1323">
        <v>207.8942038634074</v>
      </c>
      <c r="AP1323">
        <v>0</v>
      </c>
    </row>
    <row r="1324" spans="33:42" x14ac:dyDescent="0.2">
      <c r="AG1324">
        <v>1</v>
      </c>
      <c r="AH1324">
        <v>46</v>
      </c>
      <c r="AI1324">
        <v>2</v>
      </c>
      <c r="AJ1324">
        <v>4</v>
      </c>
      <c r="AK1324">
        <v>92</v>
      </c>
      <c r="AL1324">
        <v>94</v>
      </c>
      <c r="AM1324">
        <v>2</v>
      </c>
      <c r="AN1324">
        <v>4</v>
      </c>
      <c r="AO1324">
        <v>207.8942038634074</v>
      </c>
      <c r="AP1324">
        <v>0</v>
      </c>
    </row>
    <row r="1325" spans="33:42" x14ac:dyDescent="0.2">
      <c r="AG1325">
        <v>1</v>
      </c>
      <c r="AH1325">
        <v>47</v>
      </c>
      <c r="AI1325">
        <v>2</v>
      </c>
      <c r="AJ1325">
        <v>4</v>
      </c>
      <c r="AK1325">
        <v>94</v>
      </c>
      <c r="AL1325">
        <v>96</v>
      </c>
      <c r="AM1325">
        <v>2</v>
      </c>
      <c r="AN1325">
        <v>4</v>
      </c>
      <c r="AO1325">
        <v>207.8942038634074</v>
      </c>
      <c r="AP1325">
        <v>0</v>
      </c>
    </row>
    <row r="1326" spans="33:42" x14ac:dyDescent="0.2">
      <c r="AG1326">
        <v>1</v>
      </c>
      <c r="AH1326">
        <v>48</v>
      </c>
      <c r="AI1326">
        <v>2</v>
      </c>
      <c r="AJ1326">
        <v>4</v>
      </c>
      <c r="AK1326">
        <v>96</v>
      </c>
      <c r="AL1326">
        <v>98</v>
      </c>
      <c r="AM1326">
        <v>2</v>
      </c>
      <c r="AN1326">
        <v>4</v>
      </c>
      <c r="AO1326">
        <v>207.8942038634074</v>
      </c>
      <c r="AP1326">
        <v>0</v>
      </c>
    </row>
    <row r="1327" spans="33:42" x14ac:dyDescent="0.2">
      <c r="AG1327">
        <v>1</v>
      </c>
      <c r="AH1327">
        <v>49</v>
      </c>
      <c r="AI1327">
        <v>2</v>
      </c>
      <c r="AJ1327">
        <v>4</v>
      </c>
      <c r="AK1327">
        <v>98</v>
      </c>
      <c r="AL1327">
        <v>100</v>
      </c>
      <c r="AM1327">
        <v>2</v>
      </c>
      <c r="AN1327">
        <v>4</v>
      </c>
      <c r="AO1327">
        <v>207.8942038634074</v>
      </c>
      <c r="AP1327">
        <v>0</v>
      </c>
    </row>
    <row r="1328" spans="33:42" x14ac:dyDescent="0.2">
      <c r="AG1328">
        <v>1</v>
      </c>
      <c r="AH1328">
        <v>50</v>
      </c>
      <c r="AI1328">
        <v>2</v>
      </c>
      <c r="AJ1328">
        <v>4</v>
      </c>
      <c r="AK1328">
        <v>100</v>
      </c>
      <c r="AL1328">
        <v>102</v>
      </c>
      <c r="AM1328">
        <v>2</v>
      </c>
      <c r="AN1328">
        <v>4</v>
      </c>
      <c r="AO1328">
        <v>207.8942038634074</v>
      </c>
      <c r="AP1328">
        <v>0</v>
      </c>
    </row>
    <row r="1329" spans="33:42" x14ac:dyDescent="0.2">
      <c r="AG1329">
        <v>1</v>
      </c>
      <c r="AH1329">
        <v>52</v>
      </c>
      <c r="AI1329">
        <v>2</v>
      </c>
      <c r="AJ1329">
        <v>4</v>
      </c>
      <c r="AK1329">
        <v>104</v>
      </c>
      <c r="AL1329">
        <v>106</v>
      </c>
      <c r="AM1329">
        <v>2</v>
      </c>
      <c r="AN1329">
        <v>4</v>
      </c>
      <c r="AO1329">
        <v>207.8942038634074</v>
      </c>
      <c r="AP1329">
        <v>0</v>
      </c>
    </row>
    <row r="1330" spans="33:42" x14ac:dyDescent="0.2">
      <c r="AG1330">
        <v>1</v>
      </c>
      <c r="AH1330">
        <v>53</v>
      </c>
      <c r="AI1330">
        <v>2</v>
      </c>
      <c r="AJ1330">
        <v>4</v>
      </c>
      <c r="AK1330">
        <v>106</v>
      </c>
      <c r="AL1330">
        <v>108</v>
      </c>
      <c r="AM1330">
        <v>2</v>
      </c>
      <c r="AN1330">
        <v>4</v>
      </c>
      <c r="AO1330">
        <v>207.8942038634074</v>
      </c>
      <c r="AP1330">
        <v>0</v>
      </c>
    </row>
    <row r="1331" spans="33:42" x14ac:dyDescent="0.2">
      <c r="AG1331">
        <v>1</v>
      </c>
      <c r="AH1331">
        <v>54</v>
      </c>
      <c r="AI1331">
        <v>2</v>
      </c>
      <c r="AJ1331">
        <v>4</v>
      </c>
      <c r="AK1331">
        <v>108</v>
      </c>
      <c r="AL1331">
        <v>110</v>
      </c>
      <c r="AM1331">
        <v>2</v>
      </c>
      <c r="AN1331">
        <v>4</v>
      </c>
      <c r="AO1331">
        <v>207.8942038634074</v>
      </c>
      <c r="AP1331">
        <v>0</v>
      </c>
    </row>
    <row r="1332" spans="33:42" x14ac:dyDescent="0.2">
      <c r="AG1332">
        <v>1</v>
      </c>
      <c r="AH1332">
        <v>55</v>
      </c>
      <c r="AI1332">
        <v>2</v>
      </c>
      <c r="AJ1332">
        <v>4</v>
      </c>
      <c r="AK1332">
        <v>110</v>
      </c>
      <c r="AL1332">
        <v>112</v>
      </c>
      <c r="AM1332">
        <v>2</v>
      </c>
      <c r="AN1332">
        <v>4</v>
      </c>
      <c r="AO1332">
        <v>207.8942038634074</v>
      </c>
      <c r="AP1332">
        <v>0</v>
      </c>
    </row>
    <row r="1333" spans="33:42" x14ac:dyDescent="0.2">
      <c r="AG1333">
        <v>1</v>
      </c>
      <c r="AH1333">
        <v>56</v>
      </c>
      <c r="AI1333">
        <v>2</v>
      </c>
      <c r="AJ1333">
        <v>4</v>
      </c>
      <c r="AK1333">
        <v>112</v>
      </c>
      <c r="AL1333">
        <v>114</v>
      </c>
      <c r="AM1333">
        <v>2</v>
      </c>
      <c r="AN1333">
        <v>4</v>
      </c>
      <c r="AO1333">
        <v>207.8942038634074</v>
      </c>
      <c r="AP1333">
        <v>0</v>
      </c>
    </row>
    <row r="1334" spans="33:42" x14ac:dyDescent="0.2">
      <c r="AG1334">
        <v>1</v>
      </c>
      <c r="AH1334">
        <v>57</v>
      </c>
      <c r="AI1334">
        <v>2</v>
      </c>
      <c r="AJ1334">
        <v>4</v>
      </c>
      <c r="AK1334">
        <v>114</v>
      </c>
      <c r="AL1334">
        <v>116</v>
      </c>
      <c r="AM1334">
        <v>2</v>
      </c>
      <c r="AN1334">
        <v>4</v>
      </c>
      <c r="AO1334">
        <v>207.8942038634074</v>
      </c>
      <c r="AP1334">
        <v>0</v>
      </c>
    </row>
    <row r="1335" spans="33:42" x14ac:dyDescent="0.2">
      <c r="AG1335">
        <v>1</v>
      </c>
      <c r="AH1335">
        <v>58</v>
      </c>
      <c r="AI1335">
        <v>2</v>
      </c>
      <c r="AJ1335">
        <v>4</v>
      </c>
      <c r="AK1335">
        <v>116</v>
      </c>
      <c r="AL1335">
        <v>118</v>
      </c>
      <c r="AM1335">
        <v>2</v>
      </c>
      <c r="AN1335">
        <v>4</v>
      </c>
      <c r="AO1335">
        <v>207.8942038634074</v>
      </c>
      <c r="AP1335">
        <v>0</v>
      </c>
    </row>
    <row r="1336" spans="33:42" x14ac:dyDescent="0.2">
      <c r="AG1336">
        <v>1</v>
      </c>
      <c r="AH1336">
        <v>59</v>
      </c>
      <c r="AI1336">
        <v>2</v>
      </c>
      <c r="AJ1336">
        <v>4</v>
      </c>
      <c r="AK1336">
        <v>118</v>
      </c>
      <c r="AL1336">
        <v>120</v>
      </c>
      <c r="AM1336">
        <v>2</v>
      </c>
      <c r="AN1336">
        <v>4</v>
      </c>
      <c r="AO1336">
        <v>207.8942038634074</v>
      </c>
      <c r="AP1336">
        <v>0</v>
      </c>
    </row>
    <row r="1337" spans="33:42" x14ac:dyDescent="0.2">
      <c r="AG1337">
        <v>1</v>
      </c>
      <c r="AH1337">
        <v>60</v>
      </c>
      <c r="AI1337">
        <v>2</v>
      </c>
      <c r="AJ1337">
        <v>4</v>
      </c>
      <c r="AK1337">
        <v>120</v>
      </c>
      <c r="AL1337">
        <v>122</v>
      </c>
      <c r="AM1337">
        <v>2</v>
      </c>
      <c r="AN1337">
        <v>4</v>
      </c>
      <c r="AO1337">
        <v>207.8942038634074</v>
      </c>
      <c r="AP1337">
        <v>0</v>
      </c>
    </row>
    <row r="1338" spans="33:42" x14ac:dyDescent="0.2">
      <c r="AG1338">
        <v>1</v>
      </c>
      <c r="AH1338">
        <v>61</v>
      </c>
      <c r="AI1338">
        <v>2</v>
      </c>
      <c r="AJ1338">
        <v>4</v>
      </c>
      <c r="AK1338">
        <v>122</v>
      </c>
      <c r="AL1338">
        <v>124</v>
      </c>
      <c r="AM1338">
        <v>2</v>
      </c>
      <c r="AN1338">
        <v>4</v>
      </c>
      <c r="AO1338">
        <v>207.8942038634074</v>
      </c>
      <c r="AP1338">
        <v>0</v>
      </c>
    </row>
    <row r="1339" spans="33:42" x14ac:dyDescent="0.2">
      <c r="AG1339">
        <v>1</v>
      </c>
      <c r="AH1339">
        <v>62</v>
      </c>
      <c r="AI1339">
        <v>2</v>
      </c>
      <c r="AJ1339">
        <v>4</v>
      </c>
      <c r="AK1339">
        <v>124</v>
      </c>
      <c r="AL1339">
        <v>126</v>
      </c>
      <c r="AM1339">
        <v>2</v>
      </c>
      <c r="AN1339">
        <v>4</v>
      </c>
      <c r="AO1339">
        <v>207.8942038634074</v>
      </c>
      <c r="AP1339">
        <v>0</v>
      </c>
    </row>
    <row r="1340" spans="33:42" x14ac:dyDescent="0.2">
      <c r="AG1340">
        <v>1</v>
      </c>
      <c r="AH1340">
        <v>63</v>
      </c>
      <c r="AI1340">
        <v>2</v>
      </c>
      <c r="AJ1340">
        <v>4</v>
      </c>
      <c r="AK1340">
        <v>126</v>
      </c>
      <c r="AL1340">
        <v>128</v>
      </c>
      <c r="AM1340">
        <v>2</v>
      </c>
      <c r="AN1340">
        <v>4</v>
      </c>
      <c r="AO1340">
        <v>207.8942038634074</v>
      </c>
      <c r="AP1340">
        <v>0</v>
      </c>
    </row>
    <row r="1341" spans="33:42" x14ac:dyDescent="0.2">
      <c r="AG1341">
        <v>1</v>
      </c>
      <c r="AH1341">
        <v>64</v>
      </c>
      <c r="AI1341">
        <v>2</v>
      </c>
      <c r="AJ1341">
        <v>4</v>
      </c>
      <c r="AK1341">
        <v>128</v>
      </c>
      <c r="AL1341">
        <v>130</v>
      </c>
      <c r="AM1341">
        <v>2</v>
      </c>
      <c r="AN1341">
        <v>4</v>
      </c>
      <c r="AO1341">
        <v>207.8942038634074</v>
      </c>
      <c r="AP1341">
        <v>0</v>
      </c>
    </row>
    <row r="1342" spans="33:42" x14ac:dyDescent="0.2">
      <c r="AG1342">
        <v>1</v>
      </c>
      <c r="AH1342">
        <v>65</v>
      </c>
      <c r="AI1342">
        <v>2</v>
      </c>
      <c r="AJ1342">
        <v>4</v>
      </c>
      <c r="AK1342">
        <v>130</v>
      </c>
      <c r="AL1342">
        <v>132</v>
      </c>
      <c r="AM1342">
        <v>2</v>
      </c>
      <c r="AN1342">
        <v>4</v>
      </c>
      <c r="AO1342">
        <v>207.8942038634074</v>
      </c>
      <c r="AP1342">
        <v>0</v>
      </c>
    </row>
    <row r="1343" spans="33:42" x14ac:dyDescent="0.2">
      <c r="AG1343">
        <v>1</v>
      </c>
      <c r="AH1343">
        <v>66</v>
      </c>
      <c r="AI1343">
        <v>2</v>
      </c>
      <c r="AJ1343">
        <v>4</v>
      </c>
      <c r="AK1343">
        <v>132</v>
      </c>
      <c r="AL1343">
        <v>134</v>
      </c>
      <c r="AM1343">
        <v>2</v>
      </c>
      <c r="AN1343">
        <v>4</v>
      </c>
      <c r="AO1343">
        <v>207.8942038634074</v>
      </c>
      <c r="AP1343">
        <v>0</v>
      </c>
    </row>
    <row r="1344" spans="33:42" x14ac:dyDescent="0.2">
      <c r="AG1344">
        <v>1</v>
      </c>
      <c r="AH1344">
        <v>67</v>
      </c>
      <c r="AI1344">
        <v>2</v>
      </c>
      <c r="AJ1344">
        <v>4</v>
      </c>
      <c r="AK1344">
        <v>134</v>
      </c>
      <c r="AL1344">
        <v>136</v>
      </c>
      <c r="AM1344">
        <v>2</v>
      </c>
      <c r="AN1344">
        <v>4</v>
      </c>
      <c r="AO1344">
        <v>207.8942038634074</v>
      </c>
      <c r="AP1344">
        <v>0</v>
      </c>
    </row>
    <row r="1345" spans="33:42" x14ac:dyDescent="0.2">
      <c r="AG1345">
        <v>1</v>
      </c>
      <c r="AH1345">
        <v>68</v>
      </c>
      <c r="AI1345">
        <v>2</v>
      </c>
      <c r="AJ1345">
        <v>4</v>
      </c>
      <c r="AK1345">
        <v>136</v>
      </c>
      <c r="AL1345">
        <v>138</v>
      </c>
      <c r="AM1345">
        <v>2</v>
      </c>
      <c r="AN1345">
        <v>4</v>
      </c>
      <c r="AO1345">
        <v>207.8942038634074</v>
      </c>
      <c r="AP1345">
        <v>0</v>
      </c>
    </row>
    <row r="1346" spans="33:42" x14ac:dyDescent="0.2">
      <c r="AG1346">
        <v>1</v>
      </c>
      <c r="AH1346">
        <v>69</v>
      </c>
      <c r="AI1346">
        <v>2</v>
      </c>
      <c r="AJ1346">
        <v>4</v>
      </c>
      <c r="AK1346">
        <v>138</v>
      </c>
      <c r="AL1346">
        <v>140</v>
      </c>
      <c r="AM1346">
        <v>2</v>
      </c>
      <c r="AN1346">
        <v>4</v>
      </c>
      <c r="AO1346">
        <v>207.8942038634074</v>
      </c>
      <c r="AP1346">
        <v>0</v>
      </c>
    </row>
    <row r="1347" spans="33:42" x14ac:dyDescent="0.2">
      <c r="AG1347">
        <v>1</v>
      </c>
      <c r="AH1347">
        <v>70</v>
      </c>
      <c r="AI1347">
        <v>2</v>
      </c>
      <c r="AJ1347">
        <v>4</v>
      </c>
      <c r="AK1347">
        <v>140</v>
      </c>
      <c r="AL1347">
        <v>142</v>
      </c>
      <c r="AM1347">
        <v>2</v>
      </c>
      <c r="AN1347">
        <v>4</v>
      </c>
      <c r="AO1347">
        <v>207.8942038634074</v>
      </c>
      <c r="AP1347">
        <v>0</v>
      </c>
    </row>
    <row r="1348" spans="33:42" x14ac:dyDescent="0.2">
      <c r="AG1348">
        <v>1</v>
      </c>
      <c r="AH1348">
        <v>71</v>
      </c>
      <c r="AI1348">
        <v>2</v>
      </c>
      <c r="AJ1348">
        <v>4</v>
      </c>
      <c r="AK1348">
        <v>142</v>
      </c>
      <c r="AL1348">
        <v>144</v>
      </c>
      <c r="AM1348">
        <v>2</v>
      </c>
      <c r="AN1348">
        <v>4</v>
      </c>
      <c r="AO1348">
        <v>207.8942038634074</v>
      </c>
      <c r="AP1348">
        <v>0</v>
      </c>
    </row>
    <row r="1349" spans="33:42" x14ac:dyDescent="0.2">
      <c r="AG1349">
        <v>1</v>
      </c>
      <c r="AH1349">
        <v>72</v>
      </c>
      <c r="AI1349">
        <v>2</v>
      </c>
      <c r="AJ1349">
        <v>4</v>
      </c>
      <c r="AK1349">
        <v>144</v>
      </c>
      <c r="AL1349">
        <v>146</v>
      </c>
      <c r="AM1349">
        <v>2</v>
      </c>
      <c r="AN1349">
        <v>4</v>
      </c>
      <c r="AO1349">
        <v>207.8942038634074</v>
      </c>
      <c r="AP1349">
        <v>0</v>
      </c>
    </row>
    <row r="1350" spans="33:42" x14ac:dyDescent="0.2">
      <c r="AG1350">
        <v>1</v>
      </c>
      <c r="AH1350">
        <v>73</v>
      </c>
      <c r="AI1350">
        <v>2</v>
      </c>
      <c r="AJ1350">
        <v>4</v>
      </c>
      <c r="AK1350">
        <v>146</v>
      </c>
      <c r="AL1350">
        <v>148</v>
      </c>
      <c r="AM1350">
        <v>2</v>
      </c>
      <c r="AN1350">
        <v>4</v>
      </c>
      <c r="AO1350">
        <v>207.8942038634074</v>
      </c>
      <c r="AP1350">
        <v>0</v>
      </c>
    </row>
    <row r="1351" spans="33:42" x14ac:dyDescent="0.2">
      <c r="AG1351">
        <v>1</v>
      </c>
      <c r="AH1351">
        <v>74</v>
      </c>
      <c r="AI1351">
        <v>2</v>
      </c>
      <c r="AJ1351">
        <v>4</v>
      </c>
      <c r="AK1351">
        <v>148</v>
      </c>
      <c r="AL1351">
        <v>150</v>
      </c>
      <c r="AM1351">
        <v>2</v>
      </c>
      <c r="AN1351">
        <v>4</v>
      </c>
      <c r="AO1351">
        <v>207.8942038634074</v>
      </c>
      <c r="AP1351">
        <v>0</v>
      </c>
    </row>
    <row r="1352" spans="33:42" x14ac:dyDescent="0.2">
      <c r="AG1352">
        <v>1</v>
      </c>
      <c r="AH1352">
        <v>147</v>
      </c>
      <c r="AI1352">
        <v>2</v>
      </c>
      <c r="AJ1352">
        <v>4</v>
      </c>
      <c r="AK1352">
        <v>294</v>
      </c>
      <c r="AL1352">
        <v>296</v>
      </c>
      <c r="AM1352">
        <v>2</v>
      </c>
      <c r="AN1352">
        <v>296</v>
      </c>
      <c r="AO1352">
        <v>207.8942038634074</v>
      </c>
      <c r="AP1352">
        <v>0</v>
      </c>
    </row>
    <row r="1353" spans="33:42" x14ac:dyDescent="0.2">
      <c r="AG1353">
        <v>1</v>
      </c>
      <c r="AH1353">
        <v>148</v>
      </c>
      <c r="AI1353">
        <v>2</v>
      </c>
      <c r="AJ1353">
        <v>4</v>
      </c>
      <c r="AK1353">
        <v>296</v>
      </c>
      <c r="AL1353">
        <v>298</v>
      </c>
      <c r="AM1353">
        <v>2</v>
      </c>
      <c r="AN1353">
        <v>298</v>
      </c>
      <c r="AO1353">
        <v>209.30360723121808</v>
      </c>
      <c r="AP1353">
        <v>0</v>
      </c>
    </row>
    <row r="1354" spans="33:42" x14ac:dyDescent="0.2">
      <c r="AG1354">
        <v>1</v>
      </c>
      <c r="AH1354">
        <v>149</v>
      </c>
      <c r="AI1354">
        <v>2</v>
      </c>
      <c r="AJ1354">
        <v>4</v>
      </c>
      <c r="AK1354">
        <v>298</v>
      </c>
      <c r="AL1354">
        <v>300</v>
      </c>
      <c r="AM1354">
        <v>2</v>
      </c>
      <c r="AN1354">
        <v>300</v>
      </c>
      <c r="AO1354">
        <v>210.7225664232476</v>
      </c>
      <c r="AP1354">
        <v>0</v>
      </c>
    </row>
    <row r="1355" spans="33:42" x14ac:dyDescent="0.2">
      <c r="AG1355">
        <v>1</v>
      </c>
      <c r="AH1355">
        <v>150</v>
      </c>
      <c r="AI1355">
        <v>2</v>
      </c>
      <c r="AJ1355">
        <v>4</v>
      </c>
      <c r="AK1355">
        <v>300</v>
      </c>
      <c r="AL1355">
        <v>302</v>
      </c>
      <c r="AM1355">
        <v>2</v>
      </c>
      <c r="AN1355">
        <v>302</v>
      </c>
      <c r="AO1355">
        <v>212.15088969881791</v>
      </c>
      <c r="AP1355">
        <v>0</v>
      </c>
    </row>
  </sheetData>
  <autoFilter ref="A1:I100" xr:uid="{ABAFE5E0-1E78-4FF7-95E4-915D8E1361B2}">
    <sortState xmlns:xlrd2="http://schemas.microsoft.com/office/spreadsheetml/2017/richdata2" ref="A2:I100">
      <sortCondition ref="I1:I100"/>
    </sortState>
  </autoFilter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 Model v1</vt:lpstr>
      <vt:lpstr>Orig spatial locations</vt:lpstr>
      <vt:lpstr>DTDS spatial locations</vt:lpstr>
    </vt:vector>
  </TitlesOfParts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Barney P Caton</dc:creator>
  <cp:lastModifiedBy>Barney P Caton</cp:lastModifiedBy>
  <dcterms:created xsi:type="dcterms:W3CDTF">2022-08-30T16:15:50Z</dcterms:created>
  <dcterms:modified xsi:type="dcterms:W3CDTF">2023-01-11T12:54:18Z</dcterms:modified>
</cp:coreProperties>
</file>