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D\Edukacja\Metody i narzędzia AI (Informatyka)\laboratorium\"/>
    </mc:Choice>
  </mc:AlternateContent>
  <xr:revisionPtr revIDLastSave="0" documentId="13_ncr:1_{E1BF7AE3-F273-49D5-AA6F-D2768F3BA3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yjaśnienie 1" sheetId="1" r:id="rId1"/>
    <sheet name="wyjaśnieni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6" i="1" l="1"/>
  <c r="I6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O22" i="2" s="1"/>
  <c r="P22" i="2" s="1"/>
  <c r="O23" i="2" l="1"/>
  <c r="O24" i="2" s="1"/>
  <c r="P23" i="2"/>
  <c r="O25" i="2" l="1"/>
  <c r="P24" i="2"/>
  <c r="I13" i="2"/>
  <c r="F13" i="2"/>
  <c r="C13" i="2"/>
  <c r="O26" i="2" l="1"/>
  <c r="P25" i="2"/>
  <c r="O27" i="2" l="1"/>
  <c r="P26" i="2"/>
  <c r="P27" i="2" l="1"/>
  <c r="O28" i="2"/>
  <c r="O29" i="2" l="1"/>
  <c r="P28" i="2"/>
  <c r="O30" i="2" l="1"/>
  <c r="P29" i="2"/>
  <c r="O31" i="2" l="1"/>
  <c r="P30" i="2"/>
  <c r="P31" i="2" l="1"/>
  <c r="O32" i="2"/>
  <c r="O33" i="2" l="1"/>
  <c r="P32" i="2"/>
  <c r="O34" i="2" l="1"/>
  <c r="P33" i="2"/>
  <c r="O35" i="2" l="1"/>
  <c r="P34" i="2"/>
  <c r="P35" i="2" l="1"/>
  <c r="O36" i="2"/>
  <c r="O37" i="2" l="1"/>
  <c r="P36" i="2"/>
  <c r="O38" i="2" l="1"/>
  <c r="P37" i="2"/>
  <c r="O39" i="2" l="1"/>
  <c r="P38" i="2"/>
  <c r="P39" i="2" l="1"/>
  <c r="O40" i="2"/>
  <c r="O41" i="2" l="1"/>
  <c r="P40" i="2"/>
  <c r="O42" i="2" l="1"/>
  <c r="P41" i="2"/>
  <c r="O43" i="2" l="1"/>
  <c r="P42" i="2"/>
  <c r="P43" i="2" l="1"/>
  <c r="O44" i="2"/>
  <c r="O45" i="2" l="1"/>
  <c r="P44" i="2"/>
  <c r="O46" i="2" l="1"/>
  <c r="P45" i="2"/>
  <c r="O47" i="2" l="1"/>
  <c r="P46" i="2"/>
  <c r="P47" i="2" l="1"/>
  <c r="O48" i="2"/>
  <c r="O49" i="2" l="1"/>
  <c r="P48" i="2"/>
  <c r="O50" i="2" l="1"/>
  <c r="P49" i="2"/>
  <c r="O51" i="2" l="1"/>
  <c r="P51" i="2" s="1"/>
  <c r="P50" i="2"/>
  <c r="I9" i="2" l="1"/>
  <c r="I11" i="2" s="1"/>
  <c r="I15" i="2" s="1"/>
  <c r="F6" i="2"/>
  <c r="F9" i="2" s="1"/>
  <c r="F11" i="2" s="1"/>
  <c r="F15" i="2" s="1"/>
  <c r="C6" i="2"/>
  <c r="C9" i="2" s="1"/>
  <c r="C11" i="2" s="1"/>
  <c r="C15" i="2" s="1"/>
  <c r="J19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G19" i="1"/>
  <c r="J20" i="1"/>
  <c r="K20" i="1" s="1"/>
  <c r="T7" i="1"/>
  <c r="U7" i="1"/>
  <c r="V7" i="1"/>
  <c r="W7" i="1"/>
  <c r="X7" i="1"/>
  <c r="Y7" i="1"/>
  <c r="Z7" i="1"/>
  <c r="S7" i="1"/>
  <c r="S9" i="1" s="1"/>
  <c r="K24" i="1" l="1"/>
  <c r="T9" i="1"/>
  <c r="T11" i="1" s="1"/>
  <c r="S11" i="1"/>
  <c r="U9" i="1" l="1"/>
  <c r="V9" i="1" s="1"/>
  <c r="U11" i="1" l="1"/>
  <c r="W9" i="1"/>
  <c r="V11" i="1"/>
  <c r="X9" i="1" l="1"/>
  <c r="W11" i="1"/>
  <c r="Y9" i="1" l="1"/>
  <c r="X11" i="1"/>
  <c r="Z9" i="1" l="1"/>
  <c r="Z11" i="1" s="1"/>
  <c r="Y11" i="1"/>
</calcChain>
</file>

<file path=xl/sharedStrings.xml><?xml version="1.0" encoding="utf-8"?>
<sst xmlns="http://schemas.openxmlformats.org/spreadsheetml/2006/main" count="80" uniqueCount="71">
  <si>
    <t>(max_x-min_x)/(2^(liczba_bitów)-1)=(3-1)/(2^4-1)=2/15=0.1333</t>
  </si>
  <si>
    <t>0000-1.0</t>
  </si>
  <si>
    <t>0001-1.1333</t>
  </si>
  <si>
    <t>0010-1.2666</t>
  </si>
  <si>
    <t>0011-1.4 itd.</t>
  </si>
  <si>
    <t>Wygodniejszym sposobem kodowania x'ów jest zastosowanie reprezentacji bitowej.</t>
  </si>
  <si>
    <t>W tym wypadku tracimy jednak na maksymalnej rozdzielczości.</t>
  </si>
  <si>
    <t>Kodowanie dla problemu optymalizacji funkcji zmiennych o wartościach rzeczywistych</t>
  </si>
  <si>
    <t>Następujące wartości bitów odpowiadają następującym wartościami x'a:</t>
  </si>
  <si>
    <t>to otrzymujemy maksymalną rozdzielczość:</t>
  </si>
  <si>
    <t>- gen reprezentujący xi (jest równy dziesiętnej wartości ciągu binarnego)</t>
  </si>
  <si>
    <t>przedział [ai, bi]</t>
  </si>
  <si>
    <t>ai</t>
  </si>
  <si>
    <t>bi</t>
  </si>
  <si>
    <t>potęga dwójki</t>
  </si>
  <si>
    <t>Liczba bitów</t>
  </si>
  <si>
    <t>2^ (wartość)</t>
  </si>
  <si>
    <t>max zakodowana wartość</t>
  </si>
  <si>
    <t>max ilość zakodowanych liczb</t>
  </si>
  <si>
    <t>decimal</t>
  </si>
  <si>
    <t>delta</t>
  </si>
  <si>
    <t>bin</t>
  </si>
  <si>
    <t>0000 0000</t>
  </si>
  <si>
    <t>0000 0001</t>
  </si>
  <si>
    <t>0000 0010</t>
  </si>
  <si>
    <t>0000 0011</t>
  </si>
  <si>
    <t>0000 0100</t>
  </si>
  <si>
    <t>0000 0101</t>
  </si>
  <si>
    <t>0000 0110</t>
  </si>
  <si>
    <t>0000 0111</t>
  </si>
  <si>
    <t>0000 1000</t>
  </si>
  <si>
    <t>0000 1001</t>
  </si>
  <si>
    <t>0000 1010</t>
  </si>
  <si>
    <t>0000 1011</t>
  </si>
  <si>
    <t>0000 1100</t>
  </si>
  <si>
    <t>0000 1101</t>
  </si>
  <si>
    <t>0000 1110</t>
  </si>
  <si>
    <t>0000 1111</t>
  </si>
  <si>
    <t>…</t>
  </si>
  <si>
    <t>0001 0000</t>
  </si>
  <si>
    <t>0001 0001</t>
  </si>
  <si>
    <r>
      <t xml:space="preserve">Dla przykładu jeśli badamy funkcję w </t>
    </r>
    <r>
      <rPr>
        <b/>
        <sz val="18"/>
        <color rgb="FF000000"/>
        <rFont val="Verdana"/>
        <family val="2"/>
        <charset val="238"/>
      </rPr>
      <t>przedziale 1-3</t>
    </r>
    <r>
      <rPr>
        <sz val="18"/>
        <color rgb="FF000000"/>
        <rFont val="Verdana"/>
        <family val="2"/>
        <charset val="238"/>
      </rPr>
      <t xml:space="preserve"> i reprezentujemy x'y </t>
    </r>
    <r>
      <rPr>
        <b/>
        <sz val="18"/>
        <color rgb="FF000000"/>
        <rFont val="Verdana"/>
        <family val="2"/>
        <charset val="238"/>
      </rPr>
      <t>na 4 bitach</t>
    </r>
    <r>
      <rPr>
        <sz val="18"/>
        <color rgb="FF000000"/>
        <rFont val="Verdana"/>
        <family val="2"/>
        <charset val="238"/>
      </rPr>
      <t>,</t>
    </r>
  </si>
  <si>
    <r>
      <rPr>
        <b/>
        <sz val="18"/>
        <color theme="1"/>
        <rFont val="Calibri"/>
        <family val="2"/>
        <charset val="238"/>
        <scheme val="minor"/>
      </rPr>
      <t>Funkcja dekodująca</t>
    </r>
    <r>
      <rPr>
        <sz val="18"/>
        <color theme="1"/>
        <rFont val="Calibri"/>
        <family val="2"/>
        <charset val="238"/>
        <scheme val="minor"/>
      </rPr>
      <t xml:space="preserve"> pojedynczy parametr </t>
    </r>
    <r>
      <rPr>
        <i/>
        <sz val="18"/>
        <color theme="1"/>
        <rFont val="Calibri"/>
        <family val="2"/>
        <charset val="238"/>
        <scheme val="minor"/>
      </rPr>
      <t>x</t>
    </r>
    <r>
      <rPr>
        <i/>
        <vertAlign val="subscript"/>
        <sz val="18"/>
        <color theme="1"/>
        <rFont val="Calibri"/>
        <family val="2"/>
        <charset val="238"/>
        <scheme val="minor"/>
      </rPr>
      <t>i</t>
    </r>
    <r>
      <rPr>
        <sz val="18"/>
        <color theme="1"/>
        <rFont val="Calibri"/>
        <family val="2"/>
        <charset val="238"/>
        <scheme val="minor"/>
      </rPr>
      <t xml:space="preserve"> reprezentowany przez gen w postaci ciągu binarnego</t>
    </r>
  </si>
  <si>
    <r>
      <rPr>
        <i/>
        <sz val="18"/>
        <color theme="1"/>
        <rFont val="Calibri"/>
        <family val="2"/>
        <charset val="238"/>
        <scheme val="minor"/>
      </rPr>
      <t>m</t>
    </r>
    <r>
      <rPr>
        <i/>
        <vertAlign val="subscript"/>
        <sz val="18"/>
        <color theme="1"/>
        <rFont val="Calibri"/>
        <family val="2"/>
        <charset val="238"/>
        <scheme val="minor"/>
      </rPr>
      <t>i</t>
    </r>
    <r>
      <rPr>
        <sz val="18"/>
        <color theme="1"/>
        <rFont val="Calibri"/>
        <family val="2"/>
        <charset val="238"/>
        <scheme val="minor"/>
      </rPr>
      <t xml:space="preserve"> - liczba bitów użyta do zakodowania osobnika reprezentującego liczbę rzeczywistą xi.</t>
    </r>
  </si>
  <si>
    <r>
      <t>liczba bitów m</t>
    </r>
    <r>
      <rPr>
        <b/>
        <i/>
        <vertAlign val="subscript"/>
        <sz val="18"/>
        <color theme="1"/>
        <rFont val="Times New Roman"/>
        <family val="1"/>
        <charset val="238"/>
      </rPr>
      <t>i</t>
    </r>
  </si>
  <si>
    <r>
      <t>x</t>
    </r>
    <r>
      <rPr>
        <b/>
        <i/>
        <vertAlign val="subscript"/>
        <sz val="18"/>
        <color theme="1"/>
        <rFont val="Times New Roman"/>
        <family val="1"/>
        <charset val="238"/>
      </rPr>
      <t>i</t>
    </r>
  </si>
  <si>
    <t>d</t>
  </si>
  <si>
    <t>&lt;=</t>
  </si>
  <si>
    <t>dokładność</t>
  </si>
  <si>
    <t>liczba bitów</t>
  </si>
  <si>
    <t>l. bitów zaokr w górę</t>
  </si>
  <si>
    <t>Polecenie 1</t>
  </si>
  <si>
    <t>Polecenie 2</t>
  </si>
  <si>
    <t>Oznacza to, że najmniejsza możliwa różnica pomiędzy analizowanymi x'ami jest równa 0,1333.</t>
  </si>
  <si>
    <t>dolna granica</t>
  </si>
  <si>
    <t>górna granica</t>
  </si>
  <si>
    <t>gdzie m oznacza najmniejszą liczbę</t>
  </si>
  <si>
    <t>spełniającą warunek</t>
  </si>
  <si>
    <t>a</t>
  </si>
  <si>
    <t>b</t>
  </si>
  <si>
    <t>inny przypadek</t>
  </si>
  <si>
    <t>kombinacji</t>
  </si>
  <si>
    <t>Jeśli chcesz mieć precyzję do</t>
  </si>
  <si>
    <t>m-ca po przecinku, to masz</t>
  </si>
  <si>
    <t>(to zaokrąglenie w górę pozwoli ci mieć miejsce na zapis zera - 0)</t>
  </si>
  <si>
    <t>ile potrzebujesz kombinacji</t>
  </si>
  <si>
    <r>
      <t xml:space="preserve"> </t>
    </r>
    <r>
      <rPr>
        <sz val="11"/>
        <color rgb="FFFF0000"/>
        <rFont val="Calibri"/>
        <family val="2"/>
        <charset val="238"/>
        <scheme val="minor"/>
      </rPr>
      <t>bo</t>
    </r>
    <r>
      <rPr>
        <sz val="11"/>
        <color theme="1"/>
        <rFont val="Calibri"/>
        <family val="2"/>
        <charset val="238"/>
        <scheme val="minor"/>
      </rPr>
      <t xml:space="preserve"> ma być spełniony warunek</t>
    </r>
  </si>
  <si>
    <t>N = 2^ (wartość)</t>
  </si>
  <si>
    <t xml:space="preserve">Jaką precyzję uzyskamy przyjmując określoną liczbą bitów </t>
  </si>
  <si>
    <t>potęga liczby 2</t>
  </si>
  <si>
    <t>max ilość zakodowanych liczb (pamiętajmy o zerze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</si>
</sst>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18"/>
      <color rgb="FF000000"/>
      <name val="Verdana"/>
      <family val="2"/>
      <charset val="238"/>
    </font>
    <font>
      <b/>
      <sz val="18"/>
      <color rgb="FF000000"/>
      <name val="Verdana"/>
      <family val="2"/>
      <charset val="238"/>
    </font>
    <font>
      <i/>
      <sz val="18"/>
      <color theme="1"/>
      <name val="Calibri"/>
      <family val="2"/>
      <charset val="238"/>
      <scheme val="minor"/>
    </font>
    <font>
      <i/>
      <vertAlign val="subscript"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</font>
    <font>
      <b/>
      <i/>
      <sz val="18"/>
      <color theme="1"/>
      <name val="Times New Roman"/>
      <family val="1"/>
      <charset val="238"/>
    </font>
    <font>
      <b/>
      <i/>
      <vertAlign val="subscript"/>
      <sz val="18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quotePrefix="1" applyFont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0" fontId="2" fillId="3" borderId="0" xfId="0" applyFont="1" applyFill="1" applyAlignment="1">
      <alignment horizontal="center"/>
    </xf>
    <xf numFmtId="0" fontId="1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2" fillId="2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2" fillId="2" borderId="0" xfId="0" applyFont="1" applyFill="1"/>
    <xf numFmtId="0" fontId="13" fillId="0" borderId="0" xfId="0" applyFont="1"/>
    <xf numFmtId="3" fontId="13" fillId="0" borderId="0" xfId="0" applyNumberFormat="1" applyFont="1"/>
    <xf numFmtId="0" fontId="12" fillId="4" borderId="0" xfId="0" applyFont="1" applyFill="1"/>
    <xf numFmtId="0" fontId="13" fillId="4" borderId="0" xfId="0" applyFont="1" applyFill="1"/>
    <xf numFmtId="3" fontId="13" fillId="4" borderId="0" xfId="0" applyNumberFormat="1" applyFon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153753</xdr:colOff>
      <xdr:row>10</xdr:row>
      <xdr:rowOff>19051</xdr:rowOff>
    </xdr:from>
    <xdr:to>
      <xdr:col>7</xdr:col>
      <xdr:colOff>902794</xdr:colOff>
      <xdr:row>11</xdr:row>
      <xdr:rowOff>236832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215" y="2993782"/>
          <a:ext cx="3826348" cy="510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168519</xdr:colOff>
      <xdr:row>13</xdr:row>
      <xdr:rowOff>28575</xdr:rowOff>
    </xdr:from>
    <xdr:to>
      <xdr:col>5</xdr:col>
      <xdr:colOff>38100</xdr:colOff>
      <xdr:row>14</xdr:row>
      <xdr:rowOff>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788" y="3926498"/>
          <a:ext cx="1693985" cy="264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7</xdr:row>
      <xdr:rowOff>114299</xdr:rowOff>
    </xdr:from>
    <xdr:to>
      <xdr:col>13</xdr:col>
      <xdr:colOff>750094</xdr:colOff>
      <xdr:row>9</xdr:row>
      <xdr:rowOff>85724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A2CF708-CA54-4634-9944-520AB559F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447799"/>
          <a:ext cx="30837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581025</xdr:colOff>
      <xdr:row>12</xdr:row>
      <xdr:rowOff>28575</xdr:rowOff>
    </xdr:from>
    <xdr:to>
      <xdr:col>13</xdr:col>
      <xdr:colOff>1028700</xdr:colOff>
      <xdr:row>14</xdr:row>
      <xdr:rowOff>28575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BCBDDBD2-C8CB-40F3-A89A-0A63CE260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2314575"/>
          <a:ext cx="3429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74"/>
  <sheetViews>
    <sheetView tabSelected="1" zoomScale="60" zoomScaleNormal="60" workbookViewId="0">
      <selection activeCell="N36" sqref="N36"/>
    </sheetView>
  </sheetViews>
  <sheetFormatPr defaultRowHeight="23.25" x14ac:dyDescent="0.35"/>
  <cols>
    <col min="1" max="1" width="3.42578125" style="2" customWidth="1"/>
    <col min="2" max="3" width="9.140625" style="2"/>
    <col min="4" max="4" width="16.140625" style="2" customWidth="1"/>
    <col min="5" max="5" width="9.140625" style="2"/>
    <col min="6" max="6" width="25" style="2" customWidth="1"/>
    <col min="7" max="7" width="12" style="2" customWidth="1"/>
    <col min="8" max="8" width="13.5703125" style="2" bestFit="1" customWidth="1"/>
    <col min="9" max="9" width="16.140625" style="3" bestFit="1" customWidth="1"/>
    <col min="10" max="10" width="59.5703125" style="2" customWidth="1"/>
    <col min="11" max="11" width="33.42578125" style="2" customWidth="1"/>
    <col min="12" max="16384" width="9.140625" style="2"/>
  </cols>
  <sheetData>
    <row r="1" spans="2:26" x14ac:dyDescent="0.35">
      <c r="B1" s="1" t="s">
        <v>7</v>
      </c>
    </row>
    <row r="2" spans="2:26" x14ac:dyDescent="0.35">
      <c r="B2" s="4" t="s">
        <v>5</v>
      </c>
    </row>
    <row r="3" spans="2:26" x14ac:dyDescent="0.35">
      <c r="B3" s="4" t="s">
        <v>6</v>
      </c>
    </row>
    <row r="4" spans="2:26" x14ac:dyDescent="0.35">
      <c r="B4" s="4" t="s">
        <v>41</v>
      </c>
      <c r="Q4" s="7"/>
      <c r="R4" s="8" t="s">
        <v>15</v>
      </c>
      <c r="S4" s="9">
        <v>1</v>
      </c>
      <c r="T4" s="9">
        <v>2</v>
      </c>
      <c r="U4" s="9">
        <v>3</v>
      </c>
      <c r="V4" s="9">
        <v>4</v>
      </c>
      <c r="W4" s="9">
        <v>5</v>
      </c>
      <c r="X4" s="9">
        <v>6</v>
      </c>
      <c r="Y4" s="9">
        <v>7</v>
      </c>
      <c r="Z4" s="9">
        <v>8</v>
      </c>
    </row>
    <row r="5" spans="2:26" x14ac:dyDescent="0.35">
      <c r="B5" s="4" t="s">
        <v>9</v>
      </c>
      <c r="R5" s="10" t="s">
        <v>14</v>
      </c>
      <c r="S5" s="2">
        <v>0</v>
      </c>
      <c r="T5" s="2">
        <v>1</v>
      </c>
      <c r="U5" s="2">
        <v>2</v>
      </c>
      <c r="V5" s="2">
        <v>3</v>
      </c>
      <c r="W5" s="2">
        <v>4</v>
      </c>
      <c r="X5" s="2">
        <v>5</v>
      </c>
      <c r="Y5" s="2">
        <v>6</v>
      </c>
      <c r="Z5" s="2">
        <v>7</v>
      </c>
    </row>
    <row r="6" spans="2:26" x14ac:dyDescent="0.35">
      <c r="B6" s="4" t="s">
        <v>0</v>
      </c>
    </row>
    <row r="7" spans="2:26" x14ac:dyDescent="0.35">
      <c r="B7" s="4" t="s">
        <v>53</v>
      </c>
      <c r="R7" s="10" t="s">
        <v>16</v>
      </c>
      <c r="S7" s="2">
        <f t="shared" ref="S7:Z7" si="0">2^S5</f>
        <v>1</v>
      </c>
      <c r="T7" s="2">
        <f t="shared" si="0"/>
        <v>2</v>
      </c>
      <c r="U7" s="2">
        <f t="shared" si="0"/>
        <v>4</v>
      </c>
      <c r="V7" s="2">
        <f t="shared" si="0"/>
        <v>8</v>
      </c>
      <c r="W7" s="2">
        <f t="shared" si="0"/>
        <v>16</v>
      </c>
      <c r="X7" s="2">
        <f t="shared" si="0"/>
        <v>32</v>
      </c>
      <c r="Y7" s="2">
        <f t="shared" si="0"/>
        <v>64</v>
      </c>
      <c r="Z7" s="2">
        <f t="shared" si="0"/>
        <v>128</v>
      </c>
    </row>
    <row r="8" spans="2:26" x14ac:dyDescent="0.35">
      <c r="B8" s="4" t="s">
        <v>8</v>
      </c>
    </row>
    <row r="9" spans="2:26" x14ac:dyDescent="0.35">
      <c r="B9" s="4" t="s">
        <v>1</v>
      </c>
      <c r="R9" s="10" t="s">
        <v>17</v>
      </c>
      <c r="S9" s="2">
        <f>S7</f>
        <v>1</v>
      </c>
      <c r="T9" s="2">
        <f>S9+T7</f>
        <v>3</v>
      </c>
      <c r="U9" s="2">
        <f t="shared" ref="U9:Z9" si="1">T9+U7</f>
        <v>7</v>
      </c>
      <c r="V9" s="2">
        <f t="shared" si="1"/>
        <v>15</v>
      </c>
      <c r="W9" s="2">
        <f t="shared" si="1"/>
        <v>31</v>
      </c>
      <c r="X9" s="2">
        <f t="shared" si="1"/>
        <v>63</v>
      </c>
      <c r="Y9" s="2">
        <f t="shared" si="1"/>
        <v>127</v>
      </c>
      <c r="Z9" s="2">
        <f t="shared" si="1"/>
        <v>255</v>
      </c>
    </row>
    <row r="10" spans="2:26" ht="26.25" x14ac:dyDescent="0.45">
      <c r="B10" s="4" t="s">
        <v>2</v>
      </c>
      <c r="E10" s="2" t="s">
        <v>42</v>
      </c>
      <c r="F10" s="5"/>
      <c r="G10" s="5"/>
    </row>
    <row r="11" spans="2:26" x14ac:dyDescent="0.35">
      <c r="B11" s="4" t="s">
        <v>3</v>
      </c>
      <c r="R11" s="10" t="s">
        <v>18</v>
      </c>
      <c r="S11" s="2">
        <f t="shared" ref="S11:Z11" si="2">S9+1</f>
        <v>2</v>
      </c>
      <c r="T11" s="2">
        <f t="shared" si="2"/>
        <v>4</v>
      </c>
      <c r="U11" s="2">
        <f t="shared" si="2"/>
        <v>8</v>
      </c>
      <c r="V11" s="2">
        <f t="shared" si="2"/>
        <v>16</v>
      </c>
      <c r="W11" s="2">
        <f t="shared" si="2"/>
        <v>32</v>
      </c>
      <c r="X11" s="2">
        <f t="shared" si="2"/>
        <v>64</v>
      </c>
      <c r="Y11" s="2">
        <f t="shared" si="2"/>
        <v>128</v>
      </c>
      <c r="Z11" s="2">
        <f t="shared" si="2"/>
        <v>256</v>
      </c>
    </row>
    <row r="12" spans="2:26" x14ac:dyDescent="0.35">
      <c r="B12" s="4" t="s">
        <v>4</v>
      </c>
    </row>
    <row r="13" spans="2:26" ht="26.25" x14ac:dyDescent="0.45">
      <c r="D13" s="2" t="s">
        <v>43</v>
      </c>
    </row>
    <row r="14" spans="2:26" x14ac:dyDescent="0.35">
      <c r="F14" s="6" t="s">
        <v>10</v>
      </c>
    </row>
    <row r="16" spans="2:26" x14ac:dyDescent="0.35">
      <c r="D16" s="2" t="s">
        <v>11</v>
      </c>
    </row>
    <row r="17" spans="4:11" ht="4.5" customHeight="1" x14ac:dyDescent="0.35"/>
    <row r="18" spans="4:11" ht="26.25" x14ac:dyDescent="0.45">
      <c r="D18" s="11" t="s">
        <v>12</v>
      </c>
      <c r="E18" s="11" t="s">
        <v>13</v>
      </c>
      <c r="F18" s="12" t="s">
        <v>44</v>
      </c>
      <c r="G18" s="12" t="s">
        <v>20</v>
      </c>
      <c r="H18" s="12" t="s">
        <v>19</v>
      </c>
      <c r="I18" s="12" t="s">
        <v>21</v>
      </c>
      <c r="J18" s="13" t="s">
        <v>45</v>
      </c>
    </row>
    <row r="19" spans="4:11" x14ac:dyDescent="0.35">
      <c r="D19" s="3">
        <v>-2</v>
      </c>
      <c r="E19" s="3">
        <v>2</v>
      </c>
      <c r="F19" s="3">
        <v>8</v>
      </c>
      <c r="G19" s="3">
        <f>(E$19-D$19)/((2^F$19)-1)</f>
        <v>1.5686274509803921E-2</v>
      </c>
      <c r="H19" s="3">
        <v>0</v>
      </c>
      <c r="I19" s="14" t="s">
        <v>22</v>
      </c>
      <c r="J19" s="15">
        <f>D$19+H19*(E$19-D$19)/((2^F$19)-1)</f>
        <v>-2</v>
      </c>
    </row>
    <row r="20" spans="4:11" x14ac:dyDescent="0.35">
      <c r="D20" s="3"/>
      <c r="E20" s="3"/>
      <c r="F20" s="3"/>
      <c r="G20" s="3"/>
      <c r="H20" s="3">
        <v>1</v>
      </c>
      <c r="I20" s="14" t="s">
        <v>23</v>
      </c>
      <c r="J20" s="15">
        <f t="shared" ref="J20:J82" si="3">D$19+H20*(E$19-D$19)/((2^F$19)-1)</f>
        <v>-1.9843137254901961</v>
      </c>
      <c r="K20" s="2">
        <f>J20-J19</f>
        <v>1.5686274509803866E-2</v>
      </c>
    </row>
    <row r="21" spans="4:11" x14ac:dyDescent="0.35">
      <c r="D21" s="3"/>
      <c r="E21" s="3"/>
      <c r="F21" s="3"/>
      <c r="G21" s="3"/>
      <c r="H21" s="3">
        <v>2</v>
      </c>
      <c r="I21" s="14" t="s">
        <v>24</v>
      </c>
      <c r="J21" s="15">
        <f t="shared" si="3"/>
        <v>-1.9686274509803923</v>
      </c>
      <c r="K21" s="2">
        <f>J21-J20</f>
        <v>1.5686274509803866E-2</v>
      </c>
    </row>
    <row r="22" spans="4:11" x14ac:dyDescent="0.35">
      <c r="D22" s="3"/>
      <c r="E22" s="3"/>
      <c r="F22" s="3"/>
      <c r="G22" s="3"/>
      <c r="H22" s="3">
        <v>3</v>
      </c>
      <c r="I22" s="14" t="s">
        <v>25</v>
      </c>
      <c r="J22" s="15">
        <f t="shared" si="3"/>
        <v>-1.9529411764705882</v>
      </c>
      <c r="K22" s="2">
        <f t="shared" ref="K22:K26" si="4">J22-J21</f>
        <v>1.5686274509804088E-2</v>
      </c>
    </row>
    <row r="23" spans="4:11" x14ac:dyDescent="0.35">
      <c r="D23" s="3"/>
      <c r="E23" s="3"/>
      <c r="F23" s="3"/>
      <c r="G23" s="3"/>
      <c r="H23" s="3">
        <v>4</v>
      </c>
      <c r="I23" s="14" t="s">
        <v>26</v>
      </c>
      <c r="J23" s="15">
        <f t="shared" si="3"/>
        <v>-1.9372549019607843</v>
      </c>
      <c r="K23" s="2">
        <f t="shared" si="4"/>
        <v>1.5686274509803866E-2</v>
      </c>
    </row>
    <row r="24" spans="4:11" x14ac:dyDescent="0.35">
      <c r="D24" s="3"/>
      <c r="E24" s="3"/>
      <c r="F24" s="3"/>
      <c r="G24" s="3"/>
      <c r="H24" s="3">
        <v>5</v>
      </c>
      <c r="I24" s="14" t="s">
        <v>27</v>
      </c>
      <c r="J24" s="15">
        <f t="shared" si="3"/>
        <v>-1.9215686274509804</v>
      </c>
      <c r="K24" s="2">
        <f t="shared" si="4"/>
        <v>1.5686274509803866E-2</v>
      </c>
    </row>
    <row r="25" spans="4:11" x14ac:dyDescent="0.35">
      <c r="D25" s="3"/>
      <c r="E25" s="3"/>
      <c r="F25" s="3"/>
      <c r="G25" s="3"/>
      <c r="H25" s="3">
        <v>6</v>
      </c>
      <c r="I25" s="14" t="s">
        <v>28</v>
      </c>
      <c r="J25" s="15">
        <f t="shared" si="3"/>
        <v>-1.9058823529411764</v>
      </c>
      <c r="K25" s="2">
        <f t="shared" si="4"/>
        <v>1.5686274509804088E-2</v>
      </c>
    </row>
    <row r="26" spans="4:11" x14ac:dyDescent="0.35">
      <c r="D26" s="3"/>
      <c r="E26" s="3"/>
      <c r="F26" s="3"/>
      <c r="G26" s="3"/>
      <c r="H26" s="3">
        <v>7</v>
      </c>
      <c r="I26" s="14" t="s">
        <v>29</v>
      </c>
      <c r="J26" s="15">
        <f t="shared" si="3"/>
        <v>-1.8901960784313725</v>
      </c>
      <c r="K26" s="2">
        <f t="shared" si="4"/>
        <v>1.5686274509803866E-2</v>
      </c>
    </row>
    <row r="27" spans="4:11" x14ac:dyDescent="0.35">
      <c r="D27" s="3"/>
      <c r="E27" s="3"/>
      <c r="F27" s="3"/>
      <c r="G27" s="3"/>
      <c r="H27" s="3">
        <v>8</v>
      </c>
      <c r="I27" s="14" t="s">
        <v>30</v>
      </c>
      <c r="J27" s="15">
        <f t="shared" si="3"/>
        <v>-1.8745098039215686</v>
      </c>
    </row>
    <row r="28" spans="4:11" x14ac:dyDescent="0.35">
      <c r="D28" s="3"/>
      <c r="E28" s="3"/>
      <c r="F28" s="3"/>
      <c r="G28" s="3"/>
      <c r="H28" s="3">
        <v>9</v>
      </c>
      <c r="I28" s="14" t="s">
        <v>31</v>
      </c>
      <c r="J28" s="15">
        <f t="shared" si="3"/>
        <v>-1.8588235294117648</v>
      </c>
    </row>
    <row r="29" spans="4:11" x14ac:dyDescent="0.35">
      <c r="D29" s="3"/>
      <c r="E29" s="3"/>
      <c r="F29" s="3"/>
      <c r="G29" s="3"/>
      <c r="H29" s="3">
        <v>10</v>
      </c>
      <c r="I29" s="14" t="s">
        <v>32</v>
      </c>
      <c r="J29" s="15">
        <f t="shared" si="3"/>
        <v>-1.8431372549019609</v>
      </c>
    </row>
    <row r="30" spans="4:11" x14ac:dyDescent="0.35">
      <c r="D30" s="3"/>
      <c r="E30" s="3"/>
      <c r="F30" s="3"/>
      <c r="G30" s="3"/>
      <c r="H30" s="3">
        <v>11</v>
      </c>
      <c r="I30" s="14" t="s">
        <v>33</v>
      </c>
      <c r="J30" s="15">
        <f t="shared" si="3"/>
        <v>-1.8274509803921568</v>
      </c>
    </row>
    <row r="31" spans="4:11" x14ac:dyDescent="0.35">
      <c r="D31" s="3"/>
      <c r="E31" s="3"/>
      <c r="F31" s="3"/>
      <c r="G31" s="3"/>
      <c r="H31" s="3">
        <v>12</v>
      </c>
      <c r="I31" s="14" t="s">
        <v>34</v>
      </c>
      <c r="J31" s="15">
        <f t="shared" si="3"/>
        <v>-1.8117647058823529</v>
      </c>
    </row>
    <row r="32" spans="4:11" x14ac:dyDescent="0.35">
      <c r="D32" s="3"/>
      <c r="E32" s="3"/>
      <c r="F32" s="3"/>
      <c r="G32" s="3"/>
      <c r="H32" s="3">
        <v>13</v>
      </c>
      <c r="I32" s="14" t="s">
        <v>35</v>
      </c>
      <c r="J32" s="15">
        <f t="shared" si="3"/>
        <v>-1.7960784313725491</v>
      </c>
    </row>
    <row r="33" spans="4:14" x14ac:dyDescent="0.35">
      <c r="D33" s="3"/>
      <c r="E33" s="3"/>
      <c r="F33" s="3"/>
      <c r="G33" s="3"/>
      <c r="H33" s="3">
        <v>14</v>
      </c>
      <c r="I33" s="14" t="s">
        <v>36</v>
      </c>
      <c r="J33" s="15">
        <f t="shared" si="3"/>
        <v>-1.780392156862745</v>
      </c>
    </row>
    <row r="34" spans="4:14" x14ac:dyDescent="0.35">
      <c r="D34" s="3"/>
      <c r="E34" s="3"/>
      <c r="F34" s="3"/>
      <c r="G34" s="3"/>
      <c r="H34" s="3">
        <v>15</v>
      </c>
      <c r="I34" s="14" t="s">
        <v>37</v>
      </c>
      <c r="J34" s="15">
        <f t="shared" si="3"/>
        <v>-1.7647058823529411</v>
      </c>
    </row>
    <row r="35" spans="4:14" x14ac:dyDescent="0.35">
      <c r="H35" s="3">
        <v>16</v>
      </c>
      <c r="I35" s="14" t="s">
        <v>39</v>
      </c>
      <c r="J35" s="15">
        <f t="shared" si="3"/>
        <v>-1.7490196078431373</v>
      </c>
    </row>
    <row r="36" spans="4:14" x14ac:dyDescent="0.35">
      <c r="H36" s="3">
        <v>17</v>
      </c>
      <c r="I36" s="14" t="s">
        <v>40</v>
      </c>
      <c r="J36" s="15">
        <f t="shared" si="3"/>
        <v>-1.7333333333333334</v>
      </c>
      <c r="N36" s="2">
        <f>2^-5</f>
        <v>3.125E-2</v>
      </c>
    </row>
    <row r="37" spans="4:14" x14ac:dyDescent="0.35">
      <c r="H37" s="3">
        <v>18</v>
      </c>
      <c r="I37" s="3" t="s">
        <v>38</v>
      </c>
      <c r="J37" s="15">
        <f t="shared" si="3"/>
        <v>-1.7176470588235295</v>
      </c>
    </row>
    <row r="38" spans="4:14" x14ac:dyDescent="0.35">
      <c r="H38" s="3">
        <v>19</v>
      </c>
      <c r="I38" s="3" t="s">
        <v>38</v>
      </c>
      <c r="J38" s="15">
        <f t="shared" si="3"/>
        <v>-1.7019607843137254</v>
      </c>
    </row>
    <row r="39" spans="4:14" x14ac:dyDescent="0.35">
      <c r="H39" s="3">
        <v>20</v>
      </c>
      <c r="J39" s="15">
        <f t="shared" si="3"/>
        <v>-1.6862745098039216</v>
      </c>
    </row>
    <row r="40" spans="4:14" x14ac:dyDescent="0.35">
      <c r="H40" s="3">
        <v>21</v>
      </c>
      <c r="J40" s="15">
        <f t="shared" si="3"/>
        <v>-1.6705882352941177</v>
      </c>
    </row>
    <row r="41" spans="4:14" x14ac:dyDescent="0.35">
      <c r="H41" s="3">
        <v>22</v>
      </c>
      <c r="J41" s="15">
        <f t="shared" si="3"/>
        <v>-1.6549019607843136</v>
      </c>
    </row>
    <row r="42" spans="4:14" x14ac:dyDescent="0.35">
      <c r="H42" s="3">
        <v>23</v>
      </c>
      <c r="J42" s="15">
        <f t="shared" si="3"/>
        <v>-1.6392156862745098</v>
      </c>
    </row>
    <row r="43" spans="4:14" x14ac:dyDescent="0.35">
      <c r="H43" s="3">
        <v>24</v>
      </c>
      <c r="J43" s="15">
        <f t="shared" si="3"/>
        <v>-1.6235294117647059</v>
      </c>
    </row>
    <row r="44" spans="4:14" x14ac:dyDescent="0.35">
      <c r="H44" s="3">
        <v>25</v>
      </c>
      <c r="J44" s="15">
        <f t="shared" si="3"/>
        <v>-1.607843137254902</v>
      </c>
    </row>
    <row r="45" spans="4:14" x14ac:dyDescent="0.35">
      <c r="H45" s="3">
        <v>26</v>
      </c>
      <c r="J45" s="15">
        <f t="shared" si="3"/>
        <v>-1.5921568627450982</v>
      </c>
    </row>
    <row r="46" spans="4:14" x14ac:dyDescent="0.35">
      <c r="H46" s="3">
        <v>27</v>
      </c>
      <c r="J46" s="15">
        <f t="shared" si="3"/>
        <v>-1.5764705882352941</v>
      </c>
    </row>
    <row r="47" spans="4:14" x14ac:dyDescent="0.35">
      <c r="H47" s="3">
        <v>28</v>
      </c>
      <c r="J47" s="15">
        <f t="shared" si="3"/>
        <v>-1.5607843137254902</v>
      </c>
    </row>
    <row r="48" spans="4:14" x14ac:dyDescent="0.35">
      <c r="H48" s="3">
        <v>29</v>
      </c>
      <c r="J48" s="15">
        <f t="shared" si="3"/>
        <v>-1.5450980392156863</v>
      </c>
    </row>
    <row r="49" spans="8:10" x14ac:dyDescent="0.35">
      <c r="H49" s="3">
        <v>30</v>
      </c>
      <c r="J49" s="15">
        <f t="shared" si="3"/>
        <v>-1.5294117647058822</v>
      </c>
    </row>
    <row r="50" spans="8:10" x14ac:dyDescent="0.35">
      <c r="H50" s="3">
        <v>31</v>
      </c>
      <c r="J50" s="15">
        <f t="shared" si="3"/>
        <v>-1.5137254901960784</v>
      </c>
    </row>
    <row r="51" spans="8:10" x14ac:dyDescent="0.35">
      <c r="H51" s="3">
        <v>32</v>
      </c>
      <c r="J51" s="15">
        <f t="shared" si="3"/>
        <v>-1.4980392156862745</v>
      </c>
    </row>
    <row r="52" spans="8:10" x14ac:dyDescent="0.35">
      <c r="H52" s="3">
        <v>33</v>
      </c>
      <c r="J52" s="15">
        <f t="shared" si="3"/>
        <v>-1.4823529411764707</v>
      </c>
    </row>
    <row r="53" spans="8:10" x14ac:dyDescent="0.35">
      <c r="H53" s="3">
        <v>34</v>
      </c>
      <c r="J53" s="15">
        <f t="shared" si="3"/>
        <v>-1.4666666666666668</v>
      </c>
    </row>
    <row r="54" spans="8:10" x14ac:dyDescent="0.35">
      <c r="H54" s="3">
        <v>35</v>
      </c>
      <c r="J54" s="15">
        <f t="shared" si="3"/>
        <v>-1.4509803921568627</v>
      </c>
    </row>
    <row r="55" spans="8:10" x14ac:dyDescent="0.35">
      <c r="H55" s="3">
        <v>36</v>
      </c>
      <c r="J55" s="15">
        <f t="shared" si="3"/>
        <v>-1.4352941176470588</v>
      </c>
    </row>
    <row r="56" spans="8:10" x14ac:dyDescent="0.35">
      <c r="H56" s="3">
        <v>37</v>
      </c>
      <c r="J56" s="15">
        <f t="shared" si="3"/>
        <v>-1.4196078431372547</v>
      </c>
    </row>
    <row r="57" spans="8:10" x14ac:dyDescent="0.35">
      <c r="H57" s="3">
        <v>38</v>
      </c>
      <c r="J57" s="15">
        <f t="shared" si="3"/>
        <v>-1.4039215686274509</v>
      </c>
    </row>
    <row r="58" spans="8:10" x14ac:dyDescent="0.35">
      <c r="H58" s="3">
        <v>39</v>
      </c>
      <c r="J58" s="15">
        <f t="shared" si="3"/>
        <v>-1.388235294117647</v>
      </c>
    </row>
    <row r="59" spans="8:10" x14ac:dyDescent="0.35">
      <c r="H59" s="3">
        <v>40</v>
      </c>
      <c r="J59" s="15">
        <f t="shared" si="3"/>
        <v>-1.3725490196078431</v>
      </c>
    </row>
    <row r="60" spans="8:10" x14ac:dyDescent="0.35">
      <c r="H60" s="3">
        <v>41</v>
      </c>
      <c r="J60" s="15">
        <f t="shared" si="3"/>
        <v>-1.3568627450980393</v>
      </c>
    </row>
    <row r="61" spans="8:10" x14ac:dyDescent="0.35">
      <c r="H61" s="3">
        <v>42</v>
      </c>
      <c r="J61" s="15">
        <f t="shared" si="3"/>
        <v>-1.3411764705882354</v>
      </c>
    </row>
    <row r="62" spans="8:10" x14ac:dyDescent="0.35">
      <c r="H62" s="3">
        <v>43</v>
      </c>
      <c r="J62" s="15">
        <f t="shared" si="3"/>
        <v>-1.3254901960784313</v>
      </c>
    </row>
    <row r="63" spans="8:10" x14ac:dyDescent="0.35">
      <c r="H63" s="3">
        <v>44</v>
      </c>
      <c r="J63" s="15">
        <f t="shared" si="3"/>
        <v>-1.3098039215686275</v>
      </c>
    </row>
    <row r="64" spans="8:10" x14ac:dyDescent="0.35">
      <c r="H64" s="3">
        <v>45</v>
      </c>
      <c r="J64" s="15">
        <f t="shared" si="3"/>
        <v>-1.2941176470588234</v>
      </c>
    </row>
    <row r="65" spans="8:10" x14ac:dyDescent="0.35">
      <c r="H65" s="3">
        <v>46</v>
      </c>
      <c r="J65" s="15">
        <f t="shared" si="3"/>
        <v>-1.2784313725490195</v>
      </c>
    </row>
    <row r="66" spans="8:10" x14ac:dyDescent="0.35">
      <c r="H66" s="3">
        <v>47</v>
      </c>
      <c r="J66" s="15">
        <f t="shared" si="3"/>
        <v>-1.2627450980392156</v>
      </c>
    </row>
    <row r="67" spans="8:10" x14ac:dyDescent="0.35">
      <c r="H67" s="3">
        <v>48</v>
      </c>
      <c r="J67" s="15">
        <f t="shared" si="3"/>
        <v>-1.2470588235294118</v>
      </c>
    </row>
    <row r="68" spans="8:10" x14ac:dyDescent="0.35">
      <c r="H68" s="3">
        <v>49</v>
      </c>
      <c r="J68" s="15">
        <f t="shared" si="3"/>
        <v>-1.2313725490196079</v>
      </c>
    </row>
    <row r="69" spans="8:10" x14ac:dyDescent="0.35">
      <c r="H69" s="3">
        <v>50</v>
      </c>
      <c r="J69" s="15">
        <f t="shared" si="3"/>
        <v>-1.215686274509804</v>
      </c>
    </row>
    <row r="70" spans="8:10" x14ac:dyDescent="0.35">
      <c r="H70" s="3">
        <v>51</v>
      </c>
      <c r="J70" s="15">
        <f t="shared" si="3"/>
        <v>-1.2</v>
      </c>
    </row>
    <row r="71" spans="8:10" x14ac:dyDescent="0.35">
      <c r="H71" s="3">
        <v>52</v>
      </c>
      <c r="J71" s="15">
        <f t="shared" si="3"/>
        <v>-1.1843137254901961</v>
      </c>
    </row>
    <row r="72" spans="8:10" x14ac:dyDescent="0.35">
      <c r="H72" s="3">
        <v>53</v>
      </c>
      <c r="J72" s="15">
        <f t="shared" si="3"/>
        <v>-1.168627450980392</v>
      </c>
    </row>
    <row r="73" spans="8:10" x14ac:dyDescent="0.35">
      <c r="H73" s="3">
        <v>54</v>
      </c>
      <c r="J73" s="15">
        <f t="shared" si="3"/>
        <v>-1.1529411764705881</v>
      </c>
    </row>
    <row r="74" spans="8:10" x14ac:dyDescent="0.35">
      <c r="H74" s="3">
        <v>55</v>
      </c>
      <c r="J74" s="15">
        <f t="shared" si="3"/>
        <v>-1.1372549019607843</v>
      </c>
    </row>
    <row r="75" spans="8:10" x14ac:dyDescent="0.35">
      <c r="H75" s="3">
        <v>56</v>
      </c>
      <c r="J75" s="15">
        <f t="shared" si="3"/>
        <v>-1.1215686274509804</v>
      </c>
    </row>
    <row r="76" spans="8:10" x14ac:dyDescent="0.35">
      <c r="H76" s="3">
        <v>57</v>
      </c>
      <c r="J76" s="15">
        <f t="shared" si="3"/>
        <v>-1.1058823529411765</v>
      </c>
    </row>
    <row r="77" spans="8:10" x14ac:dyDescent="0.35">
      <c r="H77" s="3">
        <v>58</v>
      </c>
      <c r="J77" s="15">
        <f t="shared" si="3"/>
        <v>-1.0901960784313727</v>
      </c>
    </row>
    <row r="78" spans="8:10" x14ac:dyDescent="0.35">
      <c r="H78" s="3">
        <v>59</v>
      </c>
      <c r="J78" s="15">
        <f t="shared" si="3"/>
        <v>-1.0745098039215686</v>
      </c>
    </row>
    <row r="79" spans="8:10" x14ac:dyDescent="0.35">
      <c r="H79" s="3">
        <v>60</v>
      </c>
      <c r="J79" s="15">
        <f t="shared" si="3"/>
        <v>-1.0588235294117647</v>
      </c>
    </row>
    <row r="80" spans="8:10" x14ac:dyDescent="0.35">
      <c r="H80" s="3">
        <v>61</v>
      </c>
      <c r="J80" s="15">
        <f t="shared" si="3"/>
        <v>-1.0431372549019606</v>
      </c>
    </row>
    <row r="81" spans="8:10" x14ac:dyDescent="0.35">
      <c r="H81" s="3">
        <v>62</v>
      </c>
      <c r="J81" s="15">
        <f t="shared" si="3"/>
        <v>-1.0274509803921568</v>
      </c>
    </row>
    <row r="82" spans="8:10" x14ac:dyDescent="0.35">
      <c r="H82" s="3">
        <v>63</v>
      </c>
      <c r="J82" s="15">
        <f t="shared" si="3"/>
        <v>-1.0117647058823529</v>
      </c>
    </row>
    <row r="83" spans="8:10" x14ac:dyDescent="0.35">
      <c r="H83" s="3">
        <v>64</v>
      </c>
      <c r="J83" s="15">
        <f t="shared" ref="J83:J146" si="5">D$19+H83*(E$19-D$19)/((2^F$19)-1)</f>
        <v>-0.99607843137254903</v>
      </c>
    </row>
    <row r="84" spans="8:10" x14ac:dyDescent="0.35">
      <c r="H84" s="3">
        <v>65</v>
      </c>
      <c r="J84" s="15">
        <f t="shared" si="5"/>
        <v>-0.98039215686274517</v>
      </c>
    </row>
    <row r="85" spans="8:10" x14ac:dyDescent="0.35">
      <c r="H85" s="3">
        <v>66</v>
      </c>
      <c r="J85" s="15">
        <f t="shared" si="5"/>
        <v>-0.96470588235294108</v>
      </c>
    </row>
    <row r="86" spans="8:10" x14ac:dyDescent="0.35">
      <c r="H86" s="3">
        <v>67</v>
      </c>
      <c r="J86" s="15">
        <f t="shared" si="5"/>
        <v>-0.94901960784313721</v>
      </c>
    </row>
    <row r="87" spans="8:10" x14ac:dyDescent="0.35">
      <c r="H87" s="3">
        <v>68</v>
      </c>
      <c r="J87" s="15">
        <f t="shared" si="5"/>
        <v>-0.93333333333333335</v>
      </c>
    </row>
    <row r="88" spans="8:10" x14ac:dyDescent="0.35">
      <c r="H88" s="3">
        <v>69</v>
      </c>
      <c r="J88" s="15">
        <f t="shared" si="5"/>
        <v>-0.91764705882352948</v>
      </c>
    </row>
    <row r="89" spans="8:10" x14ac:dyDescent="0.35">
      <c r="H89" s="3">
        <v>70</v>
      </c>
      <c r="J89" s="15">
        <f t="shared" si="5"/>
        <v>-0.90196078431372539</v>
      </c>
    </row>
    <row r="90" spans="8:10" x14ac:dyDescent="0.35">
      <c r="H90" s="3">
        <v>71</v>
      </c>
      <c r="J90" s="15">
        <f t="shared" si="5"/>
        <v>-0.88627450980392153</v>
      </c>
    </row>
    <row r="91" spans="8:10" x14ac:dyDescent="0.35">
      <c r="H91" s="3">
        <v>72</v>
      </c>
      <c r="J91" s="15">
        <f t="shared" si="5"/>
        <v>-0.87058823529411766</v>
      </c>
    </row>
    <row r="92" spans="8:10" x14ac:dyDescent="0.35">
      <c r="H92" s="3">
        <v>73</v>
      </c>
      <c r="J92" s="15">
        <f t="shared" si="5"/>
        <v>-0.8549019607843138</v>
      </c>
    </row>
    <row r="93" spans="8:10" x14ac:dyDescent="0.35">
      <c r="H93" s="3">
        <v>74</v>
      </c>
      <c r="J93" s="15">
        <f t="shared" si="5"/>
        <v>-0.83921568627450971</v>
      </c>
    </row>
    <row r="94" spans="8:10" x14ac:dyDescent="0.35">
      <c r="H94" s="3">
        <v>75</v>
      </c>
      <c r="J94" s="15">
        <f t="shared" si="5"/>
        <v>-0.82352941176470584</v>
      </c>
    </row>
    <row r="95" spans="8:10" x14ac:dyDescent="0.35">
      <c r="H95" s="3">
        <v>76</v>
      </c>
      <c r="J95" s="15">
        <f t="shared" si="5"/>
        <v>-0.80784313725490198</v>
      </c>
    </row>
    <row r="96" spans="8:10" x14ac:dyDescent="0.35">
      <c r="H96" s="3">
        <v>77</v>
      </c>
      <c r="J96" s="15">
        <f t="shared" si="5"/>
        <v>-0.79215686274509811</v>
      </c>
    </row>
    <row r="97" spans="8:10" x14ac:dyDescent="0.35">
      <c r="H97" s="3">
        <v>78</v>
      </c>
      <c r="J97" s="15">
        <f t="shared" si="5"/>
        <v>-0.77647058823529402</v>
      </c>
    </row>
    <row r="98" spans="8:10" x14ac:dyDescent="0.35">
      <c r="H98" s="3">
        <v>79</v>
      </c>
      <c r="J98" s="15">
        <f t="shared" si="5"/>
        <v>-0.76078431372549016</v>
      </c>
    </row>
    <row r="99" spans="8:10" x14ac:dyDescent="0.35">
      <c r="H99" s="3">
        <v>80</v>
      </c>
      <c r="J99" s="15">
        <f t="shared" si="5"/>
        <v>-0.74509803921568629</v>
      </c>
    </row>
    <row r="100" spans="8:10" x14ac:dyDescent="0.35">
      <c r="H100" s="3">
        <v>81</v>
      </c>
      <c r="J100" s="15">
        <f t="shared" si="5"/>
        <v>-0.72941176470588243</v>
      </c>
    </row>
    <row r="101" spans="8:10" x14ac:dyDescent="0.35">
      <c r="H101" s="3">
        <v>82</v>
      </c>
      <c r="J101" s="15">
        <f t="shared" si="5"/>
        <v>-0.71372549019607834</v>
      </c>
    </row>
    <row r="102" spans="8:10" x14ac:dyDescent="0.35">
      <c r="H102" s="3">
        <v>83</v>
      </c>
      <c r="J102" s="15">
        <f t="shared" si="5"/>
        <v>-0.69803921568627447</v>
      </c>
    </row>
    <row r="103" spans="8:10" x14ac:dyDescent="0.35">
      <c r="H103" s="3">
        <v>84</v>
      </c>
      <c r="J103" s="15">
        <f t="shared" si="5"/>
        <v>-0.68235294117647061</v>
      </c>
    </row>
    <row r="104" spans="8:10" x14ac:dyDescent="0.35">
      <c r="H104" s="3">
        <v>85</v>
      </c>
      <c r="J104" s="15">
        <f t="shared" si="5"/>
        <v>-0.66666666666666674</v>
      </c>
    </row>
    <row r="105" spans="8:10" x14ac:dyDescent="0.35">
      <c r="H105" s="3">
        <v>86</v>
      </c>
      <c r="J105" s="15">
        <f t="shared" si="5"/>
        <v>-0.65098039215686265</v>
      </c>
    </row>
    <row r="106" spans="8:10" x14ac:dyDescent="0.35">
      <c r="H106" s="3">
        <v>87</v>
      </c>
      <c r="J106" s="15">
        <f t="shared" si="5"/>
        <v>-0.63529411764705879</v>
      </c>
    </row>
    <row r="107" spans="8:10" x14ac:dyDescent="0.35">
      <c r="H107" s="3">
        <v>88</v>
      </c>
      <c r="J107" s="15">
        <f t="shared" si="5"/>
        <v>-0.61960784313725492</v>
      </c>
    </row>
    <row r="108" spans="8:10" x14ac:dyDescent="0.35">
      <c r="H108" s="3">
        <v>89</v>
      </c>
      <c r="J108" s="15">
        <f t="shared" si="5"/>
        <v>-0.60392156862745106</v>
      </c>
    </row>
    <row r="109" spans="8:10" x14ac:dyDescent="0.35">
      <c r="H109" s="3">
        <v>90</v>
      </c>
      <c r="J109" s="15">
        <f t="shared" si="5"/>
        <v>-0.58823529411764697</v>
      </c>
    </row>
    <row r="110" spans="8:10" x14ac:dyDescent="0.35">
      <c r="H110" s="3">
        <v>91</v>
      </c>
      <c r="J110" s="15">
        <f t="shared" si="5"/>
        <v>-0.5725490196078431</v>
      </c>
    </row>
    <row r="111" spans="8:10" x14ac:dyDescent="0.35">
      <c r="H111" s="3">
        <v>92</v>
      </c>
      <c r="J111" s="15">
        <f t="shared" si="5"/>
        <v>-0.55686274509803924</v>
      </c>
    </row>
    <row r="112" spans="8:10" x14ac:dyDescent="0.35">
      <c r="H112" s="3">
        <v>93</v>
      </c>
      <c r="J112" s="15">
        <f t="shared" si="5"/>
        <v>-0.54117647058823537</v>
      </c>
    </row>
    <row r="113" spans="8:10" x14ac:dyDescent="0.35">
      <c r="H113" s="3">
        <v>94</v>
      </c>
      <c r="J113" s="15">
        <f t="shared" si="5"/>
        <v>-0.52549019607843128</v>
      </c>
    </row>
    <row r="114" spans="8:10" x14ac:dyDescent="0.35">
      <c r="H114" s="3">
        <v>95</v>
      </c>
      <c r="J114" s="15">
        <f t="shared" si="5"/>
        <v>-0.50980392156862742</v>
      </c>
    </row>
    <row r="115" spans="8:10" x14ac:dyDescent="0.35">
      <c r="H115" s="3">
        <v>96</v>
      </c>
      <c r="J115" s="15">
        <f t="shared" si="5"/>
        <v>-0.49411764705882355</v>
      </c>
    </row>
    <row r="116" spans="8:10" x14ac:dyDescent="0.35">
      <c r="H116" s="3">
        <v>97</v>
      </c>
      <c r="J116" s="15">
        <f t="shared" si="5"/>
        <v>-0.47843137254901968</v>
      </c>
    </row>
    <row r="117" spans="8:10" x14ac:dyDescent="0.35">
      <c r="H117" s="3">
        <v>98</v>
      </c>
      <c r="J117" s="15">
        <f t="shared" si="5"/>
        <v>-0.4627450980392156</v>
      </c>
    </row>
    <row r="118" spans="8:10" x14ac:dyDescent="0.35">
      <c r="H118" s="3">
        <v>99</v>
      </c>
      <c r="J118" s="15">
        <f t="shared" si="5"/>
        <v>-0.44705882352941173</v>
      </c>
    </row>
    <row r="119" spans="8:10" x14ac:dyDescent="0.35">
      <c r="H119" s="3">
        <v>100</v>
      </c>
      <c r="J119" s="15">
        <f t="shared" si="5"/>
        <v>-0.43137254901960786</v>
      </c>
    </row>
    <row r="120" spans="8:10" x14ac:dyDescent="0.35">
      <c r="H120" s="3">
        <v>101</v>
      </c>
      <c r="J120" s="15">
        <f t="shared" si="5"/>
        <v>-0.415686274509804</v>
      </c>
    </row>
    <row r="121" spans="8:10" x14ac:dyDescent="0.35">
      <c r="H121" s="3">
        <v>102</v>
      </c>
      <c r="J121" s="15">
        <f t="shared" si="5"/>
        <v>-0.39999999999999991</v>
      </c>
    </row>
    <row r="122" spans="8:10" x14ac:dyDescent="0.35">
      <c r="H122" s="3">
        <v>103</v>
      </c>
      <c r="J122" s="15">
        <f t="shared" si="5"/>
        <v>-0.38431372549019605</v>
      </c>
    </row>
    <row r="123" spans="8:10" x14ac:dyDescent="0.35">
      <c r="H123" s="3">
        <v>104</v>
      </c>
      <c r="J123" s="15">
        <f t="shared" si="5"/>
        <v>-0.36862745098039218</v>
      </c>
    </row>
    <row r="124" spans="8:10" x14ac:dyDescent="0.35">
      <c r="H124" s="3">
        <v>105</v>
      </c>
      <c r="J124" s="15">
        <f t="shared" si="5"/>
        <v>-0.35294117647058831</v>
      </c>
    </row>
    <row r="125" spans="8:10" x14ac:dyDescent="0.35">
      <c r="H125" s="3">
        <v>106</v>
      </c>
      <c r="J125" s="15">
        <f t="shared" si="5"/>
        <v>-0.33725490196078423</v>
      </c>
    </row>
    <row r="126" spans="8:10" x14ac:dyDescent="0.35">
      <c r="H126" s="3">
        <v>107</v>
      </c>
      <c r="J126" s="15">
        <f t="shared" si="5"/>
        <v>-0.32156862745098036</v>
      </c>
    </row>
    <row r="127" spans="8:10" x14ac:dyDescent="0.35">
      <c r="H127" s="3">
        <v>108</v>
      </c>
      <c r="J127" s="15">
        <f t="shared" si="5"/>
        <v>-0.30588235294117649</v>
      </c>
    </row>
    <row r="128" spans="8:10" x14ac:dyDescent="0.35">
      <c r="H128" s="3">
        <v>109</v>
      </c>
      <c r="J128" s="15">
        <f t="shared" si="5"/>
        <v>-0.29019607843137263</v>
      </c>
    </row>
    <row r="129" spans="8:10" x14ac:dyDescent="0.35">
      <c r="H129" s="3">
        <v>110</v>
      </c>
      <c r="J129" s="15">
        <f t="shared" si="5"/>
        <v>-0.27450980392156854</v>
      </c>
    </row>
    <row r="130" spans="8:10" x14ac:dyDescent="0.35">
      <c r="H130" s="3">
        <v>111</v>
      </c>
      <c r="J130" s="15">
        <f t="shared" si="5"/>
        <v>-0.25882352941176467</v>
      </c>
    </row>
    <row r="131" spans="8:10" x14ac:dyDescent="0.35">
      <c r="H131" s="3">
        <v>112</v>
      </c>
      <c r="J131" s="15">
        <f t="shared" si="5"/>
        <v>-0.24313725490196081</v>
      </c>
    </row>
    <row r="132" spans="8:10" x14ac:dyDescent="0.35">
      <c r="H132" s="3">
        <v>113</v>
      </c>
      <c r="J132" s="15">
        <f t="shared" si="5"/>
        <v>-0.22745098039215694</v>
      </c>
    </row>
    <row r="133" spans="8:10" x14ac:dyDescent="0.35">
      <c r="H133" s="3">
        <v>114</v>
      </c>
      <c r="J133" s="15">
        <f t="shared" si="5"/>
        <v>-0.21176470588235285</v>
      </c>
    </row>
    <row r="134" spans="8:10" x14ac:dyDescent="0.35">
      <c r="H134" s="3">
        <v>115</v>
      </c>
      <c r="J134" s="15">
        <f t="shared" si="5"/>
        <v>-0.19607843137254899</v>
      </c>
    </row>
    <row r="135" spans="8:10" x14ac:dyDescent="0.35">
      <c r="H135" s="3">
        <v>116</v>
      </c>
      <c r="J135" s="15">
        <f t="shared" si="5"/>
        <v>-0.18039215686274512</v>
      </c>
    </row>
    <row r="136" spans="8:10" x14ac:dyDescent="0.35">
      <c r="H136" s="3">
        <v>117</v>
      </c>
      <c r="J136" s="15">
        <f t="shared" si="5"/>
        <v>-0.16470588235294126</v>
      </c>
    </row>
    <row r="137" spans="8:10" x14ac:dyDescent="0.35">
      <c r="H137" s="3">
        <v>118</v>
      </c>
      <c r="J137" s="15">
        <f t="shared" si="5"/>
        <v>-0.14901960784313717</v>
      </c>
    </row>
    <row r="138" spans="8:10" x14ac:dyDescent="0.35">
      <c r="H138" s="3">
        <v>119</v>
      </c>
      <c r="J138" s="15">
        <f t="shared" si="5"/>
        <v>-0.1333333333333333</v>
      </c>
    </row>
    <row r="139" spans="8:10" x14ac:dyDescent="0.35">
      <c r="H139" s="3">
        <v>120</v>
      </c>
      <c r="J139" s="15">
        <f t="shared" si="5"/>
        <v>-0.11764705882352944</v>
      </c>
    </row>
    <row r="140" spans="8:10" x14ac:dyDescent="0.35">
      <c r="H140" s="3">
        <v>121</v>
      </c>
      <c r="J140" s="15">
        <f t="shared" si="5"/>
        <v>-0.10196078431372557</v>
      </c>
    </row>
    <row r="141" spans="8:10" x14ac:dyDescent="0.35">
      <c r="H141" s="3">
        <v>122</v>
      </c>
      <c r="J141" s="15">
        <f t="shared" si="5"/>
        <v>-8.6274509803921484E-2</v>
      </c>
    </row>
    <row r="142" spans="8:10" x14ac:dyDescent="0.35">
      <c r="H142" s="3">
        <v>123</v>
      </c>
      <c r="J142" s="15">
        <f t="shared" si="5"/>
        <v>-7.0588235294117618E-2</v>
      </c>
    </row>
    <row r="143" spans="8:10" x14ac:dyDescent="0.35">
      <c r="H143" s="3">
        <v>124</v>
      </c>
      <c r="J143" s="15">
        <f t="shared" si="5"/>
        <v>-5.4901960784313752E-2</v>
      </c>
    </row>
    <row r="144" spans="8:10" x14ac:dyDescent="0.35">
      <c r="H144" s="3">
        <v>125</v>
      </c>
      <c r="J144" s="15">
        <f t="shared" si="5"/>
        <v>-3.9215686274509887E-2</v>
      </c>
    </row>
    <row r="145" spans="8:10" x14ac:dyDescent="0.35">
      <c r="H145" s="3">
        <v>126</v>
      </c>
      <c r="J145" s="15">
        <f t="shared" si="5"/>
        <v>-2.3529411764705799E-2</v>
      </c>
    </row>
    <row r="146" spans="8:10" x14ac:dyDescent="0.35">
      <c r="H146" s="3">
        <v>127</v>
      </c>
      <c r="J146" s="15">
        <f t="shared" si="5"/>
        <v>-7.8431372549019329E-3</v>
      </c>
    </row>
    <row r="147" spans="8:10" x14ac:dyDescent="0.35">
      <c r="H147" s="3">
        <v>128</v>
      </c>
      <c r="J147" s="15">
        <f t="shared" ref="J147:J210" si="6">D$19+H147*(E$19-D$19)/((2^F$19)-1)</f>
        <v>7.8431372549019329E-3</v>
      </c>
    </row>
    <row r="148" spans="8:10" x14ac:dyDescent="0.35">
      <c r="H148" s="3">
        <v>129</v>
      </c>
      <c r="J148" s="15">
        <f t="shared" si="6"/>
        <v>2.3529411764705799E-2</v>
      </c>
    </row>
    <row r="149" spans="8:10" x14ac:dyDescent="0.35">
      <c r="H149" s="3">
        <v>130</v>
      </c>
      <c r="J149" s="15">
        <f t="shared" si="6"/>
        <v>3.9215686274509665E-2</v>
      </c>
    </row>
    <row r="150" spans="8:10" x14ac:dyDescent="0.35">
      <c r="H150" s="3">
        <v>131</v>
      </c>
      <c r="J150" s="15">
        <f t="shared" si="6"/>
        <v>5.490196078431353E-2</v>
      </c>
    </row>
    <row r="151" spans="8:10" x14ac:dyDescent="0.35">
      <c r="H151" s="3">
        <v>132</v>
      </c>
      <c r="J151" s="15">
        <f t="shared" si="6"/>
        <v>7.058823529411784E-2</v>
      </c>
    </row>
    <row r="152" spans="8:10" x14ac:dyDescent="0.35">
      <c r="H152" s="3">
        <v>133</v>
      </c>
      <c r="J152" s="15">
        <f t="shared" si="6"/>
        <v>8.6274509803921706E-2</v>
      </c>
    </row>
    <row r="153" spans="8:10" x14ac:dyDescent="0.35">
      <c r="H153" s="3">
        <v>134</v>
      </c>
      <c r="J153" s="15">
        <f t="shared" si="6"/>
        <v>0.10196078431372557</v>
      </c>
    </row>
    <row r="154" spans="8:10" x14ac:dyDescent="0.35">
      <c r="H154" s="3">
        <v>135</v>
      </c>
      <c r="J154" s="15">
        <f t="shared" si="6"/>
        <v>0.11764705882352944</v>
      </c>
    </row>
    <row r="155" spans="8:10" x14ac:dyDescent="0.35">
      <c r="H155" s="3">
        <v>136</v>
      </c>
      <c r="J155" s="15">
        <f t="shared" si="6"/>
        <v>0.1333333333333333</v>
      </c>
    </row>
    <row r="156" spans="8:10" x14ac:dyDescent="0.35">
      <c r="H156" s="3">
        <v>137</v>
      </c>
      <c r="J156" s="15">
        <f t="shared" si="6"/>
        <v>0.14901960784313717</v>
      </c>
    </row>
    <row r="157" spans="8:10" x14ac:dyDescent="0.35">
      <c r="H157" s="3">
        <v>138</v>
      </c>
      <c r="J157" s="15">
        <f t="shared" si="6"/>
        <v>0.16470588235294104</v>
      </c>
    </row>
    <row r="158" spans="8:10" x14ac:dyDescent="0.35">
      <c r="H158" s="3">
        <v>139</v>
      </c>
      <c r="J158" s="15">
        <f t="shared" si="6"/>
        <v>0.1803921568627449</v>
      </c>
    </row>
    <row r="159" spans="8:10" x14ac:dyDescent="0.35">
      <c r="H159" s="3">
        <v>140</v>
      </c>
      <c r="J159" s="15">
        <f t="shared" si="6"/>
        <v>0.19607843137254921</v>
      </c>
    </row>
    <row r="160" spans="8:10" x14ac:dyDescent="0.35">
      <c r="H160" s="3">
        <v>141</v>
      </c>
      <c r="J160" s="15">
        <f t="shared" si="6"/>
        <v>0.21176470588235308</v>
      </c>
    </row>
    <row r="161" spans="8:10" x14ac:dyDescent="0.35">
      <c r="H161" s="3">
        <v>142</v>
      </c>
      <c r="J161" s="15">
        <f t="shared" si="6"/>
        <v>0.22745098039215694</v>
      </c>
    </row>
    <row r="162" spans="8:10" x14ac:dyDescent="0.35">
      <c r="H162" s="3">
        <v>143</v>
      </c>
      <c r="J162" s="15">
        <f t="shared" si="6"/>
        <v>0.24313725490196081</v>
      </c>
    </row>
    <row r="163" spans="8:10" x14ac:dyDescent="0.35">
      <c r="H163" s="3">
        <v>144</v>
      </c>
      <c r="J163" s="15">
        <f t="shared" si="6"/>
        <v>0.25882352941176467</v>
      </c>
    </row>
    <row r="164" spans="8:10" x14ac:dyDescent="0.35">
      <c r="H164" s="3">
        <v>145</v>
      </c>
      <c r="J164" s="15">
        <f t="shared" si="6"/>
        <v>0.27450980392156854</v>
      </c>
    </row>
    <row r="165" spans="8:10" x14ac:dyDescent="0.35">
      <c r="H165" s="3">
        <v>146</v>
      </c>
      <c r="J165" s="15">
        <f t="shared" si="6"/>
        <v>0.29019607843137241</v>
      </c>
    </row>
    <row r="166" spans="8:10" x14ac:dyDescent="0.35">
      <c r="H166" s="3">
        <v>147</v>
      </c>
      <c r="J166" s="15">
        <f t="shared" si="6"/>
        <v>0.30588235294117627</v>
      </c>
    </row>
    <row r="167" spans="8:10" x14ac:dyDescent="0.35">
      <c r="H167" s="3">
        <v>148</v>
      </c>
      <c r="J167" s="15">
        <f t="shared" si="6"/>
        <v>0.32156862745098058</v>
      </c>
    </row>
    <row r="168" spans="8:10" x14ac:dyDescent="0.35">
      <c r="H168" s="3">
        <v>149</v>
      </c>
      <c r="J168" s="15">
        <f t="shared" si="6"/>
        <v>0.33725490196078445</v>
      </c>
    </row>
    <row r="169" spans="8:10" x14ac:dyDescent="0.35">
      <c r="H169" s="3">
        <v>150</v>
      </c>
      <c r="J169" s="15">
        <f t="shared" si="6"/>
        <v>0.35294117647058831</v>
      </c>
    </row>
    <row r="170" spans="8:10" x14ac:dyDescent="0.35">
      <c r="H170" s="3">
        <v>151</v>
      </c>
      <c r="J170" s="15">
        <f t="shared" si="6"/>
        <v>0.36862745098039218</v>
      </c>
    </row>
    <row r="171" spans="8:10" x14ac:dyDescent="0.35">
      <c r="H171" s="3">
        <v>152</v>
      </c>
      <c r="J171" s="15">
        <f t="shared" si="6"/>
        <v>0.38431372549019605</v>
      </c>
    </row>
    <row r="172" spans="8:10" x14ac:dyDescent="0.35">
      <c r="H172" s="3">
        <v>153</v>
      </c>
      <c r="J172" s="15">
        <f t="shared" si="6"/>
        <v>0.39999999999999991</v>
      </c>
    </row>
    <row r="173" spans="8:10" x14ac:dyDescent="0.35">
      <c r="H173" s="3">
        <v>154</v>
      </c>
      <c r="J173" s="15">
        <f t="shared" si="6"/>
        <v>0.41568627450980378</v>
      </c>
    </row>
    <row r="174" spans="8:10" x14ac:dyDescent="0.35">
      <c r="H174" s="3">
        <v>155</v>
      </c>
      <c r="J174" s="15">
        <f t="shared" si="6"/>
        <v>0.43137254901960764</v>
      </c>
    </row>
    <row r="175" spans="8:10" x14ac:dyDescent="0.35">
      <c r="H175" s="3">
        <v>156</v>
      </c>
      <c r="J175" s="15">
        <f t="shared" si="6"/>
        <v>0.44705882352941195</v>
      </c>
    </row>
    <row r="176" spans="8:10" x14ac:dyDescent="0.35">
      <c r="H176" s="3">
        <v>157</v>
      </c>
      <c r="J176" s="15">
        <f t="shared" si="6"/>
        <v>0.46274509803921582</v>
      </c>
    </row>
    <row r="177" spans="8:10" x14ac:dyDescent="0.35">
      <c r="H177" s="3">
        <v>158</v>
      </c>
      <c r="J177" s="15">
        <f t="shared" si="6"/>
        <v>0.47843137254901968</v>
      </c>
    </row>
    <row r="178" spans="8:10" x14ac:dyDescent="0.35">
      <c r="H178" s="3">
        <v>159</v>
      </c>
      <c r="J178" s="15">
        <f t="shared" si="6"/>
        <v>0.49411764705882355</v>
      </c>
    </row>
    <row r="179" spans="8:10" x14ac:dyDescent="0.35">
      <c r="H179" s="3">
        <v>160</v>
      </c>
      <c r="J179" s="15">
        <f t="shared" si="6"/>
        <v>0.50980392156862742</v>
      </c>
    </row>
    <row r="180" spans="8:10" x14ac:dyDescent="0.35">
      <c r="H180" s="3">
        <v>161</v>
      </c>
      <c r="J180" s="15">
        <f t="shared" si="6"/>
        <v>0.52549019607843128</v>
      </c>
    </row>
    <row r="181" spans="8:10" x14ac:dyDescent="0.35">
      <c r="H181" s="3">
        <v>162</v>
      </c>
      <c r="J181" s="15">
        <f t="shared" si="6"/>
        <v>0.54117647058823515</v>
      </c>
    </row>
    <row r="182" spans="8:10" x14ac:dyDescent="0.35">
      <c r="H182" s="3">
        <v>163</v>
      </c>
      <c r="J182" s="15">
        <f t="shared" si="6"/>
        <v>0.55686274509803901</v>
      </c>
    </row>
    <row r="183" spans="8:10" x14ac:dyDescent="0.35">
      <c r="H183" s="3">
        <v>164</v>
      </c>
      <c r="J183" s="15">
        <f t="shared" si="6"/>
        <v>0.57254901960784332</v>
      </c>
    </row>
    <row r="184" spans="8:10" x14ac:dyDescent="0.35">
      <c r="H184" s="3">
        <v>165</v>
      </c>
      <c r="J184" s="15">
        <f t="shared" si="6"/>
        <v>0.58823529411764719</v>
      </c>
    </row>
    <row r="185" spans="8:10" x14ac:dyDescent="0.35">
      <c r="H185" s="3">
        <v>166</v>
      </c>
      <c r="J185" s="15">
        <f t="shared" si="6"/>
        <v>0.60392156862745106</v>
      </c>
    </row>
    <row r="186" spans="8:10" x14ac:dyDescent="0.35">
      <c r="H186" s="3">
        <v>167</v>
      </c>
      <c r="J186" s="15">
        <f t="shared" si="6"/>
        <v>0.61960784313725492</v>
      </c>
    </row>
    <row r="187" spans="8:10" x14ac:dyDescent="0.35">
      <c r="H187" s="3">
        <v>168</v>
      </c>
      <c r="J187" s="15">
        <f t="shared" si="6"/>
        <v>0.63529411764705879</v>
      </c>
    </row>
    <row r="188" spans="8:10" x14ac:dyDescent="0.35">
      <c r="H188" s="3">
        <v>169</v>
      </c>
      <c r="J188" s="15">
        <f t="shared" si="6"/>
        <v>0.65098039215686265</v>
      </c>
    </row>
    <row r="189" spans="8:10" x14ac:dyDescent="0.35">
      <c r="H189" s="3">
        <v>170</v>
      </c>
      <c r="J189" s="15">
        <f t="shared" si="6"/>
        <v>0.66666666666666652</v>
      </c>
    </row>
    <row r="190" spans="8:10" x14ac:dyDescent="0.35">
      <c r="H190" s="3">
        <v>171</v>
      </c>
      <c r="J190" s="15">
        <f t="shared" si="6"/>
        <v>0.68235294117647038</v>
      </c>
    </row>
    <row r="191" spans="8:10" x14ac:dyDescent="0.35">
      <c r="H191" s="3">
        <v>172</v>
      </c>
      <c r="J191" s="15">
        <f t="shared" si="6"/>
        <v>0.69803921568627469</v>
      </c>
    </row>
    <row r="192" spans="8:10" x14ac:dyDescent="0.35">
      <c r="H192" s="3">
        <v>173</v>
      </c>
      <c r="J192" s="15">
        <f t="shared" si="6"/>
        <v>0.71372549019607856</v>
      </c>
    </row>
    <row r="193" spans="8:10" x14ac:dyDescent="0.35">
      <c r="H193" s="3">
        <v>174</v>
      </c>
      <c r="J193" s="15">
        <f t="shared" si="6"/>
        <v>0.72941176470588243</v>
      </c>
    </row>
    <row r="194" spans="8:10" x14ac:dyDescent="0.35">
      <c r="H194" s="3">
        <v>175</v>
      </c>
      <c r="J194" s="15">
        <f t="shared" si="6"/>
        <v>0.74509803921568629</v>
      </c>
    </row>
    <row r="195" spans="8:10" x14ac:dyDescent="0.35">
      <c r="H195" s="3">
        <v>176</v>
      </c>
      <c r="J195" s="15">
        <f t="shared" si="6"/>
        <v>0.76078431372549016</v>
      </c>
    </row>
    <row r="196" spans="8:10" x14ac:dyDescent="0.35">
      <c r="H196" s="3">
        <v>177</v>
      </c>
      <c r="J196" s="15">
        <f t="shared" si="6"/>
        <v>0.77647058823529402</v>
      </c>
    </row>
    <row r="197" spans="8:10" x14ac:dyDescent="0.35">
      <c r="H197" s="3">
        <v>178</v>
      </c>
      <c r="J197" s="15">
        <f t="shared" si="6"/>
        <v>0.79215686274509789</v>
      </c>
    </row>
    <row r="198" spans="8:10" x14ac:dyDescent="0.35">
      <c r="H198" s="3">
        <v>179</v>
      </c>
      <c r="J198" s="15">
        <f t="shared" si="6"/>
        <v>0.80784313725490176</v>
      </c>
    </row>
    <row r="199" spans="8:10" x14ac:dyDescent="0.35">
      <c r="H199" s="3">
        <v>180</v>
      </c>
      <c r="J199" s="15">
        <f t="shared" si="6"/>
        <v>0.82352941176470607</v>
      </c>
    </row>
    <row r="200" spans="8:10" x14ac:dyDescent="0.35">
      <c r="H200" s="3">
        <v>181</v>
      </c>
      <c r="J200" s="15">
        <f t="shared" si="6"/>
        <v>0.83921568627450993</v>
      </c>
    </row>
    <row r="201" spans="8:10" x14ac:dyDescent="0.35">
      <c r="H201" s="3">
        <v>182</v>
      </c>
      <c r="J201" s="15">
        <f t="shared" si="6"/>
        <v>0.8549019607843138</v>
      </c>
    </row>
    <row r="202" spans="8:10" x14ac:dyDescent="0.35">
      <c r="H202" s="3">
        <v>183</v>
      </c>
      <c r="J202" s="15">
        <f t="shared" si="6"/>
        <v>0.87058823529411766</v>
      </c>
    </row>
    <row r="203" spans="8:10" x14ac:dyDescent="0.35">
      <c r="H203" s="3">
        <v>184</v>
      </c>
      <c r="J203" s="15">
        <f t="shared" si="6"/>
        <v>0.88627450980392153</v>
      </c>
    </row>
    <row r="204" spans="8:10" x14ac:dyDescent="0.35">
      <c r="H204" s="3">
        <v>185</v>
      </c>
      <c r="J204" s="15">
        <f t="shared" si="6"/>
        <v>0.90196078431372539</v>
      </c>
    </row>
    <row r="205" spans="8:10" x14ac:dyDescent="0.35">
      <c r="H205" s="3">
        <v>186</v>
      </c>
      <c r="J205" s="15">
        <f t="shared" si="6"/>
        <v>0.91764705882352926</v>
      </c>
    </row>
    <row r="206" spans="8:10" x14ac:dyDescent="0.35">
      <c r="H206" s="3">
        <v>187</v>
      </c>
      <c r="J206" s="15">
        <f t="shared" si="6"/>
        <v>0.93333333333333313</v>
      </c>
    </row>
    <row r="207" spans="8:10" x14ac:dyDescent="0.35">
      <c r="H207" s="3">
        <v>188</v>
      </c>
      <c r="J207" s="15">
        <f t="shared" si="6"/>
        <v>0.94901960784313744</v>
      </c>
    </row>
    <row r="208" spans="8:10" x14ac:dyDescent="0.35">
      <c r="H208" s="3">
        <v>189</v>
      </c>
      <c r="J208" s="15">
        <f t="shared" si="6"/>
        <v>0.9647058823529413</v>
      </c>
    </row>
    <row r="209" spans="8:10" x14ac:dyDescent="0.35">
      <c r="H209" s="3">
        <v>190</v>
      </c>
      <c r="J209" s="15">
        <f t="shared" si="6"/>
        <v>0.98039215686274517</v>
      </c>
    </row>
    <row r="210" spans="8:10" x14ac:dyDescent="0.35">
      <c r="H210" s="3">
        <v>191</v>
      </c>
      <c r="J210" s="15">
        <f t="shared" si="6"/>
        <v>0.99607843137254903</v>
      </c>
    </row>
    <row r="211" spans="8:10" x14ac:dyDescent="0.35">
      <c r="H211" s="3">
        <v>192</v>
      </c>
      <c r="J211" s="15">
        <f t="shared" ref="J211:J274" si="7">D$19+H211*(E$19-D$19)/((2^F$19)-1)</f>
        <v>1.0117647058823529</v>
      </c>
    </row>
    <row r="212" spans="8:10" x14ac:dyDescent="0.35">
      <c r="H212" s="3">
        <v>193</v>
      </c>
      <c r="J212" s="15">
        <f t="shared" si="7"/>
        <v>1.0274509803921568</v>
      </c>
    </row>
    <row r="213" spans="8:10" x14ac:dyDescent="0.35">
      <c r="H213" s="3">
        <v>194</v>
      </c>
      <c r="J213" s="15">
        <f t="shared" si="7"/>
        <v>1.0431372549019606</v>
      </c>
    </row>
    <row r="214" spans="8:10" x14ac:dyDescent="0.35">
      <c r="H214" s="3">
        <v>195</v>
      </c>
      <c r="J214" s="15">
        <f t="shared" si="7"/>
        <v>1.0588235294117645</v>
      </c>
    </row>
    <row r="215" spans="8:10" x14ac:dyDescent="0.35">
      <c r="H215" s="3">
        <v>196</v>
      </c>
      <c r="J215" s="15">
        <f t="shared" si="7"/>
        <v>1.0745098039215688</v>
      </c>
    </row>
    <row r="216" spans="8:10" x14ac:dyDescent="0.35">
      <c r="H216" s="3">
        <v>197</v>
      </c>
      <c r="J216" s="15">
        <f t="shared" si="7"/>
        <v>1.0901960784313727</v>
      </c>
    </row>
    <row r="217" spans="8:10" x14ac:dyDescent="0.35">
      <c r="H217" s="3">
        <v>198</v>
      </c>
      <c r="J217" s="15">
        <f t="shared" si="7"/>
        <v>1.1058823529411765</v>
      </c>
    </row>
    <row r="218" spans="8:10" x14ac:dyDescent="0.35">
      <c r="H218" s="3">
        <v>199</v>
      </c>
      <c r="J218" s="15">
        <f t="shared" si="7"/>
        <v>1.1215686274509804</v>
      </c>
    </row>
    <row r="219" spans="8:10" x14ac:dyDescent="0.35">
      <c r="H219" s="3">
        <v>200</v>
      </c>
      <c r="J219" s="15">
        <f t="shared" si="7"/>
        <v>1.1372549019607843</v>
      </c>
    </row>
    <row r="220" spans="8:10" x14ac:dyDescent="0.35">
      <c r="H220" s="3">
        <v>201</v>
      </c>
      <c r="J220" s="15">
        <f t="shared" si="7"/>
        <v>1.1529411764705881</v>
      </c>
    </row>
    <row r="221" spans="8:10" x14ac:dyDescent="0.35">
      <c r="H221" s="3">
        <v>202</v>
      </c>
      <c r="J221" s="15">
        <f t="shared" si="7"/>
        <v>1.168627450980392</v>
      </c>
    </row>
    <row r="222" spans="8:10" x14ac:dyDescent="0.35">
      <c r="H222" s="3">
        <v>203</v>
      </c>
      <c r="J222" s="15">
        <f t="shared" si="7"/>
        <v>1.1843137254901959</v>
      </c>
    </row>
    <row r="223" spans="8:10" x14ac:dyDescent="0.35">
      <c r="H223" s="3">
        <v>204</v>
      </c>
      <c r="J223" s="15">
        <f t="shared" si="7"/>
        <v>1.2000000000000002</v>
      </c>
    </row>
    <row r="224" spans="8:10" x14ac:dyDescent="0.35">
      <c r="H224" s="3">
        <v>205</v>
      </c>
      <c r="J224" s="15">
        <f t="shared" si="7"/>
        <v>1.215686274509804</v>
      </c>
    </row>
    <row r="225" spans="8:10" x14ac:dyDescent="0.35">
      <c r="H225" s="3">
        <v>206</v>
      </c>
      <c r="J225" s="15">
        <f t="shared" si="7"/>
        <v>1.2313725490196079</v>
      </c>
    </row>
    <row r="226" spans="8:10" x14ac:dyDescent="0.35">
      <c r="H226" s="3">
        <v>207</v>
      </c>
      <c r="J226" s="15">
        <f t="shared" si="7"/>
        <v>1.2470588235294118</v>
      </c>
    </row>
    <row r="227" spans="8:10" x14ac:dyDescent="0.35">
      <c r="H227" s="3">
        <v>208</v>
      </c>
      <c r="J227" s="15">
        <f t="shared" si="7"/>
        <v>1.2627450980392156</v>
      </c>
    </row>
    <row r="228" spans="8:10" x14ac:dyDescent="0.35">
      <c r="H228" s="3">
        <v>209</v>
      </c>
      <c r="J228" s="15">
        <f t="shared" si="7"/>
        <v>1.2784313725490195</v>
      </c>
    </row>
    <row r="229" spans="8:10" x14ac:dyDescent="0.35">
      <c r="H229" s="3">
        <v>210</v>
      </c>
      <c r="J229" s="15">
        <f t="shared" si="7"/>
        <v>1.2941176470588234</v>
      </c>
    </row>
    <row r="230" spans="8:10" x14ac:dyDescent="0.35">
      <c r="H230" s="3">
        <v>211</v>
      </c>
      <c r="J230" s="15">
        <f t="shared" si="7"/>
        <v>1.3098039215686272</v>
      </c>
    </row>
    <row r="231" spans="8:10" x14ac:dyDescent="0.35">
      <c r="H231" s="3">
        <v>212</v>
      </c>
      <c r="J231" s="15">
        <f t="shared" si="7"/>
        <v>1.3254901960784315</v>
      </c>
    </row>
    <row r="232" spans="8:10" x14ac:dyDescent="0.35">
      <c r="H232" s="3">
        <v>213</v>
      </c>
      <c r="J232" s="15">
        <f t="shared" si="7"/>
        <v>1.3411764705882354</v>
      </c>
    </row>
    <row r="233" spans="8:10" x14ac:dyDescent="0.35">
      <c r="H233" s="3">
        <v>214</v>
      </c>
      <c r="J233" s="15">
        <f t="shared" si="7"/>
        <v>1.3568627450980393</v>
      </c>
    </row>
    <row r="234" spans="8:10" x14ac:dyDescent="0.35">
      <c r="H234" s="3">
        <v>215</v>
      </c>
      <c r="J234" s="15">
        <f t="shared" si="7"/>
        <v>1.3725490196078431</v>
      </c>
    </row>
    <row r="235" spans="8:10" x14ac:dyDescent="0.35">
      <c r="H235" s="3">
        <v>216</v>
      </c>
      <c r="J235" s="15">
        <f t="shared" si="7"/>
        <v>1.388235294117647</v>
      </c>
    </row>
    <row r="236" spans="8:10" x14ac:dyDescent="0.35">
      <c r="H236" s="3">
        <v>217</v>
      </c>
      <c r="J236" s="15">
        <f t="shared" si="7"/>
        <v>1.4039215686274509</v>
      </c>
    </row>
    <row r="237" spans="8:10" x14ac:dyDescent="0.35">
      <c r="H237" s="3">
        <v>218</v>
      </c>
      <c r="J237" s="15">
        <f t="shared" si="7"/>
        <v>1.4196078431372547</v>
      </c>
    </row>
    <row r="238" spans="8:10" x14ac:dyDescent="0.35">
      <c r="H238" s="3">
        <v>219</v>
      </c>
      <c r="J238" s="15">
        <f t="shared" si="7"/>
        <v>1.4352941176470586</v>
      </c>
    </row>
    <row r="239" spans="8:10" x14ac:dyDescent="0.35">
      <c r="H239" s="3">
        <v>220</v>
      </c>
      <c r="J239" s="15">
        <f t="shared" si="7"/>
        <v>1.4509803921568629</v>
      </c>
    </row>
    <row r="240" spans="8:10" x14ac:dyDescent="0.35">
      <c r="H240" s="3">
        <v>221</v>
      </c>
      <c r="J240" s="15">
        <f t="shared" si="7"/>
        <v>1.4666666666666668</v>
      </c>
    </row>
    <row r="241" spans="8:10" x14ac:dyDescent="0.35">
      <c r="H241" s="3">
        <v>222</v>
      </c>
      <c r="J241" s="15">
        <f t="shared" si="7"/>
        <v>1.4823529411764707</v>
      </c>
    </row>
    <row r="242" spans="8:10" x14ac:dyDescent="0.35">
      <c r="H242" s="3">
        <v>223</v>
      </c>
      <c r="J242" s="15">
        <f t="shared" si="7"/>
        <v>1.4980392156862745</v>
      </c>
    </row>
    <row r="243" spans="8:10" x14ac:dyDescent="0.35">
      <c r="H243" s="3">
        <v>224</v>
      </c>
      <c r="J243" s="15">
        <f t="shared" si="7"/>
        <v>1.5137254901960784</v>
      </c>
    </row>
    <row r="244" spans="8:10" x14ac:dyDescent="0.35">
      <c r="H244" s="3">
        <v>225</v>
      </c>
      <c r="J244" s="15">
        <f t="shared" si="7"/>
        <v>1.5294117647058822</v>
      </c>
    </row>
    <row r="245" spans="8:10" x14ac:dyDescent="0.35">
      <c r="H245" s="3">
        <v>226</v>
      </c>
      <c r="J245" s="15">
        <f t="shared" si="7"/>
        <v>1.5450980392156861</v>
      </c>
    </row>
    <row r="246" spans="8:10" x14ac:dyDescent="0.35">
      <c r="H246" s="3">
        <v>227</v>
      </c>
      <c r="J246" s="15">
        <f t="shared" si="7"/>
        <v>1.56078431372549</v>
      </c>
    </row>
    <row r="247" spans="8:10" x14ac:dyDescent="0.35">
      <c r="H247" s="3">
        <v>228</v>
      </c>
      <c r="J247" s="15">
        <f t="shared" si="7"/>
        <v>1.5764705882352943</v>
      </c>
    </row>
    <row r="248" spans="8:10" x14ac:dyDescent="0.35">
      <c r="H248" s="3">
        <v>229</v>
      </c>
      <c r="J248" s="15">
        <f t="shared" si="7"/>
        <v>1.5921568627450982</v>
      </c>
    </row>
    <row r="249" spans="8:10" x14ac:dyDescent="0.35">
      <c r="H249" s="3">
        <v>230</v>
      </c>
      <c r="J249" s="15">
        <f t="shared" si="7"/>
        <v>1.607843137254902</v>
      </c>
    </row>
    <row r="250" spans="8:10" x14ac:dyDescent="0.35">
      <c r="H250" s="3">
        <v>231</v>
      </c>
      <c r="J250" s="15">
        <f t="shared" si="7"/>
        <v>1.6235294117647059</v>
      </c>
    </row>
    <row r="251" spans="8:10" x14ac:dyDescent="0.35">
      <c r="H251" s="3">
        <v>232</v>
      </c>
      <c r="J251" s="15">
        <f t="shared" si="7"/>
        <v>1.6392156862745098</v>
      </c>
    </row>
    <row r="252" spans="8:10" x14ac:dyDescent="0.35">
      <c r="H252" s="3">
        <v>233</v>
      </c>
      <c r="J252" s="15">
        <f t="shared" si="7"/>
        <v>1.6549019607843136</v>
      </c>
    </row>
    <row r="253" spans="8:10" x14ac:dyDescent="0.35">
      <c r="H253" s="3">
        <v>234</v>
      </c>
      <c r="J253" s="15">
        <f t="shared" si="7"/>
        <v>1.6705882352941175</v>
      </c>
    </row>
    <row r="254" spans="8:10" x14ac:dyDescent="0.35">
      <c r="H254" s="3">
        <v>235</v>
      </c>
      <c r="J254" s="15">
        <f t="shared" si="7"/>
        <v>1.6862745098039214</v>
      </c>
    </row>
    <row r="255" spans="8:10" x14ac:dyDescent="0.35">
      <c r="H255" s="3">
        <v>236</v>
      </c>
      <c r="J255" s="15">
        <f t="shared" si="7"/>
        <v>1.7019607843137257</v>
      </c>
    </row>
    <row r="256" spans="8:10" x14ac:dyDescent="0.35">
      <c r="H256" s="3">
        <v>237</v>
      </c>
      <c r="J256" s="15">
        <f t="shared" si="7"/>
        <v>1.7176470588235295</v>
      </c>
    </row>
    <row r="257" spans="8:10" x14ac:dyDescent="0.35">
      <c r="H257" s="3">
        <v>238</v>
      </c>
      <c r="J257" s="15">
        <f t="shared" si="7"/>
        <v>1.7333333333333334</v>
      </c>
    </row>
    <row r="258" spans="8:10" x14ac:dyDescent="0.35">
      <c r="H258" s="3">
        <v>239</v>
      </c>
      <c r="J258" s="15">
        <f t="shared" si="7"/>
        <v>1.7490196078431373</v>
      </c>
    </row>
    <row r="259" spans="8:10" x14ac:dyDescent="0.35">
      <c r="H259" s="3">
        <v>240</v>
      </c>
      <c r="J259" s="15">
        <f t="shared" si="7"/>
        <v>1.7647058823529411</v>
      </c>
    </row>
    <row r="260" spans="8:10" x14ac:dyDescent="0.35">
      <c r="H260" s="3">
        <v>241</v>
      </c>
      <c r="J260" s="15">
        <f t="shared" si="7"/>
        <v>1.780392156862745</v>
      </c>
    </row>
    <row r="261" spans="8:10" x14ac:dyDescent="0.35">
      <c r="H261" s="3">
        <v>242</v>
      </c>
      <c r="J261" s="15">
        <f t="shared" si="7"/>
        <v>1.7960784313725489</v>
      </c>
    </row>
    <row r="262" spans="8:10" x14ac:dyDescent="0.35">
      <c r="H262" s="3">
        <v>243</v>
      </c>
      <c r="J262" s="15">
        <f t="shared" si="7"/>
        <v>1.8117647058823527</v>
      </c>
    </row>
    <row r="263" spans="8:10" x14ac:dyDescent="0.35">
      <c r="H263" s="3">
        <v>244</v>
      </c>
      <c r="J263" s="15">
        <f t="shared" si="7"/>
        <v>1.827450980392157</v>
      </c>
    </row>
    <row r="264" spans="8:10" x14ac:dyDescent="0.35">
      <c r="H264" s="3">
        <v>245</v>
      </c>
      <c r="J264" s="15">
        <f t="shared" si="7"/>
        <v>1.8431372549019609</v>
      </c>
    </row>
    <row r="265" spans="8:10" x14ac:dyDescent="0.35">
      <c r="H265" s="3">
        <v>246</v>
      </c>
      <c r="J265" s="15">
        <f t="shared" si="7"/>
        <v>1.8588235294117648</v>
      </c>
    </row>
    <row r="266" spans="8:10" x14ac:dyDescent="0.35">
      <c r="H266" s="3">
        <v>247</v>
      </c>
      <c r="J266" s="15">
        <f t="shared" si="7"/>
        <v>1.8745098039215686</v>
      </c>
    </row>
    <row r="267" spans="8:10" x14ac:dyDescent="0.35">
      <c r="H267" s="3">
        <v>248</v>
      </c>
      <c r="J267" s="15">
        <f t="shared" si="7"/>
        <v>1.8901960784313725</v>
      </c>
    </row>
    <row r="268" spans="8:10" x14ac:dyDescent="0.35">
      <c r="H268" s="3">
        <v>249</v>
      </c>
      <c r="J268" s="15">
        <f t="shared" si="7"/>
        <v>1.9058823529411764</v>
      </c>
    </row>
    <row r="269" spans="8:10" x14ac:dyDescent="0.35">
      <c r="H269" s="3">
        <v>250</v>
      </c>
      <c r="J269" s="15">
        <f t="shared" si="7"/>
        <v>1.9215686274509802</v>
      </c>
    </row>
    <row r="270" spans="8:10" x14ac:dyDescent="0.35">
      <c r="H270" s="3">
        <v>251</v>
      </c>
      <c r="J270" s="15">
        <f t="shared" si="7"/>
        <v>1.9372549019607841</v>
      </c>
    </row>
    <row r="271" spans="8:10" x14ac:dyDescent="0.35">
      <c r="H271" s="3">
        <v>252</v>
      </c>
      <c r="J271" s="15">
        <f t="shared" si="7"/>
        <v>1.9529411764705884</v>
      </c>
    </row>
    <row r="272" spans="8:10" x14ac:dyDescent="0.35">
      <c r="H272" s="3">
        <v>253</v>
      </c>
      <c r="J272" s="15">
        <f t="shared" si="7"/>
        <v>1.9686274509803923</v>
      </c>
    </row>
    <row r="273" spans="8:10" x14ac:dyDescent="0.35">
      <c r="H273" s="3">
        <v>254</v>
      </c>
      <c r="J273" s="15">
        <f t="shared" si="7"/>
        <v>1.9843137254901961</v>
      </c>
    </row>
    <row r="274" spans="8:10" x14ac:dyDescent="0.35">
      <c r="H274" s="3">
        <v>255</v>
      </c>
      <c r="J274" s="15">
        <f t="shared" si="7"/>
        <v>2</v>
      </c>
    </row>
  </sheetData>
  <pageMargins left="0.7" right="0.7" top="0.75" bottom="0.75" header="0.3" footer="0.3"/>
  <ignoredErrors>
    <ignoredError sqref="I35:I36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0459-43AF-4F0E-A9DB-88927DA2125F}">
  <dimension ref="A1:P51"/>
  <sheetViews>
    <sheetView topLeftCell="B1" workbookViewId="0">
      <selection activeCell="P22" sqref="P22"/>
    </sheetView>
  </sheetViews>
  <sheetFormatPr defaultRowHeight="15" x14ac:dyDescent="0.25"/>
  <cols>
    <col min="1" max="1" width="39.140625" customWidth="1"/>
    <col min="12" max="12" width="13.28515625" customWidth="1"/>
    <col min="13" max="13" width="22.28515625" customWidth="1"/>
    <col min="14" max="14" width="27" customWidth="1"/>
    <col min="15" max="15" width="25.42578125" customWidth="1"/>
    <col min="16" max="16" width="48.85546875" customWidth="1"/>
  </cols>
  <sheetData>
    <row r="1" spans="1:12" x14ac:dyDescent="0.25">
      <c r="C1" s="16" t="s">
        <v>51</v>
      </c>
      <c r="F1" t="s">
        <v>60</v>
      </c>
      <c r="I1" s="16" t="s">
        <v>52</v>
      </c>
    </row>
    <row r="2" spans="1:12" x14ac:dyDescent="0.25">
      <c r="A2" s="17" t="s">
        <v>54</v>
      </c>
      <c r="B2" s="18" t="s">
        <v>58</v>
      </c>
      <c r="C2">
        <v>-2</v>
      </c>
      <c r="F2">
        <v>-2</v>
      </c>
      <c r="I2">
        <v>-5.21</v>
      </c>
    </row>
    <row r="3" spans="1:12" x14ac:dyDescent="0.25">
      <c r="A3" s="17" t="s">
        <v>55</v>
      </c>
      <c r="B3" s="18" t="s">
        <v>59</v>
      </c>
      <c r="C3">
        <v>2</v>
      </c>
      <c r="F3">
        <v>2</v>
      </c>
      <c r="I3">
        <v>5.21</v>
      </c>
    </row>
    <row r="4" spans="1:12" x14ac:dyDescent="0.25">
      <c r="A4" s="17" t="s">
        <v>48</v>
      </c>
      <c r="B4" s="18" t="s">
        <v>46</v>
      </c>
      <c r="C4">
        <v>5</v>
      </c>
      <c r="F4">
        <v>2</v>
      </c>
      <c r="I4">
        <v>3</v>
      </c>
    </row>
    <row r="5" spans="1:12" x14ac:dyDescent="0.25">
      <c r="A5" s="17"/>
    </row>
    <row r="6" spans="1:12" x14ac:dyDescent="0.25">
      <c r="A6" s="17" t="s">
        <v>65</v>
      </c>
      <c r="C6">
        <f>10^C4</f>
        <v>100000</v>
      </c>
      <c r="F6">
        <f>10^F4</f>
        <v>100</v>
      </c>
      <c r="I6">
        <f>10^I4</f>
        <v>1000</v>
      </c>
    </row>
    <row r="7" spans="1:12" x14ac:dyDescent="0.25">
      <c r="A7" s="17"/>
    </row>
    <row r="8" spans="1:12" x14ac:dyDescent="0.25">
      <c r="A8" s="17"/>
    </row>
    <row r="9" spans="1:12" x14ac:dyDescent="0.25">
      <c r="A9" s="17" t="s">
        <v>49</v>
      </c>
      <c r="C9">
        <f>LOG(($C$3-$C$2)*$C$6,2)</f>
        <v>18.609640474436812</v>
      </c>
      <c r="F9">
        <f>LOG((F3-F2)*F6,2)</f>
        <v>8.6438561897747253</v>
      </c>
      <c r="I9">
        <f>LOG((I3-I2)*I6,2)</f>
        <v>13.347067657165871</v>
      </c>
    </row>
    <row r="10" spans="1:12" x14ac:dyDescent="0.25">
      <c r="A10" s="17"/>
    </row>
    <row r="11" spans="1:12" x14ac:dyDescent="0.25">
      <c r="A11" s="17" t="s">
        <v>50</v>
      </c>
      <c r="C11">
        <f>ROUNDUP(C9,0)</f>
        <v>19</v>
      </c>
      <c r="F11">
        <f>ROUNDUP(F9,0)</f>
        <v>9</v>
      </c>
      <c r="I11">
        <f>ROUNDUP(I9,0)</f>
        <v>14</v>
      </c>
      <c r="L11" t="s">
        <v>64</v>
      </c>
    </row>
    <row r="12" spans="1:12" x14ac:dyDescent="0.25">
      <c r="A12" s="17"/>
    </row>
    <row r="13" spans="1:12" x14ac:dyDescent="0.25">
      <c r="A13" s="17" t="s">
        <v>66</v>
      </c>
      <c r="C13">
        <f>(C3-C2)*10^C4</f>
        <v>400000</v>
      </c>
      <c r="F13">
        <f>(F3-F2)*10^F4</f>
        <v>400</v>
      </c>
      <c r="I13">
        <f>(I3-I2)*10^I4</f>
        <v>10420</v>
      </c>
    </row>
    <row r="14" spans="1:12" x14ac:dyDescent="0.25">
      <c r="A14" s="17" t="s">
        <v>56</v>
      </c>
      <c r="C14" s="18" t="s">
        <v>47</v>
      </c>
      <c r="D14" s="18"/>
      <c r="E14" s="18"/>
      <c r="F14" s="18" t="s">
        <v>47</v>
      </c>
      <c r="G14" s="18"/>
      <c r="H14" s="18"/>
      <c r="I14" s="18" t="s">
        <v>47</v>
      </c>
      <c r="J14" s="18"/>
      <c r="K14" s="18"/>
      <c r="L14" s="18"/>
    </row>
    <row r="15" spans="1:12" x14ac:dyDescent="0.25">
      <c r="A15" s="17" t="s">
        <v>57</v>
      </c>
      <c r="C15">
        <f>(2^C11)-1</f>
        <v>524287</v>
      </c>
      <c r="F15">
        <f>(2^F11)-1</f>
        <v>511</v>
      </c>
      <c r="I15">
        <f>(2^I11)-1</f>
        <v>16383</v>
      </c>
    </row>
    <row r="19" spans="1:16" x14ac:dyDescent="0.25">
      <c r="L19" t="s">
        <v>68</v>
      </c>
    </row>
    <row r="20" spans="1:16" x14ac:dyDescent="0.25">
      <c r="A20" t="s">
        <v>62</v>
      </c>
    </row>
    <row r="21" spans="1:16" ht="15.75" x14ac:dyDescent="0.25">
      <c r="B21">
        <v>1</v>
      </c>
      <c r="C21" t="s">
        <v>63</v>
      </c>
      <c r="F21">
        <v>10</v>
      </c>
      <c r="G21" t="s">
        <v>61</v>
      </c>
      <c r="L21" s="19" t="s">
        <v>15</v>
      </c>
      <c r="M21" s="20" t="s">
        <v>69</v>
      </c>
      <c r="N21" s="20" t="s">
        <v>67</v>
      </c>
      <c r="O21" s="20" t="s">
        <v>17</v>
      </c>
      <c r="P21" s="20" t="s">
        <v>70</v>
      </c>
    </row>
    <row r="22" spans="1:16" ht="15.75" x14ac:dyDescent="0.25">
      <c r="B22">
        <v>2</v>
      </c>
      <c r="F22">
        <v>100</v>
      </c>
      <c r="G22" t="s">
        <v>61</v>
      </c>
      <c r="L22" s="21">
        <v>1</v>
      </c>
      <c r="M22" s="22">
        <v>0</v>
      </c>
      <c r="N22" s="23">
        <f t="shared" ref="N22:N40" si="0">2^M22</f>
        <v>1</v>
      </c>
      <c r="O22" s="23">
        <f>N22</f>
        <v>1</v>
      </c>
      <c r="P22" s="23">
        <f t="shared" ref="P22:P40" si="1">O22+1</f>
        <v>2</v>
      </c>
    </row>
    <row r="23" spans="1:16" ht="15.75" x14ac:dyDescent="0.25">
      <c r="B23">
        <v>3</v>
      </c>
      <c r="F23">
        <v>1000</v>
      </c>
      <c r="G23" t="s">
        <v>61</v>
      </c>
      <c r="L23" s="21">
        <v>2</v>
      </c>
      <c r="M23" s="22">
        <v>1</v>
      </c>
      <c r="N23" s="23">
        <f t="shared" si="0"/>
        <v>2</v>
      </c>
      <c r="O23" s="23">
        <f t="shared" ref="O23:O40" si="2">O22+N23</f>
        <v>3</v>
      </c>
      <c r="P23" s="23">
        <f t="shared" si="1"/>
        <v>4</v>
      </c>
    </row>
    <row r="24" spans="1:16" ht="15.75" x14ac:dyDescent="0.25">
      <c r="B24">
        <v>4</v>
      </c>
      <c r="F24">
        <v>10000</v>
      </c>
      <c r="G24" t="s">
        <v>61</v>
      </c>
      <c r="L24" s="21">
        <v>3</v>
      </c>
      <c r="M24" s="22">
        <v>2</v>
      </c>
      <c r="N24" s="23">
        <f t="shared" si="0"/>
        <v>4</v>
      </c>
      <c r="O24" s="23">
        <f t="shared" si="2"/>
        <v>7</v>
      </c>
      <c r="P24" s="23">
        <f t="shared" si="1"/>
        <v>8</v>
      </c>
    </row>
    <row r="25" spans="1:16" ht="15.75" x14ac:dyDescent="0.25">
      <c r="B25">
        <v>5</v>
      </c>
      <c r="F25">
        <v>100000</v>
      </c>
      <c r="G25" t="s">
        <v>61</v>
      </c>
      <c r="L25" s="21">
        <v>4</v>
      </c>
      <c r="M25" s="22">
        <v>3</v>
      </c>
      <c r="N25" s="23">
        <f t="shared" si="0"/>
        <v>8</v>
      </c>
      <c r="O25" s="23">
        <f t="shared" si="2"/>
        <v>15</v>
      </c>
      <c r="P25" s="23">
        <f t="shared" si="1"/>
        <v>16</v>
      </c>
    </row>
    <row r="26" spans="1:16" ht="15.75" x14ac:dyDescent="0.25">
      <c r="L26" s="21">
        <v>5</v>
      </c>
      <c r="M26" s="22">
        <v>4</v>
      </c>
      <c r="N26" s="23">
        <f t="shared" si="0"/>
        <v>16</v>
      </c>
      <c r="O26" s="23">
        <f t="shared" si="2"/>
        <v>31</v>
      </c>
      <c r="P26" s="23">
        <f t="shared" si="1"/>
        <v>32</v>
      </c>
    </row>
    <row r="27" spans="1:16" ht="15.75" x14ac:dyDescent="0.25">
      <c r="L27" s="21">
        <v>6</v>
      </c>
      <c r="M27" s="22">
        <v>5</v>
      </c>
      <c r="N27" s="23">
        <f t="shared" si="0"/>
        <v>32</v>
      </c>
      <c r="O27" s="23">
        <f t="shared" si="2"/>
        <v>63</v>
      </c>
      <c r="P27" s="23">
        <f t="shared" si="1"/>
        <v>64</v>
      </c>
    </row>
    <row r="28" spans="1:16" ht="15.75" x14ac:dyDescent="0.25">
      <c r="L28" s="21">
        <v>7</v>
      </c>
      <c r="M28" s="22">
        <v>6</v>
      </c>
      <c r="N28" s="23">
        <f t="shared" si="0"/>
        <v>64</v>
      </c>
      <c r="O28" s="23">
        <f t="shared" si="2"/>
        <v>127</v>
      </c>
      <c r="P28" s="23">
        <f t="shared" si="1"/>
        <v>128</v>
      </c>
    </row>
    <row r="29" spans="1:16" ht="15.75" x14ac:dyDescent="0.25">
      <c r="L29" s="21">
        <v>8</v>
      </c>
      <c r="M29" s="22">
        <v>7</v>
      </c>
      <c r="N29" s="23">
        <f t="shared" si="0"/>
        <v>128</v>
      </c>
      <c r="O29" s="23">
        <f t="shared" si="2"/>
        <v>255</v>
      </c>
      <c r="P29" s="23">
        <f t="shared" si="1"/>
        <v>256</v>
      </c>
    </row>
    <row r="30" spans="1:16" ht="15.75" x14ac:dyDescent="0.25">
      <c r="L30" s="21">
        <v>9</v>
      </c>
      <c r="M30" s="22">
        <v>8</v>
      </c>
      <c r="N30" s="23">
        <f t="shared" si="0"/>
        <v>256</v>
      </c>
      <c r="O30" s="23">
        <f t="shared" si="2"/>
        <v>511</v>
      </c>
      <c r="P30" s="23">
        <f t="shared" si="1"/>
        <v>512</v>
      </c>
    </row>
    <row r="31" spans="1:16" ht="15.75" x14ac:dyDescent="0.25">
      <c r="L31" s="21">
        <v>10</v>
      </c>
      <c r="M31" s="22">
        <v>9</v>
      </c>
      <c r="N31" s="23">
        <f t="shared" si="0"/>
        <v>512</v>
      </c>
      <c r="O31" s="23">
        <f t="shared" si="2"/>
        <v>1023</v>
      </c>
      <c r="P31" s="23">
        <f t="shared" si="1"/>
        <v>1024</v>
      </c>
    </row>
    <row r="32" spans="1:16" ht="15.75" x14ac:dyDescent="0.25">
      <c r="L32" s="24">
        <v>11</v>
      </c>
      <c r="M32" s="25">
        <v>10</v>
      </c>
      <c r="N32" s="26">
        <f t="shared" si="0"/>
        <v>1024</v>
      </c>
      <c r="O32" s="26">
        <f t="shared" si="2"/>
        <v>2047</v>
      </c>
      <c r="P32" s="26">
        <f t="shared" si="1"/>
        <v>2048</v>
      </c>
    </row>
    <row r="33" spans="12:16" ht="15.75" x14ac:dyDescent="0.25">
      <c r="L33" s="21">
        <v>12</v>
      </c>
      <c r="M33" s="22">
        <v>11</v>
      </c>
      <c r="N33" s="23">
        <f t="shared" si="0"/>
        <v>2048</v>
      </c>
      <c r="O33" s="23">
        <f t="shared" si="2"/>
        <v>4095</v>
      </c>
      <c r="P33" s="23">
        <f t="shared" si="1"/>
        <v>4096</v>
      </c>
    </row>
    <row r="34" spans="12:16" ht="15.75" x14ac:dyDescent="0.25">
      <c r="L34" s="21">
        <v>13</v>
      </c>
      <c r="M34" s="22">
        <v>12</v>
      </c>
      <c r="N34" s="23">
        <f t="shared" si="0"/>
        <v>4096</v>
      </c>
      <c r="O34" s="23">
        <f t="shared" si="2"/>
        <v>8191</v>
      </c>
      <c r="P34" s="23">
        <f t="shared" si="1"/>
        <v>8192</v>
      </c>
    </row>
    <row r="35" spans="12:16" ht="15.75" x14ac:dyDescent="0.25">
      <c r="L35" s="21">
        <v>14</v>
      </c>
      <c r="M35" s="22">
        <v>13</v>
      </c>
      <c r="N35" s="23">
        <f t="shared" si="0"/>
        <v>8192</v>
      </c>
      <c r="O35" s="23">
        <f t="shared" si="2"/>
        <v>16383</v>
      </c>
      <c r="P35" s="23">
        <f t="shared" si="1"/>
        <v>16384</v>
      </c>
    </row>
    <row r="36" spans="12:16" ht="15.75" x14ac:dyDescent="0.25">
      <c r="L36" s="21">
        <v>15</v>
      </c>
      <c r="M36" s="22">
        <v>14</v>
      </c>
      <c r="N36" s="23">
        <f t="shared" si="0"/>
        <v>16384</v>
      </c>
      <c r="O36" s="23">
        <f t="shared" si="2"/>
        <v>32767</v>
      </c>
      <c r="P36" s="23">
        <f t="shared" si="1"/>
        <v>32768</v>
      </c>
    </row>
    <row r="37" spans="12:16" ht="15.75" x14ac:dyDescent="0.25">
      <c r="L37" s="21">
        <v>16</v>
      </c>
      <c r="M37" s="22">
        <v>15</v>
      </c>
      <c r="N37" s="23">
        <f t="shared" si="0"/>
        <v>32768</v>
      </c>
      <c r="O37" s="23">
        <f t="shared" si="2"/>
        <v>65535</v>
      </c>
      <c r="P37" s="23">
        <f t="shared" si="1"/>
        <v>65536</v>
      </c>
    </row>
    <row r="38" spans="12:16" ht="15.75" x14ac:dyDescent="0.25">
      <c r="L38" s="21">
        <v>17</v>
      </c>
      <c r="M38" s="22">
        <v>16</v>
      </c>
      <c r="N38" s="23">
        <f t="shared" si="0"/>
        <v>65536</v>
      </c>
      <c r="O38" s="23">
        <f t="shared" si="2"/>
        <v>131071</v>
      </c>
      <c r="P38" s="23">
        <f t="shared" si="1"/>
        <v>131072</v>
      </c>
    </row>
    <row r="39" spans="12:16" ht="15.75" x14ac:dyDescent="0.25">
      <c r="L39" s="21">
        <v>18</v>
      </c>
      <c r="M39" s="22">
        <v>17</v>
      </c>
      <c r="N39" s="23">
        <f t="shared" si="0"/>
        <v>131072</v>
      </c>
      <c r="O39" s="23">
        <f t="shared" si="2"/>
        <v>262143</v>
      </c>
      <c r="P39" s="23">
        <f t="shared" si="1"/>
        <v>262144</v>
      </c>
    </row>
    <row r="40" spans="12:16" ht="15.75" x14ac:dyDescent="0.25">
      <c r="L40" s="24">
        <v>19</v>
      </c>
      <c r="M40" s="25">
        <v>18</v>
      </c>
      <c r="N40" s="26">
        <f t="shared" si="0"/>
        <v>262144</v>
      </c>
      <c r="O40" s="26">
        <f t="shared" si="2"/>
        <v>524287</v>
      </c>
      <c r="P40" s="26">
        <f t="shared" si="1"/>
        <v>524288</v>
      </c>
    </row>
    <row r="41" spans="12:16" ht="15.75" x14ac:dyDescent="0.25">
      <c r="L41" s="21">
        <v>20</v>
      </c>
      <c r="M41" s="22">
        <v>19</v>
      </c>
      <c r="N41" s="23">
        <f>2^M41</f>
        <v>524288</v>
      </c>
      <c r="O41" s="23">
        <f>O40+N41</f>
        <v>1048575</v>
      </c>
      <c r="P41" s="23">
        <f>O41+1</f>
        <v>1048576</v>
      </c>
    </row>
    <row r="42" spans="12:16" ht="15.75" x14ac:dyDescent="0.25">
      <c r="L42" s="21">
        <v>21</v>
      </c>
      <c r="M42" s="22">
        <v>20</v>
      </c>
      <c r="N42" s="23">
        <f>2^M42</f>
        <v>1048576</v>
      </c>
      <c r="O42" s="23">
        <f>O41+N42</f>
        <v>2097151</v>
      </c>
      <c r="P42" s="23">
        <f>O42+1</f>
        <v>2097152</v>
      </c>
    </row>
    <row r="43" spans="12:16" ht="15.75" x14ac:dyDescent="0.25">
      <c r="L43" s="21">
        <v>22</v>
      </c>
      <c r="M43" s="22">
        <v>21</v>
      </c>
      <c r="N43" s="23">
        <f t="shared" ref="N43:N48" si="3">2^M43</f>
        <v>2097152</v>
      </c>
      <c r="O43" s="23">
        <f t="shared" ref="O43:O48" si="4">O42+N43</f>
        <v>4194303</v>
      </c>
      <c r="P43" s="23">
        <f t="shared" ref="P43:P48" si="5">O43+1</f>
        <v>4194304</v>
      </c>
    </row>
    <row r="44" spans="12:16" ht="15.75" x14ac:dyDescent="0.25">
      <c r="L44" s="21">
        <v>23</v>
      </c>
      <c r="M44" s="22">
        <v>22</v>
      </c>
      <c r="N44" s="23">
        <f t="shared" si="3"/>
        <v>4194304</v>
      </c>
      <c r="O44" s="23">
        <f t="shared" si="4"/>
        <v>8388607</v>
      </c>
      <c r="P44" s="23">
        <f t="shared" si="5"/>
        <v>8388608</v>
      </c>
    </row>
    <row r="45" spans="12:16" ht="15.75" x14ac:dyDescent="0.25">
      <c r="L45" s="21">
        <v>24</v>
      </c>
      <c r="M45" s="22">
        <v>23</v>
      </c>
      <c r="N45" s="23">
        <f t="shared" si="3"/>
        <v>8388608</v>
      </c>
      <c r="O45" s="23">
        <f t="shared" si="4"/>
        <v>16777215</v>
      </c>
      <c r="P45" s="23">
        <f t="shared" si="5"/>
        <v>16777216</v>
      </c>
    </row>
    <row r="46" spans="12:16" ht="15.75" x14ac:dyDescent="0.25">
      <c r="L46" s="21">
        <v>25</v>
      </c>
      <c r="M46" s="22">
        <v>24</v>
      </c>
      <c r="N46" s="23">
        <f t="shared" si="3"/>
        <v>16777216</v>
      </c>
      <c r="O46" s="23">
        <f t="shared" si="4"/>
        <v>33554431</v>
      </c>
      <c r="P46" s="23">
        <f t="shared" si="5"/>
        <v>33554432</v>
      </c>
    </row>
    <row r="47" spans="12:16" ht="15.75" x14ac:dyDescent="0.25">
      <c r="L47" s="21">
        <v>26</v>
      </c>
      <c r="M47" s="22">
        <v>25</v>
      </c>
      <c r="N47" s="23">
        <f t="shared" si="3"/>
        <v>33554432</v>
      </c>
      <c r="O47" s="23">
        <f t="shared" si="4"/>
        <v>67108863</v>
      </c>
      <c r="P47" s="23">
        <f t="shared" si="5"/>
        <v>67108864</v>
      </c>
    </row>
    <row r="48" spans="12:16" ht="15.75" x14ac:dyDescent="0.25">
      <c r="L48" s="21">
        <v>27</v>
      </c>
      <c r="M48" s="22">
        <v>26</v>
      </c>
      <c r="N48" s="23">
        <f t="shared" si="3"/>
        <v>67108864</v>
      </c>
      <c r="O48" s="23">
        <f t="shared" si="4"/>
        <v>134217727</v>
      </c>
      <c r="P48" s="23">
        <f t="shared" si="5"/>
        <v>134217728</v>
      </c>
    </row>
    <row r="49" spans="12:16" ht="15.75" x14ac:dyDescent="0.25">
      <c r="L49" s="21">
        <v>28</v>
      </c>
      <c r="M49" s="22">
        <v>27</v>
      </c>
      <c r="N49" s="23">
        <f>2^M49</f>
        <v>134217728</v>
      </c>
      <c r="O49" s="23">
        <f>O48+N49</f>
        <v>268435455</v>
      </c>
      <c r="P49" s="23">
        <f>O49+1</f>
        <v>268435456</v>
      </c>
    </row>
    <row r="50" spans="12:16" ht="15.75" x14ac:dyDescent="0.25">
      <c r="L50" s="21">
        <v>29</v>
      </c>
      <c r="M50" s="22">
        <v>28</v>
      </c>
      <c r="N50" s="23">
        <f>2^M50</f>
        <v>268435456</v>
      </c>
      <c r="O50" s="23">
        <f>O49+N50</f>
        <v>536870911</v>
      </c>
      <c r="P50" s="23">
        <f>O50+1</f>
        <v>536870912</v>
      </c>
    </row>
    <row r="51" spans="12:16" ht="15.75" x14ac:dyDescent="0.25">
      <c r="L51" s="21">
        <v>30</v>
      </c>
      <c r="M51" s="22">
        <v>29</v>
      </c>
      <c r="N51" s="23">
        <f t="shared" ref="N51" si="6">2^M51</f>
        <v>536870912</v>
      </c>
      <c r="O51" s="23">
        <f t="shared" ref="O51" si="7">O50+N51</f>
        <v>1073741823</v>
      </c>
      <c r="P51" s="23">
        <f t="shared" ref="P51" si="8">O51+1</f>
        <v>1073741824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wyjaśnienie 1</vt:lpstr>
      <vt:lpstr>wyjaśnienie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JSz_RS</dc:creator>
  <cp:lastModifiedBy>Ireneusz Czarnowski</cp:lastModifiedBy>
  <dcterms:created xsi:type="dcterms:W3CDTF">2020-03-03T18:26:29Z</dcterms:created>
  <dcterms:modified xsi:type="dcterms:W3CDTF">2022-03-08T08:53:23Z</dcterms:modified>
</cp:coreProperties>
</file>