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bpmn-chatbot-archive\Experiment_2_LNDF\"/>
    </mc:Choice>
  </mc:AlternateContent>
  <xr:revisionPtr revIDLastSave="0" documentId="13_ncr:1_{F504EC09-D158-4EBE-B4CA-8DCDBF864732}" xr6:coauthVersionLast="47" xr6:coauthVersionMax="47" xr10:uidLastSave="{00000000-0000-0000-0000-000000000000}"/>
  <bookViews>
    <workbookView xWindow="15180" yWindow="2835" windowWidth="29475" windowHeight="17220" activeTab="4" xr2:uid="{2AF328AC-38BD-4250-BE92-8DE1C4A790C2}"/>
  </bookViews>
  <sheets>
    <sheet name="All" sheetId="1" r:id="rId1"/>
    <sheet name="Not Modelers" sheetId="6" r:id="rId2"/>
    <sheet name="Modelers" sheetId="7" r:id="rId3"/>
    <sheet name="Tabelle2" sheetId="3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C34" i="5"/>
  <c r="C28" i="5"/>
  <c r="C15" i="5"/>
  <c r="C7" i="5"/>
  <c r="C1" i="5"/>
  <c r="I46" i="7"/>
  <c r="L44" i="7"/>
  <c r="K44" i="7"/>
  <c r="J44" i="7"/>
  <c r="I44" i="7"/>
  <c r="H44" i="7"/>
  <c r="G44" i="7"/>
  <c r="F44" i="7"/>
  <c r="E44" i="7"/>
  <c r="L43" i="7"/>
  <c r="K43" i="7"/>
  <c r="J43" i="7"/>
  <c r="I43" i="7"/>
  <c r="H43" i="7"/>
  <c r="F43" i="7"/>
  <c r="E43" i="7"/>
  <c r="L42" i="7"/>
  <c r="K42" i="7"/>
  <c r="J42" i="7"/>
  <c r="I42" i="7"/>
  <c r="H42" i="7"/>
  <c r="G42" i="7"/>
  <c r="F42" i="7"/>
  <c r="E42" i="7"/>
  <c r="M7" i="7"/>
  <c r="M39" i="7"/>
  <c r="M38" i="7"/>
  <c r="M6" i="7"/>
  <c r="M5" i="7"/>
  <c r="M37" i="7"/>
  <c r="M36" i="7"/>
  <c r="M35" i="7"/>
  <c r="M4" i="7"/>
  <c r="M3" i="7"/>
  <c r="M2" i="7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C45" i="3"/>
  <c r="C46" i="3"/>
  <c r="C47" i="3"/>
  <c r="C48" i="3"/>
  <c r="C44" i="3"/>
  <c r="B49" i="3"/>
  <c r="J45" i="1"/>
  <c r="O43" i="1"/>
  <c r="N3" i="1"/>
  <c r="N4" i="1"/>
  <c r="N5" i="1"/>
  <c r="N43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N44" i="1" s="1"/>
  <c r="G44" i="1"/>
  <c r="H44" i="1"/>
  <c r="I44" i="1"/>
  <c r="J44" i="1"/>
  <c r="K44" i="1"/>
  <c r="L44" i="1"/>
  <c r="M44" i="1"/>
  <c r="F44" i="1"/>
  <c r="G43" i="1"/>
  <c r="I43" i="1"/>
  <c r="J43" i="1"/>
  <c r="K43" i="1"/>
  <c r="L43" i="1"/>
  <c r="M43" i="1"/>
  <c r="F43" i="1"/>
  <c r="G42" i="1"/>
  <c r="H42" i="1"/>
  <c r="I42" i="1"/>
  <c r="J42" i="1"/>
  <c r="K42" i="1"/>
  <c r="L42" i="1"/>
  <c r="M42" i="1"/>
  <c r="F42" i="1"/>
  <c r="M44" i="7" l="1"/>
  <c r="M42" i="7"/>
  <c r="M43" i="7"/>
  <c r="N42" i="1"/>
  <c r="M44" i="6" l="1"/>
  <c r="M42" i="6"/>
  <c r="M43" i="6"/>
  <c r="K43" i="6"/>
  <c r="K42" i="6"/>
  <c r="K44" i="6"/>
  <c r="H43" i="6"/>
  <c r="H42" i="6"/>
  <c r="H44" i="6"/>
  <c r="L43" i="6"/>
  <c r="L42" i="6"/>
  <c r="L44" i="6"/>
  <c r="J44" i="6"/>
  <c r="J42" i="6"/>
  <c r="J43" i="6"/>
  <c r="E44" i="6"/>
  <c r="E42" i="6"/>
  <c r="E43" i="6"/>
  <c r="I43" i="6"/>
  <c r="I44" i="6"/>
  <c r="I42" i="6"/>
  <c r="I46" i="6" s="1"/>
  <c r="F44" i="6"/>
  <c r="F42" i="6"/>
  <c r="F43" i="6"/>
  <c r="G42" i="6"/>
  <c r="G44" i="6"/>
</calcChain>
</file>

<file path=xl/sharedStrings.xml><?xml version="1.0" encoding="utf-8"?>
<sst xmlns="http://schemas.openxmlformats.org/spreadsheetml/2006/main" count="503" uniqueCount="135">
  <si>
    <t>sessionID</t>
  </si>
  <si>
    <t>clientID</t>
  </si>
  <si>
    <t>video</t>
  </si>
  <si>
    <t>48071f5f-f84f-4075-a07b-611d03e7da60</t>
  </si>
  <si>
    <t>1fe99eb1-1c6f-4ef4-aabe-6c23fd7f6ed0</t>
  </si>
  <si>
    <t>daily</t>
  </si>
  <si>
    <t>undefined</t>
  </si>
  <si>
    <t>yes, the full video</t>
  </si>
  <si>
    <t>7915c389-2f87-4583-84e0-f168fbbb9333</t>
  </si>
  <si>
    <t>b7e345bf-0b1b-411e-9587-c2b133349f7e</t>
  </si>
  <si>
    <t>mehrmals pro Woche</t>
  </si>
  <si>
    <t>Ich habe bereits zuvor GeschÃ¤ftsprozessmodelle gesehen.</t>
  </si>
  <si>
    <t>nein</t>
  </si>
  <si>
    <t>d2602461-bfc8-4bc2-bc1c-33568a419ffa</t>
  </si>
  <si>
    <t>481e4d92-1c38-405f-ab21-e3a5ecbc6706</t>
  </si>
  <si>
    <t>tÃ¤glich</t>
  </si>
  <si>
    <t>Ich habe bereits GeschÃ¤ftsprozessemodelle erstellt.</t>
  </si>
  <si>
    <t>893db182-0002-4ec0-9225-31beb071e1ed</t>
  </si>
  <si>
    <t>854ba6a9-7dca-48f2-8fd8-077ca973f15f</t>
  </si>
  <si>
    <t>86914536-3069-4e22-8042-abc471841b02</t>
  </si>
  <si>
    <t>6c2ec50f-e4c1-4c93-8295-137cb7c6c42c</t>
  </si>
  <si>
    <t>7674a831-6c49-47ee-9491-bb484a9c9525</t>
  </si>
  <si>
    <t>25d489cc-8fae-47c6-b107-c942cdcca1b7</t>
  </si>
  <si>
    <t>Ich habe heute zum ersten Mal GeschÃ¤ftsprozessmodelle gesehen.</t>
  </si>
  <si>
    <t>ja, vollstÃ¤ndig</t>
  </si>
  <si>
    <t>c56dcce2-ca33-47c1-bf01-3411404cc482</t>
  </si>
  <si>
    <t>ee61460c-813a-4913-8fcd-77dcb0a8e505</t>
  </si>
  <si>
    <t>20406f46-d844-4d51-8773-398c06a643a2</t>
  </si>
  <si>
    <t>86bf9799-ea1c-45e5-b456-f304af5f0582</t>
  </si>
  <si>
    <t>Ich kenne GeschÃ¤tsprozessmodelle aus meinem Arbeitsumfeld.</t>
  </si>
  <si>
    <t>ja, zum Teil</t>
  </si>
  <si>
    <t>8839d617-5054-4b04-9191-515c6c1bce68</t>
  </si>
  <si>
    <t>9fb026bc-e462-44a5-841e-bddc5860ee16</t>
  </si>
  <si>
    <t>e21ee001-ea69-45af-a470-1901e4edfc8f</t>
  </si>
  <si>
    <t>9c6018ad-5a4a-43a1-a592-e86f365b1816</t>
  </si>
  <si>
    <t>wenige Male pro Jahr</t>
  </si>
  <si>
    <t>246b1393-daf3-41f7-b03c-773a4877507d</t>
  </si>
  <si>
    <t>cf825f3d-da39-4f7b-bb59-fd98af15656d</t>
  </si>
  <si>
    <t>Ich modelliere regelmÃ¤ÃŸig GeschÃ¤ftsprozesse.</t>
  </si>
  <si>
    <t>cd12a740-a97a-4f1f-9c76-874f8bf5cfda</t>
  </si>
  <si>
    <t>fe31e54d-49f5-4a24-ad0c-adea8f389f13</t>
  </si>
  <si>
    <t>4d4d3a53-d6eb-4cdf-ad04-d8aaf2665bbf</t>
  </si>
  <si>
    <t>977afa76-7726-4008-8eed-3d3109fcb5b1</t>
  </si>
  <si>
    <t>ungefÃ¤hr einmal pro Monat</t>
  </si>
  <si>
    <t>9f84b691-3f67-4465-9b33-9d36074bff16</t>
  </si>
  <si>
    <t>223f992f-ccac-4613-85c6-18873c0de004</t>
  </si>
  <si>
    <t>453feb6e-886b-4dbe-859a-ff159ab165e1</t>
  </si>
  <si>
    <t>d603f5f3-556e-4caf-ab44-39912a097e1e</t>
  </si>
  <si>
    <t>bc0a0e30-ddf2-44f1-93df-3f1380229d93</t>
  </si>
  <si>
    <t>c7cd8ce4-42f2-4693-9703-03d3e3b6ffe7</t>
  </si>
  <si>
    <t>c2a635f0-b4e9-4058-ba54-b1894b06dd17</t>
  </si>
  <si>
    <t>44305329-b37e-46c5-bf4f-73418592a0fb</t>
  </si>
  <si>
    <t>f34988ef-6ecc-4871-bb75-7086f4667619</t>
  </si>
  <si>
    <t>d9e50587-7eaa-4fa7-99d2-a86ebe243e83</t>
  </si>
  <si>
    <t>c596b27a-9013-40ab-bae5-19686033adfc</t>
  </si>
  <si>
    <t>bca1e4bf-cef5-47aa-8003-f877aa764169</t>
  </si>
  <si>
    <t>1837edeb-5197-445f-b9ee-fe6500af1121</t>
  </si>
  <si>
    <t>962e80c1-ef8e-4e70-9470-5c44cc9ee356</t>
  </si>
  <si>
    <t>1cdb6c4f-34e9-4f37-8c64-e5a7c919c438</t>
  </si>
  <si>
    <t>40c91550-c663-4fa0-8a73-bd1a29e64292</t>
  </si>
  <si>
    <t>7e4b24e1-e033-41ed-813e-0ee2ff439305</t>
  </si>
  <si>
    <t>65966af5-120d-4a9b-90df-ac38a37fa812</t>
  </si>
  <si>
    <t>b1e08b17-441c-4d34-8167-be2e41aa3ecf</t>
  </si>
  <si>
    <t>64a81cc5-2daa-48f8-b5b1-4c79b18b0db4</t>
  </si>
  <si>
    <t>aae98773-156d-4af1-85b4-c5d8ed1d2230</t>
  </si>
  <si>
    <t>9155bdd8-a4ca-4b9b-a352-f1d4295954e1</t>
  </si>
  <si>
    <t>no</t>
  </si>
  <si>
    <t>ebe91b5b-20e9-4ec5-a829-dcbe555bd2bf</t>
  </si>
  <si>
    <t>db20a18e-26bd-4e7d-9863-7fc706c4bf56</t>
  </si>
  <si>
    <t>b327ac3a-5549-46ae-8bf7-49889bec7b51</t>
  </si>
  <si>
    <t>d238411a-b28a-4e44-80a2-91d424f41eea</t>
  </si>
  <si>
    <t>f62500d2-f566-4253-b94c-338c97a74032</t>
  </si>
  <si>
    <t>242687db-29c6-463b-b950-f3dcdf573f0f</t>
  </si>
  <si>
    <t>e8fae1e9-3b24-4205-9462-b83cb990e4cc</t>
  </si>
  <si>
    <t>de8e0b7c-d5de-4728-afcc-9264d36621f9</t>
  </si>
  <si>
    <t>40d100c5-2e24-424c-a3c8-361e41c6af58</t>
  </si>
  <si>
    <t>f60a5f3d-b071-46a1-b732-28e8871a5cb1</t>
  </si>
  <si>
    <t>572ee4a4-f8de-44d0-90de-3f2812fff5d9</t>
  </si>
  <si>
    <t>707327ec-c849-43fa-b561-a82a86932afe</t>
  </si>
  <si>
    <t>4fdd2f46-bbc8-4f60-b3e4-8ca21b92f0fa</t>
  </si>
  <si>
    <t>4324811f-9465-4b04-80e7-f26e058461c3</t>
  </si>
  <si>
    <t>7c6ddd84-3628-4887-939c-64a54beae0be</t>
  </si>
  <si>
    <t>eb63d636-0f27-4bb1-a5b1-4ff86a0dffe3</t>
  </si>
  <si>
    <t>620d1cbf-4fac-40fb-9925-00e3a9c8ad3a</t>
  </si>
  <si>
    <t>e98b5430-0f0a-46e5-b3cc-d17bcb2d05e5</t>
  </si>
  <si>
    <t>ungefÃ¤hr einmal pro Woche</t>
  </si>
  <si>
    <t>0f6c20a1-fa24-4e53-a7bc-918410e60e3f</t>
  </si>
  <si>
    <t>9e711d26-f5e2-4a8f-a5d9-55ffff21577e</t>
  </si>
  <si>
    <t>3f594077-10b6-449a-8875-affe6018e738</t>
  </si>
  <si>
    <t>d4196207-cf3f-406c-bd37-e0062e4a15d3</t>
  </si>
  <si>
    <t>97f2a24a-e1df-4125-bc15-b2963b252558</t>
  </si>
  <si>
    <t>7aed00dc-1169-41b0-a033-0f143cbbaed2</t>
  </si>
  <si>
    <t>ed6ddb80-230a-4270-80ae-8ec2cc4824d0</t>
  </si>
  <si>
    <t>ee4003d0-527b-4470-83c9-c922e8139c3f</t>
  </si>
  <si>
    <t>9b13fd10-f2d3-41a4-8c51-55186af71483</t>
  </si>
  <si>
    <t>0e7b1864-d244-4425-9127-bc47a03f7880</t>
  </si>
  <si>
    <t>92a78e3a-b2cb-4628-8b3b-7b07f7943003</t>
  </si>
  <si>
    <t>8f048afa-d6d6-401a-a86e-d1b1a513021b</t>
  </si>
  <si>
    <t>e07be0ea-28da-4c85-afcb-784dbc8f7621</t>
  </si>
  <si>
    <t>8c59377e-ec83-404c-933c-4f06bf4d2f50</t>
  </si>
  <si>
    <t>STD Deviation</t>
  </si>
  <si>
    <t>Average</t>
  </si>
  <si>
    <t>AVG Usefulnness</t>
  </si>
  <si>
    <t>Median</t>
  </si>
  <si>
    <t xml:space="preserve">Ich habe meinen Geschäftsprozess erfolgreich mit dem BPMN-Chatbot modelliert. </t>
  </si>
  <si>
    <t>Die vom BPMN-Chatbot erstellten Modelle waren hilfreich. *</t>
  </si>
  <si>
    <t>Der BPMN-Chatbot hat gut auf mein Feedback reagiert.</t>
  </si>
  <si>
    <t>Ich denke, der BPMN-Chatbot erleichtert die Modellierung von Geschäftsprozessen. *</t>
  </si>
  <si>
    <t> I successfully modeled my business process with the BPMN-Chatbot. *</t>
  </si>
  <si>
    <t xml:space="preserve"> The models created by the BPMN-Chatbot were helpful. *</t>
  </si>
  <si>
    <t xml:space="preserve"> The BPMN-Chatbot responded well to my feedback. *</t>
  </si>
  <si>
    <t>. It was fun using the BPMN-Chatbot. *</t>
  </si>
  <si>
    <t xml:space="preserve"> I think the BPMN-Chatbot makes modeling business processes easier. *</t>
  </si>
  <si>
    <t>I think the BPMN-Chatbot increases productivity in modeling business processes. *</t>
  </si>
  <si>
    <t>I think the BPMN-Chatbot is useful for modeling business processes. *</t>
  </si>
  <si>
    <t xml:space="preserve"> If I could use the BPMN-Chatbot, I would. *</t>
  </si>
  <si>
    <t>Wenn ich den BPMN-Chatbot nutzen könnte, würde ich es tun. *</t>
  </si>
  <si>
    <t>Ich denke, der BPMN-Chatbot ist nützlich für die Modellierung von Geschäftsprozessen. *</t>
  </si>
  <si>
    <t>Ich denke, der BPMN-Chatbot steigert die Produktivität bei der Modellierung von Geschäftsprozessen. *</t>
  </si>
  <si>
    <t>Questions:</t>
  </si>
  <si>
    <t>Daily</t>
  </si>
  <si>
    <t>Multipel times a week</t>
  </si>
  <si>
    <t>Around once a month</t>
  </si>
  <si>
    <t>Several times a year</t>
  </si>
  <si>
    <t>Around once a week</t>
  </si>
  <si>
    <t>DQ1</t>
  </si>
  <si>
    <t>DQ2</t>
  </si>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</sst>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4123-FA4B-4065-A192-557292553345}">
  <dimension ref="A1:O48"/>
  <sheetViews>
    <sheetView topLeftCell="B11" workbookViewId="0">
      <selection activeCell="E1" sqref="E1:E1048576"/>
    </sheetView>
  </sheetViews>
  <sheetFormatPr baseColWidth="10" defaultRowHeight="15" x14ac:dyDescent="0.25"/>
  <cols>
    <col min="1" max="1" width="38.5703125" customWidth="1"/>
    <col min="2" max="2" width="39.5703125" customWidth="1"/>
    <col min="3" max="3" width="26.28515625" customWidth="1"/>
    <col min="4" max="4" width="63.5703125" customWidth="1"/>
    <col min="5" max="5" width="20.140625" hidden="1" customWidth="1"/>
    <col min="12" max="12" width="15" customWidth="1"/>
  </cols>
  <sheetData>
    <row r="1" spans="1:14" x14ac:dyDescent="0.25">
      <c r="A1" t="s">
        <v>0</v>
      </c>
      <c r="B1" s="2" t="s">
        <v>1</v>
      </c>
      <c r="C1" s="2" t="s">
        <v>125</v>
      </c>
      <c r="D1" s="2" t="s">
        <v>126</v>
      </c>
      <c r="E1" s="2" t="s">
        <v>2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102</v>
      </c>
    </row>
    <row r="2" spans="1:1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4</v>
      </c>
      <c r="G2">
        <v>4</v>
      </c>
      <c r="H2">
        <v>3</v>
      </c>
      <c r="I2">
        <v>5</v>
      </c>
      <c r="J2">
        <v>4</v>
      </c>
      <c r="K2">
        <v>4</v>
      </c>
      <c r="L2">
        <v>4</v>
      </c>
      <c r="M2">
        <v>4</v>
      </c>
      <c r="N2">
        <f>(J2+K2+L2)/3</f>
        <v>4</v>
      </c>
    </row>
    <row r="3" spans="1:14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5</v>
      </c>
      <c r="G3">
        <v>4</v>
      </c>
      <c r="H3">
        <v>3</v>
      </c>
      <c r="I3">
        <v>4</v>
      </c>
      <c r="J3">
        <v>4</v>
      </c>
      <c r="K3">
        <v>5</v>
      </c>
      <c r="L3">
        <v>5</v>
      </c>
      <c r="M3">
        <v>5</v>
      </c>
      <c r="N3">
        <f t="shared" ref="N3:N41" si="0">(J3+K3+L3)/3</f>
        <v>4.666666666666667</v>
      </c>
    </row>
    <row r="4" spans="1:14" x14ac:dyDescent="0.25">
      <c r="A4" t="s">
        <v>13</v>
      </c>
      <c r="B4" t="s">
        <v>14</v>
      </c>
      <c r="C4" t="s">
        <v>15</v>
      </c>
      <c r="D4" t="s">
        <v>16</v>
      </c>
      <c r="E4" t="s">
        <v>12</v>
      </c>
      <c r="F4">
        <v>5</v>
      </c>
      <c r="G4">
        <v>5</v>
      </c>
      <c r="H4">
        <v>5</v>
      </c>
      <c r="I4">
        <v>5</v>
      </c>
      <c r="J4">
        <v>4</v>
      </c>
      <c r="K4">
        <v>5</v>
      </c>
      <c r="L4">
        <v>5</v>
      </c>
      <c r="M4">
        <v>4</v>
      </c>
      <c r="N4">
        <f t="shared" si="0"/>
        <v>4.666666666666667</v>
      </c>
    </row>
    <row r="5" spans="1:14" x14ac:dyDescent="0.25">
      <c r="A5" t="s">
        <v>17</v>
      </c>
      <c r="B5" t="s">
        <v>18</v>
      </c>
      <c r="C5" t="s">
        <v>15</v>
      </c>
      <c r="D5" t="s">
        <v>16</v>
      </c>
      <c r="E5" t="s">
        <v>12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f t="shared" si="0"/>
        <v>5</v>
      </c>
    </row>
    <row r="6" spans="1:14" x14ac:dyDescent="0.25">
      <c r="A6" t="s">
        <v>19</v>
      </c>
      <c r="B6" t="s">
        <v>20</v>
      </c>
      <c r="C6" t="s">
        <v>10</v>
      </c>
      <c r="D6" t="s">
        <v>11</v>
      </c>
      <c r="E6" t="s">
        <v>12</v>
      </c>
      <c r="F6">
        <v>4</v>
      </c>
      <c r="G6">
        <v>5</v>
      </c>
      <c r="H6">
        <v>5</v>
      </c>
      <c r="I6">
        <v>5</v>
      </c>
      <c r="J6">
        <v>4</v>
      </c>
      <c r="K6">
        <v>4</v>
      </c>
      <c r="L6">
        <v>4</v>
      </c>
      <c r="M6">
        <v>5</v>
      </c>
      <c r="N6">
        <f t="shared" si="0"/>
        <v>4</v>
      </c>
    </row>
    <row r="7" spans="1:14" x14ac:dyDescent="0.25">
      <c r="A7" t="s">
        <v>21</v>
      </c>
      <c r="B7" t="s">
        <v>22</v>
      </c>
      <c r="C7" t="s">
        <v>10</v>
      </c>
      <c r="D7" t="s">
        <v>23</v>
      </c>
      <c r="E7" t="s">
        <v>24</v>
      </c>
      <c r="F7">
        <v>3</v>
      </c>
      <c r="G7">
        <v>4</v>
      </c>
      <c r="H7">
        <v>5</v>
      </c>
      <c r="I7">
        <v>5</v>
      </c>
      <c r="J7">
        <v>5</v>
      </c>
      <c r="K7">
        <v>3</v>
      </c>
      <c r="L7">
        <v>5</v>
      </c>
      <c r="M7">
        <v>5</v>
      </c>
      <c r="N7">
        <f t="shared" si="0"/>
        <v>4.333333333333333</v>
      </c>
    </row>
    <row r="8" spans="1:14" x14ac:dyDescent="0.25">
      <c r="A8" t="s">
        <v>25</v>
      </c>
      <c r="B8" t="s">
        <v>26</v>
      </c>
      <c r="C8" t="s">
        <v>10</v>
      </c>
      <c r="D8" t="s">
        <v>23</v>
      </c>
      <c r="E8" t="s">
        <v>24</v>
      </c>
      <c r="F8">
        <v>5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f t="shared" si="0"/>
        <v>5</v>
      </c>
    </row>
    <row r="9" spans="1:14" x14ac:dyDescent="0.25">
      <c r="A9" t="s">
        <v>27</v>
      </c>
      <c r="B9" t="s">
        <v>28</v>
      </c>
      <c r="C9" t="s">
        <v>15</v>
      </c>
      <c r="D9" t="s">
        <v>29</v>
      </c>
      <c r="E9" t="s">
        <v>30</v>
      </c>
      <c r="F9">
        <v>4</v>
      </c>
      <c r="G9">
        <v>5</v>
      </c>
      <c r="H9">
        <v>5</v>
      </c>
      <c r="I9">
        <v>4</v>
      </c>
      <c r="J9">
        <v>5</v>
      </c>
      <c r="K9">
        <v>5</v>
      </c>
      <c r="L9">
        <v>5</v>
      </c>
      <c r="M9">
        <v>5</v>
      </c>
      <c r="N9">
        <f t="shared" si="0"/>
        <v>5</v>
      </c>
    </row>
    <row r="10" spans="1:14" x14ac:dyDescent="0.25">
      <c r="A10" t="s">
        <v>31</v>
      </c>
      <c r="B10" t="s">
        <v>32</v>
      </c>
      <c r="C10" t="s">
        <v>15</v>
      </c>
      <c r="D10" t="s">
        <v>16</v>
      </c>
      <c r="E10" t="s">
        <v>24</v>
      </c>
      <c r="F10">
        <v>4</v>
      </c>
      <c r="G10">
        <v>5</v>
      </c>
      <c r="H10">
        <v>3</v>
      </c>
      <c r="I10">
        <v>5</v>
      </c>
      <c r="J10">
        <v>5</v>
      </c>
      <c r="K10">
        <v>5</v>
      </c>
      <c r="L10">
        <v>5</v>
      </c>
      <c r="M10">
        <v>5</v>
      </c>
      <c r="N10">
        <f t="shared" si="0"/>
        <v>5</v>
      </c>
    </row>
    <row r="11" spans="1:14" x14ac:dyDescent="0.25">
      <c r="A11" t="s">
        <v>33</v>
      </c>
      <c r="B11" t="s">
        <v>34</v>
      </c>
      <c r="C11" t="s">
        <v>35</v>
      </c>
      <c r="D11" t="s">
        <v>23</v>
      </c>
      <c r="E11" t="s">
        <v>24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3</v>
      </c>
      <c r="N11">
        <f t="shared" si="0"/>
        <v>5</v>
      </c>
    </row>
    <row r="12" spans="1:14" x14ac:dyDescent="0.25">
      <c r="A12" t="s">
        <v>36</v>
      </c>
      <c r="B12" t="s">
        <v>37</v>
      </c>
      <c r="C12" t="s">
        <v>15</v>
      </c>
      <c r="D12" t="s">
        <v>38</v>
      </c>
      <c r="E12" t="s">
        <v>12</v>
      </c>
      <c r="F12">
        <v>2</v>
      </c>
      <c r="G12">
        <v>3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f t="shared" si="0"/>
        <v>4</v>
      </c>
    </row>
    <row r="13" spans="1:14" x14ac:dyDescent="0.25">
      <c r="A13" t="s">
        <v>39</v>
      </c>
      <c r="B13" t="s">
        <v>40</v>
      </c>
      <c r="C13" t="s">
        <v>15</v>
      </c>
      <c r="D13" t="s">
        <v>38</v>
      </c>
      <c r="E13" t="s">
        <v>12</v>
      </c>
      <c r="F13">
        <v>4</v>
      </c>
      <c r="G13">
        <v>5</v>
      </c>
      <c r="H13">
        <v>4</v>
      </c>
      <c r="I13">
        <v>5</v>
      </c>
      <c r="J13">
        <v>5</v>
      </c>
      <c r="K13">
        <v>5</v>
      </c>
      <c r="L13">
        <v>5</v>
      </c>
      <c r="M13">
        <v>5</v>
      </c>
      <c r="N13">
        <f t="shared" si="0"/>
        <v>5</v>
      </c>
    </row>
    <row r="14" spans="1:14" x14ac:dyDescent="0.25">
      <c r="A14" t="s">
        <v>41</v>
      </c>
      <c r="B14" t="s">
        <v>42</v>
      </c>
      <c r="C14" t="s">
        <v>43</v>
      </c>
      <c r="D14" t="s">
        <v>23</v>
      </c>
      <c r="E14" t="s">
        <v>30</v>
      </c>
      <c r="F14">
        <v>4</v>
      </c>
      <c r="G14">
        <v>3</v>
      </c>
      <c r="H14">
        <v>5</v>
      </c>
      <c r="I14">
        <v>5</v>
      </c>
      <c r="J14">
        <v>3</v>
      </c>
      <c r="K14">
        <v>2</v>
      </c>
      <c r="L14">
        <v>5</v>
      </c>
      <c r="M14">
        <v>3</v>
      </c>
      <c r="N14">
        <f t="shared" si="0"/>
        <v>3.3333333333333335</v>
      </c>
    </row>
    <row r="15" spans="1:14" x14ac:dyDescent="0.25">
      <c r="A15" t="s">
        <v>44</v>
      </c>
      <c r="B15" t="s">
        <v>45</v>
      </c>
      <c r="C15" t="s">
        <v>15</v>
      </c>
      <c r="D15" t="s">
        <v>38</v>
      </c>
      <c r="E15" t="s">
        <v>12</v>
      </c>
      <c r="F15">
        <v>4</v>
      </c>
      <c r="G15">
        <v>4</v>
      </c>
      <c r="H15">
        <v>4</v>
      </c>
      <c r="I15">
        <v>4</v>
      </c>
      <c r="J15">
        <v>4</v>
      </c>
      <c r="K15">
        <v>3</v>
      </c>
      <c r="L15">
        <v>4</v>
      </c>
      <c r="M15">
        <v>4</v>
      </c>
      <c r="N15">
        <f t="shared" si="0"/>
        <v>3.6666666666666665</v>
      </c>
    </row>
    <row r="16" spans="1:14" x14ac:dyDescent="0.25">
      <c r="A16" t="s">
        <v>46</v>
      </c>
      <c r="B16" t="s">
        <v>47</v>
      </c>
      <c r="C16" t="s">
        <v>15</v>
      </c>
      <c r="D16" t="s">
        <v>23</v>
      </c>
      <c r="E16" t="s">
        <v>30</v>
      </c>
      <c r="F16">
        <v>5</v>
      </c>
      <c r="G16">
        <v>4</v>
      </c>
      <c r="H16">
        <v>3</v>
      </c>
      <c r="I16">
        <v>4</v>
      </c>
      <c r="J16">
        <v>5</v>
      </c>
      <c r="K16">
        <v>3</v>
      </c>
      <c r="L16">
        <v>3</v>
      </c>
      <c r="M16">
        <v>3</v>
      </c>
      <c r="N16">
        <f t="shared" si="0"/>
        <v>3.6666666666666665</v>
      </c>
    </row>
    <row r="17" spans="1:14" x14ac:dyDescent="0.25">
      <c r="A17" t="s">
        <v>48</v>
      </c>
      <c r="B17" t="s">
        <v>49</v>
      </c>
      <c r="C17" t="s">
        <v>10</v>
      </c>
      <c r="D17" t="s">
        <v>23</v>
      </c>
      <c r="E17" t="s">
        <v>30</v>
      </c>
      <c r="F17">
        <v>2</v>
      </c>
      <c r="G17">
        <v>4</v>
      </c>
      <c r="H17">
        <v>5</v>
      </c>
      <c r="I17">
        <v>4</v>
      </c>
      <c r="J17">
        <v>5</v>
      </c>
      <c r="K17">
        <v>5</v>
      </c>
      <c r="L17">
        <v>5</v>
      </c>
      <c r="M17">
        <v>4</v>
      </c>
      <c r="N17">
        <f t="shared" si="0"/>
        <v>5</v>
      </c>
    </row>
    <row r="18" spans="1:14" x14ac:dyDescent="0.25">
      <c r="A18" t="s">
        <v>50</v>
      </c>
      <c r="B18" t="s">
        <v>51</v>
      </c>
      <c r="C18" t="s">
        <v>15</v>
      </c>
      <c r="D18" t="s">
        <v>11</v>
      </c>
      <c r="E18" t="s">
        <v>24</v>
      </c>
      <c r="F18">
        <v>5</v>
      </c>
      <c r="G18">
        <v>4</v>
      </c>
      <c r="H18">
        <v>4</v>
      </c>
      <c r="I18">
        <v>5</v>
      </c>
      <c r="J18">
        <v>5</v>
      </c>
      <c r="K18">
        <v>4</v>
      </c>
      <c r="L18">
        <v>5</v>
      </c>
      <c r="M18">
        <v>5</v>
      </c>
      <c r="N18">
        <f t="shared" si="0"/>
        <v>4.666666666666667</v>
      </c>
    </row>
    <row r="19" spans="1:14" x14ac:dyDescent="0.25">
      <c r="A19" t="s">
        <v>52</v>
      </c>
      <c r="B19" t="s">
        <v>53</v>
      </c>
      <c r="C19" t="s">
        <v>15</v>
      </c>
      <c r="D19" t="s">
        <v>23</v>
      </c>
      <c r="E19" t="s">
        <v>30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f t="shared" si="0"/>
        <v>5</v>
      </c>
    </row>
    <row r="20" spans="1:14" x14ac:dyDescent="0.25">
      <c r="A20" t="s">
        <v>54</v>
      </c>
      <c r="B20" t="s">
        <v>55</v>
      </c>
      <c r="C20" t="s">
        <v>10</v>
      </c>
      <c r="D20" t="s">
        <v>23</v>
      </c>
      <c r="E20" t="s">
        <v>30</v>
      </c>
      <c r="F20">
        <v>4</v>
      </c>
      <c r="G20">
        <v>3</v>
      </c>
      <c r="H20">
        <v>3</v>
      </c>
      <c r="I20">
        <v>4</v>
      </c>
      <c r="J20">
        <v>4</v>
      </c>
      <c r="K20">
        <v>4</v>
      </c>
      <c r="L20">
        <v>3</v>
      </c>
      <c r="M20">
        <v>3</v>
      </c>
      <c r="N20">
        <f t="shared" si="0"/>
        <v>3.6666666666666665</v>
      </c>
    </row>
    <row r="21" spans="1:14" x14ac:dyDescent="0.25">
      <c r="A21" t="s">
        <v>56</v>
      </c>
      <c r="B21" t="s">
        <v>57</v>
      </c>
      <c r="C21" t="s">
        <v>10</v>
      </c>
      <c r="D21" t="s">
        <v>16</v>
      </c>
      <c r="E21" t="s">
        <v>12</v>
      </c>
      <c r="F21">
        <v>5</v>
      </c>
      <c r="G21">
        <v>5</v>
      </c>
      <c r="H21">
        <v>5</v>
      </c>
      <c r="I21">
        <v>5</v>
      </c>
      <c r="J21">
        <v>4</v>
      </c>
      <c r="K21">
        <v>4</v>
      </c>
      <c r="L21">
        <v>4</v>
      </c>
      <c r="M21">
        <v>5</v>
      </c>
      <c r="N21">
        <f t="shared" si="0"/>
        <v>4</v>
      </c>
    </row>
    <row r="22" spans="1:14" x14ac:dyDescent="0.25">
      <c r="A22" t="s">
        <v>58</v>
      </c>
      <c r="B22" t="s">
        <v>59</v>
      </c>
      <c r="C22" t="s">
        <v>15</v>
      </c>
      <c r="D22" t="s">
        <v>29</v>
      </c>
      <c r="E22" t="s">
        <v>12</v>
      </c>
      <c r="F22">
        <v>5</v>
      </c>
      <c r="G22">
        <v>4</v>
      </c>
      <c r="H22">
        <v>4</v>
      </c>
      <c r="I22">
        <v>5</v>
      </c>
      <c r="J22">
        <v>5</v>
      </c>
      <c r="K22">
        <v>4</v>
      </c>
      <c r="L22">
        <v>4</v>
      </c>
      <c r="M22">
        <v>5</v>
      </c>
      <c r="N22">
        <f t="shared" si="0"/>
        <v>4.333333333333333</v>
      </c>
    </row>
    <row r="23" spans="1:14" x14ac:dyDescent="0.25">
      <c r="A23" t="s">
        <v>60</v>
      </c>
      <c r="B23" t="s">
        <v>61</v>
      </c>
      <c r="C23" t="s">
        <v>15</v>
      </c>
      <c r="D23" t="s">
        <v>16</v>
      </c>
      <c r="E23" t="s">
        <v>30</v>
      </c>
      <c r="F23">
        <v>4</v>
      </c>
      <c r="G23">
        <v>4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f t="shared" si="0"/>
        <v>5</v>
      </c>
    </row>
    <row r="24" spans="1:14" x14ac:dyDescent="0.25">
      <c r="A24" t="s">
        <v>62</v>
      </c>
      <c r="B24" t="s">
        <v>63</v>
      </c>
      <c r="C24" t="s">
        <v>15</v>
      </c>
      <c r="D24" t="s">
        <v>38</v>
      </c>
      <c r="E24" t="s">
        <v>24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f t="shared" si="0"/>
        <v>5</v>
      </c>
    </row>
    <row r="25" spans="1:14" x14ac:dyDescent="0.25">
      <c r="A25" t="s">
        <v>64</v>
      </c>
      <c r="B25" t="s">
        <v>65</v>
      </c>
      <c r="C25" t="s">
        <v>5</v>
      </c>
      <c r="D25" t="s">
        <v>6</v>
      </c>
      <c r="E25" t="s">
        <v>66</v>
      </c>
      <c r="F25">
        <v>4</v>
      </c>
      <c r="G25">
        <v>5</v>
      </c>
      <c r="H25">
        <v>3</v>
      </c>
      <c r="I25">
        <v>5</v>
      </c>
      <c r="J25">
        <v>5</v>
      </c>
      <c r="K25">
        <v>5</v>
      </c>
      <c r="L25">
        <v>5</v>
      </c>
      <c r="M25">
        <v>4</v>
      </c>
      <c r="N25">
        <f t="shared" si="0"/>
        <v>5</v>
      </c>
    </row>
    <row r="26" spans="1:14" x14ac:dyDescent="0.25">
      <c r="A26" t="s">
        <v>67</v>
      </c>
      <c r="B26" t="s">
        <v>68</v>
      </c>
      <c r="C26" t="s">
        <v>15</v>
      </c>
      <c r="D26" t="s">
        <v>38</v>
      </c>
      <c r="E26" t="s">
        <v>24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f t="shared" si="0"/>
        <v>5</v>
      </c>
    </row>
    <row r="27" spans="1:14" x14ac:dyDescent="0.25">
      <c r="A27" t="s">
        <v>69</v>
      </c>
      <c r="B27" t="s">
        <v>70</v>
      </c>
      <c r="C27" t="s">
        <v>15</v>
      </c>
      <c r="D27" t="s">
        <v>29</v>
      </c>
      <c r="E27" t="s">
        <v>24</v>
      </c>
      <c r="F27">
        <v>4</v>
      </c>
      <c r="G27">
        <v>3</v>
      </c>
      <c r="H27">
        <v>4</v>
      </c>
      <c r="I27">
        <v>5</v>
      </c>
      <c r="J27">
        <v>4</v>
      </c>
      <c r="K27">
        <v>4</v>
      </c>
      <c r="L27">
        <v>4</v>
      </c>
      <c r="M27">
        <v>4</v>
      </c>
      <c r="N27">
        <f t="shared" si="0"/>
        <v>4</v>
      </c>
    </row>
    <row r="28" spans="1:14" x14ac:dyDescent="0.25">
      <c r="A28" t="s">
        <v>71</v>
      </c>
      <c r="B28" t="s">
        <v>72</v>
      </c>
      <c r="C28" t="s">
        <v>35</v>
      </c>
      <c r="D28" t="s">
        <v>23</v>
      </c>
      <c r="E28" t="s">
        <v>12</v>
      </c>
      <c r="F28">
        <v>4</v>
      </c>
      <c r="G28">
        <v>4</v>
      </c>
      <c r="H28">
        <v>5</v>
      </c>
      <c r="I28">
        <v>5</v>
      </c>
      <c r="J28">
        <v>5</v>
      </c>
      <c r="K28">
        <v>4</v>
      </c>
      <c r="L28">
        <v>4</v>
      </c>
      <c r="M28">
        <v>5</v>
      </c>
      <c r="N28">
        <f t="shared" si="0"/>
        <v>4.333333333333333</v>
      </c>
    </row>
    <row r="29" spans="1:14" x14ac:dyDescent="0.25">
      <c r="A29" t="s">
        <v>73</v>
      </c>
      <c r="B29" t="s">
        <v>74</v>
      </c>
      <c r="C29" t="s">
        <v>35</v>
      </c>
      <c r="D29" t="s">
        <v>23</v>
      </c>
      <c r="E29" t="s">
        <v>12</v>
      </c>
      <c r="F29">
        <v>4</v>
      </c>
      <c r="G29">
        <v>3</v>
      </c>
      <c r="H29">
        <v>4</v>
      </c>
      <c r="I29">
        <v>5</v>
      </c>
      <c r="J29">
        <v>3</v>
      </c>
      <c r="K29">
        <v>3</v>
      </c>
      <c r="L29">
        <v>3</v>
      </c>
      <c r="M29">
        <v>4</v>
      </c>
      <c r="N29">
        <f t="shared" si="0"/>
        <v>3</v>
      </c>
    </row>
    <row r="30" spans="1:14" x14ac:dyDescent="0.25">
      <c r="A30" t="s">
        <v>75</v>
      </c>
      <c r="B30" t="s">
        <v>76</v>
      </c>
      <c r="C30" t="s">
        <v>15</v>
      </c>
      <c r="D30" t="s">
        <v>29</v>
      </c>
      <c r="E30" t="s">
        <v>30</v>
      </c>
      <c r="F30">
        <v>3</v>
      </c>
      <c r="G30">
        <v>4</v>
      </c>
      <c r="H30">
        <v>3</v>
      </c>
      <c r="I30">
        <v>5</v>
      </c>
      <c r="J30">
        <v>4</v>
      </c>
      <c r="K30">
        <v>5</v>
      </c>
      <c r="L30">
        <v>5</v>
      </c>
      <c r="M30">
        <v>5</v>
      </c>
      <c r="N30">
        <f t="shared" si="0"/>
        <v>4.666666666666667</v>
      </c>
    </row>
    <row r="31" spans="1:14" x14ac:dyDescent="0.25">
      <c r="A31" t="s">
        <v>77</v>
      </c>
      <c r="B31" t="s">
        <v>78</v>
      </c>
      <c r="C31" t="s">
        <v>15</v>
      </c>
      <c r="D31" t="s">
        <v>29</v>
      </c>
      <c r="E31" t="s">
        <v>12</v>
      </c>
      <c r="F31">
        <v>4</v>
      </c>
      <c r="G31">
        <v>2</v>
      </c>
      <c r="H31">
        <v>4</v>
      </c>
      <c r="I31">
        <v>5</v>
      </c>
      <c r="J31">
        <v>5</v>
      </c>
      <c r="K31">
        <v>5</v>
      </c>
      <c r="L31">
        <v>5</v>
      </c>
      <c r="M31">
        <v>2</v>
      </c>
      <c r="N31">
        <f t="shared" si="0"/>
        <v>5</v>
      </c>
    </row>
    <row r="32" spans="1:14" x14ac:dyDescent="0.25">
      <c r="A32" t="s">
        <v>79</v>
      </c>
      <c r="B32" t="s">
        <v>80</v>
      </c>
      <c r="C32" t="s">
        <v>15</v>
      </c>
      <c r="D32" t="s">
        <v>11</v>
      </c>
      <c r="E32" t="s">
        <v>24</v>
      </c>
      <c r="F32">
        <v>3</v>
      </c>
      <c r="G32">
        <v>4</v>
      </c>
      <c r="H32">
        <v>3</v>
      </c>
      <c r="I32">
        <v>4</v>
      </c>
      <c r="J32">
        <v>4</v>
      </c>
      <c r="K32">
        <v>4</v>
      </c>
      <c r="L32">
        <v>4</v>
      </c>
      <c r="M32">
        <v>5</v>
      </c>
      <c r="N32">
        <f t="shared" si="0"/>
        <v>4</v>
      </c>
    </row>
    <row r="33" spans="1:15" x14ac:dyDescent="0.25">
      <c r="A33" t="s">
        <v>81</v>
      </c>
      <c r="B33" t="s">
        <v>82</v>
      </c>
      <c r="C33" t="s">
        <v>10</v>
      </c>
      <c r="D33" t="s">
        <v>23</v>
      </c>
      <c r="E33" t="s">
        <v>12</v>
      </c>
      <c r="F33">
        <v>4</v>
      </c>
      <c r="G33">
        <v>5</v>
      </c>
      <c r="H33">
        <v>4</v>
      </c>
      <c r="I33">
        <v>5</v>
      </c>
      <c r="J33">
        <v>5</v>
      </c>
      <c r="K33">
        <v>4</v>
      </c>
      <c r="L33">
        <v>4</v>
      </c>
      <c r="M33">
        <v>5</v>
      </c>
      <c r="N33">
        <f t="shared" si="0"/>
        <v>4.333333333333333</v>
      </c>
    </row>
    <row r="34" spans="1:15" x14ac:dyDescent="0.25">
      <c r="A34" t="s">
        <v>83</v>
      </c>
      <c r="B34" t="s">
        <v>84</v>
      </c>
      <c r="C34" t="s">
        <v>85</v>
      </c>
      <c r="D34" t="s">
        <v>23</v>
      </c>
      <c r="E34" t="s">
        <v>24</v>
      </c>
      <c r="F34">
        <v>5</v>
      </c>
      <c r="G34">
        <v>5</v>
      </c>
      <c r="H34">
        <v>5</v>
      </c>
      <c r="I34">
        <v>5</v>
      </c>
      <c r="J34">
        <v>4</v>
      </c>
      <c r="K34">
        <v>4</v>
      </c>
      <c r="L34">
        <v>5</v>
      </c>
      <c r="M34">
        <v>1</v>
      </c>
      <c r="N34">
        <f t="shared" si="0"/>
        <v>4.333333333333333</v>
      </c>
    </row>
    <row r="35" spans="1:15" x14ac:dyDescent="0.25">
      <c r="A35" t="s">
        <v>86</v>
      </c>
      <c r="B35" s="1" t="s">
        <v>87</v>
      </c>
      <c r="C35" t="s">
        <v>43</v>
      </c>
      <c r="D35" t="s">
        <v>29</v>
      </c>
      <c r="E35" t="s">
        <v>12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f t="shared" si="0"/>
        <v>3</v>
      </c>
    </row>
    <row r="36" spans="1:15" x14ac:dyDescent="0.25">
      <c r="A36" t="s">
        <v>88</v>
      </c>
      <c r="B36" t="s">
        <v>89</v>
      </c>
      <c r="C36" t="s">
        <v>15</v>
      </c>
      <c r="D36" t="s">
        <v>11</v>
      </c>
      <c r="E36" t="s">
        <v>30</v>
      </c>
      <c r="F36">
        <v>2</v>
      </c>
      <c r="G36">
        <v>2</v>
      </c>
      <c r="H36">
        <v>4</v>
      </c>
      <c r="I36">
        <v>5</v>
      </c>
      <c r="J36">
        <v>3</v>
      </c>
      <c r="K36">
        <v>4</v>
      </c>
      <c r="L36">
        <v>4</v>
      </c>
      <c r="M36">
        <v>5</v>
      </c>
      <c r="N36">
        <f t="shared" si="0"/>
        <v>3.6666666666666665</v>
      </c>
    </row>
    <row r="37" spans="1:15" x14ac:dyDescent="0.25">
      <c r="A37" t="s">
        <v>90</v>
      </c>
      <c r="B37" t="s">
        <v>91</v>
      </c>
      <c r="C37" t="s">
        <v>15</v>
      </c>
      <c r="D37" t="s">
        <v>11</v>
      </c>
      <c r="E37" t="s">
        <v>24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f t="shared" si="0"/>
        <v>4</v>
      </c>
    </row>
    <row r="38" spans="1:15" x14ac:dyDescent="0.25">
      <c r="A38" t="s">
        <v>92</v>
      </c>
      <c r="B38" t="s">
        <v>93</v>
      </c>
      <c r="C38" t="s">
        <v>85</v>
      </c>
      <c r="D38" t="s">
        <v>11</v>
      </c>
      <c r="E38" t="s">
        <v>30</v>
      </c>
      <c r="F38">
        <v>5</v>
      </c>
      <c r="G38">
        <v>5</v>
      </c>
      <c r="H38">
        <v>5</v>
      </c>
      <c r="I38">
        <v>4</v>
      </c>
      <c r="J38">
        <v>5</v>
      </c>
      <c r="K38">
        <v>3</v>
      </c>
      <c r="L38">
        <v>5</v>
      </c>
      <c r="M38">
        <v>5</v>
      </c>
      <c r="N38">
        <f t="shared" si="0"/>
        <v>4.333333333333333</v>
      </c>
    </row>
    <row r="39" spans="1:15" x14ac:dyDescent="0.25">
      <c r="A39" t="s">
        <v>94</v>
      </c>
      <c r="B39" t="s">
        <v>95</v>
      </c>
      <c r="C39" t="s">
        <v>15</v>
      </c>
      <c r="D39" t="s">
        <v>16</v>
      </c>
      <c r="E39" t="s">
        <v>12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f t="shared" si="0"/>
        <v>5</v>
      </c>
    </row>
    <row r="40" spans="1:15" x14ac:dyDescent="0.25">
      <c r="A40" t="s">
        <v>96</v>
      </c>
      <c r="B40" t="s">
        <v>97</v>
      </c>
      <c r="C40" t="s">
        <v>10</v>
      </c>
      <c r="D40" t="s">
        <v>11</v>
      </c>
      <c r="E40" t="s">
        <v>24</v>
      </c>
      <c r="F40">
        <v>5</v>
      </c>
      <c r="G40">
        <v>4</v>
      </c>
      <c r="H40">
        <v>5</v>
      </c>
      <c r="I40">
        <v>5</v>
      </c>
      <c r="J40">
        <v>4</v>
      </c>
      <c r="K40">
        <v>5</v>
      </c>
      <c r="L40">
        <v>5</v>
      </c>
      <c r="M40">
        <v>2</v>
      </c>
      <c r="N40">
        <f t="shared" si="0"/>
        <v>4.666666666666667</v>
      </c>
    </row>
    <row r="41" spans="1:15" x14ac:dyDescent="0.25">
      <c r="A41" t="s">
        <v>98</v>
      </c>
      <c r="B41" t="s">
        <v>99</v>
      </c>
      <c r="C41" t="s">
        <v>15</v>
      </c>
      <c r="D41" t="s">
        <v>23</v>
      </c>
      <c r="E41" t="s">
        <v>30</v>
      </c>
      <c r="F41">
        <v>5</v>
      </c>
      <c r="G41">
        <v>5</v>
      </c>
      <c r="H41">
        <v>4</v>
      </c>
      <c r="I41">
        <v>5</v>
      </c>
      <c r="J41">
        <v>5</v>
      </c>
      <c r="K41">
        <v>4</v>
      </c>
      <c r="L41">
        <v>5</v>
      </c>
      <c r="M41">
        <v>5</v>
      </c>
      <c r="N41">
        <f t="shared" si="0"/>
        <v>4.666666666666667</v>
      </c>
    </row>
    <row r="42" spans="1:15" x14ac:dyDescent="0.25">
      <c r="E42" t="s">
        <v>101</v>
      </c>
      <c r="F42">
        <f>AVERAGE(F2:F41)</f>
        <v>4.1500000000000004</v>
      </c>
      <c r="G42">
        <f t="shared" ref="G42:N42" si="1">AVERAGE(G2:G41)</f>
        <v>4.1749999999999998</v>
      </c>
      <c r="H42">
        <f t="shared" si="1"/>
        <v>4.25</v>
      </c>
      <c r="I42">
        <f t="shared" si="1"/>
        <v>4.7</v>
      </c>
      <c r="J42">
        <f t="shared" si="1"/>
        <v>4.45</v>
      </c>
      <c r="K42">
        <f t="shared" si="1"/>
        <v>4.25</v>
      </c>
      <c r="L42">
        <f t="shared" si="1"/>
        <v>4.5</v>
      </c>
      <c r="M42">
        <f t="shared" si="1"/>
        <v>4.2750000000000004</v>
      </c>
      <c r="N42">
        <f t="shared" si="1"/>
        <v>4.4000000000000004</v>
      </c>
    </row>
    <row r="43" spans="1:15" x14ac:dyDescent="0.25">
      <c r="E43" t="s">
        <v>100</v>
      </c>
      <c r="F43">
        <f>_xlfn.STDEV.P(F2:F41)</f>
        <v>0.88175960442741985</v>
      </c>
      <c r="G43">
        <f t="shared" ref="G43:N43" si="2">_xlfn.STDEV.P(G2:G41)</f>
        <v>0.8627716963368699</v>
      </c>
      <c r="H43">
        <v>0</v>
      </c>
      <c r="I43">
        <f t="shared" si="2"/>
        <v>0.50990195135927852</v>
      </c>
      <c r="J43">
        <f t="shared" si="2"/>
        <v>0.66895440801298256</v>
      </c>
      <c r="K43">
        <f t="shared" si="2"/>
        <v>0.79843597113356557</v>
      </c>
      <c r="L43">
        <f t="shared" si="2"/>
        <v>0.67082039324993692</v>
      </c>
      <c r="M43">
        <f t="shared" si="2"/>
        <v>1.0243900624273938</v>
      </c>
      <c r="N43">
        <f t="shared" si="2"/>
        <v>0.58783973628495523</v>
      </c>
      <c r="O43">
        <f>COUNT(M2:M41)</f>
        <v>40</v>
      </c>
    </row>
    <row r="44" spans="1:15" x14ac:dyDescent="0.25">
      <c r="E44" t="s">
        <v>103</v>
      </c>
      <c r="F44">
        <f>MEDIAN(F2:F41)</f>
        <v>4</v>
      </c>
      <c r="G44">
        <f t="shared" ref="G44:N44" si="3">MEDIAN(G2:G41)</f>
        <v>4</v>
      </c>
      <c r="H44">
        <f t="shared" si="3"/>
        <v>4</v>
      </c>
      <c r="I44">
        <f t="shared" si="3"/>
        <v>5</v>
      </c>
      <c r="J44">
        <f t="shared" si="3"/>
        <v>5</v>
      </c>
      <c r="K44">
        <f t="shared" si="3"/>
        <v>4</v>
      </c>
      <c r="L44">
        <f t="shared" si="3"/>
        <v>5</v>
      </c>
      <c r="M44">
        <f t="shared" si="3"/>
        <v>5</v>
      </c>
      <c r="N44">
        <f t="shared" si="3"/>
        <v>4.5</v>
      </c>
    </row>
    <row r="45" spans="1:15" x14ac:dyDescent="0.25">
      <c r="J45">
        <f>(J43+K43+L43)/3</f>
        <v>0.71273692413216161</v>
      </c>
    </row>
    <row r="46" spans="1:15" x14ac:dyDescent="0.25">
      <c r="E46" t="s">
        <v>119</v>
      </c>
      <c r="F46" t="s">
        <v>104</v>
      </c>
      <c r="G46" t="s">
        <v>105</v>
      </c>
      <c r="H46" t="s">
        <v>106</v>
      </c>
      <c r="J46" t="s">
        <v>107</v>
      </c>
      <c r="K46" t="s">
        <v>118</v>
      </c>
      <c r="L46" t="s">
        <v>117</v>
      </c>
      <c r="M46" t="s">
        <v>116</v>
      </c>
    </row>
    <row r="48" spans="1:15" x14ac:dyDescent="0.25">
      <c r="F48" t="s">
        <v>108</v>
      </c>
      <c r="G48" t="s">
        <v>109</v>
      </c>
      <c r="H48" t="s">
        <v>110</v>
      </c>
      <c r="I48" t="s">
        <v>111</v>
      </c>
      <c r="J48" t="s">
        <v>112</v>
      </c>
      <c r="K48" t="s">
        <v>113</v>
      </c>
      <c r="L48" t="s">
        <v>114</v>
      </c>
      <c r="M48" t="s">
        <v>115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7C13-B70E-4341-9F7C-EBA315DA37ED}">
  <dimension ref="A1:M46"/>
  <sheetViews>
    <sheetView workbookViewId="0">
      <selection activeCell="D1" sqref="D1:D1048576"/>
    </sheetView>
  </sheetViews>
  <sheetFormatPr baseColWidth="10" defaultRowHeight="15" x14ac:dyDescent="0.25"/>
  <cols>
    <col min="1" max="1" width="41.28515625" customWidth="1"/>
    <col min="2" max="2" width="28.85546875" customWidth="1"/>
    <col min="3" max="3" width="63.5703125" customWidth="1"/>
    <col min="4" max="4" width="18" hidden="1" customWidth="1"/>
  </cols>
  <sheetData>
    <row r="1" spans="1:13" x14ac:dyDescent="0.25">
      <c r="A1" s="2" t="s">
        <v>1</v>
      </c>
      <c r="B1" s="2" t="s">
        <v>125</v>
      </c>
      <c r="C1" s="2" t="s">
        <v>126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102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5</v>
      </c>
      <c r="F2">
        <v>4</v>
      </c>
      <c r="G2">
        <v>3</v>
      </c>
      <c r="H2">
        <v>4</v>
      </c>
      <c r="I2">
        <v>4</v>
      </c>
      <c r="J2">
        <v>5</v>
      </c>
      <c r="K2">
        <v>5</v>
      </c>
      <c r="L2">
        <v>5</v>
      </c>
      <c r="M2">
        <f t="shared" ref="M2:M28" si="0">(I2+J2+K2)/3</f>
        <v>4.666666666666667</v>
      </c>
    </row>
    <row r="3" spans="1:13" x14ac:dyDescent="0.25">
      <c r="A3" t="s">
        <v>20</v>
      </c>
      <c r="B3" t="s">
        <v>10</v>
      </c>
      <c r="C3" t="s">
        <v>11</v>
      </c>
      <c r="D3" t="s">
        <v>12</v>
      </c>
      <c r="E3">
        <v>4</v>
      </c>
      <c r="F3">
        <v>5</v>
      </c>
      <c r="G3">
        <v>5</v>
      </c>
      <c r="H3">
        <v>5</v>
      </c>
      <c r="I3">
        <v>4</v>
      </c>
      <c r="J3">
        <v>4</v>
      </c>
      <c r="K3">
        <v>4</v>
      </c>
      <c r="L3">
        <v>5</v>
      </c>
      <c r="M3">
        <f t="shared" si="0"/>
        <v>4</v>
      </c>
    </row>
    <row r="4" spans="1:13" x14ac:dyDescent="0.25">
      <c r="A4" t="s">
        <v>51</v>
      </c>
      <c r="B4" t="s">
        <v>15</v>
      </c>
      <c r="C4" t="s">
        <v>11</v>
      </c>
      <c r="D4" t="s">
        <v>24</v>
      </c>
      <c r="E4">
        <v>5</v>
      </c>
      <c r="F4">
        <v>4</v>
      </c>
      <c r="G4">
        <v>4</v>
      </c>
      <c r="H4">
        <v>5</v>
      </c>
      <c r="I4">
        <v>5</v>
      </c>
      <c r="J4">
        <v>4</v>
      </c>
      <c r="K4">
        <v>5</v>
      </c>
      <c r="L4">
        <v>5</v>
      </c>
      <c r="M4">
        <f t="shared" si="0"/>
        <v>4.666666666666667</v>
      </c>
    </row>
    <row r="5" spans="1:13" x14ac:dyDescent="0.25">
      <c r="A5" t="s">
        <v>80</v>
      </c>
      <c r="B5" t="s">
        <v>15</v>
      </c>
      <c r="C5" t="s">
        <v>11</v>
      </c>
      <c r="D5" t="s">
        <v>24</v>
      </c>
      <c r="E5">
        <v>3</v>
      </c>
      <c r="F5">
        <v>4</v>
      </c>
      <c r="G5">
        <v>3</v>
      </c>
      <c r="H5">
        <v>4</v>
      </c>
      <c r="I5">
        <v>4</v>
      </c>
      <c r="J5">
        <v>4</v>
      </c>
      <c r="K5">
        <v>4</v>
      </c>
      <c r="L5">
        <v>5</v>
      </c>
      <c r="M5">
        <f t="shared" si="0"/>
        <v>4</v>
      </c>
    </row>
    <row r="6" spans="1:13" x14ac:dyDescent="0.25">
      <c r="A6" t="s">
        <v>89</v>
      </c>
      <c r="B6" t="s">
        <v>15</v>
      </c>
      <c r="C6" t="s">
        <v>11</v>
      </c>
      <c r="D6" t="s">
        <v>30</v>
      </c>
      <c r="E6">
        <v>2</v>
      </c>
      <c r="F6">
        <v>2</v>
      </c>
      <c r="G6">
        <v>4</v>
      </c>
      <c r="H6">
        <v>5</v>
      </c>
      <c r="I6">
        <v>3</v>
      </c>
      <c r="J6">
        <v>4</v>
      </c>
      <c r="K6">
        <v>4</v>
      </c>
      <c r="L6">
        <v>5</v>
      </c>
      <c r="M6">
        <f t="shared" si="0"/>
        <v>3.6666666666666665</v>
      </c>
    </row>
    <row r="7" spans="1:13" x14ac:dyDescent="0.25">
      <c r="A7" t="s">
        <v>91</v>
      </c>
      <c r="B7" t="s">
        <v>15</v>
      </c>
      <c r="C7" t="s">
        <v>11</v>
      </c>
      <c r="D7" t="s">
        <v>24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 t="shared" si="0"/>
        <v>4</v>
      </c>
    </row>
    <row r="8" spans="1:13" x14ac:dyDescent="0.25">
      <c r="A8" t="s">
        <v>93</v>
      </c>
      <c r="B8" t="s">
        <v>85</v>
      </c>
      <c r="C8" t="s">
        <v>11</v>
      </c>
      <c r="D8" t="s">
        <v>30</v>
      </c>
      <c r="E8">
        <v>5</v>
      </c>
      <c r="F8">
        <v>5</v>
      </c>
      <c r="G8">
        <v>5</v>
      </c>
      <c r="H8">
        <v>4</v>
      </c>
      <c r="I8">
        <v>5</v>
      </c>
      <c r="J8">
        <v>3</v>
      </c>
      <c r="K8">
        <v>5</v>
      </c>
      <c r="L8">
        <v>5</v>
      </c>
      <c r="M8">
        <f t="shared" si="0"/>
        <v>4.333333333333333</v>
      </c>
    </row>
    <row r="9" spans="1:13" x14ac:dyDescent="0.25">
      <c r="A9" t="s">
        <v>97</v>
      </c>
      <c r="B9" t="s">
        <v>10</v>
      </c>
      <c r="C9" t="s">
        <v>11</v>
      </c>
      <c r="D9" t="s">
        <v>24</v>
      </c>
      <c r="E9">
        <v>5</v>
      </c>
      <c r="F9">
        <v>4</v>
      </c>
      <c r="G9">
        <v>5</v>
      </c>
      <c r="H9">
        <v>5</v>
      </c>
      <c r="I9">
        <v>4</v>
      </c>
      <c r="J9">
        <v>5</v>
      </c>
      <c r="K9">
        <v>5</v>
      </c>
      <c r="L9">
        <v>2</v>
      </c>
      <c r="M9">
        <f t="shared" si="0"/>
        <v>4.666666666666667</v>
      </c>
    </row>
    <row r="10" spans="1:13" x14ac:dyDescent="0.25">
      <c r="A10" t="s">
        <v>22</v>
      </c>
      <c r="B10" t="s">
        <v>10</v>
      </c>
      <c r="C10" t="s">
        <v>23</v>
      </c>
      <c r="D10" t="s">
        <v>24</v>
      </c>
      <c r="E10">
        <v>3</v>
      </c>
      <c r="F10">
        <v>4</v>
      </c>
      <c r="G10">
        <v>5</v>
      </c>
      <c r="H10">
        <v>5</v>
      </c>
      <c r="I10">
        <v>5</v>
      </c>
      <c r="J10">
        <v>3</v>
      </c>
      <c r="K10">
        <v>5</v>
      </c>
      <c r="L10">
        <v>5</v>
      </c>
      <c r="M10">
        <f t="shared" si="0"/>
        <v>4.333333333333333</v>
      </c>
    </row>
    <row r="11" spans="1:13" x14ac:dyDescent="0.25">
      <c r="A11" t="s">
        <v>26</v>
      </c>
      <c r="B11" t="s">
        <v>10</v>
      </c>
      <c r="C11" t="s">
        <v>23</v>
      </c>
      <c r="D11" t="s">
        <v>24</v>
      </c>
      <c r="E11">
        <v>5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f t="shared" si="0"/>
        <v>5</v>
      </c>
    </row>
    <row r="12" spans="1:13" x14ac:dyDescent="0.25">
      <c r="A12" t="s">
        <v>34</v>
      </c>
      <c r="B12" t="s">
        <v>35</v>
      </c>
      <c r="C12" t="s">
        <v>23</v>
      </c>
      <c r="D12" t="s">
        <v>24</v>
      </c>
      <c r="E12">
        <v>4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3</v>
      </c>
      <c r="M12">
        <f t="shared" si="0"/>
        <v>5</v>
      </c>
    </row>
    <row r="13" spans="1:13" x14ac:dyDescent="0.25">
      <c r="A13" t="s">
        <v>42</v>
      </c>
      <c r="B13" t="s">
        <v>43</v>
      </c>
      <c r="C13" t="s">
        <v>23</v>
      </c>
      <c r="D13" t="s">
        <v>30</v>
      </c>
      <c r="E13">
        <v>4</v>
      </c>
      <c r="F13">
        <v>3</v>
      </c>
      <c r="G13">
        <v>5</v>
      </c>
      <c r="H13">
        <v>5</v>
      </c>
      <c r="I13">
        <v>3</v>
      </c>
      <c r="J13">
        <v>2</v>
      </c>
      <c r="K13">
        <v>5</v>
      </c>
      <c r="L13">
        <v>3</v>
      </c>
      <c r="M13">
        <f t="shared" si="0"/>
        <v>3.3333333333333335</v>
      </c>
    </row>
    <row r="14" spans="1:13" x14ac:dyDescent="0.25">
      <c r="A14" t="s">
        <v>47</v>
      </c>
      <c r="B14" t="s">
        <v>15</v>
      </c>
      <c r="C14" t="s">
        <v>23</v>
      </c>
      <c r="D14" t="s">
        <v>30</v>
      </c>
      <c r="E14">
        <v>5</v>
      </c>
      <c r="F14">
        <v>4</v>
      </c>
      <c r="G14">
        <v>3</v>
      </c>
      <c r="H14">
        <v>4</v>
      </c>
      <c r="I14">
        <v>5</v>
      </c>
      <c r="J14">
        <v>3</v>
      </c>
      <c r="K14">
        <v>3</v>
      </c>
      <c r="L14">
        <v>3</v>
      </c>
      <c r="M14">
        <f t="shared" si="0"/>
        <v>3.6666666666666665</v>
      </c>
    </row>
    <row r="15" spans="1:13" x14ac:dyDescent="0.25">
      <c r="A15" t="s">
        <v>49</v>
      </c>
      <c r="B15" t="s">
        <v>10</v>
      </c>
      <c r="C15" t="s">
        <v>23</v>
      </c>
      <c r="D15" t="s">
        <v>30</v>
      </c>
      <c r="E15">
        <v>2</v>
      </c>
      <c r="F15">
        <v>4</v>
      </c>
      <c r="G15">
        <v>5</v>
      </c>
      <c r="H15">
        <v>4</v>
      </c>
      <c r="I15">
        <v>5</v>
      </c>
      <c r="J15">
        <v>5</v>
      </c>
      <c r="K15">
        <v>5</v>
      </c>
      <c r="L15">
        <v>4</v>
      </c>
      <c r="M15">
        <f t="shared" si="0"/>
        <v>5</v>
      </c>
    </row>
    <row r="16" spans="1:13" x14ac:dyDescent="0.25">
      <c r="A16" t="s">
        <v>53</v>
      </c>
      <c r="B16" t="s">
        <v>15</v>
      </c>
      <c r="C16" t="s">
        <v>23</v>
      </c>
      <c r="D16" t="s">
        <v>30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f t="shared" si="0"/>
        <v>5</v>
      </c>
    </row>
    <row r="17" spans="1:13" x14ac:dyDescent="0.25">
      <c r="A17" t="s">
        <v>55</v>
      </c>
      <c r="B17" t="s">
        <v>10</v>
      </c>
      <c r="C17" t="s">
        <v>23</v>
      </c>
      <c r="D17" t="s">
        <v>30</v>
      </c>
      <c r="E17">
        <v>4</v>
      </c>
      <c r="F17">
        <v>3</v>
      </c>
      <c r="G17">
        <v>3</v>
      </c>
      <c r="H17">
        <v>4</v>
      </c>
      <c r="I17">
        <v>4</v>
      </c>
      <c r="J17">
        <v>4</v>
      </c>
      <c r="K17">
        <v>3</v>
      </c>
      <c r="L17">
        <v>3</v>
      </c>
      <c r="M17">
        <f t="shared" si="0"/>
        <v>3.6666666666666665</v>
      </c>
    </row>
    <row r="18" spans="1:13" x14ac:dyDescent="0.25">
      <c r="A18" t="s">
        <v>72</v>
      </c>
      <c r="B18" t="s">
        <v>35</v>
      </c>
      <c r="C18" t="s">
        <v>23</v>
      </c>
      <c r="D18" t="s">
        <v>12</v>
      </c>
      <c r="E18">
        <v>4</v>
      </c>
      <c r="F18">
        <v>4</v>
      </c>
      <c r="G18">
        <v>5</v>
      </c>
      <c r="H18">
        <v>5</v>
      </c>
      <c r="I18">
        <v>5</v>
      </c>
      <c r="J18">
        <v>4</v>
      </c>
      <c r="K18">
        <v>4</v>
      </c>
      <c r="L18">
        <v>5</v>
      </c>
      <c r="M18">
        <f t="shared" si="0"/>
        <v>4.333333333333333</v>
      </c>
    </row>
    <row r="19" spans="1:13" x14ac:dyDescent="0.25">
      <c r="A19" t="s">
        <v>74</v>
      </c>
      <c r="B19" t="s">
        <v>35</v>
      </c>
      <c r="C19" t="s">
        <v>23</v>
      </c>
      <c r="D19" t="s">
        <v>12</v>
      </c>
      <c r="E19">
        <v>4</v>
      </c>
      <c r="F19">
        <v>3</v>
      </c>
      <c r="G19">
        <v>4</v>
      </c>
      <c r="H19">
        <v>5</v>
      </c>
      <c r="I19">
        <v>3</v>
      </c>
      <c r="J19">
        <v>3</v>
      </c>
      <c r="K19">
        <v>3</v>
      </c>
      <c r="L19">
        <v>4</v>
      </c>
      <c r="M19">
        <f t="shared" si="0"/>
        <v>3</v>
      </c>
    </row>
    <row r="20" spans="1:13" x14ac:dyDescent="0.25">
      <c r="A20" t="s">
        <v>82</v>
      </c>
      <c r="B20" t="s">
        <v>10</v>
      </c>
      <c r="C20" t="s">
        <v>23</v>
      </c>
      <c r="D20" t="s">
        <v>12</v>
      </c>
      <c r="E20">
        <v>4</v>
      </c>
      <c r="F20">
        <v>5</v>
      </c>
      <c r="G20">
        <v>4</v>
      </c>
      <c r="H20">
        <v>5</v>
      </c>
      <c r="I20">
        <v>5</v>
      </c>
      <c r="J20">
        <v>4</v>
      </c>
      <c r="K20">
        <v>4</v>
      </c>
      <c r="L20">
        <v>5</v>
      </c>
      <c r="M20">
        <f t="shared" si="0"/>
        <v>4.333333333333333</v>
      </c>
    </row>
    <row r="21" spans="1:13" x14ac:dyDescent="0.25">
      <c r="A21" t="s">
        <v>84</v>
      </c>
      <c r="B21" t="s">
        <v>85</v>
      </c>
      <c r="C21" t="s">
        <v>23</v>
      </c>
      <c r="D21" t="s">
        <v>24</v>
      </c>
      <c r="E21">
        <v>5</v>
      </c>
      <c r="F21">
        <v>5</v>
      </c>
      <c r="G21">
        <v>5</v>
      </c>
      <c r="H21">
        <v>5</v>
      </c>
      <c r="I21">
        <v>4</v>
      </c>
      <c r="J21">
        <v>4</v>
      </c>
      <c r="K21">
        <v>5</v>
      </c>
      <c r="L21">
        <v>1</v>
      </c>
      <c r="M21">
        <f t="shared" si="0"/>
        <v>4.333333333333333</v>
      </c>
    </row>
    <row r="22" spans="1:13" x14ac:dyDescent="0.25">
      <c r="A22" t="s">
        <v>99</v>
      </c>
      <c r="B22" t="s">
        <v>15</v>
      </c>
      <c r="C22" t="s">
        <v>23</v>
      </c>
      <c r="D22" t="s">
        <v>30</v>
      </c>
      <c r="E22">
        <v>5</v>
      </c>
      <c r="F22">
        <v>5</v>
      </c>
      <c r="G22">
        <v>4</v>
      </c>
      <c r="H22">
        <v>5</v>
      </c>
      <c r="I22">
        <v>5</v>
      </c>
      <c r="J22">
        <v>4</v>
      </c>
      <c r="K22">
        <v>5</v>
      </c>
      <c r="L22">
        <v>5</v>
      </c>
      <c r="M22">
        <f t="shared" si="0"/>
        <v>4.666666666666667</v>
      </c>
    </row>
    <row r="23" spans="1:13" x14ac:dyDescent="0.25">
      <c r="A23" t="s">
        <v>28</v>
      </c>
      <c r="B23" t="s">
        <v>15</v>
      </c>
      <c r="C23" t="s">
        <v>29</v>
      </c>
      <c r="D23" t="s">
        <v>30</v>
      </c>
      <c r="E23">
        <v>4</v>
      </c>
      <c r="F23">
        <v>5</v>
      </c>
      <c r="G23">
        <v>5</v>
      </c>
      <c r="H23">
        <v>4</v>
      </c>
      <c r="I23">
        <v>5</v>
      </c>
      <c r="J23">
        <v>5</v>
      </c>
      <c r="K23">
        <v>5</v>
      </c>
      <c r="L23">
        <v>5</v>
      </c>
      <c r="M23">
        <f t="shared" si="0"/>
        <v>5</v>
      </c>
    </row>
    <row r="24" spans="1:13" x14ac:dyDescent="0.25">
      <c r="A24" t="s">
        <v>59</v>
      </c>
      <c r="B24" t="s">
        <v>15</v>
      </c>
      <c r="C24" t="s">
        <v>29</v>
      </c>
      <c r="D24" t="s">
        <v>12</v>
      </c>
      <c r="E24">
        <v>5</v>
      </c>
      <c r="F24">
        <v>4</v>
      </c>
      <c r="G24">
        <v>4</v>
      </c>
      <c r="H24">
        <v>5</v>
      </c>
      <c r="I24">
        <v>5</v>
      </c>
      <c r="J24">
        <v>4</v>
      </c>
      <c r="K24">
        <v>4</v>
      </c>
      <c r="L24">
        <v>5</v>
      </c>
      <c r="M24">
        <f t="shared" si="0"/>
        <v>4.333333333333333</v>
      </c>
    </row>
    <row r="25" spans="1:13" x14ac:dyDescent="0.25">
      <c r="A25" t="s">
        <v>70</v>
      </c>
      <c r="B25" t="s">
        <v>15</v>
      </c>
      <c r="C25" t="s">
        <v>29</v>
      </c>
      <c r="D25" t="s">
        <v>24</v>
      </c>
      <c r="E25">
        <v>4</v>
      </c>
      <c r="F25">
        <v>3</v>
      </c>
      <c r="G25">
        <v>4</v>
      </c>
      <c r="H25">
        <v>5</v>
      </c>
      <c r="I25">
        <v>4</v>
      </c>
      <c r="J25">
        <v>4</v>
      </c>
      <c r="K25">
        <v>4</v>
      </c>
      <c r="L25">
        <v>4</v>
      </c>
      <c r="M25">
        <f t="shared" si="0"/>
        <v>4</v>
      </c>
    </row>
    <row r="26" spans="1:13" x14ac:dyDescent="0.25">
      <c r="A26" t="s">
        <v>76</v>
      </c>
      <c r="B26" t="s">
        <v>15</v>
      </c>
      <c r="C26" t="s">
        <v>29</v>
      </c>
      <c r="D26" t="s">
        <v>30</v>
      </c>
      <c r="E26">
        <v>3</v>
      </c>
      <c r="F26">
        <v>4</v>
      </c>
      <c r="G26">
        <v>3</v>
      </c>
      <c r="H26">
        <v>5</v>
      </c>
      <c r="I26">
        <v>4</v>
      </c>
      <c r="J26">
        <v>5</v>
      </c>
      <c r="K26">
        <v>5</v>
      </c>
      <c r="L26">
        <v>5</v>
      </c>
      <c r="M26">
        <f t="shared" si="0"/>
        <v>4.666666666666667</v>
      </c>
    </row>
    <row r="27" spans="1:13" x14ac:dyDescent="0.25">
      <c r="A27" t="s">
        <v>78</v>
      </c>
      <c r="B27" t="s">
        <v>15</v>
      </c>
      <c r="C27" t="s">
        <v>29</v>
      </c>
      <c r="D27" t="s">
        <v>12</v>
      </c>
      <c r="E27">
        <v>4</v>
      </c>
      <c r="F27">
        <v>2</v>
      </c>
      <c r="G27">
        <v>4</v>
      </c>
      <c r="H27">
        <v>5</v>
      </c>
      <c r="I27">
        <v>5</v>
      </c>
      <c r="J27">
        <v>5</v>
      </c>
      <c r="K27">
        <v>5</v>
      </c>
      <c r="L27">
        <v>2</v>
      </c>
      <c r="M27">
        <f t="shared" si="0"/>
        <v>5</v>
      </c>
    </row>
    <row r="28" spans="1:13" x14ac:dyDescent="0.25">
      <c r="A28" s="1" t="s">
        <v>87</v>
      </c>
      <c r="B28" t="s">
        <v>43</v>
      </c>
      <c r="C28" t="s">
        <v>29</v>
      </c>
      <c r="D28" t="s">
        <v>12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f t="shared" si="0"/>
        <v>3</v>
      </c>
    </row>
    <row r="42" spans="4:13" x14ac:dyDescent="0.25">
      <c r="D42" t="s">
        <v>101</v>
      </c>
      <c r="E42">
        <f t="shared" ref="E42:M42" si="1">AVERAGE(E2:E41)</f>
        <v>4.0740740740740744</v>
      </c>
      <c r="F42">
        <f t="shared" si="1"/>
        <v>3.9629629629629628</v>
      </c>
      <c r="G42">
        <f t="shared" si="1"/>
        <v>4.2222222222222223</v>
      </c>
      <c r="H42">
        <f t="shared" si="1"/>
        <v>4.6296296296296298</v>
      </c>
      <c r="I42">
        <f t="shared" si="1"/>
        <v>4.3703703703703702</v>
      </c>
      <c r="J42">
        <f t="shared" si="1"/>
        <v>4.0740740740740744</v>
      </c>
      <c r="K42">
        <f t="shared" si="1"/>
        <v>4.4074074074074074</v>
      </c>
      <c r="L42">
        <f t="shared" si="1"/>
        <v>4.1111111111111107</v>
      </c>
      <c r="M42">
        <f t="shared" si="1"/>
        <v>4.283950617283951</v>
      </c>
    </row>
    <row r="43" spans="4:13" x14ac:dyDescent="0.25">
      <c r="D43" t="s">
        <v>100</v>
      </c>
      <c r="E43">
        <f>_xlfn.STDEV.P(E2:E41)</f>
        <v>0.89962650381415699</v>
      </c>
      <c r="F43">
        <f>_xlfn.STDEV.P(F2:F41)</f>
        <v>0.88113905580520879</v>
      </c>
      <c r="G43">
        <v>0</v>
      </c>
      <c r="H43">
        <f t="shared" ref="H43:M43" si="2">_xlfn.STDEV.P(H2:H41)</f>
        <v>0.55431961285539877</v>
      </c>
      <c r="I43">
        <f t="shared" si="2"/>
        <v>0.72766232238475925</v>
      </c>
      <c r="J43">
        <f t="shared" si="2"/>
        <v>0.81312957037407962</v>
      </c>
      <c r="K43">
        <f t="shared" si="2"/>
        <v>0.7332959212304937</v>
      </c>
      <c r="L43">
        <f t="shared" si="2"/>
        <v>1.1653431646335017</v>
      </c>
      <c r="M43">
        <f t="shared" si="2"/>
        <v>0.59284973844656474</v>
      </c>
    </row>
    <row r="44" spans="4:13" x14ac:dyDescent="0.25">
      <c r="D44" t="s">
        <v>103</v>
      </c>
      <c r="E44">
        <f t="shared" ref="E44:M44" si="3">MEDIAN(E2:E41)</f>
        <v>4</v>
      </c>
      <c r="F44">
        <f t="shared" si="3"/>
        <v>4</v>
      </c>
      <c r="G44">
        <f t="shared" si="3"/>
        <v>4</v>
      </c>
      <c r="H44">
        <f t="shared" si="3"/>
        <v>5</v>
      </c>
      <c r="I44">
        <f t="shared" si="3"/>
        <v>5</v>
      </c>
      <c r="J44">
        <f t="shared" si="3"/>
        <v>4</v>
      </c>
      <c r="K44">
        <f t="shared" si="3"/>
        <v>5</v>
      </c>
      <c r="L44">
        <f t="shared" si="3"/>
        <v>5</v>
      </c>
      <c r="M44">
        <f t="shared" si="3"/>
        <v>4.333333333333333</v>
      </c>
    </row>
    <row r="46" spans="4:13" x14ac:dyDescent="0.25">
      <c r="I46">
        <f>(I42+J42+K42)/3</f>
        <v>4.2839506172839501</v>
      </c>
    </row>
  </sheetData>
  <sortState xmlns:xlrd2="http://schemas.microsoft.com/office/spreadsheetml/2017/richdata2" ref="A2:L41">
    <sortCondition ref="C2:C4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51FE-876A-472A-8447-7C04EDEBE3A7}">
  <dimension ref="A1:M46"/>
  <sheetViews>
    <sheetView workbookViewId="0">
      <selection activeCell="D1" sqref="D1:D1048576"/>
    </sheetView>
  </sheetViews>
  <sheetFormatPr baseColWidth="10" defaultRowHeight="15" x14ac:dyDescent="0.25"/>
  <cols>
    <col min="2" max="2" width="14.85546875" customWidth="1"/>
    <col min="3" max="3" width="69.140625" customWidth="1"/>
    <col min="4" max="4" width="0" hidden="1" customWidth="1"/>
  </cols>
  <sheetData>
    <row r="1" spans="1:13" x14ac:dyDescent="0.25">
      <c r="A1" s="2" t="s">
        <v>1</v>
      </c>
      <c r="B1" s="2" t="s">
        <v>125</v>
      </c>
      <c r="C1" s="2" t="s">
        <v>126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102</v>
      </c>
    </row>
    <row r="2" spans="1:13" x14ac:dyDescent="0.25">
      <c r="A2" t="s">
        <v>14</v>
      </c>
      <c r="B2" t="s">
        <v>15</v>
      </c>
      <c r="C2" t="s">
        <v>16</v>
      </c>
      <c r="D2" t="s">
        <v>12</v>
      </c>
      <c r="E2">
        <v>5</v>
      </c>
      <c r="F2">
        <v>5</v>
      </c>
      <c r="G2">
        <v>5</v>
      </c>
      <c r="H2">
        <v>5</v>
      </c>
      <c r="I2">
        <v>4</v>
      </c>
      <c r="J2">
        <v>5</v>
      </c>
      <c r="K2">
        <v>5</v>
      </c>
      <c r="L2">
        <v>4</v>
      </c>
      <c r="M2">
        <f t="shared" ref="M2:M7" si="0">(I2+J2+K2)/3</f>
        <v>4.666666666666667</v>
      </c>
    </row>
    <row r="3" spans="1:13" x14ac:dyDescent="0.25">
      <c r="A3" t="s">
        <v>18</v>
      </c>
      <c r="B3" t="s">
        <v>15</v>
      </c>
      <c r="C3" t="s">
        <v>16</v>
      </c>
      <c r="D3" t="s">
        <v>12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f t="shared" si="0"/>
        <v>5</v>
      </c>
    </row>
    <row r="4" spans="1:13" x14ac:dyDescent="0.25">
      <c r="A4" t="s">
        <v>32</v>
      </c>
      <c r="B4" t="s">
        <v>15</v>
      </c>
      <c r="C4" t="s">
        <v>16</v>
      </c>
      <c r="D4" t="s">
        <v>24</v>
      </c>
      <c r="E4">
        <v>4</v>
      </c>
      <c r="F4">
        <v>5</v>
      </c>
      <c r="G4">
        <v>3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si="0"/>
        <v>5</v>
      </c>
    </row>
    <row r="5" spans="1:13" x14ac:dyDescent="0.25">
      <c r="A5" t="s">
        <v>57</v>
      </c>
      <c r="B5" t="s">
        <v>10</v>
      </c>
      <c r="C5" t="s">
        <v>16</v>
      </c>
      <c r="D5" t="s">
        <v>12</v>
      </c>
      <c r="E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4</v>
      </c>
      <c r="L5">
        <v>5</v>
      </c>
      <c r="M5">
        <f t="shared" si="0"/>
        <v>4</v>
      </c>
    </row>
    <row r="6" spans="1:13" x14ac:dyDescent="0.25">
      <c r="A6" t="s">
        <v>61</v>
      </c>
      <c r="B6" t="s">
        <v>15</v>
      </c>
      <c r="C6" t="s">
        <v>16</v>
      </c>
      <c r="D6" t="s">
        <v>30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f t="shared" si="0"/>
        <v>5</v>
      </c>
    </row>
    <row r="7" spans="1:13" x14ac:dyDescent="0.25">
      <c r="A7" t="s">
        <v>95</v>
      </c>
      <c r="B7" t="s">
        <v>15</v>
      </c>
      <c r="C7" t="s">
        <v>16</v>
      </c>
      <c r="D7" t="s">
        <v>12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f t="shared" si="0"/>
        <v>5</v>
      </c>
    </row>
    <row r="34" spans="1:13" x14ac:dyDescent="0.25">
      <c r="A34" s="1"/>
    </row>
    <row r="35" spans="1:13" x14ac:dyDescent="0.25">
      <c r="A35" t="s">
        <v>37</v>
      </c>
      <c r="B35" t="s">
        <v>15</v>
      </c>
      <c r="C35" t="s">
        <v>38</v>
      </c>
      <c r="D35" t="s">
        <v>12</v>
      </c>
      <c r="E35">
        <v>2</v>
      </c>
      <c r="F35">
        <v>3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f>(I35+J35+K35)/3</f>
        <v>4</v>
      </c>
    </row>
    <row r="36" spans="1:13" x14ac:dyDescent="0.25">
      <c r="A36" t="s">
        <v>40</v>
      </c>
      <c r="B36" t="s">
        <v>15</v>
      </c>
      <c r="C36" t="s">
        <v>38</v>
      </c>
      <c r="D36" t="s">
        <v>12</v>
      </c>
      <c r="E36">
        <v>4</v>
      </c>
      <c r="F36">
        <v>5</v>
      </c>
      <c r="G36">
        <v>4</v>
      </c>
      <c r="H36">
        <v>5</v>
      </c>
      <c r="I36">
        <v>5</v>
      </c>
      <c r="J36">
        <v>5</v>
      </c>
      <c r="K36">
        <v>5</v>
      </c>
      <c r="L36">
        <v>5</v>
      </c>
      <c r="M36">
        <f>(I36+J36+K36)/3</f>
        <v>5</v>
      </c>
    </row>
    <row r="37" spans="1:13" x14ac:dyDescent="0.25">
      <c r="A37" t="s">
        <v>45</v>
      </c>
      <c r="B37" t="s">
        <v>15</v>
      </c>
      <c r="C37" t="s">
        <v>38</v>
      </c>
      <c r="D37" t="s">
        <v>12</v>
      </c>
      <c r="E37">
        <v>4</v>
      </c>
      <c r="F37">
        <v>4</v>
      </c>
      <c r="G37">
        <v>4</v>
      </c>
      <c r="H37">
        <v>4</v>
      </c>
      <c r="I37">
        <v>4</v>
      </c>
      <c r="J37">
        <v>3</v>
      </c>
      <c r="K37">
        <v>4</v>
      </c>
      <c r="L37">
        <v>4</v>
      </c>
      <c r="M37">
        <f>(I37+J37+K37)/3</f>
        <v>3.6666666666666665</v>
      </c>
    </row>
    <row r="38" spans="1:13" x14ac:dyDescent="0.25">
      <c r="A38" t="s">
        <v>63</v>
      </c>
      <c r="B38" t="s">
        <v>15</v>
      </c>
      <c r="C38" t="s">
        <v>38</v>
      </c>
      <c r="D38" t="s">
        <v>24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f>(I38+J38+K38)/3</f>
        <v>5</v>
      </c>
    </row>
    <row r="39" spans="1:13" x14ac:dyDescent="0.25">
      <c r="A39" t="s">
        <v>68</v>
      </c>
      <c r="B39" t="s">
        <v>15</v>
      </c>
      <c r="C39" t="s">
        <v>38</v>
      </c>
      <c r="D39" t="s">
        <v>24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f>(I39+J39+K39)/3</f>
        <v>5</v>
      </c>
    </row>
    <row r="42" spans="1:13" x14ac:dyDescent="0.25">
      <c r="D42" t="s">
        <v>101</v>
      </c>
      <c r="E42">
        <f>AVERAGE(E2:E41)</f>
        <v>4.3636363636363633</v>
      </c>
      <c r="F42">
        <f t="shared" ref="F42:M42" si="1">AVERAGE(F2:F41)</f>
        <v>4.6363636363636367</v>
      </c>
      <c r="G42">
        <f t="shared" si="1"/>
        <v>4.5454545454545459</v>
      </c>
      <c r="H42">
        <f t="shared" si="1"/>
        <v>4.8181818181818183</v>
      </c>
      <c r="I42">
        <f t="shared" si="1"/>
        <v>4.6363636363636367</v>
      </c>
      <c r="J42">
        <f t="shared" si="1"/>
        <v>4.6363636363636367</v>
      </c>
      <c r="K42">
        <f t="shared" si="1"/>
        <v>4.7272727272727275</v>
      </c>
      <c r="L42">
        <f t="shared" si="1"/>
        <v>4.7272727272727275</v>
      </c>
      <c r="M42">
        <f t="shared" si="1"/>
        <v>4.666666666666667</v>
      </c>
    </row>
    <row r="43" spans="1:13" x14ac:dyDescent="0.25">
      <c r="D43" t="s">
        <v>100</v>
      </c>
      <c r="E43">
        <f>_xlfn.STDEV.P(E2:E41)</f>
        <v>0.88139633771205983</v>
      </c>
      <c r="F43">
        <f t="shared" ref="F43:M43" si="2">_xlfn.STDEV.P(F2:F41)</f>
        <v>0.64282434653322507</v>
      </c>
      <c r="G43">
        <v>0</v>
      </c>
      <c r="H43">
        <f t="shared" si="2"/>
        <v>0.38569460791993498</v>
      </c>
      <c r="I43">
        <f t="shared" si="2"/>
        <v>0.48104569292083466</v>
      </c>
      <c r="J43">
        <f t="shared" si="2"/>
        <v>0.64282434653322507</v>
      </c>
      <c r="K43">
        <f t="shared" si="2"/>
        <v>0.44536177141512334</v>
      </c>
      <c r="L43">
        <f t="shared" si="2"/>
        <v>0.44536177141512334</v>
      </c>
      <c r="M43">
        <f t="shared" si="2"/>
        <v>0.4923659639173284</v>
      </c>
    </row>
    <row r="44" spans="1:13" x14ac:dyDescent="0.25">
      <c r="D44" t="s">
        <v>103</v>
      </c>
      <c r="E44">
        <f>MEDIAN(E2:E41)</f>
        <v>5</v>
      </c>
      <c r="F44">
        <f t="shared" ref="F44:M44" si="3">MEDIAN(F2:F41)</f>
        <v>5</v>
      </c>
      <c r="G44">
        <f t="shared" si="3"/>
        <v>5</v>
      </c>
      <c r="H44">
        <f t="shared" si="3"/>
        <v>5</v>
      </c>
      <c r="I44">
        <f t="shared" si="3"/>
        <v>5</v>
      </c>
      <c r="J44">
        <f t="shared" si="3"/>
        <v>5</v>
      </c>
      <c r="K44">
        <f t="shared" si="3"/>
        <v>5</v>
      </c>
      <c r="L44">
        <f t="shared" si="3"/>
        <v>5</v>
      </c>
      <c r="M44">
        <f t="shared" si="3"/>
        <v>5</v>
      </c>
    </row>
    <row r="46" spans="1:13" x14ac:dyDescent="0.25">
      <c r="I46">
        <f>(I42+J42+K42)/3</f>
        <v>4.666666666666667</v>
      </c>
    </row>
  </sheetData>
  <sortState xmlns:xlrd2="http://schemas.microsoft.com/office/spreadsheetml/2017/richdata2" ref="A2:M41">
    <sortCondition ref="C2:C4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3110-6FE4-428B-8C17-D106E890544B}">
  <dimension ref="A2:C49"/>
  <sheetViews>
    <sheetView topLeftCell="A21" workbookViewId="0">
      <selection activeCell="B49" sqref="B49"/>
    </sheetView>
  </sheetViews>
  <sheetFormatPr baseColWidth="10" defaultRowHeight="15" x14ac:dyDescent="0.25"/>
  <cols>
    <col min="1" max="1" width="28.7109375" customWidth="1"/>
  </cols>
  <sheetData>
    <row r="2" spans="1:1" x14ac:dyDescent="0.25">
      <c r="A2" t="s">
        <v>5</v>
      </c>
    </row>
    <row r="3" spans="1:1" x14ac:dyDescent="0.25">
      <c r="A3" t="s">
        <v>5</v>
      </c>
    </row>
    <row r="4" spans="1:1" x14ac:dyDescent="0.25">
      <c r="A4" t="s">
        <v>5</v>
      </c>
    </row>
    <row r="5" spans="1:1" x14ac:dyDescent="0.25">
      <c r="A5" t="s">
        <v>5</v>
      </c>
    </row>
    <row r="6" spans="1:1" x14ac:dyDescent="0.25">
      <c r="A6" t="s">
        <v>5</v>
      </c>
    </row>
    <row r="7" spans="1:1" x14ac:dyDescent="0.25">
      <c r="A7" t="s">
        <v>5</v>
      </c>
    </row>
    <row r="8" spans="1:1" x14ac:dyDescent="0.25">
      <c r="A8" t="s">
        <v>5</v>
      </c>
    </row>
    <row r="9" spans="1:1" x14ac:dyDescent="0.25">
      <c r="A9" t="s">
        <v>5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5</v>
      </c>
    </row>
    <row r="14" spans="1:1" x14ac:dyDescent="0.25">
      <c r="A14" t="s">
        <v>5</v>
      </c>
    </row>
    <row r="15" spans="1:1" x14ac:dyDescent="0.25">
      <c r="A15" t="s">
        <v>5</v>
      </c>
    </row>
    <row r="16" spans="1:1" x14ac:dyDescent="0.25">
      <c r="A16" t="s">
        <v>5</v>
      </c>
    </row>
    <row r="17" spans="1:1" x14ac:dyDescent="0.25">
      <c r="A17" t="s">
        <v>5</v>
      </c>
    </row>
    <row r="18" spans="1:1" x14ac:dyDescent="0.25">
      <c r="A18" t="s">
        <v>5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5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10</v>
      </c>
    </row>
    <row r="29" spans="1:1" x14ac:dyDescent="0.25">
      <c r="A29" t="s">
        <v>10</v>
      </c>
    </row>
    <row r="30" spans="1:1" x14ac:dyDescent="0.25">
      <c r="A30" t="s">
        <v>10</v>
      </c>
    </row>
    <row r="31" spans="1:1" x14ac:dyDescent="0.25">
      <c r="A31" t="s">
        <v>10</v>
      </c>
    </row>
    <row r="32" spans="1:1" x14ac:dyDescent="0.25">
      <c r="A32" t="s">
        <v>10</v>
      </c>
    </row>
    <row r="33" spans="1:3" x14ac:dyDescent="0.25">
      <c r="A33" t="s">
        <v>10</v>
      </c>
    </row>
    <row r="34" spans="1:3" x14ac:dyDescent="0.25">
      <c r="A34" t="s">
        <v>10</v>
      </c>
    </row>
    <row r="35" spans="1:3" x14ac:dyDescent="0.25">
      <c r="A35" t="s">
        <v>10</v>
      </c>
    </row>
    <row r="36" spans="1:3" x14ac:dyDescent="0.25">
      <c r="A36" t="s">
        <v>43</v>
      </c>
    </row>
    <row r="37" spans="1:3" x14ac:dyDescent="0.25">
      <c r="A37" t="s">
        <v>43</v>
      </c>
    </row>
    <row r="38" spans="1:3" x14ac:dyDescent="0.25">
      <c r="A38" t="s">
        <v>85</v>
      </c>
    </row>
    <row r="39" spans="1:3" x14ac:dyDescent="0.25">
      <c r="A39" t="s">
        <v>85</v>
      </c>
    </row>
    <row r="40" spans="1:3" x14ac:dyDescent="0.25">
      <c r="A40" t="s">
        <v>35</v>
      </c>
    </row>
    <row r="41" spans="1:3" x14ac:dyDescent="0.25">
      <c r="A41" t="s">
        <v>35</v>
      </c>
    </row>
    <row r="42" spans="1:3" x14ac:dyDescent="0.25">
      <c r="A42" t="s">
        <v>35</v>
      </c>
    </row>
    <row r="44" spans="1:3" x14ac:dyDescent="0.25">
      <c r="A44" t="s">
        <v>120</v>
      </c>
      <c r="B44">
        <v>24</v>
      </c>
      <c r="C44">
        <f>B44/40</f>
        <v>0.6</v>
      </c>
    </row>
    <row r="45" spans="1:3" x14ac:dyDescent="0.25">
      <c r="A45" t="s">
        <v>121</v>
      </c>
      <c r="B45">
        <v>9</v>
      </c>
      <c r="C45">
        <f t="shared" ref="C45:C48" si="0">B45/40</f>
        <v>0.22500000000000001</v>
      </c>
    </row>
    <row r="46" spans="1:3" x14ac:dyDescent="0.25">
      <c r="A46" t="s">
        <v>124</v>
      </c>
      <c r="B46">
        <v>2</v>
      </c>
      <c r="C46">
        <f t="shared" si="0"/>
        <v>0.05</v>
      </c>
    </row>
    <row r="47" spans="1:3" x14ac:dyDescent="0.25">
      <c r="A47" t="s">
        <v>122</v>
      </c>
      <c r="B47">
        <v>2</v>
      </c>
      <c r="C47">
        <f t="shared" si="0"/>
        <v>0.05</v>
      </c>
    </row>
    <row r="48" spans="1:3" x14ac:dyDescent="0.25">
      <c r="A48" t="s">
        <v>123</v>
      </c>
      <c r="B48">
        <v>3</v>
      </c>
      <c r="C48">
        <f t="shared" si="0"/>
        <v>7.4999999999999997E-2</v>
      </c>
    </row>
    <row r="49" spans="2:2" x14ac:dyDescent="0.25">
      <c r="B49">
        <f>SUM(B44:B48)</f>
        <v>40</v>
      </c>
    </row>
  </sheetData>
  <sortState xmlns:xlrd2="http://schemas.microsoft.com/office/spreadsheetml/2017/richdata2" ref="A2:A42">
    <sortCondition ref="A2:A4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4167-C8A5-4712-A2D2-B4DEE966916C}">
  <dimension ref="A1:C40"/>
  <sheetViews>
    <sheetView tabSelected="1" workbookViewId="0">
      <selection activeCell="C40" sqref="C40"/>
    </sheetView>
  </sheetViews>
  <sheetFormatPr baseColWidth="10" defaultRowHeight="15" x14ac:dyDescent="0.25"/>
  <cols>
    <col min="1" max="1" width="82.7109375" customWidth="1"/>
  </cols>
  <sheetData>
    <row r="1" spans="1:3" x14ac:dyDescent="0.25">
      <c r="A1" t="s">
        <v>16</v>
      </c>
      <c r="B1">
        <v>6</v>
      </c>
      <c r="C1">
        <f>B1/40</f>
        <v>0.15</v>
      </c>
    </row>
    <row r="2" spans="1:3" x14ac:dyDescent="0.25">
      <c r="A2" t="s">
        <v>16</v>
      </c>
    </row>
    <row r="3" spans="1:3" x14ac:dyDescent="0.25">
      <c r="A3" t="s">
        <v>16</v>
      </c>
    </row>
    <row r="4" spans="1:3" x14ac:dyDescent="0.25">
      <c r="A4" t="s">
        <v>16</v>
      </c>
    </row>
    <row r="5" spans="1:3" x14ac:dyDescent="0.25">
      <c r="A5" t="s">
        <v>16</v>
      </c>
    </row>
    <row r="6" spans="1:3" x14ac:dyDescent="0.25">
      <c r="A6" t="s">
        <v>16</v>
      </c>
    </row>
    <row r="7" spans="1:3" x14ac:dyDescent="0.25">
      <c r="A7" t="s">
        <v>11</v>
      </c>
      <c r="B7">
        <v>8</v>
      </c>
      <c r="C7" s="3">
        <f>B7/40</f>
        <v>0.2</v>
      </c>
    </row>
    <row r="8" spans="1:3" x14ac:dyDescent="0.25">
      <c r="A8" t="s">
        <v>11</v>
      </c>
    </row>
    <row r="9" spans="1:3" x14ac:dyDescent="0.25">
      <c r="A9" t="s">
        <v>11</v>
      </c>
    </row>
    <row r="10" spans="1:3" x14ac:dyDescent="0.25">
      <c r="A10" t="s">
        <v>11</v>
      </c>
    </row>
    <row r="11" spans="1:3" x14ac:dyDescent="0.25">
      <c r="A11" t="s">
        <v>11</v>
      </c>
    </row>
    <row r="12" spans="1:3" x14ac:dyDescent="0.25">
      <c r="A12" t="s">
        <v>11</v>
      </c>
    </row>
    <row r="13" spans="1:3" x14ac:dyDescent="0.25">
      <c r="A13" t="s">
        <v>11</v>
      </c>
    </row>
    <row r="14" spans="1:3" x14ac:dyDescent="0.25">
      <c r="A14" t="s">
        <v>11</v>
      </c>
    </row>
    <row r="15" spans="1:3" x14ac:dyDescent="0.25">
      <c r="A15" t="s">
        <v>23</v>
      </c>
      <c r="B15">
        <v>13</v>
      </c>
      <c r="C15" s="3">
        <f>B15/40</f>
        <v>0.32500000000000001</v>
      </c>
    </row>
    <row r="16" spans="1:3" x14ac:dyDescent="0.25">
      <c r="A16" t="s">
        <v>23</v>
      </c>
    </row>
    <row r="17" spans="1:3" x14ac:dyDescent="0.25">
      <c r="A17" t="s">
        <v>23</v>
      </c>
    </row>
    <row r="18" spans="1:3" x14ac:dyDescent="0.25">
      <c r="A18" t="s">
        <v>23</v>
      </c>
    </row>
    <row r="19" spans="1:3" x14ac:dyDescent="0.25">
      <c r="A19" t="s">
        <v>23</v>
      </c>
    </row>
    <row r="20" spans="1:3" x14ac:dyDescent="0.25">
      <c r="A20" t="s">
        <v>23</v>
      </c>
    </row>
    <row r="21" spans="1:3" x14ac:dyDescent="0.25">
      <c r="A21" t="s">
        <v>23</v>
      </c>
    </row>
    <row r="22" spans="1:3" x14ac:dyDescent="0.25">
      <c r="A22" t="s">
        <v>23</v>
      </c>
    </row>
    <row r="23" spans="1:3" x14ac:dyDescent="0.25">
      <c r="A23" t="s">
        <v>23</v>
      </c>
    </row>
    <row r="24" spans="1:3" x14ac:dyDescent="0.25">
      <c r="A24" t="s">
        <v>23</v>
      </c>
    </row>
    <row r="25" spans="1:3" x14ac:dyDescent="0.25">
      <c r="A25" t="s">
        <v>23</v>
      </c>
    </row>
    <row r="26" spans="1:3" x14ac:dyDescent="0.25">
      <c r="A26" t="s">
        <v>23</v>
      </c>
    </row>
    <row r="27" spans="1:3" x14ac:dyDescent="0.25">
      <c r="A27" t="s">
        <v>23</v>
      </c>
    </row>
    <row r="28" spans="1:3" x14ac:dyDescent="0.25">
      <c r="A28" t="s">
        <v>29</v>
      </c>
      <c r="B28">
        <v>6</v>
      </c>
      <c r="C28" s="3">
        <f>B28/40</f>
        <v>0.15</v>
      </c>
    </row>
    <row r="29" spans="1:3" x14ac:dyDescent="0.25">
      <c r="A29" t="s">
        <v>29</v>
      </c>
    </row>
    <row r="30" spans="1:3" x14ac:dyDescent="0.25">
      <c r="A30" t="s">
        <v>29</v>
      </c>
    </row>
    <row r="31" spans="1:3" x14ac:dyDescent="0.25">
      <c r="A31" t="s">
        <v>29</v>
      </c>
    </row>
    <row r="32" spans="1:3" x14ac:dyDescent="0.25">
      <c r="A32" t="s">
        <v>29</v>
      </c>
    </row>
    <row r="33" spans="1:3" x14ac:dyDescent="0.25">
      <c r="A33" t="s">
        <v>29</v>
      </c>
    </row>
    <row r="34" spans="1:3" x14ac:dyDescent="0.25">
      <c r="A34" t="s">
        <v>38</v>
      </c>
      <c r="B34">
        <v>5</v>
      </c>
      <c r="C34">
        <f>B34/40</f>
        <v>0.125</v>
      </c>
    </row>
    <row r="35" spans="1:3" x14ac:dyDescent="0.25">
      <c r="A35" t="s">
        <v>38</v>
      </c>
    </row>
    <row r="36" spans="1:3" x14ac:dyDescent="0.25">
      <c r="A36" t="s">
        <v>38</v>
      </c>
    </row>
    <row r="37" spans="1:3" x14ac:dyDescent="0.25">
      <c r="A37" t="s">
        <v>38</v>
      </c>
    </row>
    <row r="38" spans="1:3" x14ac:dyDescent="0.25">
      <c r="A38" t="s">
        <v>38</v>
      </c>
    </row>
    <row r="39" spans="1:3" x14ac:dyDescent="0.25">
      <c r="A39" t="s">
        <v>6</v>
      </c>
      <c r="B39">
        <v>2</v>
      </c>
      <c r="C39">
        <f>2/40</f>
        <v>0.05</v>
      </c>
    </row>
    <row r="40" spans="1:3" x14ac:dyDescent="0.25">
      <c r="A40" t="s">
        <v>6</v>
      </c>
    </row>
  </sheetData>
  <sortState xmlns:xlrd2="http://schemas.microsoft.com/office/spreadsheetml/2017/richdata2" ref="A1:A40">
    <sortCondition ref="A1:A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Not Modelers</vt:lpstr>
      <vt:lpstr>Modelers</vt:lpstr>
      <vt:lpstr>Tabelle2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Köpke, Julius</cp:lastModifiedBy>
  <dcterms:created xsi:type="dcterms:W3CDTF">2024-05-25T12:26:31Z</dcterms:created>
  <dcterms:modified xsi:type="dcterms:W3CDTF">2024-06-14T08:46:33Z</dcterms:modified>
</cp:coreProperties>
</file>