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itional_Info" sheetId="1" r:id="rId4"/>
    <sheet state="visible" name="alpha" sheetId="2" r:id="rId5"/>
    <sheet state="visible" name="FC calc" sheetId="3" r:id="rId6"/>
    <sheet state="visible" name="beta" sheetId="4" r:id="rId7"/>
    <sheet state="visible" name="c" sheetId="5" r:id="rId8"/>
    <sheet state="visible" name="peak" sheetId="6" r:id="rId9"/>
    <sheet state="visible" name="d" sheetId="7" r:id="rId10"/>
    <sheet state="visible" name="v" sheetId="8" r:id="rId11"/>
    <sheet state="visible" name="r" sheetId="9" r:id="rId12"/>
    <sheet state="visible" name="delta" sheetId="10" r:id="rId13"/>
    <sheet state="visible" name="h" sheetId="11" r:id="rId14"/>
    <sheet state="visible" name="q" sheetId="12" r:id="rId15"/>
    <sheet state="visible" name="e" sheetId="13" r:id="rId16"/>
    <sheet state="visible" name="e_s2" sheetId="14" r:id="rId17"/>
    <sheet state="visible" name="BUD" sheetId="15" r:id="rId18"/>
    <sheet state="visible" name="GCONS" sheetId="16" r:id="rId19"/>
    <sheet state="visible" name="GCONMINS" sheetId="17" r:id="rId20"/>
    <sheet state="visible" name="GCONMINSAGG" sheetId="18" r:id="rId21"/>
    <sheet state="visible" name="ELIM" sheetId="19" r:id="rId22"/>
    <sheet state="visible" name="RPSMIN" sheetId="20" r:id="rId23"/>
    <sheet state="visible" name="CLEANMIN" sheetId="21" r:id="rId24"/>
    <sheet state="visible" name="CARBONFREEMIN" sheetId="22" r:id="rId25"/>
    <sheet state="visible" name="NUCLEARMAX" sheetId="23" r:id="rId26"/>
    <sheet state="visible" name="TRANSMAX" sheetId="24" r:id="rId27"/>
  </sheets>
  <definedNames/>
  <calcPr/>
  <extLst>
    <ext uri="GoogleSheetsCustomDataVersion2">
      <go:sheetsCustomData xmlns:go="http://customooxmlschemas.google.com/" r:id="rId28" roundtripDataChecksum="0UxiV/hMNqEIO6Y6jcKv5mxBNP4ZXmhvoT/Sid1rbJ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ID#AAAAzJJwesA
tc={4234F47B-B520-47F8-AE7A-EB4360E679F3}    (2023-06-14 00:21:26)
[Threaded comment]
Your version of Excel allows you to read this threaded comment; however, any edits to it will get removed if the file is opened in a newer version of Excel. Learn more: https://go.microsoft.com/fwlink/?linkid=870924
Comment:
    Region wouldn't have an effect. That's a hold-over from our model that considered multiple states (as regions), where there would be cost differences.</t>
      </text>
    </comment>
  </commentList>
  <extLst>
    <ext uri="GoogleSheetsCustomDataVersion2">
      <go:sheetsCustomData xmlns:go="http://customooxmlschemas.google.com/" r:id="rId1" roundtripDataSignature="AMtx7mjJUkmuymed5i0BjW/z4j59XVkkA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ID#AAAAzJJwesc
tc={4BDB75A6-D266-4085-A56C-FBD455EFE599}    (2023-06-14 00:21:26)
[Threaded comment]
Your version of Excel allows you to read this threaded comment; however, any edits to it will get removed if the file is opened in a newer version of Excel. Learn more: https://go.microsoft.com/fwlink/?linkid=870924
Comment:
    As of right now, the University doesn't have designated funds for these efforts, so we can make the budget constraint infinity for all intents and purposes.</t>
      </text>
    </comment>
  </commentList>
  <extLst>
    <ext uri="GoogleSheetsCustomDataVersion2">
      <go:sheetsCustomData xmlns:go="http://customooxmlschemas.google.com/" r:id="rId1" roundtripDataSignature="AMtx7mjQb5Z98bV3l1GafqBpgebEdwSWq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ID#AAAAzJJwesw
tc={EF98DB95-9070-4430-B82D-677EE1F550D1}    (2023-06-14 00:21:26)
[Threaded comment]
Your version of Excel allows you to read this threaded comment; however, any edits to it will get removed if the file is opened in a newer version of Excel. Learn more: https://go.microsoft.com/fwlink/?linkid=870924
Comment:
    We might have to make this infinity for now, because there has been no guidance from the administration on the budget component.</t>
      </text>
    </comment>
  </commentList>
  <extLst>
    <ext uri="GoogleSheetsCustomDataVersion2">
      <go:sheetsCustomData xmlns:go="http://customooxmlschemas.google.com/" r:id="rId1" roundtripDataSignature="AMtx7mgQq3Fo++202/lyMHcWRmF6XDp7RQ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ID#AAAAzJJwess
tc={42A50C6C-1C28-4CE4-9DEE-859608787950}    (2023-06-14 00:21:26)
[Threaded comment]
Your version of Excel allows you to read this threaded comment; however, any edits to it will get removed if the file is opened in a newer version of Excel. Learn more: https://go.microsoft.com/fwlink/?linkid=870924
Comment:
    These are good enough for now.</t>
      </text>
    </comment>
  </commentList>
  <extLst>
    <ext uri="GoogleSheetsCustomDataVersion2">
      <go:sheetsCustomData xmlns:go="http://customooxmlschemas.google.com/" r:id="rId1" roundtripDataSignature="AMtx7mjutUEz88AijGhwBYPI9i08yL+P2w=="/>
    </ext>
  </extLst>
</comments>
</file>

<file path=xl/sharedStrings.xml><?xml version="1.0" encoding="utf-8"?>
<sst xmlns="http://schemas.openxmlformats.org/spreadsheetml/2006/main" count="126" uniqueCount="32">
  <si>
    <t>Year</t>
  </si>
  <si>
    <t>HYD</t>
  </si>
  <si>
    <t>NAT</t>
  </si>
  <si>
    <t>NUC</t>
  </si>
  <si>
    <t>BIO</t>
  </si>
  <si>
    <t>PET</t>
  </si>
  <si>
    <t>SOL</t>
  </si>
  <si>
    <t>WINON</t>
  </si>
  <si>
    <t>WINOFF</t>
  </si>
  <si>
    <t>FC</t>
  </si>
  <si>
    <t>one off investment</t>
  </si>
  <si>
    <t>num reups</t>
  </si>
  <si>
    <t>horizon cap increase cost</t>
  </si>
  <si>
    <t>year_index</t>
  </si>
  <si>
    <t>multiplier</t>
  </si>
  <si>
    <t>2050-2021-i</t>
  </si>
  <si>
    <t>OPJM</t>
  </si>
  <si>
    <t>peak_demand</t>
  </si>
  <si>
    <t>Demand</t>
  </si>
  <si>
    <t>Scalar</t>
  </si>
  <si>
    <t>Value</t>
  </si>
  <si>
    <t>interest_rate</t>
  </si>
  <si>
    <t>derating_value</t>
  </si>
  <si>
    <t>hours</t>
  </si>
  <si>
    <t>capacity</t>
  </si>
  <si>
    <t>year</t>
  </si>
  <si>
    <t>OPJMG</t>
  </si>
  <si>
    <t>Budget</t>
  </si>
  <si>
    <t>Overall Capacity Lim</t>
  </si>
  <si>
    <t>total emissions limit</t>
  </si>
  <si>
    <t>proportion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</si>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</sst>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10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</font>
    <font>
      <sz val="9.0"/>
      <color rgb="FF000000"/>
      <name val="Calibri"/>
    </font>
    <font>
      <sz val="9.0"/>
      <color theme="1"/>
      <name val="Calibri"/>
    </font>
    <font>
      <b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212121"/>
      <name val="Monospace"/>
    </font>
    <font>
      <sz val="11.0"/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bottom style="dotted">
        <color rgb="FFBFBFBF"/>
      </bottom>
    </border>
    <border>
      <left style="thin">
        <color rgb="FF969696"/>
      </left>
      <right style="thin">
        <color rgb="FF969696"/>
      </right>
      <top/>
      <bottom style="thin">
        <color rgb="FF969696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3" xfId="0" applyFont="1" applyNumberFormat="1"/>
    <xf borderId="0" fillId="0" fontId="2" numFmtId="4" xfId="0" applyFont="1" applyNumberFormat="1"/>
    <xf borderId="0" fillId="0" fontId="1" numFmtId="4" xfId="0" applyFont="1" applyNumberFormat="1"/>
    <xf borderId="2" fillId="0" fontId="3" numFmtId="4" xfId="0" applyAlignment="1" applyBorder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3" fillId="2" fontId="1" numFmtId="0" xfId="0" applyBorder="1" applyFont="1"/>
    <xf borderId="2" fillId="0" fontId="4" numFmtId="4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1" fillId="2" fontId="1" numFmtId="4" xfId="0" applyBorder="1" applyFont="1" applyNumberFormat="1"/>
    <xf borderId="2" fillId="0" fontId="3" numFmtId="3" xfId="0" applyAlignment="1" applyBorder="1" applyFont="1" applyNumberFormat="1">
      <alignment horizontal="right" vertical="bottom"/>
    </xf>
    <xf borderId="0" fillId="0" fontId="2" numFmtId="3" xfId="0" applyFont="1" applyNumberFormat="1"/>
    <xf borderId="2" fillId="0" fontId="3" numFmtId="0" xfId="0" applyAlignment="1" applyBorder="1" applyFont="1">
      <alignment horizontal="right" vertical="bottom"/>
    </xf>
    <xf borderId="0" fillId="0" fontId="5" numFmtId="4" xfId="0" applyFont="1" applyNumberFormat="1"/>
    <xf borderId="0" fillId="0" fontId="1" numFmtId="49" xfId="0" applyFont="1" applyNumberFormat="1"/>
    <xf borderId="0" fillId="0" fontId="6" numFmtId="4" xfId="0" applyFont="1" applyNumberFormat="1"/>
    <xf borderId="0" fillId="2" fontId="7" numFmtId="0" xfId="0" applyFont="1"/>
    <xf borderId="0" fillId="0" fontId="2" numFmtId="0" xfId="0" applyFont="1"/>
    <xf borderId="0" fillId="2" fontId="2" numFmtId="0" xfId="0" applyFont="1"/>
    <xf borderId="0" fillId="0" fontId="1" numFmtId="0" xfId="0" applyAlignment="1" applyFont="1">
      <alignment horizontal="right" shrinkToFit="0" vertical="bottom" wrapText="0"/>
    </xf>
    <xf borderId="0" fillId="3" fontId="8" numFmtId="4" xfId="0" applyFill="1" applyFont="1" applyNumberFormat="1"/>
    <xf borderId="0" fillId="3" fontId="8" numFmtId="0" xfId="0" applyFont="1"/>
    <xf borderId="0" fillId="3" fontId="9" numFmtId="0" xfId="0" applyFont="1"/>
    <xf borderId="0" fillId="0" fontId="1" numFmtId="3" xfId="0" applyAlignment="1" applyFont="1" applyNumberFormat="1">
      <alignment horizontal="right" shrinkToFit="0" vertical="bottom" wrapText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1" numFmtId="0" xfId="0" applyFont="1"/>
    <xf borderId="0" fillId="0" fontId="1" numFmtId="164" xfId="0" applyFont="1" applyNumberFormat="1"/>
    <xf borderId="1" fillId="0" fontId="1" numFmtId="0" xfId="0" applyBorder="1" applyFont="1"/>
    <xf borderId="0" fillId="0" fontId="7" numFmtId="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j.gov/bpu/pdf/publicnotice/stakeholder/latecomments/EIA%20nj%20state%20profile%20from%20Dan%20Udovic%20of%20Stevens%20University.pdf#:~:text=New%20Jersey%20is%20a%20major%20consumer%20of%20petroleum,the%20lower%20one-third%20in%20energy%20consumed%20per%20capita.12" TargetMode="External"/><Relationship Id="rId2" Type="http://schemas.openxmlformats.org/officeDocument/2006/relationships/hyperlink" Target="https://www.nj.gov/bpu/pdf/publicnotice/stakeholder/latecomments/EIA%20nj%20state%20profile%20from%20Dan%20Udovic%20of%20Stevens%20University.pdf#:~:text=New%20Jersey%20is%20a%20major%20consumer%20of%20petroleum,the%20lower%20one-third%20in%20energy%20consumed%20per%20capita.12" TargetMode="Externa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electricity/monthly/epm_table_grapher.php?t=table_6_07_a" TargetMode="External"/><Relationship Id="rId2" Type="http://schemas.openxmlformats.org/officeDocument/2006/relationships/hyperlink" Target="https://www.eia.gov/electricity/monthly/epm_table_grapher.php?t=table_6_07_b" TargetMode="External"/><Relationship Id="rId3" Type="http://schemas.openxmlformats.org/officeDocument/2006/relationships/hyperlink" Target="https://www.eia.gov/todayinenergy/detail.php?id=35872#:~:text=Fuel%20cells%20with%20combined%20heat,%25%20and%2081%25%2C%20respectively" TargetMode="External"/><Relationship Id="rId4" Type="http://schemas.openxmlformats.org/officeDocument/2006/relationships/hyperlink" Target="https://www.eia.gov/electricity/data/eia860/" TargetMode="External"/><Relationship Id="rId5" Type="http://schemas.openxmlformats.org/officeDocument/2006/relationships/hyperlink" Target="https://www.eia.gov/energyexplained/solar/solar-thermal-power-plants.php" TargetMode="External"/><Relationship Id="rId6" Type="http://schemas.openxmlformats.org/officeDocument/2006/relationships/hyperlink" Target="https://www.eia.gov/energyexplained/solar/solar-thermal-power-plants.php" TargetMode="External"/><Relationship Id="rId7" Type="http://schemas.openxmlformats.org/officeDocument/2006/relationships/hyperlink" Target="https://nei.org/resources/statistics/us-capacity-factors-by-fuel-type" TargetMode="External"/><Relationship Id="rId8" Type="http://schemas.openxmlformats.org/officeDocument/2006/relationships/hyperlink" Target="https://energyknowledgebase.com/topics/capacity-factor.asp" TargetMode="Externa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state/analysis.php?sid=NJ" TargetMode="External"/><Relationship Id="rId2" Type="http://schemas.openxmlformats.org/officeDocument/2006/relationships/hyperlink" Target="https://www.eia.gov/electricity/data/state/" TargetMode="External"/><Relationship Id="rId3" Type="http://schemas.openxmlformats.org/officeDocument/2006/relationships/hyperlink" Target="https://en.wikipedia.org/wiki/List_of_power_stations_in_New_Jersey" TargetMode="Externa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state/data.php?sid=NJ#SupplyDistribution" TargetMode="External"/><Relationship Id="rId2" Type="http://schemas.openxmlformats.org/officeDocument/2006/relationships/hyperlink" Target="https://view.officeapps.live.com/op/view.aspx?src=https%3A%2F%2Fwww.eia.gov%2Felectricity%2Fdata%2Fstate%2Femission_annual.xlsx&amp;wdOrigin=BROWSELINK" TargetMode="External"/><Relationship Id="rId3" Type="http://schemas.openxmlformats.org/officeDocument/2006/relationships/hyperlink" Target="https://view.officeapps.live.com/op/view.aspx?src=https%3A%2F%2Fwww.eia.gov%2Felectricity%2Fdata%2Fstate%2Femission_annual.xlsx&amp;wdOrigin=BROWSELINK" TargetMode="External"/><Relationship Id="rId4" Type="http://schemas.openxmlformats.org/officeDocument/2006/relationships/hyperlink" Target="https://www.eia.gov/tools/faqs/faq.php?id=74&amp;t=11" TargetMode="External"/><Relationship Id="rId5" Type="http://schemas.openxmlformats.org/officeDocument/2006/relationships/hyperlink" Target="https://www.eia.gov/tools/faqs/faq.php?id=74&amp;t=11" TargetMode="Externa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j.gov/emp/pdf/New_Jersey_2019_IEP_Technical_Appendix.pdf" TargetMode="External"/><Relationship Id="rId2" Type="http://schemas.openxmlformats.org/officeDocument/2006/relationships/hyperlink" Target="https://view.officeapps.live.com/op/view.aspx?src=https%3A%2F%2Fwww.eia.gov%2Felectricity%2Fdata%2Femissions%2Fxls%2Femissions_region2021.xlsx&amp;wdOrigin=BROWSELINK" TargetMode="External"/><Relationship Id="rId3" Type="http://schemas.openxmlformats.org/officeDocument/2006/relationships/hyperlink" Target="https://view.officeapps.live.com/op/view.aspx?src=https%3A%2F%2Fwww.eia.gov%2Felectricity%2Fdata%2Femissions%2Fxls%2Femissions_region2021.xlsx&amp;wdOrigin=BROWSELINK" TargetMode="External"/><Relationship Id="rId4" Type="http://schemas.openxmlformats.org/officeDocument/2006/relationships/hyperlink" Target="https://www.eia.gov/state/data.php?sid=NJ" TargetMode="External"/><Relationship Id="rId5" Type="http://schemas.openxmlformats.org/officeDocument/2006/relationships/hyperlink" Target="https://www.eia.gov/state/data.php?sid=NJ" TargetMode="Externa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egrid/historical-egrid-data" TargetMode="Externa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analysis/studies/powerplants/capitalcost/pdf/capital_cost_AEO2020.pdf" TargetMode="External"/><Relationship Id="rId2" Type="http://schemas.openxmlformats.org/officeDocument/2006/relationships/hyperlink" Target="https://www.eia.gov/outlooks/aeo/assumptions/pdf/table_8.2.pdf" TargetMode="External"/><Relationship Id="rId3" Type="http://schemas.openxmlformats.org/officeDocument/2006/relationships/hyperlink" Target="https://www.eia.gov/outlooks/aeo/assumptions/pdf/elec_cost_perf.pdf" TargetMode="External"/><Relationship Id="rId4" Type="http://schemas.openxmlformats.org/officeDocument/2006/relationships/hyperlink" Target="https://www.eia.gov/analysis/studies/powerplants/capitalcost/pdf/capcost_assumption.pdf" TargetMode="External"/><Relationship Id="rId9" Type="http://schemas.openxmlformats.org/officeDocument/2006/relationships/hyperlink" Target="https://www.eia.gov/outlooks/archive/aeo22/tables_ref.php" TargetMode="External"/><Relationship Id="rId5" Type="http://schemas.openxmlformats.org/officeDocument/2006/relationships/hyperlink" Target="https://www.eia.gov/analysis/studies/powerplants/capitalcost/pdf/capcost_assumption.pdf" TargetMode="External"/><Relationship Id="rId6" Type="http://schemas.openxmlformats.org/officeDocument/2006/relationships/hyperlink" Target="https://www.nrel.gov/docs/fy13osti/56408.pdf" TargetMode="External"/><Relationship Id="rId7" Type="http://schemas.openxmlformats.org/officeDocument/2006/relationships/hyperlink" Target="https://www.eia.gov/outlooks/archive/aeo21/tables_ref.php" TargetMode="External"/><Relationship Id="rId8" Type="http://schemas.openxmlformats.org/officeDocument/2006/relationships/hyperlink" Target="https://www.eia.gov/outlooks/aeo/tables_ref.php" TargetMode="Externa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hyperlink" Target="https://view.officeapps.live.com/op/view.aspx?src=https%3A%2F%2Fwww.iso-ne.com%2Fstatic-assets%2Fdocuments%2F100005%2F2023_11_01_pac_2050_transmission_study_draft.docx&amp;wdOrigin=BROWSELINK" TargetMode="External"/><Relationship Id="rId2" Type="http://schemas.openxmlformats.org/officeDocument/2006/relationships/hyperlink" Target="https://view.officeapps.live.com/op/view.aspx?src=https%3A%2F%2Fwww.iso-ne.com%2Fstatic-assets%2Fdocuments%2F100005%2F2023_11_01_pac_2050_transmission_study_draft.docx&amp;wdOrigin=BROWSELINK" TargetMode="Externa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analysis/studies/powerplants/capitalcost/pdf/capital_cost_AEO2020.pdf" TargetMode="External"/><Relationship Id="rId2" Type="http://schemas.openxmlformats.org/officeDocument/2006/relationships/hyperlink" Target="https://www.eia.gov/outlooks/aeo/assumptions/pdf/table_8.2.pdf" TargetMode="External"/><Relationship Id="rId3" Type="http://schemas.openxmlformats.org/officeDocument/2006/relationships/hyperlink" Target="https://www.eia.gov/outlooks/aeo/assumptions/pdf/elec_cost_perf.pdf" TargetMode="External"/><Relationship Id="rId4" Type="http://schemas.openxmlformats.org/officeDocument/2006/relationships/hyperlink" Target="https://www.eia.gov/analysis/studies/powerplants/capitalcost/pdf/capcost_assumption.pdf" TargetMode="External"/><Relationship Id="rId9" Type="http://schemas.openxmlformats.org/officeDocument/2006/relationships/hyperlink" Target="https://www.eia.gov/outlooks/archive/aeo22/tables_ref.php" TargetMode="External"/><Relationship Id="rId5" Type="http://schemas.openxmlformats.org/officeDocument/2006/relationships/hyperlink" Target="https://www.eia.gov/analysis/studies/powerplants/capitalcost/pdf/capcost_assumption.pdf" TargetMode="External"/><Relationship Id="rId6" Type="http://schemas.openxmlformats.org/officeDocument/2006/relationships/hyperlink" Target="https://www.nrel.gov/docs/fy13osti/56408.pdf" TargetMode="External"/><Relationship Id="rId7" Type="http://schemas.openxmlformats.org/officeDocument/2006/relationships/hyperlink" Target="https://www.eia.gov/outlooks/archive/aeo21/tables_ref.php" TargetMode="External"/><Relationship Id="rId8" Type="http://schemas.openxmlformats.org/officeDocument/2006/relationships/hyperlink" Target="https://www.eia.gov/outlooks/aeo/tables_ref.php" TargetMode="Externa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-ne.com/isoexpress/web/reports/pricing" TargetMode="External"/><Relationship Id="rId2" Type="http://schemas.openxmlformats.org/officeDocument/2006/relationships/hyperlink" Target="https://www.nyiso.com/real-time-dashboard" TargetMode="External"/><Relationship Id="rId3" Type="http://schemas.openxmlformats.org/officeDocument/2006/relationships/hyperlink" Target="https://www.iso-ne.com/isoexpress/web/reports/billing/-/tree/economic" TargetMode="External"/><Relationship Id="rId4" Type="http://schemas.openxmlformats.org/officeDocument/2006/relationships/hyperlink" Target="https://www.eia.gov/electricity/monthly/update/wholesale-markets.php" TargetMode="External"/><Relationship Id="rId5" Type="http://schemas.openxmlformats.org/officeDocument/2006/relationships/hyperlink" Target="https://www.eia.gov/electricity/wholesale/" TargetMode="External"/><Relationship Id="rId6" Type="http://schemas.openxmlformats.org/officeDocument/2006/relationships/hyperlink" Target="https://www.electricitylocal.com/states/new-jersey/#:~:text=Commercial%20electricity%20rates%20in%20New%20Jersey%20average%2012.78%C2%A2%2FkWh%2C,rates%20in%20the%20U.S.%20is%206.86%C2%A2%2FkWh%20to%2034.88%C2%A2%2FkWh." TargetMode="Externa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-ne.com/isoexpress/web/reports/pricing" TargetMode="External"/><Relationship Id="rId2" Type="http://schemas.openxmlformats.org/officeDocument/2006/relationships/hyperlink" Target="https://www.nyiso.com/real-time-dashboard" TargetMode="External"/><Relationship Id="rId3" Type="http://schemas.openxmlformats.org/officeDocument/2006/relationships/hyperlink" Target="https://www.iso-ne.com/isoexpress/web/reports/billing/-/tree/economic" TargetMode="External"/><Relationship Id="rId4" Type="http://schemas.openxmlformats.org/officeDocument/2006/relationships/hyperlink" Target="https://www.eia.gov/electricity/monthly/update/wholesale-markets.php" TargetMode="External"/><Relationship Id="rId5" Type="http://schemas.openxmlformats.org/officeDocument/2006/relationships/hyperlink" Target="https://www.eia.gov/electricity/wholesale/" TargetMode="External"/><Relationship Id="rId6" Type="http://schemas.openxmlformats.org/officeDocument/2006/relationships/hyperlink" Target="https://www.electricitylocal.com/states/new-jersey/#:~:text=Commercial%20electricity%20rates%20in%20New%20Jersey%20average%2012.78%C2%A2%2FkWh%2C,rates%20in%20the%20U.S.%20is%206.86%C2%A2%2FkWh%20to%2034.88%C2%A2%2FkWh.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0</xdr:row>
      <xdr:rowOff>152400</xdr:rowOff>
    </xdr:from>
    <xdr:ext cx="8705850" cy="5095875"/>
    <xdr:grpSp>
      <xdr:nvGrpSpPr>
        <xdr:cNvPr id="2" name="Shape 2"/>
        <xdr:cNvGrpSpPr/>
      </xdr:nvGrpSpPr>
      <xdr:grpSpPr>
        <a:xfrm>
          <a:off x="993075" y="1232063"/>
          <a:ext cx="8705850" cy="5095875"/>
          <a:chOff x="993075" y="1232063"/>
          <a:chExt cx="8705850" cy="5095875"/>
        </a:xfrm>
      </xdr:grpSpPr>
      <xdr:grpSp>
        <xdr:nvGrpSpPr>
          <xdr:cNvPr id="3" name="Shape 3"/>
          <xdr:cNvGrpSpPr/>
        </xdr:nvGrpSpPr>
        <xdr:grpSpPr>
          <a:xfrm>
            <a:off x="993075" y="1232063"/>
            <a:ext cx="8705850" cy="5095875"/>
            <a:chOff x="993075" y="1232063"/>
            <a:chExt cx="8705850" cy="5095875"/>
          </a:xfrm>
        </xdr:grpSpPr>
        <xdr:sp>
          <xdr:nvSpPr>
            <xdr:cNvPr id="4" name="Shape 4"/>
            <xdr:cNvSpPr/>
          </xdr:nvSpPr>
          <xdr:spPr>
            <a:xfrm>
              <a:off x="993075" y="1232063"/>
              <a:ext cx="8705850" cy="50958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993075" y="1232063"/>
              <a:ext cx="8705850" cy="5095875"/>
              <a:chOff x="993075" y="1232063"/>
              <a:chExt cx="8705850" cy="5095875"/>
            </a:xfrm>
          </xdr:grpSpPr>
          <xdr:sp>
            <xdr:nvSpPr>
              <xdr:cNvPr id="6" name="Shape 6"/>
              <xdr:cNvSpPr/>
            </xdr:nvSpPr>
            <xdr:spPr>
              <a:xfrm>
                <a:off x="993075" y="1232063"/>
                <a:ext cx="8705850" cy="5095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993075" y="1232063"/>
                <a:ext cx="8705850" cy="5095875"/>
                <a:chOff x="993075" y="1232063"/>
                <a:chExt cx="8705850" cy="509587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993075" y="1232063"/>
                  <a:ext cx="8705850" cy="5095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993075" y="1232063"/>
                  <a:ext cx="8705850" cy="5095875"/>
                  <a:chOff x="993075" y="1232063"/>
                  <a:chExt cx="8705850" cy="5095875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993075" y="1232063"/>
                    <a:ext cx="8705850" cy="50958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993075" y="1232063"/>
                    <a:ext cx="8705850" cy="5095875"/>
                    <a:chOff x="993075" y="1232063"/>
                    <a:chExt cx="8705850" cy="5095875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993075" y="1232063"/>
                      <a:ext cx="8705850" cy="50958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993075" y="1232063"/>
                      <a:ext cx="8705850" cy="5095875"/>
                      <a:chOff x="993075" y="1232063"/>
                      <a:chExt cx="8705850" cy="5095875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993075" y="1232063"/>
                        <a:ext cx="8705850" cy="50958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15" name="Shape 15"/>
                      <xdr:cNvGrpSpPr/>
                    </xdr:nvGrpSpPr>
                    <xdr:grpSpPr>
                      <a:xfrm>
                        <a:off x="993075" y="1232063"/>
                        <a:ext cx="8705850" cy="5095875"/>
                        <a:chOff x="993075" y="1232063"/>
                        <a:chExt cx="8705850" cy="5095875"/>
                      </a:xfrm>
                    </xdr:grpSpPr>
                    <xdr:sp>
                      <xdr:nvSpPr>
                        <xdr:cNvPr id="16" name="Shape 16"/>
                        <xdr:cNvSpPr/>
                      </xdr:nvSpPr>
                      <xdr:spPr>
                        <a:xfrm>
                          <a:off x="993075" y="1232063"/>
                          <a:ext cx="8705850" cy="50958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/>
                        <xdr:cNvGrpSpPr/>
                      </xdr:nvGrpSpPr>
                      <xdr:grpSpPr>
                        <a:xfrm>
                          <a:off x="993075" y="1232063"/>
                          <a:ext cx="8705850" cy="5095875"/>
                          <a:chOff x="993075" y="1232063"/>
                          <a:chExt cx="8705850" cy="5095875"/>
                        </a:xfrm>
                      </xdr:grpSpPr>
                      <xdr:sp>
                        <xdr:nvSpPr>
                          <xdr:cNvPr id="18" name="Shape 18"/>
                          <xdr:cNvSpPr/>
                        </xdr:nvSpPr>
                        <xdr:spPr>
                          <a:xfrm>
                            <a:off x="993075" y="1232063"/>
                            <a:ext cx="8705850" cy="50958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/>
                          <xdr:cNvGrpSpPr/>
                        </xdr:nvGrpSpPr>
                        <xdr:grpSpPr>
                          <a:xfrm>
                            <a:off x="993075" y="1232063"/>
                            <a:ext cx="8705850" cy="5095875"/>
                            <a:chOff x="993075" y="1232063"/>
                            <a:chExt cx="8705850" cy="5095875"/>
                          </a:xfrm>
                        </xdr:grpSpPr>
                        <xdr:sp>
                          <xdr:nvSpPr>
                            <xdr:cNvPr id="20" name="Shape 20"/>
                            <xdr:cNvSpPr/>
                          </xdr:nvSpPr>
                          <xdr:spPr>
                            <a:xfrm>
                              <a:off x="993075" y="1232063"/>
                              <a:ext cx="8705850" cy="50958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/>
                            <xdr:cNvGrpSpPr/>
                          </xdr:nvGrpSpPr>
                          <xdr:grpSpPr>
                            <a:xfrm>
                              <a:off x="993075" y="1232063"/>
                              <a:ext cx="8705850" cy="5095875"/>
                              <a:chOff x="993075" y="1232063"/>
                              <a:chExt cx="8705850" cy="5095875"/>
                            </a:xfrm>
                          </xdr:grpSpPr>
                          <xdr:sp>
                            <xdr:nvSpPr>
                              <xdr:cNvPr id="22" name="Shape 22"/>
                              <xdr:cNvSpPr/>
                            </xdr:nvSpPr>
                            <xdr:spPr>
                              <a:xfrm>
                                <a:off x="993075" y="1232063"/>
                                <a:ext cx="8705850" cy="509587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 title="Drawing"/>
                              <xdr:cNvGrpSpPr/>
                            </xdr:nvGrpSpPr>
                            <xdr:grpSpPr>
                              <a:xfrm>
                                <a:off x="993075" y="1232063"/>
                                <a:ext cx="8705850" cy="5095875"/>
                                <a:chOff x="420300" y="320225"/>
                                <a:chExt cx="8686175" cy="5073475"/>
                              </a:xfrm>
                            </xdr:grpSpPr>
                            <xdr:sp>
                              <xdr:nvSpPr>
                                <xdr:cNvPr id="24" name="Shape 24"/>
                                <xdr:cNvSpPr/>
                              </xdr:nvSpPr>
                              <xdr:spPr>
                                <a:xfrm>
                                  <a:off x="420300" y="320225"/>
                                  <a:ext cx="8686175" cy="507347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25" name="Shape 25"/>
                                <xdr:cNvSpPr/>
                              </xdr:nvSpPr>
                              <xdr:spPr>
                                <a:xfrm>
                                  <a:off x="420300" y="320225"/>
                                  <a:ext cx="3422400" cy="4933500"/>
                                </a:xfrm>
                                <a:prstGeom prst="rect">
                                  <a:avLst/>
                                </a:prstGeom>
                                <a:solidFill>
                                  <a:srgbClr val="CFE2F3"/>
                                </a:solidFill>
                                <a:ln cap="flat" cmpd="sng" w="9525">
                                  <a:solidFill>
                                    <a:srgbClr val="000000"/>
                                  </a:solidFill>
                                  <a:prstDash val="solid"/>
                                  <a:round/>
                                  <a:headEnd len="sm" w="sm" type="none"/>
                                  <a:tailEnd len="sm" w="sm" type="none"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ctr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100"/>
                                    <a:buFont typeface="Arial"/>
                                    <a:buNone/>
                                  </a:pPr>
                                  <a:r>
                                    <a:rPr lang="en-US" sz="1100" u="sng">
                                      <a:solidFill>
                                        <a:schemeClr val="hlink"/>
                                      </a:solidFill>
                                      <a:hlinkClick r:id="rId1"/>
                                    </a:rPr>
                                    <a:t>EIA nj state profile from Dan Udovic of Stevens University.pdf</a:t>
                                  </a:r>
                                  <a:endParaRPr sz="1400"/>
                                </a:p>
                                <a:p>
                                  <a:pPr indent="0" lvl="0" marL="0" rtl="0" algn="ctr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 u="sng">
                                      <a:solidFill>
                                        <a:schemeClr val="hlink"/>
                                      </a:solidFill>
                                      <a:hlinkClick r:id="rId2"/>
                                    </a:rPr>
                                    <a:t>https://www.nj.gov/bpu/pdf/publicnotice/stakeholder/latecomments/EIA%20nj%20state%20profile%20from%20Dan%20Udovic%20of%20Stevens%20University.pdf#:~:text=New%20Jersey%20is%20a%20major%20consumer%20of%20petroleum,the%20lower%20one-third%20in%20energy%20consumed%20per%20capita.12</a:t>
                                  </a:r>
                                  <a:endParaRPr sz="1400"/>
                                </a:p>
                                <a:p>
                                  <a:pPr indent="0" lvl="0" marL="0" rtl="0" algn="ctr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  <a:p>
                                  <a:pPr indent="0" lvl="0" marL="0" rtl="0" algn="ctr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2016 Profile printout</a:t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26" name="Shape 26"/>
                                <xdr:cNvSpPr/>
                              </xdr:nvSpPr>
                              <xdr:spPr>
                                <a:xfrm>
                                  <a:off x="4623275" y="420300"/>
                                  <a:ext cx="4483200" cy="4973400"/>
                                </a:xfrm>
                                <a:prstGeom prst="rect">
                                  <a:avLst/>
                                </a:prstGeom>
                                <a:solidFill>
                                  <a:srgbClr val="CFE2F3"/>
                                </a:solidFill>
                                <a:ln cap="flat" cmpd="sng" w="9525">
                                  <a:solidFill>
                                    <a:srgbClr val="000000"/>
                                  </a:solidFill>
                                  <a:prstDash val="solid"/>
                                  <a:round/>
                                  <a:headEnd len="sm" w="sm" type="none"/>
                                  <a:tailEnd len="sm" w="sm" type="none"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ctr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590550</xdr:colOff>
      <xdr:row>1</xdr:row>
      <xdr:rowOff>0</xdr:rowOff>
    </xdr:from>
    <xdr:ext cx="3095625" cy="7591425"/>
    <xdr:sp>
      <xdr:nvSpPr>
        <xdr:cNvPr id="83" name="Shape 83"/>
        <xdr:cNvSpPr/>
      </xdr:nvSpPr>
      <xdr:spPr>
        <a:xfrm>
          <a:off x="3802950" y="0"/>
          <a:ext cx="3086100" cy="7560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EIA data below, hard to make an argument that the capacity factor is increasing…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Main sources are the first two eia’s below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Project 2 put solar as average 0.325, so I’m switching to that for now 0.24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Project 1 had it as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https://www.eia.gov/electricity/monthly/epm_table_grapher.php?t=table_6_07_a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2"/>
            </a:rPr>
            <a:t>https://www.eia.gov/electricity/monthly/epm_table_grapher.php?t=table_6_07_b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FC: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3"/>
            </a:rPr>
            <a:t>https://www.eia.gov/todayinenergy/detail.php?id=35872#:~:text=Fuel%20cells%20with%20combined%20heat,%25%20and%2081%25%2C%20respectively</a:t>
          </a:r>
          <a:r>
            <a:rPr lang="en-US" sz="1400"/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4"/>
            </a:rPr>
            <a:t>https://www.eia.gov/electricity/data/eia860/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Solar thermal from list of stations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5"/>
            </a:rPr>
            <a:t>Solar thermal power plants - U.S. Energy Information Administration (EIA)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6"/>
            </a:rPr>
            <a:t>https://www.eia.gov/energyexplained/solar/solar-thermal-power-plants.php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7"/>
            </a:rPr>
            <a:t>https://nei.org/resources/statistics/us-capacity-factors-by-fuel-type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^from Rodgers metamodeling health sources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8"/>
            </a:rPr>
            <a:t>https://energyknowledgebase.com/topics/capacity-factor.asp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3238500" cy="4505325"/>
    <xdr:sp>
      <xdr:nvSpPr>
        <xdr:cNvPr id="84" name="Shape 84"/>
        <xdr:cNvSpPr/>
      </xdr:nvSpPr>
      <xdr:spPr>
        <a:xfrm>
          <a:off x="3731513" y="1532100"/>
          <a:ext cx="3228975" cy="4495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Just putting this here so I have each variable as a sheet.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209550</xdr:colOff>
      <xdr:row>5</xdr:row>
      <xdr:rowOff>123825</xdr:rowOff>
    </xdr:from>
    <xdr:ext cx="3009900" cy="7658100"/>
    <xdr:sp>
      <xdr:nvSpPr>
        <xdr:cNvPr id="85" name="Shape 85"/>
        <xdr:cNvSpPr/>
      </xdr:nvSpPr>
      <xdr:spPr>
        <a:xfrm>
          <a:off x="3845813" y="0"/>
          <a:ext cx="3000375" cy="7560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UPDATES: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For now just saying all generation capacity comes from a single region, as we are ignoring generation capacity construction limits, and this is shared electricity anyway. Later we can use more detailed info from ReEDS data or the wiki link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https://www.eia.gov/state/analysis.php?sid=NJ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^ Renewable energy paragraph 3 sentence 1-4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2"/>
            </a:rPr>
            <a:t>Historical State Data (eia.gov)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Sanity check with </a:t>
          </a:r>
          <a:r>
            <a:rPr lang="en-US" sz="1100" u="sng">
              <a:solidFill>
                <a:schemeClr val="hlink"/>
              </a:solidFill>
              <a:hlinkClick r:id="rId3"/>
            </a:rPr>
            <a:t>List of power stations in New Jersey - Wikipedia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14.7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12,373.70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3,630.70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0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221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0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307.1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0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1,067.90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9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161925</xdr:colOff>
      <xdr:row>2</xdr:row>
      <xdr:rowOff>0</xdr:rowOff>
    </xdr:from>
    <xdr:ext cx="3190875" cy="5810250"/>
    <xdr:sp>
      <xdr:nvSpPr>
        <xdr:cNvPr id="86" name="Shape 86"/>
        <xdr:cNvSpPr/>
      </xdr:nvSpPr>
      <xdr:spPr>
        <a:xfrm>
          <a:off x="3755325" y="879638"/>
          <a:ext cx="3181350" cy="58007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Really need a double check on biomass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1000000000 means ignore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1"/>
            </a:rPr>
            <a:t>State Energy Profile Data (eia.gov)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2"/>
            </a:rPr>
            <a:t>emission_annual.xlsx (live.com)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3"/>
            </a:rPr>
            <a:t>https://view.officeapps.live.com/op/view.aspx?src=https%3A%2F%2Fwww.eia.gov%2Felectricity%2Fdata%2Fstate%2Femission_annual.xlsx&amp;wdOrigin=BROWSELINK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4"/>
            </a:rPr>
            <a:t>Frequently Asked Questions (FAQs) - U.S. Energy Information Administration (EIA)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5"/>
            </a:rPr>
            <a:t>https://www.eia.gov/tools/faqs/faq.php?id=74&amp;t=11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285750</xdr:colOff>
      <xdr:row>0</xdr:row>
      <xdr:rowOff>85725</xdr:rowOff>
    </xdr:from>
    <xdr:ext cx="3667125" cy="6353175"/>
    <xdr:sp>
      <xdr:nvSpPr>
        <xdr:cNvPr id="87" name="Shape 87"/>
        <xdr:cNvSpPr/>
      </xdr:nvSpPr>
      <xdr:spPr>
        <a:xfrm>
          <a:off x="3517200" y="608175"/>
          <a:ext cx="3657600" cy="63436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We are just checking the plan (</a:t>
          </a:r>
          <a:r>
            <a:rPr lang="en-US" sz="1400" u="sng">
              <a:solidFill>
                <a:schemeClr val="hlink"/>
              </a:solidFill>
              <a:hlinkClick r:id="rId1"/>
            </a:rPr>
            <a:t>https://www.nj.gov/emp/pdf/New_Jersey_2019_IEP_Technical_Appendix.pdf</a:t>
          </a:r>
          <a:r>
            <a:rPr lang="en-US" sz="1400"/>
            <a:t>), so we are putting a general PJM standard vs PJM green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We want to assume PJM will meet NJ, so maybe have it trend towards NJ’s 50% renewable portfolio either linearly or exponentially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NJ is currently 0.241 met ton per MWh at a renewables + nuclear of 49.6%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2"/>
            </a:rPr>
            <a:t>emissions_region2021.xlsx (live.com)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3"/>
            </a:rPr>
            <a:t>https://view.officeapps.live.com/op/view.aspx?src=https%3A%2F%2Fwww.eia.gov%2Felectricity%2Fdata%2Femissions%2Fxls%2Femissions_region2021.xlsx&amp;wdOrigin=BROWSELINK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4"/>
            </a:rPr>
            <a:t>State Energy Profile Data (eia.gov)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5"/>
            </a:rPr>
            <a:t>https://www.eia.gov/state/data.php?sid=NJ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295275</xdr:colOff>
      <xdr:row>0</xdr:row>
      <xdr:rowOff>0</xdr:rowOff>
    </xdr:from>
    <xdr:ext cx="3028950" cy="4695825"/>
    <xdr:sp>
      <xdr:nvSpPr>
        <xdr:cNvPr id="88" name="Shape 88"/>
        <xdr:cNvSpPr/>
      </xdr:nvSpPr>
      <xdr:spPr>
        <a:xfrm>
          <a:off x="3836288" y="1436850"/>
          <a:ext cx="3019425" cy="4686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UPDATES: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/>
            <a:t>COMMENTS: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/>
            <a:t>67,000,000 MWh/year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/>
            <a:t>$100/MWh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/>
            <a:t>double it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/>
            <a:t>Just trying to force a pacing to tech adoption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/>
            <a:t>Will increase as needed for feasibility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/>
            <a:t>SOURCES: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428625</xdr:colOff>
      <xdr:row>3</xdr:row>
      <xdr:rowOff>28575</xdr:rowOff>
    </xdr:from>
    <xdr:ext cx="3028950" cy="4695825"/>
    <xdr:sp>
      <xdr:nvSpPr>
        <xdr:cNvPr id="89" name="Shape 89"/>
        <xdr:cNvSpPr/>
      </xdr:nvSpPr>
      <xdr:spPr>
        <a:xfrm>
          <a:off x="3836288" y="1436850"/>
          <a:ext cx="3019425" cy="4686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UPDATES: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/>
            <a:t>COMMENTS: may need to adjust to force zero expenditure for some scenarios. Hoping I don’t have to make a 3 dimensional for this one, I could probably just make the cost go up to, say, 1 trillion per MW to disincentivize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/>
            <a:t>SOURCES: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523875</xdr:colOff>
      <xdr:row>7</xdr:row>
      <xdr:rowOff>0</xdr:rowOff>
    </xdr:from>
    <xdr:ext cx="3457575" cy="5200650"/>
    <xdr:sp>
      <xdr:nvSpPr>
        <xdr:cNvPr id="90" name="Shape 90"/>
        <xdr:cNvSpPr/>
      </xdr:nvSpPr>
      <xdr:spPr>
        <a:xfrm>
          <a:off x="3621975" y="1184438"/>
          <a:ext cx="3448050" cy="51911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523875</xdr:colOff>
      <xdr:row>7</xdr:row>
      <xdr:rowOff>0</xdr:rowOff>
    </xdr:from>
    <xdr:ext cx="3457575" cy="5200650"/>
    <xdr:sp>
      <xdr:nvSpPr>
        <xdr:cNvPr id="91" name="Shape 91"/>
        <xdr:cNvSpPr/>
      </xdr:nvSpPr>
      <xdr:spPr>
        <a:xfrm>
          <a:off x="3621975" y="1184438"/>
          <a:ext cx="3448050" cy="51911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0</xdr:rowOff>
    </xdr:from>
    <xdr:ext cx="3924300" cy="5057775"/>
    <xdr:sp>
      <xdr:nvSpPr>
        <xdr:cNvPr id="92" name="Shape 92"/>
        <xdr:cNvSpPr/>
      </xdr:nvSpPr>
      <xdr:spPr>
        <a:xfrm>
          <a:off x="3388613" y="1255875"/>
          <a:ext cx="3914775" cy="50482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Linear decrease, no forced goal for electricity specifically, but putting to 0.5 for 80% reduction overall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1"/>
            </a:rPr>
            <a:t>https://www.epa.gov/egrid/historical-egrid-data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100"/>
            <a:t>Zip folder: egrid_historical_files_1996-2016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100"/>
            <a:t>File: eGRID2007_aggregation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100"/>
            <a:t>Cell: L37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100"/>
            <a:t>File: eGRID2021_data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100"/>
            <a:t>Cell: N34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100"/>
            <a:t>14,769,397 (convert to metric tons)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100"/>
            <a:t>0.2*21937504.2 (convert to metric tons)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</xdr:colOff>
      <xdr:row>49</xdr:row>
      <xdr:rowOff>104775</xdr:rowOff>
    </xdr:from>
    <xdr:ext cx="6448425" cy="7543800"/>
    <xdr:grpSp>
      <xdr:nvGrpSpPr>
        <xdr:cNvPr id="2" name="Shape 2"/>
        <xdr:cNvGrpSpPr/>
      </xdr:nvGrpSpPr>
      <xdr:grpSpPr>
        <a:xfrm>
          <a:off x="2121788" y="8100"/>
          <a:ext cx="6448425" cy="7543800"/>
          <a:chOff x="2121788" y="8100"/>
          <a:chExt cx="6448425" cy="7543800"/>
        </a:xfrm>
      </xdr:grpSpPr>
      <xdr:grpSp>
        <xdr:nvGrpSpPr>
          <xdr:cNvPr id="27" name="Shape 27"/>
          <xdr:cNvGrpSpPr/>
        </xdr:nvGrpSpPr>
        <xdr:grpSpPr>
          <a:xfrm>
            <a:off x="2121788" y="8100"/>
            <a:ext cx="6448425" cy="7543800"/>
            <a:chOff x="2121788" y="8100"/>
            <a:chExt cx="6448425" cy="7543800"/>
          </a:xfrm>
        </xdr:grpSpPr>
        <xdr:sp>
          <xdr:nvSpPr>
            <xdr:cNvPr id="4" name="Shape 4"/>
            <xdr:cNvSpPr/>
          </xdr:nvSpPr>
          <xdr:spPr>
            <a:xfrm>
              <a:off x="2121788" y="8100"/>
              <a:ext cx="6448425" cy="7543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8" name="Shape 28"/>
            <xdr:cNvGrpSpPr/>
          </xdr:nvGrpSpPr>
          <xdr:grpSpPr>
            <a:xfrm>
              <a:off x="2121788" y="8100"/>
              <a:ext cx="6448425" cy="7543800"/>
              <a:chOff x="2121788" y="8100"/>
              <a:chExt cx="6448425" cy="7543800"/>
            </a:xfrm>
          </xdr:grpSpPr>
          <xdr:sp>
            <xdr:nvSpPr>
              <xdr:cNvPr id="29" name="Shape 29"/>
              <xdr:cNvSpPr/>
            </xdr:nvSpPr>
            <xdr:spPr>
              <a:xfrm>
                <a:off x="2121788" y="8100"/>
                <a:ext cx="6448425" cy="7543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0" name="Shape 30"/>
              <xdr:cNvGrpSpPr/>
            </xdr:nvGrpSpPr>
            <xdr:grpSpPr>
              <a:xfrm>
                <a:off x="2121788" y="8100"/>
                <a:ext cx="6448425" cy="7543800"/>
                <a:chOff x="2121788" y="8100"/>
                <a:chExt cx="6448425" cy="7543800"/>
              </a:xfrm>
            </xdr:grpSpPr>
            <xdr:sp>
              <xdr:nvSpPr>
                <xdr:cNvPr id="31" name="Shape 31"/>
                <xdr:cNvSpPr/>
              </xdr:nvSpPr>
              <xdr:spPr>
                <a:xfrm>
                  <a:off x="2121788" y="8100"/>
                  <a:ext cx="6448425" cy="7543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2" name="Shape 32"/>
                <xdr:cNvGrpSpPr/>
              </xdr:nvGrpSpPr>
              <xdr:grpSpPr>
                <a:xfrm>
                  <a:off x="2121788" y="8100"/>
                  <a:ext cx="6448425" cy="7543800"/>
                  <a:chOff x="2121788" y="8100"/>
                  <a:chExt cx="6448425" cy="7543800"/>
                </a:xfrm>
              </xdr:grpSpPr>
              <xdr:sp>
                <xdr:nvSpPr>
                  <xdr:cNvPr id="33" name="Shape 33"/>
                  <xdr:cNvSpPr/>
                </xdr:nvSpPr>
                <xdr:spPr>
                  <a:xfrm>
                    <a:off x="2121788" y="8100"/>
                    <a:ext cx="6448425" cy="7543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4" name="Shape 34"/>
                  <xdr:cNvGrpSpPr/>
                </xdr:nvGrpSpPr>
                <xdr:grpSpPr>
                  <a:xfrm>
                    <a:off x="2121788" y="8100"/>
                    <a:ext cx="6448425" cy="7543800"/>
                    <a:chOff x="2121788" y="8100"/>
                    <a:chExt cx="6448425" cy="7543800"/>
                  </a:xfrm>
                </xdr:grpSpPr>
                <xdr:sp>
                  <xdr:nvSpPr>
                    <xdr:cNvPr id="35" name="Shape 35"/>
                    <xdr:cNvSpPr/>
                  </xdr:nvSpPr>
                  <xdr:spPr>
                    <a:xfrm>
                      <a:off x="2121788" y="8100"/>
                      <a:ext cx="6448425" cy="7543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36" name="Shape 36"/>
                    <xdr:cNvGrpSpPr/>
                  </xdr:nvGrpSpPr>
                  <xdr:grpSpPr>
                    <a:xfrm>
                      <a:off x="2121788" y="8100"/>
                      <a:ext cx="6448425" cy="7543800"/>
                      <a:chOff x="2121788" y="8100"/>
                      <a:chExt cx="6448425" cy="7543800"/>
                    </a:xfrm>
                  </xdr:grpSpPr>
                  <xdr:sp>
                    <xdr:nvSpPr>
                      <xdr:cNvPr id="37" name="Shape 37"/>
                      <xdr:cNvSpPr/>
                    </xdr:nvSpPr>
                    <xdr:spPr>
                      <a:xfrm>
                        <a:off x="2121788" y="8100"/>
                        <a:ext cx="6448425" cy="754380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38" name="Shape 38"/>
                      <xdr:cNvGrpSpPr/>
                    </xdr:nvGrpSpPr>
                    <xdr:grpSpPr>
                      <a:xfrm>
                        <a:off x="2121788" y="8100"/>
                        <a:ext cx="6448425" cy="7543800"/>
                        <a:chOff x="2121788" y="8100"/>
                        <a:chExt cx="6448425" cy="7543800"/>
                      </a:xfrm>
                    </xdr:grpSpPr>
                    <xdr:sp>
                      <xdr:nvSpPr>
                        <xdr:cNvPr id="39" name="Shape 39"/>
                        <xdr:cNvSpPr/>
                      </xdr:nvSpPr>
                      <xdr:spPr>
                        <a:xfrm>
                          <a:off x="2121788" y="8100"/>
                          <a:ext cx="6448425" cy="7543800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40" name="Shape 40" title="Drawing"/>
                        <xdr:cNvGrpSpPr/>
                      </xdr:nvGrpSpPr>
                      <xdr:grpSpPr>
                        <a:xfrm>
                          <a:off x="2121788" y="8100"/>
                          <a:ext cx="6448425" cy="7543800"/>
                          <a:chOff x="2121788" y="0"/>
                          <a:chExt cx="6448425" cy="7560000"/>
                        </a:xfrm>
                      </xdr:grpSpPr>
                      <xdr:sp>
                        <xdr:nvSpPr>
                          <xdr:cNvPr id="41" name="Shape 41"/>
                          <xdr:cNvSpPr/>
                        </xdr:nvSpPr>
                        <xdr:spPr>
                          <a:xfrm>
                            <a:off x="2121788" y="0"/>
                            <a:ext cx="6448425" cy="7560000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42" name="Shape 42"/>
                          <xdr:cNvGrpSpPr/>
                        </xdr:nvGrpSpPr>
                        <xdr:grpSpPr>
                          <a:xfrm>
                            <a:off x="2121788" y="0"/>
                            <a:ext cx="6448425" cy="7560000"/>
                            <a:chOff x="2121788" y="0"/>
                            <a:chExt cx="6448425" cy="7560000"/>
                          </a:xfrm>
                        </xdr:grpSpPr>
                        <xdr:sp>
                          <xdr:nvSpPr>
                            <xdr:cNvPr id="43" name="Shape 43"/>
                            <xdr:cNvSpPr/>
                          </xdr:nvSpPr>
                          <xdr:spPr>
                            <a:xfrm>
                              <a:off x="2121788" y="0"/>
                              <a:ext cx="6448425" cy="7560000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44" name="Shape 44" title="Drawing"/>
                            <xdr:cNvGrpSpPr/>
                          </xdr:nvGrpSpPr>
                          <xdr:grpSpPr>
                            <a:xfrm>
                              <a:off x="2121788" y="0"/>
                              <a:ext cx="6448425" cy="7560000"/>
                              <a:chOff x="2131313" y="979650"/>
                              <a:chExt cx="6429375" cy="5600700"/>
                            </a:xfrm>
                          </xdr:grpSpPr>
                          <xdr:sp>
                            <xdr:nvSpPr>
                              <xdr:cNvPr id="45" name="Shape 45"/>
                              <xdr:cNvSpPr/>
                            </xdr:nvSpPr>
                            <xdr:spPr>
                              <a:xfrm>
                                <a:off x="2131313" y="979650"/>
                                <a:ext cx="6429375" cy="56007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46" name="Shape 46" title="Drawing"/>
                              <xdr:cNvGrpSpPr/>
                            </xdr:nvGrpSpPr>
                            <xdr:grpSpPr>
                              <a:xfrm>
                                <a:off x="2131313" y="979650"/>
                                <a:ext cx="6429375" cy="5600700"/>
                                <a:chOff x="2320450" y="824450"/>
                                <a:chExt cx="6406225" cy="4940100"/>
                              </a:xfrm>
                            </xdr:grpSpPr>
                            <xdr:sp>
                              <xdr:nvSpPr>
                                <xdr:cNvPr id="47" name="Shape 47"/>
                                <xdr:cNvSpPr/>
                              </xdr:nvSpPr>
                              <xdr:spPr>
                                <a:xfrm>
                                  <a:off x="2320450" y="824450"/>
                                  <a:ext cx="6406225" cy="49401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48" name="Shape 48"/>
                                <xdr:cNvSpPr txBox="1"/>
                              </xdr:nvSpPr>
                              <xdr:spPr>
                                <a:xfrm>
                                  <a:off x="2320450" y="1206000"/>
                                  <a:ext cx="2972100" cy="4002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t" bIns="91425" lIns="91425" spcFirstLastPara="1" rIns="91425" wrap="square" tIns="91425">
                                  <a:sp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49" name="Shape 49"/>
                                <xdr:cNvSpPr/>
                              </xdr:nvSpPr>
                              <xdr:spPr>
                                <a:xfrm>
                                  <a:off x="2350575" y="824450"/>
                                  <a:ext cx="3343800" cy="4940100"/>
                                </a:xfrm>
                                <a:prstGeom prst="rect">
                                  <a:avLst/>
                                </a:prstGeom>
                                <a:solidFill>
                                  <a:srgbClr val="CFE2F3"/>
                                </a:solidFill>
                                <a:ln cap="flat" cmpd="sng" w="9525">
                                  <a:solidFill>
                                    <a:srgbClr val="000000"/>
                                  </a:solidFill>
                                  <a:prstDash val="solid"/>
                                  <a:round/>
                                  <a:headEnd len="sm" w="sm" type="none"/>
                                  <a:tailEnd len="sm" w="sm" type="none"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PREVIOUSLY: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2020: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 u="sng">
                                      <a:solidFill>
                                        <a:schemeClr val="hlink"/>
                                      </a:solidFill>
                                      <a:hlinkClick r:id="rId1"/>
                                    </a:rPr>
                                    <a:t>https://www.eia.gov/analysis/studies/powerplants/capitalcost/pdf/capital_cost_AEO2020.pdf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2022: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 u="sng">
                                      <a:solidFill>
                                        <a:schemeClr val="hlink"/>
                                      </a:solidFill>
                                      <a:hlinkClick r:id="rId2"/>
                                    </a:rPr>
                                    <a:t>https://www.eia.gov/outlooks/aeo/assumptions/pdf/table_8.2.pdf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2023: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 u="sng">
                                      <a:solidFill>
                                        <a:schemeClr val="hlink"/>
                                      </a:solidFill>
                                      <a:hlinkClick r:id="rId3"/>
                                    </a:rPr>
                                    <a:t>https://www.eia.gov/outlooks/aeo/assumptions/pdf/elec_cost_perf.pdf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?: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 u="sng">
                                      <a:solidFill>
                                        <a:schemeClr val="hlink"/>
                                      </a:solidFill>
                                      <a:hlinkClick r:id="rId4"/>
                                    </a:rPr>
                                    <a:t>https://www.eia.gov/analysis/studies/powerplants/capitalcost/pdf/capcost_assumption.pdf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100"/>
                                    <a:buFont typeface="Arial"/>
                                    <a:buNone/>
                                  </a:pPr>
                                  <a:r>
                                    <a:rPr lang="en-US" sz="1100" u="sng">
                                      <a:solidFill>
                                        <a:schemeClr val="hlink"/>
                                      </a:solidFill>
                                      <a:hlinkClick r:id="rId5"/>
                                    </a:rPr>
                                    <a:t>Capital Cost Estimates for Utility Scale Electricity Generating Plants (eia.gov)</a:t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50" name="Shape 50"/>
                                <xdr:cNvSpPr txBox="1"/>
                              </xdr:nvSpPr>
                              <xdr:spPr>
                                <a:xfrm>
                                  <a:off x="2942975" y="1477100"/>
                                  <a:ext cx="5783700" cy="4002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t" bIns="91425" lIns="91425" spcFirstLastPara="1" rIns="91425" wrap="square" tIns="91425">
                                  <a:sp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10</xdr:col>
      <xdr:colOff>295275</xdr:colOff>
      <xdr:row>2</xdr:row>
      <xdr:rowOff>-190500</xdr:rowOff>
    </xdr:from>
    <xdr:ext cx="4524375" cy="6953250"/>
    <xdr:sp>
      <xdr:nvSpPr>
        <xdr:cNvPr id="51" name="Shape 51"/>
        <xdr:cNvSpPr/>
      </xdr:nvSpPr>
      <xdr:spPr>
        <a:xfrm>
          <a:off x="3088575" y="308138"/>
          <a:ext cx="4514850" cy="69437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Converted to 2021 dollars by comparing the 2022 predictions of the 2021 and 2022 charts (which are $2020 and $2021 respectively)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Note that FC have lifespans shorter than the planning horizon, so the adjustment for that is made in the code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Assuming a 10 year lifespan but that can be altered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6"/>
            </a:rPr>
            <a:t>https://www.nrel.gov/docs/fy13osti/56408.pdf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2021: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7"/>
            </a:rPr>
            <a:t>https://www.eia.gov/outlooks/archive/aeo21/tables_ref.php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Table 55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2022+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8"/>
            </a:rPr>
            <a:t>Annual Energy Outlook 2022 - U.S. Energy Information Administration (EIA)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9"/>
            </a:rPr>
            <a:t>https://www.eia.gov/outlooks/archive/aeo22/tables_ref.php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Table 55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0</xdr:rowOff>
    </xdr:from>
    <xdr:ext cx="3924300" cy="5057775"/>
    <xdr:sp>
      <xdr:nvSpPr>
        <xdr:cNvPr id="93" name="Shape 93"/>
        <xdr:cNvSpPr/>
      </xdr:nvSpPr>
      <xdr:spPr>
        <a:xfrm>
          <a:off x="3388613" y="1255875"/>
          <a:ext cx="3914775" cy="50482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</xdr:txBody>
    </xdr:sp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0</xdr:rowOff>
    </xdr:from>
    <xdr:ext cx="3924300" cy="5057775"/>
    <xdr:sp>
      <xdr:nvSpPr>
        <xdr:cNvPr id="94" name="Shape 94"/>
        <xdr:cNvSpPr/>
      </xdr:nvSpPr>
      <xdr:spPr>
        <a:xfrm>
          <a:off x="3388613" y="1255875"/>
          <a:ext cx="3914775" cy="50482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</xdr:txBody>
    </xdr:sp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0</xdr:rowOff>
    </xdr:from>
    <xdr:ext cx="3924300" cy="5057775"/>
    <xdr:sp>
      <xdr:nvSpPr>
        <xdr:cNvPr id="95" name="Shape 95"/>
        <xdr:cNvSpPr/>
      </xdr:nvSpPr>
      <xdr:spPr>
        <a:xfrm>
          <a:off x="3388613" y="1255875"/>
          <a:ext cx="3914775" cy="50482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</xdr:txBody>
    </xdr: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0</xdr:rowOff>
    </xdr:from>
    <xdr:ext cx="3924300" cy="5057775"/>
    <xdr:sp>
      <xdr:nvSpPr>
        <xdr:cNvPr id="96" name="Shape 96"/>
        <xdr:cNvSpPr/>
      </xdr:nvSpPr>
      <xdr:spPr>
        <a:xfrm>
          <a:off x="3388613" y="1255875"/>
          <a:ext cx="3914775" cy="50482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</xdr:txBody>
    </xdr:sp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0</xdr:rowOff>
    </xdr:from>
    <xdr:ext cx="3933825" cy="5067300"/>
    <xdr:sp>
      <xdr:nvSpPr>
        <xdr:cNvPr id="97" name="Shape 97"/>
        <xdr:cNvSpPr/>
      </xdr:nvSpPr>
      <xdr:spPr>
        <a:xfrm>
          <a:off x="3134063" y="1255800"/>
          <a:ext cx="3914700" cy="50484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Do I need to include a cost of transmission increase?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1"/>
            </a:rPr>
            <a:t>2023_11_01_pac_2050_transmission_study_draft.docx (live.com)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2"/>
            </a:rPr>
            <a:t>https://view.officeapps.live.com/op/view.aspx?src=https%3A%2F%2Fwww.iso-ne.com%2Fstatic-assets%2Fdocuments%2F100005%2F2023_11_01_pac_2050_transmission_study_draft.docx&amp;wdOrigin=BROWSELINK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a place to start if so…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</xdr:colOff>
      <xdr:row>49</xdr:row>
      <xdr:rowOff>104775</xdr:rowOff>
    </xdr:from>
    <xdr:ext cx="6448425" cy="7543800"/>
    <xdr:grpSp>
      <xdr:nvGrpSpPr>
        <xdr:cNvPr id="2" name="Shape 2"/>
        <xdr:cNvGrpSpPr/>
      </xdr:nvGrpSpPr>
      <xdr:grpSpPr>
        <a:xfrm>
          <a:off x="2121788" y="8100"/>
          <a:ext cx="6448425" cy="7543800"/>
          <a:chOff x="2121788" y="8100"/>
          <a:chExt cx="6448425" cy="7543800"/>
        </a:xfrm>
      </xdr:grpSpPr>
      <xdr:grpSp>
        <xdr:nvGrpSpPr>
          <xdr:cNvPr id="52" name="Shape 52"/>
          <xdr:cNvGrpSpPr/>
        </xdr:nvGrpSpPr>
        <xdr:grpSpPr>
          <a:xfrm>
            <a:off x="2121788" y="8100"/>
            <a:ext cx="6448425" cy="7543800"/>
            <a:chOff x="2121788" y="8100"/>
            <a:chExt cx="6448425" cy="7543800"/>
          </a:xfrm>
        </xdr:grpSpPr>
        <xdr:sp>
          <xdr:nvSpPr>
            <xdr:cNvPr id="4" name="Shape 4"/>
            <xdr:cNvSpPr/>
          </xdr:nvSpPr>
          <xdr:spPr>
            <a:xfrm>
              <a:off x="2121788" y="8100"/>
              <a:ext cx="6448425" cy="7543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3" name="Shape 53"/>
            <xdr:cNvGrpSpPr/>
          </xdr:nvGrpSpPr>
          <xdr:grpSpPr>
            <a:xfrm>
              <a:off x="2121788" y="8100"/>
              <a:ext cx="6448425" cy="7543800"/>
              <a:chOff x="2121788" y="8100"/>
              <a:chExt cx="6448425" cy="7543800"/>
            </a:xfrm>
          </xdr:grpSpPr>
          <xdr:sp>
            <xdr:nvSpPr>
              <xdr:cNvPr id="54" name="Shape 54"/>
              <xdr:cNvSpPr/>
            </xdr:nvSpPr>
            <xdr:spPr>
              <a:xfrm>
                <a:off x="2121788" y="8100"/>
                <a:ext cx="6448425" cy="7543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5" name="Shape 55"/>
              <xdr:cNvGrpSpPr/>
            </xdr:nvGrpSpPr>
            <xdr:grpSpPr>
              <a:xfrm>
                <a:off x="2121788" y="8100"/>
                <a:ext cx="6448425" cy="7543800"/>
                <a:chOff x="2121788" y="8100"/>
                <a:chExt cx="6448425" cy="7543800"/>
              </a:xfrm>
            </xdr:grpSpPr>
            <xdr:sp>
              <xdr:nvSpPr>
                <xdr:cNvPr id="56" name="Shape 56"/>
                <xdr:cNvSpPr/>
              </xdr:nvSpPr>
              <xdr:spPr>
                <a:xfrm>
                  <a:off x="2121788" y="8100"/>
                  <a:ext cx="6448425" cy="7543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7" name="Shape 57"/>
                <xdr:cNvGrpSpPr/>
              </xdr:nvGrpSpPr>
              <xdr:grpSpPr>
                <a:xfrm>
                  <a:off x="2121788" y="8100"/>
                  <a:ext cx="6448425" cy="7543800"/>
                  <a:chOff x="2121788" y="8100"/>
                  <a:chExt cx="6448425" cy="7543800"/>
                </a:xfrm>
              </xdr:grpSpPr>
              <xdr:sp>
                <xdr:nvSpPr>
                  <xdr:cNvPr id="58" name="Shape 58"/>
                  <xdr:cNvSpPr/>
                </xdr:nvSpPr>
                <xdr:spPr>
                  <a:xfrm>
                    <a:off x="2121788" y="8100"/>
                    <a:ext cx="6448425" cy="7543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9" name="Shape 59"/>
                  <xdr:cNvGrpSpPr/>
                </xdr:nvGrpSpPr>
                <xdr:grpSpPr>
                  <a:xfrm>
                    <a:off x="2121788" y="8100"/>
                    <a:ext cx="6448425" cy="7543800"/>
                    <a:chOff x="2121788" y="8100"/>
                    <a:chExt cx="6448425" cy="7543800"/>
                  </a:xfrm>
                </xdr:grpSpPr>
                <xdr:sp>
                  <xdr:nvSpPr>
                    <xdr:cNvPr id="60" name="Shape 60"/>
                    <xdr:cNvSpPr/>
                  </xdr:nvSpPr>
                  <xdr:spPr>
                    <a:xfrm>
                      <a:off x="2121788" y="8100"/>
                      <a:ext cx="6448425" cy="7543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61" name="Shape 61"/>
                    <xdr:cNvGrpSpPr/>
                  </xdr:nvGrpSpPr>
                  <xdr:grpSpPr>
                    <a:xfrm>
                      <a:off x="2121788" y="8100"/>
                      <a:ext cx="6448425" cy="7543800"/>
                      <a:chOff x="2121788" y="8100"/>
                      <a:chExt cx="6448425" cy="7543800"/>
                    </a:xfrm>
                  </xdr:grpSpPr>
                  <xdr:sp>
                    <xdr:nvSpPr>
                      <xdr:cNvPr id="62" name="Shape 62"/>
                      <xdr:cNvSpPr/>
                    </xdr:nvSpPr>
                    <xdr:spPr>
                      <a:xfrm>
                        <a:off x="2121788" y="8100"/>
                        <a:ext cx="6448425" cy="754380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63" name="Shape 63"/>
                      <xdr:cNvGrpSpPr/>
                    </xdr:nvGrpSpPr>
                    <xdr:grpSpPr>
                      <a:xfrm>
                        <a:off x="2121788" y="8100"/>
                        <a:ext cx="6448425" cy="7543800"/>
                        <a:chOff x="2121788" y="8100"/>
                        <a:chExt cx="6448425" cy="7543800"/>
                      </a:xfrm>
                    </xdr:grpSpPr>
                    <xdr:sp>
                      <xdr:nvSpPr>
                        <xdr:cNvPr id="64" name="Shape 64"/>
                        <xdr:cNvSpPr/>
                      </xdr:nvSpPr>
                      <xdr:spPr>
                        <a:xfrm>
                          <a:off x="2121788" y="8100"/>
                          <a:ext cx="6448425" cy="7543800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65" name="Shape 65" title="Drawing"/>
                        <xdr:cNvGrpSpPr/>
                      </xdr:nvGrpSpPr>
                      <xdr:grpSpPr>
                        <a:xfrm>
                          <a:off x="2121788" y="8100"/>
                          <a:ext cx="6448425" cy="7543800"/>
                          <a:chOff x="2121788" y="0"/>
                          <a:chExt cx="6448425" cy="7560000"/>
                        </a:xfrm>
                      </xdr:grpSpPr>
                      <xdr:sp>
                        <xdr:nvSpPr>
                          <xdr:cNvPr id="66" name="Shape 66"/>
                          <xdr:cNvSpPr/>
                        </xdr:nvSpPr>
                        <xdr:spPr>
                          <a:xfrm>
                            <a:off x="2121788" y="0"/>
                            <a:ext cx="6448425" cy="7560000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67" name="Shape 67"/>
                          <xdr:cNvGrpSpPr/>
                        </xdr:nvGrpSpPr>
                        <xdr:grpSpPr>
                          <a:xfrm>
                            <a:off x="2121788" y="0"/>
                            <a:ext cx="6448425" cy="7560000"/>
                            <a:chOff x="2121788" y="0"/>
                            <a:chExt cx="6448425" cy="7560000"/>
                          </a:xfrm>
                        </xdr:grpSpPr>
                        <xdr:sp>
                          <xdr:nvSpPr>
                            <xdr:cNvPr id="68" name="Shape 68"/>
                            <xdr:cNvSpPr/>
                          </xdr:nvSpPr>
                          <xdr:spPr>
                            <a:xfrm>
                              <a:off x="2121788" y="0"/>
                              <a:ext cx="6448425" cy="7560000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69" name="Shape 69" title="Drawing"/>
                            <xdr:cNvGrpSpPr/>
                          </xdr:nvGrpSpPr>
                          <xdr:grpSpPr>
                            <a:xfrm>
                              <a:off x="2121788" y="0"/>
                              <a:ext cx="6448425" cy="7560000"/>
                              <a:chOff x="2131313" y="979650"/>
                              <a:chExt cx="6429375" cy="5600700"/>
                            </a:xfrm>
                          </xdr:grpSpPr>
                          <xdr:sp>
                            <xdr:nvSpPr>
                              <xdr:cNvPr id="70" name="Shape 70"/>
                              <xdr:cNvSpPr/>
                            </xdr:nvSpPr>
                            <xdr:spPr>
                              <a:xfrm>
                                <a:off x="2131313" y="979650"/>
                                <a:ext cx="6429375" cy="56007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71" name="Shape 71" title="Drawing"/>
                              <xdr:cNvGrpSpPr/>
                            </xdr:nvGrpSpPr>
                            <xdr:grpSpPr>
                              <a:xfrm>
                                <a:off x="2131313" y="979650"/>
                                <a:ext cx="6429375" cy="5600700"/>
                                <a:chOff x="2320450" y="824450"/>
                                <a:chExt cx="6406225" cy="4940100"/>
                              </a:xfrm>
                            </xdr:grpSpPr>
                            <xdr:sp>
                              <xdr:nvSpPr>
                                <xdr:cNvPr id="72" name="Shape 72"/>
                                <xdr:cNvSpPr/>
                              </xdr:nvSpPr>
                              <xdr:spPr>
                                <a:xfrm>
                                  <a:off x="2320450" y="824450"/>
                                  <a:ext cx="6406225" cy="49401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73" name="Shape 73"/>
                                <xdr:cNvSpPr txBox="1"/>
                              </xdr:nvSpPr>
                              <xdr:spPr>
                                <a:xfrm>
                                  <a:off x="2320450" y="1206000"/>
                                  <a:ext cx="2972100" cy="4002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t" bIns="91425" lIns="91425" spcFirstLastPara="1" rIns="91425" wrap="square" tIns="91425">
                                  <a:sp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74" name="Shape 74"/>
                                <xdr:cNvSpPr/>
                              </xdr:nvSpPr>
                              <xdr:spPr>
                                <a:xfrm>
                                  <a:off x="2350575" y="824450"/>
                                  <a:ext cx="3343800" cy="4940100"/>
                                </a:xfrm>
                                <a:prstGeom prst="rect">
                                  <a:avLst/>
                                </a:prstGeom>
                                <a:solidFill>
                                  <a:srgbClr val="CFE2F3"/>
                                </a:solidFill>
                                <a:ln cap="flat" cmpd="sng" w="9525">
                                  <a:solidFill>
                                    <a:srgbClr val="000000"/>
                                  </a:solidFill>
                                  <a:prstDash val="solid"/>
                                  <a:round/>
                                  <a:headEnd len="sm" w="sm" type="none"/>
                                  <a:tailEnd len="sm" w="sm" type="none"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PREVIOUSLY: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2020: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 u="sng">
                                      <a:solidFill>
                                        <a:schemeClr val="hlink"/>
                                      </a:solidFill>
                                      <a:hlinkClick r:id="rId1"/>
                                    </a:rPr>
                                    <a:t>https://www.eia.gov/analysis/studies/powerplants/capitalcost/pdf/capital_cost_AEO2020.pdf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2022: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 u="sng">
                                      <a:solidFill>
                                        <a:schemeClr val="hlink"/>
                                      </a:solidFill>
                                      <a:hlinkClick r:id="rId2"/>
                                    </a:rPr>
                                    <a:t>https://www.eia.gov/outlooks/aeo/assumptions/pdf/table_8.2.pdf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2023: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 u="sng">
                                      <a:solidFill>
                                        <a:schemeClr val="hlink"/>
                                      </a:solidFill>
                                      <a:hlinkClick r:id="rId3"/>
                                    </a:rPr>
                                    <a:t>https://www.eia.gov/outlooks/aeo/assumptions/pdf/elec_cost_perf.pdf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/>
                                    <a:t>?: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rPr lang="en-US" sz="1400" u="sng">
                                      <a:solidFill>
                                        <a:schemeClr val="hlink"/>
                                      </a:solidFill>
                                      <a:hlinkClick r:id="rId4"/>
                                    </a:rPr>
                                    <a:t>https://www.eia.gov/analysis/studies/powerplants/capitalcost/pdf/capcost_assumption.pdf</a:t>
                                  </a:r>
                                  <a:endParaRPr sz="1400"/>
                                </a:p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rgbClr val="000099"/>
                                    </a:buClr>
                                    <a:buSzPts val="1100"/>
                                    <a:buFont typeface="Arial"/>
                                    <a:buNone/>
                                  </a:pPr>
                                  <a:r>
                                    <a:rPr lang="en-US" sz="1100" u="sng">
                                      <a:solidFill>
                                        <a:schemeClr val="hlink"/>
                                      </a:solidFill>
                                      <a:hlinkClick r:id="rId5"/>
                                    </a:rPr>
                                    <a:t>Capital Cost Estimates for Utility Scale Electricity Generating Plants (eia.gov)</a:t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75" name="Shape 75"/>
                                <xdr:cNvSpPr txBox="1"/>
                              </xdr:nvSpPr>
                              <xdr:spPr>
                                <a:xfrm>
                                  <a:off x="2942975" y="1477100"/>
                                  <a:ext cx="5783700" cy="4002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t" bIns="91425" lIns="91425" spcFirstLastPara="1" rIns="91425" wrap="square" tIns="91425">
                                  <a:sp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9</xdr:col>
      <xdr:colOff>466725</xdr:colOff>
      <xdr:row>0</xdr:row>
      <xdr:rowOff>161925</xdr:rowOff>
    </xdr:from>
    <xdr:ext cx="4524375" cy="7258050"/>
    <xdr:sp>
      <xdr:nvSpPr>
        <xdr:cNvPr id="76" name="Shape 76"/>
        <xdr:cNvSpPr/>
      </xdr:nvSpPr>
      <xdr:spPr>
        <a:xfrm>
          <a:off x="3088575" y="155738"/>
          <a:ext cx="4514850" cy="7248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Start with eia forecast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Assume a 10 year life cycle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Give expected number of reups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Reups given linear scale between milestones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option to lower FC capacity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Converted to 2021 dollars by comparing the 2022 predictions of the 2021 and 2022 charts (which are $2020 and $2021 respectively)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6"/>
            </a:rPr>
            <a:t>https://www.nrel.gov/docs/fy13osti/56408.pdf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2021: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7"/>
            </a:rPr>
            <a:t>https://www.eia.gov/outlooks/archive/aeo21/tables_ref.php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Table 55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2022+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8"/>
            </a:rPr>
            <a:t>Annual Energy Outlook 2022 - U.S. Energy Information Administration (EIA)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9"/>
            </a:rPr>
            <a:t>https://www.eia.gov/outlooks/archive/aeo22/tables_ref.php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Table 55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371475</xdr:colOff>
      <xdr:row>5</xdr:row>
      <xdr:rowOff>66675</xdr:rowOff>
    </xdr:from>
    <xdr:ext cx="4562475" cy="5867400"/>
    <xdr:sp>
      <xdr:nvSpPr>
        <xdr:cNvPr id="77" name="Shape 77"/>
        <xdr:cNvSpPr/>
      </xdr:nvSpPr>
      <xdr:spPr>
        <a:xfrm>
          <a:off x="3069525" y="851063"/>
          <a:ext cx="4552950" cy="58578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Double check that I’m handling this appropriately. I think beta might be in ($/MWyear) and not ($/MW)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https://www.eia.gov/outlooks/aeo/assumptions/pdf/table_8.2.pdf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5</xdr:row>
      <xdr:rowOff>0</xdr:rowOff>
    </xdr:from>
    <xdr:ext cx="2800350" cy="4905375"/>
    <xdr:sp>
      <xdr:nvSpPr>
        <xdr:cNvPr id="78" name="Shape 78"/>
        <xdr:cNvSpPr/>
      </xdr:nvSpPr>
      <xdr:spPr>
        <a:xfrm>
          <a:off x="3950588" y="1332075"/>
          <a:ext cx="2790825" cy="48958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400"/>
            <a:t>INPUT NEEDED: how to handle constant price changes?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400"/>
            <a:t>SOURCES: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1"/>
            </a:rPr>
            <a:t>ISO New England - Pricing Reports (iso-ne.com)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2"/>
            </a:rPr>
            <a:t>Real-Time Dashboard - NYISO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3"/>
            </a:rPr>
            <a:t>ISO New England - Billing, Settlements, and Tariff Reports (iso-ne.com)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4"/>
            </a:rPr>
            <a:t>Electricity Monthly Update - U.S. Energy Information Administration (EIA)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5"/>
            </a:rPr>
            <a:t>U.S. Energy Information Administration - EIA - Independent Statistics and Analysis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6"/>
            </a:rPr>
            <a:t>New Jersey Electricity Rates | Electricity Local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2</xdr:row>
      <xdr:rowOff>161925</xdr:rowOff>
    </xdr:from>
    <xdr:ext cx="2800350" cy="4905375"/>
    <xdr:sp>
      <xdr:nvSpPr>
        <xdr:cNvPr id="79" name="Shape 79"/>
        <xdr:cNvSpPr/>
      </xdr:nvSpPr>
      <xdr:spPr>
        <a:xfrm>
          <a:off x="3950588" y="1332075"/>
          <a:ext cx="2790825" cy="48958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400"/>
            <a:t>INPUT NEEDED: how to handle constant price changes?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400"/>
            <a:t>SOURCES: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1"/>
            </a:rPr>
            <a:t>ISO New England - Pricing Reports (iso-ne.com)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2"/>
            </a:rPr>
            <a:t>Real-Time Dashboard - NYISO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3"/>
            </a:rPr>
            <a:t>ISO New England - Billing, Settlements, and Tariff Reports (iso-ne.com)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4"/>
            </a:rPr>
            <a:t>Electricity Monthly Update - U.S. Energy Information Administration (EIA)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5"/>
            </a:rPr>
            <a:t>U.S. Energy Information Administration - EIA - Independent Statistics and Analysis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99"/>
            </a:buClr>
            <a:buSzPts val="1100"/>
            <a:buFont typeface="Arial"/>
            <a:buNone/>
          </a:pPr>
          <a:r>
            <a:rPr lang="en-US" sz="1100" u="sng">
              <a:solidFill>
                <a:schemeClr val="hlink"/>
              </a:solidFill>
              <a:hlinkClick r:id="rId6"/>
            </a:rPr>
            <a:t>New Jersey Electricity Rates | Electricity Local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600075</xdr:colOff>
      <xdr:row>5</xdr:row>
      <xdr:rowOff>0</xdr:rowOff>
    </xdr:from>
    <xdr:ext cx="2686050" cy="3838575"/>
    <xdr:sp>
      <xdr:nvSpPr>
        <xdr:cNvPr id="80" name="Shape 80"/>
        <xdr:cNvSpPr/>
      </xdr:nvSpPr>
      <xdr:spPr>
        <a:xfrm>
          <a:off x="4007738" y="1865475"/>
          <a:ext cx="2676525" cy="38290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Based on a 0.7% increase per year.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Very rough 67,000,000 MWh in 2020 from EIA, might be fully wrong, getting very different estimates. Just doing a percent breakdown by population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152400</xdr:colOff>
      <xdr:row>4</xdr:row>
      <xdr:rowOff>104775</xdr:rowOff>
    </xdr:from>
    <xdr:ext cx="3467100" cy="5210175"/>
    <xdr:sp>
      <xdr:nvSpPr>
        <xdr:cNvPr id="81" name="Shape 81"/>
        <xdr:cNvSpPr/>
      </xdr:nvSpPr>
      <xdr:spPr>
        <a:xfrm>
          <a:off x="3617213" y="1179675"/>
          <a:ext cx="3457575" cy="52006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 none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https://www.eia.gov/outlooks/aeo/assumptions/pdf/table_8.2.pdf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0</xdr:rowOff>
    </xdr:from>
    <xdr:ext cx="2752725" cy="4057650"/>
    <xdr:sp>
      <xdr:nvSpPr>
        <xdr:cNvPr id="82" name="Shape 82"/>
        <xdr:cNvSpPr/>
      </xdr:nvSpPr>
      <xdr:spPr>
        <a:xfrm>
          <a:off x="3974400" y="1755938"/>
          <a:ext cx="2743200" cy="40481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INPUT NEEDED: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COMMENTS: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SOURCES: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3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4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8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8" t="s">
        <v>22</v>
      </c>
      <c r="B2" s="19">
        <v>0.36</v>
      </c>
      <c r="C2" s="19">
        <v>0.56</v>
      </c>
      <c r="D2" s="19">
        <v>0.92</v>
      </c>
      <c r="E2" s="19">
        <v>0.6</v>
      </c>
      <c r="F2" s="19">
        <v>0.13</v>
      </c>
      <c r="G2" s="19">
        <v>0.325</v>
      </c>
      <c r="H2" s="19">
        <v>0.3</v>
      </c>
      <c r="I2" s="19">
        <v>0.4</v>
      </c>
      <c r="J2" s="19">
        <v>0.73</v>
      </c>
    </row>
    <row r="8">
      <c r="B8" s="28"/>
      <c r="C8" s="28"/>
      <c r="D8" s="28"/>
      <c r="E8" s="28"/>
      <c r="F8" s="28"/>
      <c r="G8" s="28"/>
    </row>
    <row r="9">
      <c r="B9" s="29"/>
      <c r="C9" s="29"/>
      <c r="D9" s="29"/>
      <c r="E9" s="29"/>
      <c r="F9" s="29"/>
      <c r="G9" s="29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8" t="s">
        <v>19</v>
      </c>
      <c r="B1" s="18" t="s">
        <v>20</v>
      </c>
    </row>
    <row r="2">
      <c r="A2" s="18" t="s">
        <v>23</v>
      </c>
      <c r="B2" s="27">
        <v>8760.0</v>
      </c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4.86"/>
    <col customWidth="1" min="3" max="3" width="9.57"/>
    <col customWidth="1" min="4" max="4" width="8.57"/>
    <col customWidth="1" min="5" max="5" width="7.71"/>
    <col customWidth="1" min="6" max="8" width="6.14"/>
    <col customWidth="1" min="9" max="9" width="8.14"/>
    <col customWidth="1" min="10" max="10" width="8.57"/>
    <col customWidth="1" min="11" max="11" width="6.14"/>
    <col customWidth="1" min="12" max="12" width="24.43"/>
    <col customWidth="1" min="13" max="13" width="17.43"/>
    <col customWidth="1" min="14" max="44" width="8.71"/>
  </cols>
  <sheetData>
    <row r="1" ht="15.75" customHeight="1">
      <c r="A1" s="18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1" t="s">
        <v>24</v>
      </c>
      <c r="B2" s="19">
        <v>14.699999999999994</v>
      </c>
      <c r="C2" s="19">
        <v>12373.700000000004</v>
      </c>
      <c r="D2" s="19">
        <v>3630.699999999998</v>
      </c>
      <c r="E2" s="19">
        <v>220.99999999999994</v>
      </c>
      <c r="F2" s="19">
        <v>307.09999999999997</v>
      </c>
      <c r="G2" s="19">
        <v>1067.8999999999999</v>
      </c>
      <c r="H2" s="19">
        <v>0.0</v>
      </c>
      <c r="I2" s="19">
        <v>9.000000000000002</v>
      </c>
      <c r="J2" s="19">
        <v>0.0</v>
      </c>
    </row>
    <row r="3" ht="15.75" customHeight="1">
      <c r="A3" s="1"/>
      <c r="B3" s="19"/>
      <c r="C3" s="19"/>
      <c r="D3" s="19"/>
      <c r="E3" s="19"/>
      <c r="F3" s="19"/>
      <c r="G3" s="19"/>
      <c r="H3" s="19"/>
      <c r="I3" s="19"/>
      <c r="J3" s="19"/>
    </row>
    <row r="4" ht="15.75" customHeight="1">
      <c r="A4" s="1"/>
      <c r="B4" s="19"/>
      <c r="C4" s="19"/>
      <c r="D4" s="19"/>
      <c r="E4" s="19"/>
      <c r="F4" s="19"/>
      <c r="G4" s="19"/>
      <c r="H4" s="19"/>
      <c r="I4" s="19"/>
      <c r="J4" s="19"/>
    </row>
    <row r="5" ht="15.75" customHeight="1">
      <c r="A5" s="1"/>
      <c r="B5" s="19"/>
      <c r="C5" s="19"/>
      <c r="D5" s="19"/>
      <c r="E5" s="19"/>
      <c r="F5" s="19"/>
      <c r="G5" s="19"/>
      <c r="H5" s="19"/>
      <c r="I5" s="19"/>
      <c r="J5" s="19"/>
    </row>
    <row r="6" ht="15.75" customHeight="1">
      <c r="A6" s="1"/>
      <c r="B6" s="19"/>
      <c r="C6" s="19"/>
      <c r="D6" s="19"/>
      <c r="E6" s="19"/>
      <c r="F6" s="19"/>
      <c r="G6" s="19"/>
      <c r="H6" s="19"/>
      <c r="I6" s="19"/>
      <c r="J6" s="19"/>
    </row>
    <row r="7" ht="15.75" customHeight="1">
      <c r="A7" s="1"/>
      <c r="B7" s="19"/>
      <c r="C7" s="19"/>
      <c r="D7" s="19"/>
      <c r="E7" s="19"/>
      <c r="F7" s="19"/>
      <c r="G7" s="19"/>
      <c r="H7" s="19"/>
      <c r="I7" s="19"/>
      <c r="J7" s="19"/>
    </row>
    <row r="8" ht="15.75" customHeight="1">
      <c r="A8" s="1"/>
      <c r="B8" s="19"/>
      <c r="C8" s="19"/>
      <c r="D8" s="19"/>
      <c r="E8" s="19"/>
      <c r="F8" s="19"/>
      <c r="G8" s="19"/>
      <c r="H8" s="19"/>
      <c r="I8" s="19"/>
      <c r="J8" s="19"/>
    </row>
    <row r="9" ht="15.75" customHeight="1">
      <c r="A9" s="1"/>
      <c r="B9" s="19"/>
      <c r="C9" s="19"/>
      <c r="D9" s="19"/>
      <c r="E9" s="19"/>
      <c r="F9" s="19"/>
      <c r="G9" s="19"/>
      <c r="H9" s="19"/>
      <c r="I9" s="19"/>
      <c r="J9" s="19"/>
    </row>
    <row r="10" ht="15.75" customHeight="1">
      <c r="A10" s="1"/>
      <c r="B10" s="19"/>
      <c r="C10" s="19"/>
      <c r="D10" s="19"/>
      <c r="E10" s="19"/>
      <c r="F10" s="19"/>
      <c r="G10" s="19"/>
      <c r="H10" s="19"/>
      <c r="I10" s="19"/>
      <c r="J10" s="19"/>
      <c r="N10" s="21"/>
    </row>
    <row r="11" ht="15.75" customHeight="1">
      <c r="A11" s="1"/>
      <c r="B11" s="19"/>
      <c r="C11" s="19"/>
      <c r="D11" s="19"/>
      <c r="E11" s="19"/>
      <c r="F11" s="19"/>
      <c r="G11" s="19"/>
      <c r="H11" s="19"/>
      <c r="I11" s="19"/>
      <c r="J11" s="19"/>
      <c r="N11" s="21"/>
    </row>
    <row r="12" ht="15.75" customHeight="1">
      <c r="A12" s="1"/>
      <c r="B12" s="19"/>
      <c r="C12" s="19"/>
      <c r="D12" s="19"/>
      <c r="E12" s="19"/>
      <c r="F12" s="19"/>
      <c r="G12" s="19"/>
      <c r="H12" s="19"/>
      <c r="I12" s="19"/>
      <c r="J12" s="19"/>
      <c r="N12" s="21"/>
    </row>
    <row r="13" ht="15.75" customHeight="1">
      <c r="A13" s="1"/>
      <c r="B13" s="19"/>
      <c r="C13" s="19"/>
      <c r="D13" s="19"/>
      <c r="E13" s="19"/>
      <c r="F13" s="19"/>
      <c r="G13" s="19"/>
      <c r="H13" s="19"/>
      <c r="I13" s="19"/>
      <c r="J13" s="19"/>
      <c r="N13" s="21"/>
    </row>
    <row r="14" ht="15.75" customHeight="1">
      <c r="A14" s="1"/>
      <c r="B14" s="19"/>
      <c r="C14" s="19"/>
      <c r="D14" s="19"/>
      <c r="E14" s="19"/>
      <c r="F14" s="19"/>
      <c r="G14" s="19"/>
      <c r="H14" s="19"/>
      <c r="I14" s="19"/>
      <c r="J14" s="19"/>
      <c r="N14" s="21"/>
    </row>
    <row r="15" ht="15.75" customHeight="1">
      <c r="A15" s="1"/>
      <c r="B15" s="19"/>
      <c r="C15" s="19"/>
      <c r="D15" s="19"/>
      <c r="E15" s="19"/>
      <c r="F15" s="19"/>
      <c r="G15" s="19"/>
      <c r="H15" s="19"/>
      <c r="I15" s="19"/>
      <c r="J15" s="19"/>
      <c r="N15" s="21"/>
    </row>
    <row r="16" ht="15.75" customHeight="1">
      <c r="A16" s="1"/>
      <c r="B16" s="19"/>
      <c r="C16" s="19"/>
      <c r="D16" s="19"/>
      <c r="E16" s="19"/>
      <c r="F16" s="19"/>
      <c r="G16" s="19"/>
      <c r="H16" s="19"/>
      <c r="I16" s="19"/>
      <c r="J16" s="19"/>
      <c r="N16" s="21"/>
    </row>
    <row r="17" ht="15.75" customHeight="1">
      <c r="A17" s="1"/>
      <c r="B17" s="19"/>
      <c r="C17" s="19"/>
      <c r="D17" s="19"/>
      <c r="E17" s="19"/>
      <c r="F17" s="19"/>
      <c r="G17" s="19"/>
      <c r="H17" s="19"/>
      <c r="I17" s="19"/>
      <c r="J17" s="19"/>
      <c r="N17" s="21"/>
    </row>
    <row r="18" ht="15.75" customHeight="1">
      <c r="A18" s="1"/>
      <c r="B18" s="19"/>
      <c r="C18" s="19"/>
      <c r="D18" s="19"/>
      <c r="E18" s="19"/>
      <c r="F18" s="19"/>
      <c r="G18" s="19"/>
      <c r="H18" s="19"/>
      <c r="I18" s="19"/>
      <c r="J18" s="19"/>
      <c r="N18" s="21"/>
    </row>
    <row r="19" ht="15.75" customHeight="1">
      <c r="A19" s="1"/>
      <c r="B19" s="19"/>
      <c r="C19" s="19"/>
      <c r="D19" s="19"/>
      <c r="E19" s="19"/>
      <c r="F19" s="19"/>
      <c r="G19" s="19"/>
      <c r="H19" s="19"/>
      <c r="I19" s="19"/>
      <c r="J19" s="19"/>
      <c r="N19" s="21"/>
    </row>
    <row r="20" ht="15.75" customHeight="1">
      <c r="A20" s="1"/>
      <c r="B20" s="19"/>
      <c r="C20" s="19"/>
      <c r="D20" s="19"/>
      <c r="E20" s="19"/>
      <c r="F20" s="19"/>
      <c r="G20" s="19"/>
      <c r="H20" s="19"/>
      <c r="I20" s="19"/>
      <c r="J20" s="19"/>
      <c r="N20" s="21"/>
    </row>
    <row r="21" ht="15.75" customHeight="1">
      <c r="A21" s="1"/>
      <c r="B21" s="19"/>
      <c r="C21" s="19"/>
      <c r="D21" s="19"/>
      <c r="E21" s="19"/>
      <c r="F21" s="19"/>
      <c r="G21" s="19"/>
      <c r="H21" s="19"/>
      <c r="I21" s="19"/>
      <c r="J21" s="19"/>
      <c r="N21" s="21"/>
    </row>
    <row r="22" ht="15.75" customHeight="1">
      <c r="A22" s="1"/>
      <c r="B22" s="19"/>
      <c r="C22" s="19"/>
      <c r="D22" s="19"/>
      <c r="E22" s="19"/>
      <c r="F22" s="19"/>
      <c r="G22" s="19"/>
      <c r="H22" s="19"/>
      <c r="I22" s="19"/>
      <c r="J22" s="19"/>
      <c r="N22" s="21"/>
    </row>
    <row r="23" ht="15.75" customHeight="1">
      <c r="J23" s="3"/>
      <c r="N23" s="21"/>
    </row>
    <row r="24" ht="15.75" customHeight="1">
      <c r="N24" s="21"/>
    </row>
    <row r="25" ht="15.75" customHeight="1">
      <c r="M25" s="3"/>
      <c r="N25" s="21"/>
    </row>
    <row r="26" ht="15.75" customHeight="1">
      <c r="N26" s="21"/>
    </row>
    <row r="27" ht="15.75" customHeight="1">
      <c r="L27" s="13"/>
      <c r="N27" s="21"/>
    </row>
    <row r="28" ht="15.75" customHeight="1">
      <c r="N28" s="21"/>
    </row>
    <row r="29" ht="15.75" customHeight="1">
      <c r="N29" s="21"/>
    </row>
    <row r="30" ht="15.75" customHeight="1">
      <c r="N30" s="21"/>
    </row>
    <row r="31" ht="15.75" customHeight="1">
      <c r="M31" s="22"/>
    </row>
    <row r="32" ht="15.75" customHeight="1">
      <c r="L32" s="13"/>
      <c r="M32" s="22"/>
    </row>
    <row r="33" ht="15.75" customHeight="1">
      <c r="M33" s="22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2021.0</v>
      </c>
      <c r="B2" s="27">
        <v>0.0</v>
      </c>
      <c r="C2" s="27">
        <v>0.41</v>
      </c>
      <c r="D2" s="27">
        <v>0.0</v>
      </c>
      <c r="E2" s="27">
        <v>0.23</v>
      </c>
      <c r="F2" s="27">
        <v>1.1</v>
      </c>
      <c r="G2" s="27">
        <v>0.0</v>
      </c>
      <c r="H2" s="27">
        <v>0.0</v>
      </c>
      <c r="I2" s="27">
        <v>0.0</v>
      </c>
      <c r="J2" s="27">
        <v>0.0</v>
      </c>
    </row>
    <row r="3">
      <c r="A3" s="7">
        <v>2022.0</v>
      </c>
      <c r="B3" s="27">
        <v>0.0</v>
      </c>
      <c r="C3" s="27">
        <v>0.41</v>
      </c>
      <c r="D3" s="27">
        <v>0.0</v>
      </c>
      <c r="E3" s="27">
        <v>0.23</v>
      </c>
      <c r="F3" s="27">
        <v>1.1</v>
      </c>
      <c r="G3" s="27">
        <v>0.0</v>
      </c>
      <c r="H3" s="27">
        <v>0.0</v>
      </c>
      <c r="I3" s="27">
        <v>0.0</v>
      </c>
      <c r="J3" s="27">
        <v>0.0</v>
      </c>
    </row>
    <row r="4">
      <c r="A4" s="1">
        <v>2023.0</v>
      </c>
      <c r="B4" s="27">
        <v>0.0</v>
      </c>
      <c r="C4" s="27">
        <v>0.41</v>
      </c>
      <c r="D4" s="27">
        <v>0.0</v>
      </c>
      <c r="E4" s="27">
        <v>0.23</v>
      </c>
      <c r="F4" s="27">
        <v>1.1</v>
      </c>
      <c r="G4" s="27">
        <v>0.0</v>
      </c>
      <c r="H4" s="27">
        <v>0.0</v>
      </c>
      <c r="I4" s="27">
        <v>0.0</v>
      </c>
      <c r="J4" s="27">
        <v>0.0</v>
      </c>
    </row>
    <row r="5">
      <c r="A5" s="7">
        <v>2024.0</v>
      </c>
      <c r="B5" s="27">
        <v>0.0</v>
      </c>
      <c r="C5" s="27">
        <v>0.41</v>
      </c>
      <c r="D5" s="27">
        <v>0.0</v>
      </c>
      <c r="E5" s="27">
        <v>0.23</v>
      </c>
      <c r="F5" s="27">
        <v>1.1</v>
      </c>
      <c r="G5" s="27">
        <v>0.0</v>
      </c>
      <c r="H5" s="27">
        <v>0.0</v>
      </c>
      <c r="I5" s="27">
        <v>0.0</v>
      </c>
      <c r="J5" s="27">
        <v>0.0</v>
      </c>
    </row>
    <row r="6">
      <c r="A6" s="1">
        <v>2025.0</v>
      </c>
      <c r="B6" s="27">
        <v>0.0</v>
      </c>
      <c r="C6" s="27">
        <v>0.41</v>
      </c>
      <c r="D6" s="27">
        <v>0.0</v>
      </c>
      <c r="E6" s="27">
        <v>0.23</v>
      </c>
      <c r="F6" s="27">
        <v>1.1</v>
      </c>
      <c r="G6" s="27">
        <v>0.0</v>
      </c>
      <c r="H6" s="27">
        <v>0.0</v>
      </c>
      <c r="I6" s="27">
        <v>0.0</v>
      </c>
      <c r="J6" s="27">
        <v>0.0</v>
      </c>
    </row>
    <row r="7">
      <c r="A7" s="7">
        <v>2026.0</v>
      </c>
      <c r="B7" s="27">
        <v>0.0</v>
      </c>
      <c r="C7" s="27">
        <v>0.41</v>
      </c>
      <c r="D7" s="27">
        <v>0.0</v>
      </c>
      <c r="E7" s="27">
        <v>0.23</v>
      </c>
      <c r="F7" s="27">
        <v>1.1</v>
      </c>
      <c r="G7" s="27">
        <v>0.0</v>
      </c>
      <c r="H7" s="27">
        <v>0.0</v>
      </c>
      <c r="I7" s="27">
        <v>0.0</v>
      </c>
      <c r="J7" s="27">
        <v>0.0</v>
      </c>
    </row>
    <row r="8">
      <c r="A8" s="1">
        <v>2027.0</v>
      </c>
      <c r="B8" s="27">
        <v>0.0</v>
      </c>
      <c r="C8" s="27">
        <v>0.41</v>
      </c>
      <c r="D8" s="27">
        <v>0.0</v>
      </c>
      <c r="E8" s="27">
        <v>0.23</v>
      </c>
      <c r="F8" s="27">
        <v>1.1</v>
      </c>
      <c r="G8" s="27">
        <v>0.0</v>
      </c>
      <c r="H8" s="27">
        <v>0.0</v>
      </c>
      <c r="I8" s="27">
        <v>0.0</v>
      </c>
      <c r="J8" s="27">
        <v>0.0</v>
      </c>
    </row>
    <row r="9">
      <c r="A9" s="7">
        <v>2028.0</v>
      </c>
      <c r="B9" s="27">
        <v>0.0</v>
      </c>
      <c r="C9" s="27">
        <v>0.41</v>
      </c>
      <c r="D9" s="27">
        <v>0.0</v>
      </c>
      <c r="E9" s="27">
        <v>0.23</v>
      </c>
      <c r="F9" s="27">
        <v>1.1</v>
      </c>
      <c r="G9" s="27">
        <v>0.0</v>
      </c>
      <c r="H9" s="27">
        <v>0.0</v>
      </c>
      <c r="I9" s="27">
        <v>0.0</v>
      </c>
      <c r="J9" s="27">
        <v>0.0</v>
      </c>
    </row>
    <row r="10">
      <c r="A10" s="7">
        <v>2029.0</v>
      </c>
      <c r="B10" s="27">
        <v>0.0</v>
      </c>
      <c r="C10" s="27">
        <v>0.41</v>
      </c>
      <c r="D10" s="27">
        <v>0.0</v>
      </c>
      <c r="E10" s="27">
        <v>0.23</v>
      </c>
      <c r="F10" s="27">
        <v>1.1</v>
      </c>
      <c r="G10" s="27">
        <v>0.0</v>
      </c>
      <c r="H10" s="27">
        <v>0.0</v>
      </c>
      <c r="I10" s="27">
        <v>0.0</v>
      </c>
      <c r="J10" s="27">
        <v>0.0</v>
      </c>
    </row>
    <row r="11">
      <c r="A11" s="7">
        <v>2030.0</v>
      </c>
      <c r="B11" s="27">
        <v>0.0</v>
      </c>
      <c r="C11" s="27">
        <v>0.41</v>
      </c>
      <c r="D11" s="27">
        <v>0.0</v>
      </c>
      <c r="E11" s="27">
        <v>0.23</v>
      </c>
      <c r="F11" s="27">
        <v>1.1</v>
      </c>
      <c r="G11" s="27">
        <v>0.0</v>
      </c>
      <c r="H11" s="27">
        <v>0.0</v>
      </c>
      <c r="I11" s="27">
        <v>0.0</v>
      </c>
      <c r="J11" s="27">
        <v>0.0</v>
      </c>
    </row>
    <row r="12">
      <c r="A12" s="7">
        <v>2031.0</v>
      </c>
      <c r="B12" s="27">
        <v>0.0</v>
      </c>
      <c r="C12" s="27">
        <v>0.41</v>
      </c>
      <c r="D12" s="27">
        <v>0.0</v>
      </c>
      <c r="E12" s="27">
        <v>0.23</v>
      </c>
      <c r="F12" s="27">
        <v>1.1</v>
      </c>
      <c r="G12" s="27">
        <v>0.0</v>
      </c>
      <c r="H12" s="27">
        <v>0.0</v>
      </c>
      <c r="I12" s="27">
        <v>0.0</v>
      </c>
      <c r="J12" s="27">
        <v>0.0</v>
      </c>
    </row>
    <row r="13">
      <c r="A13" s="7">
        <v>2032.0</v>
      </c>
      <c r="B13" s="27">
        <v>0.0</v>
      </c>
      <c r="C13" s="27">
        <v>0.41</v>
      </c>
      <c r="D13" s="27">
        <v>0.0</v>
      </c>
      <c r="E13" s="27">
        <v>0.23</v>
      </c>
      <c r="F13" s="27">
        <v>1.1</v>
      </c>
      <c r="G13" s="27">
        <v>0.0</v>
      </c>
      <c r="H13" s="27">
        <v>0.0</v>
      </c>
      <c r="I13" s="27">
        <v>0.0</v>
      </c>
      <c r="J13" s="27">
        <v>0.0</v>
      </c>
    </row>
    <row r="14">
      <c r="A14" s="7">
        <v>2033.0</v>
      </c>
      <c r="B14" s="27">
        <v>0.0</v>
      </c>
      <c r="C14" s="27">
        <v>0.41</v>
      </c>
      <c r="D14" s="27">
        <v>0.0</v>
      </c>
      <c r="E14" s="27">
        <v>0.23</v>
      </c>
      <c r="F14" s="27">
        <v>1.1</v>
      </c>
      <c r="G14" s="27">
        <v>0.0</v>
      </c>
      <c r="H14" s="27">
        <v>0.0</v>
      </c>
      <c r="I14" s="27">
        <v>0.0</v>
      </c>
      <c r="J14" s="27">
        <v>0.0</v>
      </c>
    </row>
    <row r="15">
      <c r="A15" s="7">
        <v>2034.0</v>
      </c>
      <c r="B15" s="27">
        <v>0.0</v>
      </c>
      <c r="C15" s="27">
        <v>0.41</v>
      </c>
      <c r="D15" s="27">
        <v>0.0</v>
      </c>
      <c r="E15" s="27">
        <v>0.23</v>
      </c>
      <c r="F15" s="27">
        <v>1.1</v>
      </c>
      <c r="G15" s="27">
        <v>0.0</v>
      </c>
      <c r="H15" s="27">
        <v>0.0</v>
      </c>
      <c r="I15" s="27">
        <v>0.0</v>
      </c>
      <c r="J15" s="27">
        <v>0.0</v>
      </c>
    </row>
    <row r="16">
      <c r="A16" s="7">
        <v>2035.0</v>
      </c>
      <c r="B16" s="27">
        <v>0.0</v>
      </c>
      <c r="C16" s="27">
        <v>0.41</v>
      </c>
      <c r="D16" s="27">
        <v>0.0</v>
      </c>
      <c r="E16" s="27">
        <v>0.23</v>
      </c>
      <c r="F16" s="27">
        <v>1.1</v>
      </c>
      <c r="G16" s="27">
        <v>0.0</v>
      </c>
      <c r="H16" s="27">
        <v>0.0</v>
      </c>
      <c r="I16" s="27">
        <v>0.0</v>
      </c>
      <c r="J16" s="27">
        <v>0.0</v>
      </c>
    </row>
    <row r="17">
      <c r="A17" s="7">
        <v>2036.0</v>
      </c>
      <c r="B17" s="27">
        <v>0.0</v>
      </c>
      <c r="C17" s="27">
        <v>0.41</v>
      </c>
      <c r="D17" s="27">
        <v>0.0</v>
      </c>
      <c r="E17" s="27">
        <v>0.23</v>
      </c>
      <c r="F17" s="27">
        <v>1.1</v>
      </c>
      <c r="G17" s="27">
        <v>0.0</v>
      </c>
      <c r="H17" s="27">
        <v>0.0</v>
      </c>
      <c r="I17" s="27">
        <v>0.0</v>
      </c>
      <c r="J17" s="27">
        <v>0.0</v>
      </c>
    </row>
    <row r="18">
      <c r="A18" s="7">
        <v>2037.0</v>
      </c>
      <c r="B18" s="27">
        <v>0.0</v>
      </c>
      <c r="C18" s="27">
        <v>0.41</v>
      </c>
      <c r="D18" s="27">
        <v>0.0</v>
      </c>
      <c r="E18" s="27">
        <v>0.23</v>
      </c>
      <c r="F18" s="27">
        <v>1.1</v>
      </c>
      <c r="G18" s="27">
        <v>0.0</v>
      </c>
      <c r="H18" s="27">
        <v>0.0</v>
      </c>
      <c r="I18" s="27">
        <v>0.0</v>
      </c>
      <c r="J18" s="27">
        <v>0.0</v>
      </c>
    </row>
    <row r="19">
      <c r="A19" s="7">
        <v>2038.0</v>
      </c>
      <c r="B19" s="27">
        <v>0.0</v>
      </c>
      <c r="C19" s="27">
        <v>0.41</v>
      </c>
      <c r="D19" s="27">
        <v>0.0</v>
      </c>
      <c r="E19" s="27">
        <v>0.23</v>
      </c>
      <c r="F19" s="27">
        <v>1.1</v>
      </c>
      <c r="G19" s="27">
        <v>0.0</v>
      </c>
      <c r="H19" s="27">
        <v>0.0</v>
      </c>
      <c r="I19" s="27">
        <v>0.0</v>
      </c>
      <c r="J19" s="27">
        <v>0.0</v>
      </c>
    </row>
    <row r="20">
      <c r="A20" s="7">
        <v>2039.0</v>
      </c>
      <c r="B20" s="27">
        <v>0.0</v>
      </c>
      <c r="C20" s="27">
        <v>0.41</v>
      </c>
      <c r="D20" s="27">
        <v>0.0</v>
      </c>
      <c r="E20" s="27">
        <v>0.23</v>
      </c>
      <c r="F20" s="27">
        <v>1.1</v>
      </c>
      <c r="G20" s="27">
        <v>0.0</v>
      </c>
      <c r="H20" s="27">
        <v>0.0</v>
      </c>
      <c r="I20" s="27">
        <v>0.0</v>
      </c>
      <c r="J20" s="27">
        <v>0.0</v>
      </c>
    </row>
    <row r="21">
      <c r="A21" s="7">
        <v>2040.0</v>
      </c>
      <c r="B21" s="27">
        <v>0.0</v>
      </c>
      <c r="C21" s="27">
        <v>0.41</v>
      </c>
      <c r="D21" s="27">
        <v>0.0</v>
      </c>
      <c r="E21" s="27">
        <v>0.23</v>
      </c>
      <c r="F21" s="27">
        <v>1.1</v>
      </c>
      <c r="G21" s="27">
        <v>0.0</v>
      </c>
      <c r="H21" s="27">
        <v>0.0</v>
      </c>
      <c r="I21" s="27">
        <v>0.0</v>
      </c>
      <c r="J21" s="27">
        <v>0.0</v>
      </c>
    </row>
    <row r="22">
      <c r="A22" s="7">
        <v>2041.0</v>
      </c>
      <c r="B22" s="27">
        <v>0.0</v>
      </c>
      <c r="C22" s="27">
        <v>0.41</v>
      </c>
      <c r="D22" s="27">
        <v>0.0</v>
      </c>
      <c r="E22" s="27">
        <v>0.23</v>
      </c>
      <c r="F22" s="27">
        <v>1.1</v>
      </c>
      <c r="G22" s="27">
        <v>0.0</v>
      </c>
      <c r="H22" s="27">
        <v>0.0</v>
      </c>
      <c r="I22" s="27">
        <v>0.0</v>
      </c>
      <c r="J22" s="27">
        <v>0.0</v>
      </c>
    </row>
    <row r="23">
      <c r="A23" s="7">
        <v>2042.0</v>
      </c>
      <c r="B23" s="27">
        <v>0.0</v>
      </c>
      <c r="C23" s="27">
        <v>0.41</v>
      </c>
      <c r="D23" s="27">
        <v>0.0</v>
      </c>
      <c r="E23" s="27">
        <v>0.23</v>
      </c>
      <c r="F23" s="27">
        <v>1.1</v>
      </c>
      <c r="G23" s="27">
        <v>0.0</v>
      </c>
      <c r="H23" s="27">
        <v>0.0</v>
      </c>
      <c r="I23" s="27">
        <v>0.0</v>
      </c>
      <c r="J23" s="27">
        <v>0.0</v>
      </c>
    </row>
    <row r="24">
      <c r="A24" s="7">
        <v>2043.0</v>
      </c>
      <c r="B24" s="27">
        <v>0.0</v>
      </c>
      <c r="C24" s="27">
        <v>0.41</v>
      </c>
      <c r="D24" s="27">
        <v>0.0</v>
      </c>
      <c r="E24" s="27">
        <v>0.23</v>
      </c>
      <c r="F24" s="27">
        <v>1.1</v>
      </c>
      <c r="G24" s="27">
        <v>0.0</v>
      </c>
      <c r="H24" s="27">
        <v>0.0</v>
      </c>
      <c r="I24" s="27">
        <v>0.0</v>
      </c>
      <c r="J24" s="27">
        <v>0.0</v>
      </c>
    </row>
    <row r="25">
      <c r="A25" s="7">
        <v>2044.0</v>
      </c>
      <c r="B25" s="27">
        <v>0.0</v>
      </c>
      <c r="C25" s="27">
        <v>0.41</v>
      </c>
      <c r="D25" s="27">
        <v>0.0</v>
      </c>
      <c r="E25" s="27">
        <v>0.23</v>
      </c>
      <c r="F25" s="27">
        <v>1.1</v>
      </c>
      <c r="G25" s="27">
        <v>0.0</v>
      </c>
      <c r="H25" s="27">
        <v>0.0</v>
      </c>
      <c r="I25" s="27">
        <v>0.0</v>
      </c>
      <c r="J25" s="27">
        <v>0.0</v>
      </c>
    </row>
    <row r="26">
      <c r="A26" s="7">
        <v>2045.0</v>
      </c>
      <c r="B26" s="27">
        <v>0.0</v>
      </c>
      <c r="C26" s="27">
        <v>0.41</v>
      </c>
      <c r="D26" s="27">
        <v>0.0</v>
      </c>
      <c r="E26" s="27">
        <v>0.23</v>
      </c>
      <c r="F26" s="27">
        <v>1.1</v>
      </c>
      <c r="G26" s="27">
        <v>0.0</v>
      </c>
      <c r="H26" s="27">
        <v>0.0</v>
      </c>
      <c r="I26" s="27">
        <v>0.0</v>
      </c>
      <c r="J26" s="27">
        <v>0.0</v>
      </c>
    </row>
    <row r="27">
      <c r="A27" s="7">
        <v>2046.0</v>
      </c>
      <c r="B27" s="27">
        <v>0.0</v>
      </c>
      <c r="C27" s="27">
        <v>0.409999999999999</v>
      </c>
      <c r="D27" s="27">
        <v>0.0</v>
      </c>
      <c r="E27" s="27">
        <v>0.23</v>
      </c>
      <c r="F27" s="27">
        <v>1.1</v>
      </c>
      <c r="G27" s="27">
        <v>0.0</v>
      </c>
      <c r="H27" s="27">
        <v>0.0</v>
      </c>
      <c r="I27" s="27">
        <v>0.0</v>
      </c>
      <c r="J27" s="27">
        <v>0.0</v>
      </c>
    </row>
    <row r="28">
      <c r="A28" s="7">
        <v>2047.0</v>
      </c>
      <c r="B28" s="27">
        <v>0.0</v>
      </c>
      <c r="C28" s="27">
        <v>0.409999999999999</v>
      </c>
      <c r="D28" s="27">
        <v>0.0</v>
      </c>
      <c r="E28" s="27">
        <v>0.23</v>
      </c>
      <c r="F28" s="27">
        <v>1.1</v>
      </c>
      <c r="G28" s="27">
        <v>0.0</v>
      </c>
      <c r="H28" s="27">
        <v>0.0</v>
      </c>
      <c r="I28" s="27">
        <v>0.0</v>
      </c>
      <c r="J28" s="27">
        <v>0.0</v>
      </c>
    </row>
    <row r="29">
      <c r="A29" s="7">
        <v>2048.0</v>
      </c>
      <c r="B29" s="27">
        <v>0.0</v>
      </c>
      <c r="C29" s="27">
        <v>0.409999999999999</v>
      </c>
      <c r="D29" s="27">
        <v>0.0</v>
      </c>
      <c r="E29" s="27">
        <v>0.23</v>
      </c>
      <c r="F29" s="27">
        <v>1.1</v>
      </c>
      <c r="G29" s="27">
        <v>0.0</v>
      </c>
      <c r="H29" s="27">
        <v>0.0</v>
      </c>
      <c r="I29" s="27">
        <v>0.0</v>
      </c>
      <c r="J29" s="27">
        <v>0.0</v>
      </c>
    </row>
    <row r="30">
      <c r="A30" s="7">
        <v>2049.0</v>
      </c>
      <c r="B30" s="27">
        <v>0.0</v>
      </c>
      <c r="C30" s="27">
        <v>0.409999999999999</v>
      </c>
      <c r="D30" s="27">
        <v>0.0</v>
      </c>
      <c r="E30" s="27">
        <v>0.23</v>
      </c>
      <c r="F30" s="27">
        <v>1.1</v>
      </c>
      <c r="G30" s="27">
        <v>0.0</v>
      </c>
      <c r="H30" s="27">
        <v>0.0</v>
      </c>
      <c r="I30" s="27">
        <v>0.0</v>
      </c>
      <c r="J30" s="27">
        <v>0.0</v>
      </c>
    </row>
    <row r="31">
      <c r="A31" s="7">
        <v>2050.0</v>
      </c>
      <c r="B31" s="27">
        <v>0.0</v>
      </c>
      <c r="C31" s="27">
        <v>0.409999999999999</v>
      </c>
      <c r="D31" s="27">
        <v>0.0</v>
      </c>
      <c r="E31" s="27">
        <v>0.23</v>
      </c>
      <c r="F31" s="27">
        <v>1.1</v>
      </c>
      <c r="G31" s="27">
        <v>0.0</v>
      </c>
      <c r="H31" s="27">
        <v>0.0</v>
      </c>
      <c r="I31" s="27">
        <v>0.0</v>
      </c>
      <c r="J31" s="27">
        <v>0.0</v>
      </c>
    </row>
    <row r="32">
      <c r="A32" s="7">
        <v>2051.0</v>
      </c>
      <c r="B32" s="27">
        <v>0.0</v>
      </c>
      <c r="C32" s="27">
        <v>0.409999999999999</v>
      </c>
      <c r="D32" s="27">
        <v>0.0</v>
      </c>
      <c r="E32" s="27">
        <v>0.23</v>
      </c>
      <c r="F32" s="27">
        <v>1.1</v>
      </c>
      <c r="G32" s="27">
        <v>0.0</v>
      </c>
      <c r="H32" s="27">
        <v>0.0</v>
      </c>
      <c r="I32" s="27">
        <v>0.0</v>
      </c>
      <c r="J32" s="27">
        <v>0.0</v>
      </c>
    </row>
    <row r="33">
      <c r="A33" s="7">
        <v>2052.0</v>
      </c>
      <c r="B33" s="27">
        <v>0.0</v>
      </c>
      <c r="C33" s="27">
        <v>0.409999999999999</v>
      </c>
      <c r="D33" s="27">
        <v>0.0</v>
      </c>
      <c r="E33" s="27">
        <v>0.23</v>
      </c>
      <c r="F33" s="27">
        <v>1.1</v>
      </c>
      <c r="G33" s="27">
        <v>0.0</v>
      </c>
      <c r="H33" s="27">
        <v>0.0</v>
      </c>
      <c r="I33" s="27">
        <v>0.0</v>
      </c>
      <c r="J33" s="27">
        <v>0.0</v>
      </c>
    </row>
    <row r="34">
      <c r="A34" s="7">
        <v>2053.0</v>
      </c>
      <c r="B34" s="27">
        <v>0.0</v>
      </c>
      <c r="C34" s="27">
        <v>0.409999999999999</v>
      </c>
      <c r="D34" s="27">
        <v>0.0</v>
      </c>
      <c r="E34" s="27">
        <v>0.23</v>
      </c>
      <c r="F34" s="27">
        <v>1.1</v>
      </c>
      <c r="G34" s="27">
        <v>0.0</v>
      </c>
      <c r="H34" s="27">
        <v>0.0</v>
      </c>
      <c r="I34" s="27">
        <v>0.0</v>
      </c>
      <c r="J34" s="27">
        <v>0.0</v>
      </c>
    </row>
    <row r="35">
      <c r="A35" s="7">
        <v>2054.0</v>
      </c>
      <c r="B35" s="27">
        <v>0.0</v>
      </c>
      <c r="C35" s="27">
        <v>0.409999999999999</v>
      </c>
      <c r="D35" s="27">
        <v>0.0</v>
      </c>
      <c r="E35" s="27">
        <v>0.23</v>
      </c>
      <c r="F35" s="27">
        <v>1.1</v>
      </c>
      <c r="G35" s="27">
        <v>0.0</v>
      </c>
      <c r="H35" s="27">
        <v>0.0</v>
      </c>
      <c r="I35" s="27">
        <v>0.0</v>
      </c>
      <c r="J35" s="27">
        <v>0.0</v>
      </c>
    </row>
    <row r="36">
      <c r="A36" s="7">
        <v>2055.0</v>
      </c>
      <c r="B36" s="27">
        <v>0.0</v>
      </c>
      <c r="C36" s="27">
        <v>0.409999999999999</v>
      </c>
      <c r="D36" s="27">
        <v>0.0</v>
      </c>
      <c r="E36" s="27">
        <v>0.23</v>
      </c>
      <c r="F36" s="27">
        <v>1.1</v>
      </c>
      <c r="G36" s="27">
        <v>0.0</v>
      </c>
      <c r="H36" s="27">
        <v>0.0</v>
      </c>
      <c r="I36" s="27">
        <v>0.0</v>
      </c>
      <c r="J36" s="27">
        <v>0.0</v>
      </c>
    </row>
    <row r="37">
      <c r="A37" s="7"/>
      <c r="B37" s="27"/>
      <c r="C37" s="27"/>
      <c r="D37" s="27"/>
      <c r="E37" s="27"/>
      <c r="F37" s="27"/>
      <c r="G37" s="27"/>
      <c r="H37" s="27"/>
      <c r="I37" s="27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8" t="s">
        <v>0</v>
      </c>
      <c r="B1" s="20" t="s">
        <v>16</v>
      </c>
      <c r="C1" s="20" t="s">
        <v>26</v>
      </c>
      <c r="D1" s="20"/>
      <c r="E1" s="18"/>
      <c r="F1" s="20"/>
      <c r="G1" s="20"/>
    </row>
    <row r="2">
      <c r="A2" s="18">
        <v>2021.0</v>
      </c>
      <c r="B2" s="30">
        <v>0.378</v>
      </c>
      <c r="C2" s="30">
        <v>0.0</v>
      </c>
      <c r="D2" s="30"/>
      <c r="E2" s="30"/>
      <c r="F2" s="30"/>
      <c r="G2" s="30"/>
    </row>
    <row r="3">
      <c r="A3" s="18">
        <v>2022.0</v>
      </c>
      <c r="B3" s="30">
        <v>0.378</v>
      </c>
      <c r="C3" s="30">
        <v>0.0</v>
      </c>
      <c r="D3" s="30"/>
      <c r="E3" s="30"/>
      <c r="F3" s="30"/>
      <c r="G3" s="30"/>
    </row>
    <row r="4">
      <c r="A4" s="18">
        <v>2023.0</v>
      </c>
      <c r="B4" s="30">
        <v>0.378</v>
      </c>
      <c r="C4" s="30">
        <v>0.0</v>
      </c>
      <c r="D4" s="30"/>
      <c r="E4" s="30"/>
      <c r="F4" s="30"/>
      <c r="G4" s="30"/>
    </row>
    <row r="5">
      <c r="A5" s="18">
        <v>2024.0</v>
      </c>
      <c r="B5" s="30">
        <v>0.378</v>
      </c>
      <c r="C5" s="30">
        <v>0.0</v>
      </c>
      <c r="D5" s="30"/>
      <c r="E5" s="30"/>
      <c r="F5" s="30"/>
      <c r="G5" s="30"/>
    </row>
    <row r="6">
      <c r="A6" s="18">
        <v>2025.0</v>
      </c>
      <c r="B6" s="30">
        <v>0.378</v>
      </c>
      <c r="C6" s="30">
        <v>0.0</v>
      </c>
      <c r="D6" s="30"/>
      <c r="E6" s="30"/>
      <c r="F6" s="30"/>
      <c r="G6" s="30"/>
    </row>
    <row r="7">
      <c r="A7" s="18">
        <v>2026.0</v>
      </c>
      <c r="B7" s="30">
        <v>0.378</v>
      </c>
      <c r="C7" s="30">
        <v>0.0</v>
      </c>
      <c r="D7" s="30"/>
      <c r="E7" s="30"/>
      <c r="F7" s="30"/>
      <c r="G7" s="30"/>
    </row>
    <row r="8">
      <c r="A8" s="18">
        <v>2027.0</v>
      </c>
      <c r="B8" s="30">
        <v>0.378</v>
      </c>
      <c r="C8" s="30">
        <v>0.0</v>
      </c>
      <c r="D8" s="30"/>
      <c r="E8" s="30"/>
      <c r="F8" s="30"/>
      <c r="G8" s="30"/>
    </row>
    <row r="9">
      <c r="A9" s="18">
        <v>2028.0</v>
      </c>
      <c r="B9" s="30">
        <v>0.378</v>
      </c>
      <c r="C9" s="30">
        <v>0.0</v>
      </c>
      <c r="D9" s="30"/>
      <c r="E9" s="30"/>
      <c r="F9" s="30"/>
      <c r="G9" s="30"/>
    </row>
    <row r="10">
      <c r="A10" s="18">
        <v>2029.0</v>
      </c>
      <c r="B10" s="30">
        <v>0.378</v>
      </c>
      <c r="C10" s="30">
        <v>0.0</v>
      </c>
      <c r="D10" s="30"/>
      <c r="E10" s="30"/>
      <c r="F10" s="30"/>
      <c r="G10" s="30"/>
    </row>
    <row r="11">
      <c r="A11" s="18">
        <v>2030.0</v>
      </c>
      <c r="B11" s="30">
        <v>0.378</v>
      </c>
      <c r="C11" s="30">
        <v>0.0</v>
      </c>
      <c r="D11" s="30"/>
      <c r="E11" s="30"/>
      <c r="F11" s="30"/>
      <c r="G11" s="30"/>
    </row>
    <row r="12">
      <c r="A12" s="18">
        <v>2031.0</v>
      </c>
      <c r="B12" s="30">
        <v>0.378</v>
      </c>
      <c r="C12" s="30">
        <v>0.0</v>
      </c>
      <c r="D12" s="30"/>
      <c r="E12" s="30"/>
      <c r="F12" s="30"/>
      <c r="G12" s="30"/>
    </row>
    <row r="13">
      <c r="A13" s="18">
        <v>2032.0</v>
      </c>
      <c r="B13" s="30">
        <v>0.378</v>
      </c>
      <c r="C13" s="30">
        <v>0.0</v>
      </c>
      <c r="D13" s="30"/>
      <c r="E13" s="30"/>
      <c r="F13" s="30"/>
      <c r="G13" s="30"/>
    </row>
    <row r="14">
      <c r="A14" s="18">
        <v>2033.0</v>
      </c>
      <c r="B14" s="30">
        <v>0.378</v>
      </c>
      <c r="C14" s="30">
        <v>0.0</v>
      </c>
      <c r="D14" s="30"/>
      <c r="E14" s="30"/>
      <c r="F14" s="30"/>
      <c r="G14" s="30"/>
    </row>
    <row r="15">
      <c r="A15" s="18">
        <v>2034.0</v>
      </c>
      <c r="B15" s="30">
        <v>0.378</v>
      </c>
      <c r="C15" s="30">
        <v>0.0</v>
      </c>
      <c r="D15" s="30"/>
      <c r="E15" s="30"/>
      <c r="F15" s="30"/>
      <c r="G15" s="30"/>
    </row>
    <row r="16">
      <c r="A16" s="18">
        <v>2035.0</v>
      </c>
      <c r="B16" s="30">
        <v>0.378</v>
      </c>
      <c r="C16" s="30">
        <v>0.0</v>
      </c>
      <c r="D16" s="30"/>
      <c r="E16" s="30"/>
      <c r="F16" s="30"/>
      <c r="G16" s="30"/>
    </row>
    <row r="17">
      <c r="A17" s="18">
        <v>2036.0</v>
      </c>
      <c r="B17" s="30">
        <v>0.378</v>
      </c>
      <c r="C17" s="30">
        <v>0.0</v>
      </c>
    </row>
    <row r="18">
      <c r="A18" s="18">
        <v>2037.0</v>
      </c>
      <c r="B18" s="30">
        <v>0.378</v>
      </c>
      <c r="C18" s="30">
        <v>0.0</v>
      </c>
    </row>
    <row r="19">
      <c r="A19" s="18">
        <v>2038.0</v>
      </c>
      <c r="B19" s="30">
        <v>0.378</v>
      </c>
      <c r="C19" s="30">
        <v>0.0</v>
      </c>
    </row>
    <row r="20">
      <c r="A20" s="18">
        <v>2039.0</v>
      </c>
      <c r="B20" s="30">
        <v>0.378</v>
      </c>
      <c r="C20" s="30">
        <v>0.0</v>
      </c>
    </row>
    <row r="21">
      <c r="A21" s="18">
        <v>2040.0</v>
      </c>
      <c r="B21" s="30">
        <v>0.378</v>
      </c>
      <c r="C21" s="30">
        <v>0.0</v>
      </c>
    </row>
    <row r="22">
      <c r="A22" s="18">
        <v>2041.0</v>
      </c>
      <c r="B22" s="30">
        <v>0.378</v>
      </c>
      <c r="C22" s="30">
        <v>0.0</v>
      </c>
    </row>
    <row r="23">
      <c r="A23" s="18">
        <v>2042.0</v>
      </c>
      <c r="B23" s="30">
        <v>0.378</v>
      </c>
      <c r="C23" s="30">
        <v>0.0</v>
      </c>
    </row>
    <row r="24">
      <c r="A24" s="18">
        <v>2043.0</v>
      </c>
      <c r="B24" s="30">
        <v>0.378</v>
      </c>
      <c r="C24" s="30">
        <v>0.0</v>
      </c>
    </row>
    <row r="25">
      <c r="A25" s="18">
        <v>2044.0</v>
      </c>
      <c r="B25" s="30">
        <v>0.378</v>
      </c>
      <c r="C25" s="30">
        <v>0.0</v>
      </c>
    </row>
    <row r="26">
      <c r="A26" s="18">
        <v>2045.0</v>
      </c>
      <c r="B26" s="30">
        <v>0.378</v>
      </c>
      <c r="C26" s="30">
        <v>0.0</v>
      </c>
    </row>
    <row r="27">
      <c r="A27" s="18">
        <v>2046.0</v>
      </c>
      <c r="B27" s="30">
        <v>0.378</v>
      </c>
      <c r="C27" s="30">
        <v>0.0</v>
      </c>
    </row>
    <row r="28">
      <c r="A28" s="18">
        <v>2047.0</v>
      </c>
      <c r="B28" s="30">
        <v>0.378</v>
      </c>
      <c r="C28" s="30">
        <v>0.0</v>
      </c>
    </row>
    <row r="29">
      <c r="A29" s="18">
        <v>2048.0</v>
      </c>
      <c r="B29" s="30">
        <v>0.378</v>
      </c>
      <c r="C29" s="30">
        <v>0.0</v>
      </c>
    </row>
    <row r="30">
      <c r="A30" s="18">
        <v>2049.0</v>
      </c>
      <c r="B30" s="30">
        <v>0.378</v>
      </c>
      <c r="C30" s="30">
        <v>0.0</v>
      </c>
    </row>
    <row r="31">
      <c r="A31" s="18">
        <v>2050.0</v>
      </c>
      <c r="B31" s="30">
        <v>0.378</v>
      </c>
      <c r="C31" s="30">
        <v>0.0</v>
      </c>
    </row>
    <row r="32">
      <c r="A32" s="18">
        <v>2051.0</v>
      </c>
      <c r="B32" s="30">
        <v>0.378</v>
      </c>
      <c r="C32" s="30">
        <v>0.0</v>
      </c>
    </row>
    <row r="33">
      <c r="A33" s="18">
        <v>2052.0</v>
      </c>
      <c r="B33" s="30">
        <v>0.378</v>
      </c>
      <c r="C33" s="30">
        <v>0.0</v>
      </c>
    </row>
    <row r="34">
      <c r="A34" s="18">
        <v>2053.0</v>
      </c>
      <c r="B34" s="30">
        <v>0.378</v>
      </c>
      <c r="C34" s="30">
        <v>0.0</v>
      </c>
    </row>
    <row r="35">
      <c r="A35" s="18">
        <v>2054.0</v>
      </c>
      <c r="B35" s="30">
        <v>0.378</v>
      </c>
      <c r="C35" s="30">
        <v>0.0</v>
      </c>
    </row>
    <row r="36">
      <c r="A36" s="18">
        <v>2055.0</v>
      </c>
      <c r="B36" s="30">
        <v>0.378</v>
      </c>
      <c r="C36" s="30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5.43"/>
    <col customWidth="1" min="3" max="3" width="14.14"/>
    <col customWidth="1" min="4" max="6" width="9.14"/>
    <col customWidth="1" min="7" max="22" width="8.71"/>
    <col customWidth="1" min="23" max="26" width="8.0"/>
  </cols>
  <sheetData>
    <row r="1" ht="15.0" customHeight="1">
      <c r="A1" s="18" t="s">
        <v>0</v>
      </c>
      <c r="B1" s="18" t="s">
        <v>27</v>
      </c>
      <c r="C1" s="31"/>
    </row>
    <row r="2" ht="15.0" customHeight="1">
      <c r="A2" s="18">
        <v>2021.0</v>
      </c>
      <c r="B2" s="31">
        <f t="shared" ref="B2:B36" si="1">67000000*100*2</f>
        <v>13400000000</v>
      </c>
      <c r="D2" s="3"/>
      <c r="E2" s="3"/>
    </row>
    <row r="3" ht="15.75" customHeight="1">
      <c r="A3" s="18">
        <f t="shared" ref="A3:A36" si="2">A2+1</f>
        <v>2022</v>
      </c>
      <c r="B3" s="31">
        <f t="shared" si="1"/>
        <v>13400000000</v>
      </c>
    </row>
    <row r="4" ht="15.75" customHeight="1">
      <c r="A4" s="18">
        <f t="shared" si="2"/>
        <v>2023</v>
      </c>
      <c r="B4" s="31">
        <f t="shared" si="1"/>
        <v>13400000000</v>
      </c>
    </row>
    <row r="5" ht="15.75" customHeight="1">
      <c r="A5" s="18">
        <f t="shared" si="2"/>
        <v>2024</v>
      </c>
      <c r="B5" s="31">
        <f t="shared" si="1"/>
        <v>13400000000</v>
      </c>
    </row>
    <row r="6" ht="15.75" customHeight="1">
      <c r="A6" s="18">
        <f t="shared" si="2"/>
        <v>2025</v>
      </c>
      <c r="B6" s="31">
        <f t="shared" si="1"/>
        <v>13400000000</v>
      </c>
    </row>
    <row r="7" ht="15.75" customHeight="1">
      <c r="A7" s="18">
        <f t="shared" si="2"/>
        <v>2026</v>
      </c>
      <c r="B7" s="31">
        <f t="shared" si="1"/>
        <v>13400000000</v>
      </c>
    </row>
    <row r="8" ht="15.75" customHeight="1">
      <c r="A8" s="18">
        <f t="shared" si="2"/>
        <v>2027</v>
      </c>
      <c r="B8" s="31">
        <f t="shared" si="1"/>
        <v>13400000000</v>
      </c>
    </row>
    <row r="9" ht="15.75" customHeight="1">
      <c r="A9" s="18">
        <f t="shared" si="2"/>
        <v>2028</v>
      </c>
      <c r="B9" s="31">
        <f t="shared" si="1"/>
        <v>13400000000</v>
      </c>
    </row>
    <row r="10" ht="15.75" customHeight="1">
      <c r="A10" s="18">
        <f t="shared" si="2"/>
        <v>2029</v>
      </c>
      <c r="B10" s="31">
        <f t="shared" si="1"/>
        <v>13400000000</v>
      </c>
    </row>
    <row r="11" ht="15.75" customHeight="1">
      <c r="A11" s="18">
        <f t="shared" si="2"/>
        <v>2030</v>
      </c>
      <c r="B11" s="31">
        <f t="shared" si="1"/>
        <v>13400000000</v>
      </c>
    </row>
    <row r="12" ht="15.75" customHeight="1">
      <c r="A12" s="18">
        <f t="shared" si="2"/>
        <v>2031</v>
      </c>
      <c r="B12" s="31">
        <f t="shared" si="1"/>
        <v>13400000000</v>
      </c>
    </row>
    <row r="13" ht="15.75" customHeight="1">
      <c r="A13" s="18">
        <f t="shared" si="2"/>
        <v>2032</v>
      </c>
      <c r="B13" s="31">
        <f t="shared" si="1"/>
        <v>13400000000</v>
      </c>
    </row>
    <row r="14" ht="15.75" customHeight="1">
      <c r="A14" s="18">
        <f t="shared" si="2"/>
        <v>2033</v>
      </c>
      <c r="B14" s="31">
        <f t="shared" si="1"/>
        <v>13400000000</v>
      </c>
    </row>
    <row r="15" ht="15.75" customHeight="1">
      <c r="A15" s="18">
        <f t="shared" si="2"/>
        <v>2034</v>
      </c>
      <c r="B15" s="31">
        <f t="shared" si="1"/>
        <v>13400000000</v>
      </c>
    </row>
    <row r="16" ht="15.75" customHeight="1">
      <c r="A16" s="18">
        <f t="shared" si="2"/>
        <v>2035</v>
      </c>
      <c r="B16" s="31">
        <f t="shared" si="1"/>
        <v>13400000000</v>
      </c>
    </row>
    <row r="17" ht="15.75" customHeight="1">
      <c r="A17" s="18">
        <f t="shared" si="2"/>
        <v>2036</v>
      </c>
      <c r="B17" s="31">
        <f t="shared" si="1"/>
        <v>13400000000</v>
      </c>
    </row>
    <row r="18" ht="15.75" customHeight="1">
      <c r="A18" s="18">
        <f t="shared" si="2"/>
        <v>2037</v>
      </c>
      <c r="B18" s="31">
        <f t="shared" si="1"/>
        <v>13400000000</v>
      </c>
    </row>
    <row r="19" ht="15.75" customHeight="1">
      <c r="A19" s="18">
        <f t="shared" si="2"/>
        <v>2038</v>
      </c>
      <c r="B19" s="31">
        <f t="shared" si="1"/>
        <v>13400000000</v>
      </c>
    </row>
    <row r="20" ht="15.75" customHeight="1">
      <c r="A20" s="18">
        <f t="shared" si="2"/>
        <v>2039</v>
      </c>
      <c r="B20" s="31">
        <f t="shared" si="1"/>
        <v>13400000000</v>
      </c>
    </row>
    <row r="21" ht="15.75" customHeight="1">
      <c r="A21" s="18">
        <f t="shared" si="2"/>
        <v>2040</v>
      </c>
      <c r="B21" s="31">
        <f t="shared" si="1"/>
        <v>13400000000</v>
      </c>
    </row>
    <row r="22" ht="15.75" customHeight="1">
      <c r="A22" s="18">
        <f t="shared" si="2"/>
        <v>2041</v>
      </c>
      <c r="B22" s="31">
        <f t="shared" si="1"/>
        <v>13400000000</v>
      </c>
    </row>
    <row r="23" ht="15.75" customHeight="1">
      <c r="A23" s="18">
        <f t="shared" si="2"/>
        <v>2042</v>
      </c>
      <c r="B23" s="31">
        <f t="shared" si="1"/>
        <v>13400000000</v>
      </c>
    </row>
    <row r="24" ht="15.75" customHeight="1">
      <c r="A24" s="18">
        <f t="shared" si="2"/>
        <v>2043</v>
      </c>
      <c r="B24" s="31">
        <f t="shared" si="1"/>
        <v>13400000000</v>
      </c>
    </row>
    <row r="25" ht="15.75" customHeight="1">
      <c r="A25" s="18">
        <f t="shared" si="2"/>
        <v>2044</v>
      </c>
      <c r="B25" s="31">
        <f t="shared" si="1"/>
        <v>13400000000</v>
      </c>
    </row>
    <row r="26" ht="15.75" customHeight="1">
      <c r="A26" s="18">
        <f t="shared" si="2"/>
        <v>2045</v>
      </c>
      <c r="B26" s="31">
        <f t="shared" si="1"/>
        <v>13400000000</v>
      </c>
    </row>
    <row r="27" ht="15.75" customHeight="1">
      <c r="A27" s="18">
        <f t="shared" si="2"/>
        <v>2046</v>
      </c>
      <c r="B27" s="31">
        <f t="shared" si="1"/>
        <v>13400000000</v>
      </c>
    </row>
    <row r="28" ht="15.75" customHeight="1">
      <c r="A28" s="18">
        <f t="shared" si="2"/>
        <v>2047</v>
      </c>
      <c r="B28" s="31">
        <f t="shared" si="1"/>
        <v>13400000000</v>
      </c>
    </row>
    <row r="29" ht="15.75" customHeight="1">
      <c r="A29" s="18">
        <f t="shared" si="2"/>
        <v>2048</v>
      </c>
      <c r="B29" s="31">
        <f t="shared" si="1"/>
        <v>13400000000</v>
      </c>
    </row>
    <row r="30" ht="15.75" customHeight="1">
      <c r="A30" s="18">
        <f t="shared" si="2"/>
        <v>2049</v>
      </c>
      <c r="B30" s="31">
        <f t="shared" si="1"/>
        <v>13400000000</v>
      </c>
    </row>
    <row r="31" ht="15.75" customHeight="1">
      <c r="A31" s="18">
        <f t="shared" si="2"/>
        <v>2050</v>
      </c>
      <c r="B31" s="31">
        <f t="shared" si="1"/>
        <v>13400000000</v>
      </c>
    </row>
    <row r="32" ht="15.75" customHeight="1">
      <c r="A32" s="18">
        <f t="shared" si="2"/>
        <v>2051</v>
      </c>
      <c r="B32" s="31">
        <f t="shared" si="1"/>
        <v>13400000000</v>
      </c>
    </row>
    <row r="33" ht="15.75" customHeight="1">
      <c r="A33" s="18">
        <f t="shared" si="2"/>
        <v>2052</v>
      </c>
      <c r="B33" s="31">
        <f t="shared" si="1"/>
        <v>13400000000</v>
      </c>
    </row>
    <row r="34" ht="15.75" customHeight="1">
      <c r="A34" s="18">
        <f t="shared" si="2"/>
        <v>2053</v>
      </c>
      <c r="B34" s="31">
        <f t="shared" si="1"/>
        <v>13400000000</v>
      </c>
    </row>
    <row r="35" ht="15.75" customHeight="1">
      <c r="A35" s="18">
        <f t="shared" si="2"/>
        <v>2054</v>
      </c>
      <c r="B35" s="31">
        <f t="shared" si="1"/>
        <v>13400000000</v>
      </c>
    </row>
    <row r="36" ht="15.75" customHeight="1">
      <c r="A36" s="18">
        <f t="shared" si="2"/>
        <v>2055</v>
      </c>
      <c r="B36" s="31">
        <f t="shared" si="1"/>
        <v>13400000000</v>
      </c>
    </row>
    <row r="37" ht="15.75" customHeight="1">
      <c r="A37" s="32"/>
    </row>
    <row r="38" ht="15.75" customHeight="1">
      <c r="A38" s="32"/>
    </row>
    <row r="39" ht="15.75" customHeight="1">
      <c r="A39" s="32"/>
    </row>
    <row r="40" ht="15.75" customHeight="1">
      <c r="A40" s="32"/>
    </row>
    <row r="41" ht="15.75" customHeight="1">
      <c r="A41" s="32"/>
    </row>
    <row r="42" ht="15.75" customHeight="1">
      <c r="A42" s="32"/>
    </row>
    <row r="43" ht="15.75" customHeight="1">
      <c r="A43" s="32"/>
    </row>
    <row r="44" ht="15.75" customHeight="1">
      <c r="A44" s="32"/>
    </row>
    <row r="45" ht="15.75" customHeight="1">
      <c r="A45" s="32"/>
    </row>
    <row r="46" ht="15.75" customHeight="1">
      <c r="A46" s="32"/>
    </row>
    <row r="47" ht="15.75" customHeight="1">
      <c r="A47" s="32"/>
    </row>
    <row r="48" ht="15.75" customHeight="1">
      <c r="A48" s="32"/>
    </row>
    <row r="49" ht="15.75" customHeight="1">
      <c r="A49" s="32"/>
    </row>
    <row r="50" ht="15.75" customHeight="1">
      <c r="A50" s="32"/>
    </row>
    <row r="51" ht="15.75" customHeight="1">
      <c r="A51" s="32"/>
    </row>
    <row r="52" ht="15.75" customHeight="1">
      <c r="A52" s="32"/>
    </row>
    <row r="53" ht="15.75" customHeight="1">
      <c r="A53" s="32"/>
    </row>
    <row r="54" ht="15.75" customHeight="1">
      <c r="A54" s="32"/>
    </row>
    <row r="55" ht="15.75" customHeight="1">
      <c r="A55" s="32"/>
    </row>
    <row r="56" ht="15.75" customHeight="1">
      <c r="A56" s="32"/>
    </row>
    <row r="57" ht="15.75" customHeight="1">
      <c r="A57" s="32"/>
    </row>
    <row r="58" ht="15.75" customHeight="1">
      <c r="A58" s="32"/>
    </row>
    <row r="59" ht="15.75" customHeight="1">
      <c r="A59" s="32"/>
    </row>
    <row r="60" ht="15.75" customHeight="1">
      <c r="A60" s="32"/>
    </row>
    <row r="61" ht="15.75" customHeight="1">
      <c r="A61" s="32"/>
    </row>
    <row r="62" ht="15.75" customHeight="1">
      <c r="A62" s="32"/>
    </row>
    <row r="63" ht="15.75" customHeight="1">
      <c r="A63" s="32"/>
    </row>
    <row r="64" ht="15.75" customHeight="1">
      <c r="A64" s="32"/>
    </row>
    <row r="65" ht="15.75" customHeight="1">
      <c r="A65" s="32"/>
    </row>
    <row r="66" ht="15.75" customHeight="1">
      <c r="A66" s="32"/>
    </row>
    <row r="67" ht="15.75" customHeight="1">
      <c r="A67" s="32"/>
    </row>
    <row r="68" ht="15.75" customHeight="1">
      <c r="A68" s="32"/>
    </row>
    <row r="69" ht="15.75" customHeight="1">
      <c r="A69" s="32"/>
    </row>
    <row r="70" ht="15.75" customHeight="1">
      <c r="A70" s="32"/>
    </row>
    <row r="71" ht="15.75" customHeight="1">
      <c r="A71" s="32"/>
    </row>
    <row r="72" ht="15.75" customHeight="1">
      <c r="A72" s="32"/>
    </row>
    <row r="73" ht="15.75" customHeight="1">
      <c r="A73" s="32"/>
    </row>
    <row r="74" ht="15.75" customHeight="1">
      <c r="A74" s="32"/>
    </row>
    <row r="75" ht="15.75" customHeight="1">
      <c r="A75" s="32"/>
    </row>
    <row r="76" ht="15.75" customHeight="1">
      <c r="A76" s="32"/>
    </row>
    <row r="77" ht="15.75" customHeight="1">
      <c r="A77" s="32"/>
    </row>
    <row r="78" ht="15.75" customHeight="1">
      <c r="A78" s="32"/>
    </row>
    <row r="79" ht="15.75" customHeight="1">
      <c r="A79" s="32"/>
    </row>
    <row r="80" ht="15.75" customHeight="1">
      <c r="A80" s="32"/>
    </row>
    <row r="81" ht="15.75" customHeight="1">
      <c r="A81" s="32"/>
    </row>
    <row r="82" ht="15.75" customHeight="1">
      <c r="A82" s="32"/>
    </row>
    <row r="83" ht="15.75" customHeight="1">
      <c r="A83" s="32"/>
    </row>
    <row r="84" ht="15.75" customHeight="1">
      <c r="A84" s="32"/>
    </row>
    <row r="85" ht="15.75" customHeight="1">
      <c r="A85" s="32"/>
    </row>
    <row r="86" ht="15.75" customHeight="1">
      <c r="A86" s="32"/>
    </row>
    <row r="87" ht="15.75" customHeight="1">
      <c r="A87" s="32"/>
    </row>
    <row r="88" ht="15.75" customHeight="1">
      <c r="A88" s="32"/>
    </row>
    <row r="89" ht="15.75" customHeight="1">
      <c r="A89" s="32"/>
    </row>
    <row r="90" ht="15.75" customHeight="1">
      <c r="A90" s="32"/>
    </row>
    <row r="91" ht="15.75" customHeight="1">
      <c r="A91" s="32"/>
    </row>
    <row r="92" ht="15.75" customHeight="1">
      <c r="A92" s="32"/>
    </row>
    <row r="93" ht="15.75" customHeight="1">
      <c r="A93" s="32"/>
    </row>
    <row r="94" ht="15.75" customHeight="1">
      <c r="A94" s="32"/>
    </row>
    <row r="95" ht="15.75" customHeight="1">
      <c r="A95" s="32"/>
    </row>
    <row r="96" ht="15.75" customHeight="1">
      <c r="A96" s="32"/>
    </row>
    <row r="97" ht="15.75" customHeight="1">
      <c r="A97" s="32"/>
    </row>
    <row r="98" ht="15.75" customHeight="1">
      <c r="A98" s="32"/>
    </row>
    <row r="99" ht="15.75" customHeight="1">
      <c r="A99" s="32"/>
    </row>
    <row r="100" ht="15.75" customHeight="1">
      <c r="A100" s="32"/>
    </row>
    <row r="101" ht="15.75" customHeight="1">
      <c r="A101" s="32"/>
    </row>
    <row r="102" ht="15.75" customHeight="1">
      <c r="A102" s="32"/>
    </row>
    <row r="103" ht="15.75" customHeight="1">
      <c r="A103" s="32"/>
    </row>
    <row r="104" ht="15.75" customHeight="1">
      <c r="A104" s="32"/>
    </row>
    <row r="105" ht="15.75" customHeight="1">
      <c r="A105" s="32"/>
    </row>
    <row r="106" ht="15.75" customHeight="1">
      <c r="A106" s="32"/>
    </row>
    <row r="107" ht="15.75" customHeight="1">
      <c r="A107" s="32"/>
    </row>
    <row r="108" ht="15.75" customHeight="1">
      <c r="A108" s="32"/>
    </row>
    <row r="109" ht="15.75" customHeight="1">
      <c r="A109" s="32"/>
    </row>
    <row r="110" ht="15.75" customHeight="1">
      <c r="A110" s="32"/>
    </row>
    <row r="111" ht="15.75" customHeight="1">
      <c r="A111" s="32"/>
    </row>
    <row r="112" ht="15.75" customHeight="1">
      <c r="A112" s="32"/>
    </row>
    <row r="113" ht="15.75" customHeight="1">
      <c r="A113" s="32"/>
    </row>
    <row r="114" ht="15.75" customHeight="1">
      <c r="A114" s="32"/>
    </row>
    <row r="115" ht="15.75" customHeight="1">
      <c r="A115" s="32"/>
    </row>
    <row r="116" ht="15.75" customHeight="1">
      <c r="A116" s="32"/>
    </row>
    <row r="117" ht="15.75" customHeight="1">
      <c r="A117" s="32"/>
    </row>
    <row r="118" ht="15.75" customHeight="1">
      <c r="A118" s="32"/>
    </row>
    <row r="119" ht="15.75" customHeight="1">
      <c r="A119" s="32"/>
    </row>
    <row r="120" ht="15.75" customHeight="1">
      <c r="A120" s="32"/>
    </row>
    <row r="121" ht="15.75" customHeight="1">
      <c r="A121" s="32"/>
    </row>
    <row r="122" ht="15.75" customHeight="1">
      <c r="A122" s="32"/>
    </row>
    <row r="123" ht="15.75" customHeight="1">
      <c r="A123" s="32"/>
    </row>
    <row r="124" ht="15.75" customHeight="1">
      <c r="A124" s="32"/>
    </row>
    <row r="125" ht="15.75" customHeight="1">
      <c r="A125" s="32"/>
    </row>
    <row r="126" ht="15.75" customHeight="1">
      <c r="A126" s="32"/>
    </row>
    <row r="127" ht="15.75" customHeight="1">
      <c r="A127" s="32"/>
    </row>
    <row r="128" ht="15.75" customHeight="1">
      <c r="A128" s="32"/>
    </row>
    <row r="129" ht="15.75" customHeight="1">
      <c r="A129" s="32"/>
    </row>
    <row r="130" ht="15.75" customHeight="1">
      <c r="A130" s="32"/>
    </row>
    <row r="131" ht="15.75" customHeight="1">
      <c r="A131" s="32"/>
    </row>
    <row r="132" ht="15.75" customHeight="1">
      <c r="A132" s="32"/>
    </row>
    <row r="133" ht="15.75" customHeight="1">
      <c r="A133" s="32"/>
    </row>
    <row r="134" ht="15.75" customHeight="1">
      <c r="A134" s="32"/>
    </row>
    <row r="135" ht="15.75" customHeight="1">
      <c r="A135" s="32"/>
    </row>
    <row r="136" ht="15.75" customHeight="1">
      <c r="A136" s="32"/>
    </row>
    <row r="137" ht="15.75" customHeight="1">
      <c r="A137" s="32"/>
    </row>
    <row r="138" ht="15.75" customHeight="1">
      <c r="A138" s="32"/>
    </row>
    <row r="139" ht="15.75" customHeight="1">
      <c r="A139" s="32"/>
    </row>
    <row r="140" ht="15.75" customHeight="1">
      <c r="A140" s="32"/>
    </row>
    <row r="141" ht="15.75" customHeight="1">
      <c r="A141" s="32"/>
    </row>
    <row r="142" ht="15.75" customHeight="1">
      <c r="A142" s="32"/>
    </row>
    <row r="143" ht="15.75" customHeight="1">
      <c r="A143" s="32"/>
    </row>
    <row r="144" ht="15.75" customHeight="1">
      <c r="A144" s="32"/>
    </row>
    <row r="145" ht="15.75" customHeight="1">
      <c r="A145" s="32"/>
    </row>
    <row r="146" ht="15.75" customHeight="1">
      <c r="A146" s="32"/>
    </row>
    <row r="147" ht="15.75" customHeight="1">
      <c r="A147" s="32"/>
    </row>
    <row r="148" ht="15.75" customHeight="1">
      <c r="A148" s="32"/>
    </row>
    <row r="149" ht="15.75" customHeight="1">
      <c r="A149" s="32"/>
    </row>
    <row r="150" ht="15.75" customHeight="1">
      <c r="A150" s="32"/>
    </row>
    <row r="151" ht="15.75" customHeight="1">
      <c r="A151" s="32"/>
    </row>
    <row r="152" ht="15.75" customHeight="1">
      <c r="A152" s="32"/>
    </row>
    <row r="153" ht="15.75" customHeight="1">
      <c r="A153" s="32"/>
    </row>
    <row r="154" ht="15.75" customHeight="1">
      <c r="A154" s="32"/>
    </row>
    <row r="155" ht="15.75" customHeight="1">
      <c r="A155" s="32"/>
    </row>
    <row r="156" ht="15.75" customHeight="1">
      <c r="A156" s="32"/>
    </row>
    <row r="157" ht="15.75" customHeight="1">
      <c r="A157" s="32"/>
    </row>
    <row r="158" ht="15.75" customHeight="1">
      <c r="A158" s="32"/>
    </row>
    <row r="159" ht="15.75" customHeight="1">
      <c r="A159" s="32"/>
    </row>
    <row r="160" ht="15.75" customHeight="1">
      <c r="A160" s="32"/>
    </row>
    <row r="161" ht="15.75" customHeight="1">
      <c r="A161" s="32"/>
    </row>
    <row r="162" ht="15.75" customHeight="1">
      <c r="A162" s="32"/>
    </row>
    <row r="163" ht="15.75" customHeight="1">
      <c r="A163" s="32"/>
    </row>
    <row r="164" ht="15.75" customHeight="1">
      <c r="A164" s="32"/>
    </row>
    <row r="165" ht="15.75" customHeight="1">
      <c r="A165" s="32"/>
    </row>
    <row r="166" ht="15.75" customHeight="1">
      <c r="A166" s="32"/>
    </row>
    <row r="167" ht="15.75" customHeight="1">
      <c r="A167" s="32"/>
    </row>
    <row r="168" ht="15.75" customHeight="1">
      <c r="A168" s="32"/>
    </row>
    <row r="169" ht="15.75" customHeight="1">
      <c r="A169" s="32"/>
    </row>
    <row r="170" ht="15.75" customHeight="1">
      <c r="A170" s="32"/>
    </row>
    <row r="171" ht="15.75" customHeight="1">
      <c r="A171" s="32"/>
    </row>
    <row r="172" ht="15.75" customHeight="1">
      <c r="A172" s="32"/>
    </row>
    <row r="173" ht="15.75" customHeight="1">
      <c r="A173" s="32"/>
    </row>
    <row r="174" ht="15.75" customHeight="1">
      <c r="A174" s="32"/>
    </row>
    <row r="175" ht="15.75" customHeight="1">
      <c r="A175" s="32"/>
    </row>
    <row r="176" ht="15.75" customHeight="1">
      <c r="A176" s="32"/>
    </row>
    <row r="177" ht="15.75" customHeight="1">
      <c r="A177" s="32"/>
    </row>
    <row r="178" ht="15.75" customHeight="1">
      <c r="A178" s="32"/>
    </row>
    <row r="179" ht="15.75" customHeight="1">
      <c r="A179" s="32"/>
    </row>
    <row r="180" ht="15.75" customHeight="1">
      <c r="A180" s="32"/>
    </row>
    <row r="181" ht="15.75" customHeight="1">
      <c r="A181" s="32"/>
    </row>
    <row r="182" ht="15.75" customHeight="1">
      <c r="A182" s="32"/>
    </row>
    <row r="183" ht="15.75" customHeight="1">
      <c r="A183" s="32"/>
    </row>
    <row r="184" ht="15.75" customHeight="1">
      <c r="A184" s="32"/>
    </row>
    <row r="185" ht="15.75" customHeight="1">
      <c r="A185" s="32"/>
    </row>
    <row r="186" ht="15.75" customHeight="1">
      <c r="A186" s="32"/>
    </row>
    <row r="187" ht="15.75" customHeight="1">
      <c r="A187" s="32"/>
    </row>
    <row r="188" ht="15.75" customHeight="1">
      <c r="A188" s="32"/>
    </row>
    <row r="189" ht="15.75" customHeight="1">
      <c r="A189" s="32"/>
    </row>
    <row r="190" ht="15.75" customHeight="1">
      <c r="A190" s="32"/>
    </row>
    <row r="191" ht="15.75" customHeight="1">
      <c r="A191" s="32"/>
    </row>
    <row r="192" ht="15.75" customHeight="1">
      <c r="A192" s="32"/>
    </row>
    <row r="193" ht="15.75" customHeight="1">
      <c r="A193" s="32"/>
    </row>
    <row r="194" ht="15.75" customHeight="1">
      <c r="A194" s="32"/>
    </row>
    <row r="195" ht="15.75" customHeight="1">
      <c r="A195" s="32"/>
    </row>
    <row r="196" ht="15.75" customHeight="1">
      <c r="A196" s="32"/>
    </row>
    <row r="197" ht="15.75" customHeight="1">
      <c r="A197" s="32"/>
    </row>
    <row r="198" ht="15.75" customHeight="1">
      <c r="A198" s="32"/>
    </row>
    <row r="199" ht="15.75" customHeight="1">
      <c r="A199" s="32"/>
    </row>
    <row r="200" ht="15.75" customHeight="1">
      <c r="A200" s="32"/>
    </row>
    <row r="201" ht="15.75" customHeight="1">
      <c r="A201" s="32"/>
    </row>
    <row r="202" ht="15.75" customHeight="1">
      <c r="A202" s="32"/>
    </row>
    <row r="203" ht="15.75" customHeight="1">
      <c r="A203" s="32"/>
    </row>
    <row r="204" ht="15.75" customHeight="1">
      <c r="A204" s="32"/>
    </row>
    <row r="205" ht="15.75" customHeight="1">
      <c r="A205" s="32"/>
    </row>
    <row r="206" ht="15.75" customHeight="1">
      <c r="A206" s="32"/>
    </row>
    <row r="207" ht="15.75" customHeight="1">
      <c r="A207" s="32"/>
    </row>
    <row r="208" ht="15.75" customHeight="1">
      <c r="A208" s="32"/>
    </row>
    <row r="209" ht="15.75" customHeight="1">
      <c r="A209" s="32"/>
    </row>
    <row r="210" ht="15.75" customHeight="1">
      <c r="A210" s="32"/>
    </row>
    <row r="211" ht="15.75" customHeight="1">
      <c r="A211" s="32"/>
    </row>
    <row r="212" ht="15.75" customHeight="1">
      <c r="A212" s="32"/>
    </row>
    <row r="213" ht="15.75" customHeight="1">
      <c r="A213" s="32"/>
    </row>
    <row r="214" ht="15.75" customHeight="1">
      <c r="A214" s="32"/>
    </row>
    <row r="215" ht="15.75" customHeight="1">
      <c r="A215" s="32"/>
    </row>
    <row r="216" ht="15.75" customHeight="1">
      <c r="A216" s="32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5.43"/>
    <col customWidth="1" min="3" max="3" width="14.14"/>
    <col customWidth="1" min="4" max="6" width="9.14"/>
    <col customWidth="1" min="7" max="22" width="8.71"/>
    <col customWidth="1" min="23" max="26" width="8.0"/>
  </cols>
  <sheetData>
    <row r="1" ht="15.0" customHeight="1">
      <c r="A1" s="18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0" customHeight="1">
      <c r="A2" s="1" t="s">
        <v>28</v>
      </c>
      <c r="B2" s="27">
        <v>0.0</v>
      </c>
      <c r="C2" s="27">
        <v>0.0</v>
      </c>
      <c r="D2" s="27">
        <v>0.0</v>
      </c>
      <c r="E2" s="27">
        <v>0.0</v>
      </c>
      <c r="F2" s="27">
        <v>0.0</v>
      </c>
      <c r="G2" s="27">
        <v>1000000.0</v>
      </c>
      <c r="H2" s="19">
        <v>200.0</v>
      </c>
      <c r="I2" s="27">
        <v>1000000.0</v>
      </c>
      <c r="J2" s="27">
        <v>1000000.0</v>
      </c>
    </row>
    <row r="3" ht="15.75" customHeight="1">
      <c r="A3" s="1"/>
      <c r="B3" s="27"/>
      <c r="C3" s="27"/>
      <c r="D3" s="27"/>
      <c r="E3" s="27"/>
      <c r="F3" s="27"/>
      <c r="G3" s="27"/>
      <c r="H3" s="19"/>
      <c r="I3" s="27"/>
      <c r="J3" s="27"/>
    </row>
    <row r="4" ht="15.75" customHeight="1">
      <c r="A4" s="1"/>
      <c r="B4" s="27"/>
      <c r="C4" s="27"/>
      <c r="D4" s="27"/>
      <c r="E4" s="27"/>
      <c r="F4" s="27"/>
      <c r="G4" s="27"/>
      <c r="H4" s="19"/>
      <c r="I4" s="27"/>
      <c r="J4" s="27"/>
    </row>
    <row r="5" ht="15.75" customHeight="1">
      <c r="A5" s="1"/>
      <c r="B5" s="27"/>
      <c r="C5" s="27"/>
      <c r="D5" s="27"/>
      <c r="E5" s="27"/>
      <c r="F5" s="27"/>
      <c r="G5" s="27"/>
      <c r="H5" s="19"/>
      <c r="I5" s="27"/>
      <c r="J5" s="27"/>
    </row>
    <row r="6" ht="15.75" customHeight="1">
      <c r="A6" s="1"/>
      <c r="B6" s="27"/>
      <c r="C6" s="27"/>
      <c r="D6" s="27"/>
      <c r="E6" s="27"/>
      <c r="F6" s="27"/>
      <c r="G6" s="27"/>
      <c r="H6" s="19"/>
      <c r="I6" s="27"/>
      <c r="J6" s="27"/>
    </row>
    <row r="7" ht="15.75" customHeight="1">
      <c r="A7" s="1"/>
      <c r="B7" s="27"/>
      <c r="C7" s="27"/>
      <c r="D7" s="27"/>
      <c r="E7" s="27"/>
      <c r="F7" s="27"/>
      <c r="G7" s="27"/>
      <c r="H7" s="19"/>
      <c r="I7" s="27"/>
      <c r="J7" s="27"/>
    </row>
    <row r="8" ht="15.75" customHeight="1">
      <c r="A8" s="1"/>
      <c r="B8" s="27"/>
      <c r="C8" s="27"/>
      <c r="D8" s="27"/>
      <c r="E8" s="27"/>
      <c r="F8" s="27"/>
      <c r="G8" s="27"/>
      <c r="H8" s="19"/>
      <c r="I8" s="27"/>
      <c r="J8" s="27"/>
    </row>
    <row r="9" ht="15.75" customHeight="1">
      <c r="A9" s="1"/>
      <c r="B9" s="27"/>
      <c r="C9" s="27"/>
      <c r="D9" s="27"/>
      <c r="E9" s="27"/>
      <c r="F9" s="27"/>
      <c r="G9" s="27"/>
      <c r="H9" s="19"/>
      <c r="I9" s="27"/>
      <c r="J9" s="27"/>
    </row>
    <row r="10" ht="15.75" customHeight="1">
      <c r="A10" s="1"/>
      <c r="B10" s="27"/>
      <c r="C10" s="27"/>
      <c r="D10" s="27"/>
      <c r="E10" s="27"/>
      <c r="F10" s="27"/>
      <c r="G10" s="27"/>
      <c r="H10" s="19"/>
      <c r="I10" s="27"/>
      <c r="J10" s="27"/>
    </row>
    <row r="11" ht="15.75" customHeight="1">
      <c r="A11" s="1"/>
      <c r="B11" s="27"/>
      <c r="C11" s="27"/>
      <c r="D11" s="27"/>
      <c r="E11" s="27"/>
      <c r="F11" s="27"/>
      <c r="G11" s="27"/>
      <c r="H11" s="19"/>
      <c r="I11" s="27"/>
      <c r="J11" s="27"/>
    </row>
    <row r="12" ht="15.75" customHeight="1">
      <c r="A12" s="1"/>
      <c r="B12" s="27"/>
      <c r="C12" s="27"/>
      <c r="D12" s="27"/>
      <c r="E12" s="27"/>
      <c r="F12" s="27"/>
      <c r="G12" s="27"/>
      <c r="H12" s="19"/>
      <c r="I12" s="27"/>
      <c r="J12" s="27"/>
    </row>
    <row r="13" ht="15.75" customHeight="1">
      <c r="A13" s="1"/>
      <c r="B13" s="27"/>
      <c r="C13" s="27"/>
      <c r="D13" s="27"/>
      <c r="E13" s="27"/>
      <c r="F13" s="27"/>
      <c r="G13" s="27"/>
      <c r="H13" s="19"/>
      <c r="I13" s="27"/>
      <c r="J13" s="27"/>
    </row>
    <row r="14" ht="15.75" customHeight="1">
      <c r="A14" s="1"/>
      <c r="B14" s="27"/>
      <c r="C14" s="27"/>
      <c r="D14" s="27"/>
      <c r="E14" s="27"/>
      <c r="F14" s="27"/>
      <c r="G14" s="27"/>
      <c r="H14" s="19"/>
      <c r="I14" s="27"/>
      <c r="J14" s="27"/>
    </row>
    <row r="15" ht="15.75" customHeight="1">
      <c r="A15" s="1"/>
      <c r="B15" s="27"/>
      <c r="C15" s="27"/>
      <c r="D15" s="27"/>
      <c r="E15" s="27"/>
      <c r="F15" s="27"/>
      <c r="G15" s="27"/>
      <c r="H15" s="19"/>
      <c r="I15" s="27"/>
      <c r="J15" s="27"/>
    </row>
    <row r="16" ht="15.75" customHeight="1">
      <c r="A16" s="1"/>
      <c r="B16" s="27"/>
      <c r="C16" s="27"/>
      <c r="D16" s="27"/>
      <c r="E16" s="27"/>
      <c r="F16" s="27"/>
      <c r="G16" s="27"/>
      <c r="H16" s="19"/>
      <c r="I16" s="27"/>
      <c r="J16" s="27"/>
    </row>
    <row r="17" ht="15.75" customHeight="1">
      <c r="A17" s="1"/>
      <c r="B17" s="27"/>
      <c r="C17" s="27"/>
      <c r="D17" s="27"/>
      <c r="E17" s="27"/>
      <c r="F17" s="27"/>
      <c r="G17" s="27"/>
      <c r="H17" s="19"/>
      <c r="I17" s="27"/>
      <c r="J17" s="27"/>
    </row>
    <row r="18" ht="15.75" customHeight="1">
      <c r="A18" s="1"/>
      <c r="B18" s="27"/>
      <c r="C18" s="27"/>
      <c r="D18" s="27"/>
      <c r="E18" s="27"/>
      <c r="F18" s="27"/>
      <c r="G18" s="27"/>
      <c r="H18" s="19"/>
      <c r="I18" s="27"/>
      <c r="J18" s="27"/>
    </row>
    <row r="19" ht="15.75" customHeight="1">
      <c r="A19" s="1"/>
      <c r="B19" s="27"/>
      <c r="C19" s="27"/>
      <c r="D19" s="27"/>
      <c r="E19" s="27"/>
      <c r="F19" s="27"/>
      <c r="G19" s="27"/>
      <c r="H19" s="19"/>
      <c r="I19" s="27"/>
      <c r="J19" s="27"/>
    </row>
    <row r="20" ht="15.75" customHeight="1">
      <c r="A20" s="1"/>
      <c r="B20" s="27"/>
      <c r="C20" s="27"/>
      <c r="D20" s="27"/>
      <c r="E20" s="27"/>
      <c r="F20" s="27"/>
      <c r="G20" s="27"/>
      <c r="H20" s="19"/>
      <c r="I20" s="27"/>
      <c r="J20" s="27"/>
    </row>
    <row r="21" ht="15.75" customHeight="1">
      <c r="A21" s="1"/>
      <c r="B21" s="27"/>
      <c r="C21" s="27"/>
      <c r="D21" s="27"/>
      <c r="E21" s="27"/>
      <c r="F21" s="27"/>
      <c r="G21" s="27"/>
      <c r="H21" s="19"/>
      <c r="I21" s="27"/>
      <c r="J21" s="27"/>
    </row>
    <row r="22" ht="15.75" customHeight="1">
      <c r="A22" s="1"/>
      <c r="B22" s="27"/>
      <c r="C22" s="27"/>
      <c r="D22" s="27"/>
      <c r="E22" s="27"/>
      <c r="F22" s="27"/>
      <c r="G22" s="27"/>
      <c r="H22" s="19"/>
      <c r="I22" s="27"/>
      <c r="J22" s="27"/>
    </row>
    <row r="23" ht="15.75" customHeight="1">
      <c r="B23" s="31"/>
      <c r="J23" s="27"/>
    </row>
    <row r="24" ht="15.75" customHeight="1">
      <c r="B24" s="31"/>
    </row>
    <row r="25" ht="15.75" customHeight="1">
      <c r="B25" s="31"/>
    </row>
    <row r="26" ht="15.75" customHeight="1">
      <c r="B26" s="31"/>
    </row>
    <row r="27" ht="15.75" customHeight="1">
      <c r="B27" s="31"/>
    </row>
    <row r="28" ht="15.75" customHeight="1">
      <c r="B28" s="31"/>
    </row>
    <row r="29" ht="15.75" customHeight="1">
      <c r="B29" s="31"/>
    </row>
    <row r="30" ht="15.75" customHeight="1">
      <c r="B30" s="31"/>
    </row>
    <row r="31" ht="15.75" customHeight="1">
      <c r="A31" s="32"/>
    </row>
    <row r="32" ht="15.75" customHeight="1">
      <c r="A32" s="32"/>
    </row>
    <row r="33" ht="15.75" customHeight="1">
      <c r="A33" s="32"/>
    </row>
    <row r="34" ht="15.75" customHeight="1">
      <c r="A34" s="32"/>
    </row>
    <row r="35" ht="15.75" customHeight="1">
      <c r="A35" s="32"/>
    </row>
    <row r="36" ht="15.75" customHeight="1">
      <c r="A36" s="32"/>
    </row>
    <row r="37" ht="15.75" customHeight="1">
      <c r="A37" s="32"/>
    </row>
    <row r="38" ht="15.75" customHeight="1">
      <c r="A38" s="32"/>
    </row>
    <row r="39" ht="15.75" customHeight="1">
      <c r="A39" s="32"/>
    </row>
    <row r="40" ht="15.75" customHeight="1">
      <c r="A40" s="32"/>
    </row>
    <row r="41" ht="15.75" customHeight="1">
      <c r="A41" s="32"/>
    </row>
    <row r="42" ht="15.75" customHeight="1">
      <c r="A42" s="32"/>
    </row>
    <row r="43" ht="15.75" customHeight="1">
      <c r="A43" s="32"/>
    </row>
    <row r="44" ht="15.75" customHeight="1">
      <c r="A44" s="32"/>
    </row>
    <row r="45" ht="15.75" customHeight="1">
      <c r="A45" s="32"/>
    </row>
    <row r="46" ht="15.75" customHeight="1">
      <c r="A46" s="32"/>
    </row>
    <row r="47" ht="15.75" customHeight="1">
      <c r="A47" s="32"/>
    </row>
    <row r="48" ht="15.75" customHeight="1">
      <c r="A48" s="32"/>
    </row>
    <row r="49" ht="15.75" customHeight="1">
      <c r="A49" s="32"/>
    </row>
    <row r="50" ht="15.75" customHeight="1">
      <c r="A50" s="32"/>
    </row>
    <row r="51" ht="15.75" customHeight="1">
      <c r="A51" s="32"/>
    </row>
    <row r="52" ht="15.75" customHeight="1">
      <c r="A52" s="32"/>
    </row>
    <row r="53" ht="15.75" customHeight="1">
      <c r="A53" s="32"/>
    </row>
    <row r="54" ht="15.75" customHeight="1">
      <c r="A54" s="32"/>
    </row>
    <row r="55" ht="15.75" customHeight="1">
      <c r="A55" s="32"/>
    </row>
    <row r="56" ht="15.75" customHeight="1">
      <c r="A56" s="32"/>
    </row>
    <row r="57" ht="15.75" customHeight="1">
      <c r="A57" s="32"/>
    </row>
    <row r="58" ht="15.75" customHeight="1">
      <c r="A58" s="32"/>
    </row>
    <row r="59" ht="15.75" customHeight="1">
      <c r="A59" s="32"/>
    </row>
    <row r="60" ht="15.75" customHeight="1">
      <c r="A60" s="32"/>
    </row>
    <row r="61" ht="15.75" customHeight="1">
      <c r="A61" s="32"/>
    </row>
    <row r="62" ht="15.75" customHeight="1">
      <c r="A62" s="32"/>
    </row>
    <row r="63" ht="15.75" customHeight="1">
      <c r="A63" s="32"/>
    </row>
    <row r="64" ht="15.75" customHeight="1">
      <c r="A64" s="32"/>
    </row>
    <row r="65" ht="15.75" customHeight="1">
      <c r="A65" s="32"/>
    </row>
    <row r="66" ht="15.75" customHeight="1">
      <c r="A66" s="32"/>
    </row>
    <row r="67" ht="15.75" customHeight="1">
      <c r="A67" s="32"/>
    </row>
    <row r="68" ht="15.75" customHeight="1">
      <c r="A68" s="32"/>
    </row>
    <row r="69" ht="15.75" customHeight="1">
      <c r="A69" s="32"/>
    </row>
    <row r="70" ht="15.75" customHeight="1">
      <c r="A70" s="32"/>
    </row>
    <row r="71" ht="15.75" customHeight="1">
      <c r="A71" s="32"/>
    </row>
    <row r="72" ht="15.75" customHeight="1">
      <c r="A72" s="32"/>
    </row>
    <row r="73" ht="15.75" customHeight="1">
      <c r="A73" s="32"/>
    </row>
    <row r="74" ht="15.75" customHeight="1">
      <c r="A74" s="32"/>
    </row>
    <row r="75" ht="15.75" customHeight="1">
      <c r="A75" s="32"/>
    </row>
    <row r="76" ht="15.75" customHeight="1">
      <c r="A76" s="32"/>
    </row>
    <row r="77" ht="15.75" customHeight="1">
      <c r="A77" s="32"/>
    </row>
    <row r="78" ht="15.75" customHeight="1">
      <c r="A78" s="32"/>
    </row>
    <row r="79" ht="15.75" customHeight="1">
      <c r="A79" s="32"/>
    </row>
    <row r="80" ht="15.75" customHeight="1">
      <c r="A80" s="32"/>
    </row>
    <row r="81" ht="15.75" customHeight="1">
      <c r="A81" s="32"/>
    </row>
    <row r="82" ht="15.75" customHeight="1">
      <c r="A82" s="32"/>
    </row>
    <row r="83" ht="15.75" customHeight="1">
      <c r="A83" s="32"/>
    </row>
    <row r="84" ht="15.75" customHeight="1">
      <c r="A84" s="32"/>
    </row>
    <row r="85" ht="15.75" customHeight="1">
      <c r="A85" s="32"/>
    </row>
    <row r="86" ht="15.75" customHeight="1">
      <c r="A86" s="32"/>
    </row>
    <row r="87" ht="15.75" customHeight="1">
      <c r="A87" s="32"/>
    </row>
    <row r="88" ht="15.75" customHeight="1">
      <c r="A88" s="32"/>
    </row>
    <row r="89" ht="15.75" customHeight="1">
      <c r="A89" s="32"/>
    </row>
    <row r="90" ht="15.75" customHeight="1">
      <c r="A90" s="32"/>
    </row>
    <row r="91" ht="15.75" customHeight="1">
      <c r="A91" s="32"/>
    </row>
    <row r="92" ht="15.75" customHeight="1">
      <c r="A92" s="32"/>
    </row>
    <row r="93" ht="15.75" customHeight="1">
      <c r="A93" s="32"/>
    </row>
    <row r="94" ht="15.75" customHeight="1">
      <c r="A94" s="32"/>
    </row>
    <row r="95" ht="15.75" customHeight="1">
      <c r="A95" s="32"/>
    </row>
    <row r="96" ht="15.75" customHeight="1">
      <c r="A96" s="32"/>
    </row>
    <row r="97" ht="15.75" customHeight="1">
      <c r="A97" s="32"/>
    </row>
    <row r="98" ht="15.75" customHeight="1">
      <c r="A98" s="32"/>
    </row>
    <row r="99" ht="15.75" customHeight="1">
      <c r="A99" s="32"/>
    </row>
    <row r="100" ht="15.75" customHeight="1">
      <c r="A100" s="32"/>
    </row>
    <row r="101" ht="15.75" customHeight="1">
      <c r="A101" s="32"/>
    </row>
    <row r="102" ht="15.75" customHeight="1">
      <c r="A102" s="32"/>
    </row>
    <row r="103" ht="15.75" customHeight="1">
      <c r="A103" s="32"/>
    </row>
    <row r="104" ht="15.75" customHeight="1">
      <c r="A104" s="32"/>
    </row>
    <row r="105" ht="15.75" customHeight="1">
      <c r="A105" s="32"/>
    </row>
    <row r="106" ht="15.75" customHeight="1">
      <c r="A106" s="32"/>
    </row>
    <row r="107" ht="15.75" customHeight="1">
      <c r="A107" s="32"/>
    </row>
    <row r="108" ht="15.75" customHeight="1">
      <c r="A108" s="32"/>
    </row>
    <row r="109" ht="15.75" customHeight="1">
      <c r="A109" s="32"/>
    </row>
    <row r="110" ht="15.75" customHeight="1">
      <c r="A110" s="32"/>
    </row>
    <row r="111" ht="15.75" customHeight="1">
      <c r="A111" s="32"/>
    </row>
    <row r="112" ht="15.75" customHeight="1">
      <c r="A112" s="32"/>
    </row>
    <row r="113" ht="15.75" customHeight="1">
      <c r="A113" s="32"/>
    </row>
    <row r="114" ht="15.75" customHeight="1">
      <c r="A114" s="32"/>
    </row>
    <row r="115" ht="15.75" customHeight="1">
      <c r="A115" s="32"/>
    </row>
    <row r="116" ht="15.75" customHeight="1">
      <c r="A116" s="32"/>
    </row>
    <row r="117" ht="15.75" customHeight="1">
      <c r="A117" s="32"/>
    </row>
    <row r="118" ht="15.75" customHeight="1">
      <c r="A118" s="32"/>
    </row>
    <row r="119" ht="15.75" customHeight="1">
      <c r="A119" s="32"/>
    </row>
    <row r="120" ht="15.75" customHeight="1">
      <c r="A120" s="32"/>
    </row>
    <row r="121" ht="15.75" customHeight="1">
      <c r="A121" s="32"/>
    </row>
    <row r="122" ht="15.75" customHeight="1">
      <c r="A122" s="32"/>
    </row>
    <row r="123" ht="15.75" customHeight="1">
      <c r="A123" s="32"/>
    </row>
    <row r="124" ht="15.75" customHeight="1">
      <c r="A124" s="32"/>
    </row>
    <row r="125" ht="15.75" customHeight="1">
      <c r="A125" s="32"/>
    </row>
    <row r="126" ht="15.75" customHeight="1">
      <c r="A126" s="32"/>
    </row>
    <row r="127" ht="15.75" customHeight="1">
      <c r="A127" s="32"/>
    </row>
    <row r="128" ht="15.75" customHeight="1">
      <c r="A128" s="32"/>
    </row>
    <row r="129" ht="15.75" customHeight="1">
      <c r="A129" s="32"/>
    </row>
    <row r="130" ht="15.75" customHeight="1">
      <c r="A130" s="32"/>
    </row>
    <row r="131" ht="15.75" customHeight="1">
      <c r="A131" s="32"/>
    </row>
    <row r="132" ht="15.75" customHeight="1">
      <c r="A132" s="32"/>
    </row>
    <row r="133" ht="15.75" customHeight="1">
      <c r="A133" s="32"/>
    </row>
    <row r="134" ht="15.75" customHeight="1">
      <c r="A134" s="32"/>
    </row>
    <row r="135" ht="15.75" customHeight="1">
      <c r="A135" s="32"/>
    </row>
    <row r="136" ht="15.75" customHeight="1">
      <c r="A136" s="32"/>
    </row>
    <row r="137" ht="15.75" customHeight="1">
      <c r="A137" s="32"/>
    </row>
    <row r="138" ht="15.75" customHeight="1">
      <c r="A138" s="32"/>
    </row>
    <row r="139" ht="15.75" customHeight="1">
      <c r="A139" s="32"/>
    </row>
    <row r="140" ht="15.75" customHeight="1">
      <c r="A140" s="32"/>
    </row>
    <row r="141" ht="15.75" customHeight="1">
      <c r="A141" s="32"/>
    </row>
    <row r="142" ht="15.75" customHeight="1">
      <c r="A142" s="32"/>
    </row>
    <row r="143" ht="15.75" customHeight="1">
      <c r="A143" s="32"/>
    </row>
    <row r="144" ht="15.75" customHeight="1">
      <c r="A144" s="32"/>
    </row>
    <row r="145" ht="15.75" customHeight="1">
      <c r="A145" s="32"/>
    </row>
    <row r="146" ht="15.75" customHeight="1">
      <c r="A146" s="32"/>
    </row>
    <row r="147" ht="15.75" customHeight="1">
      <c r="A147" s="32"/>
    </row>
    <row r="148" ht="15.75" customHeight="1">
      <c r="A148" s="32"/>
    </row>
    <row r="149" ht="15.75" customHeight="1">
      <c r="A149" s="32"/>
    </row>
    <row r="150" ht="15.75" customHeight="1">
      <c r="A150" s="32"/>
    </row>
    <row r="151" ht="15.75" customHeight="1">
      <c r="A151" s="32"/>
    </row>
    <row r="152" ht="15.75" customHeight="1">
      <c r="A152" s="32"/>
    </row>
    <row r="153" ht="15.75" customHeight="1">
      <c r="A153" s="32"/>
    </row>
    <row r="154" ht="15.75" customHeight="1">
      <c r="A154" s="32"/>
    </row>
    <row r="155" ht="15.75" customHeight="1">
      <c r="A155" s="32"/>
    </row>
    <row r="156" ht="15.75" customHeight="1">
      <c r="A156" s="32"/>
    </row>
    <row r="157" ht="15.75" customHeight="1">
      <c r="A157" s="32"/>
    </row>
    <row r="158" ht="15.75" customHeight="1">
      <c r="A158" s="32"/>
    </row>
    <row r="159" ht="15.75" customHeight="1">
      <c r="A159" s="32"/>
    </row>
    <row r="160" ht="15.75" customHeight="1">
      <c r="A160" s="32"/>
    </row>
    <row r="161" ht="15.75" customHeight="1">
      <c r="A161" s="32"/>
    </row>
    <row r="162" ht="15.75" customHeight="1">
      <c r="A162" s="32"/>
    </row>
    <row r="163" ht="15.75" customHeight="1">
      <c r="A163" s="32"/>
    </row>
    <row r="164" ht="15.75" customHeight="1">
      <c r="A164" s="32"/>
    </row>
    <row r="165" ht="15.75" customHeight="1">
      <c r="A165" s="32"/>
    </row>
    <row r="166" ht="15.75" customHeight="1">
      <c r="A166" s="32"/>
    </row>
    <row r="167" ht="15.75" customHeight="1">
      <c r="A167" s="32"/>
    </row>
    <row r="168" ht="15.75" customHeight="1">
      <c r="A168" s="32"/>
    </row>
    <row r="169" ht="15.75" customHeight="1">
      <c r="A169" s="32"/>
    </row>
    <row r="170" ht="15.75" customHeight="1">
      <c r="A170" s="32"/>
    </row>
    <row r="171" ht="15.75" customHeight="1">
      <c r="A171" s="32"/>
    </row>
    <row r="172" ht="15.75" customHeight="1">
      <c r="A172" s="32"/>
    </row>
    <row r="173" ht="15.75" customHeight="1">
      <c r="A173" s="32"/>
    </row>
    <row r="174" ht="15.75" customHeight="1">
      <c r="A174" s="32"/>
    </row>
    <row r="175" ht="15.75" customHeight="1">
      <c r="A175" s="32"/>
    </row>
    <row r="176" ht="15.75" customHeight="1">
      <c r="A176" s="32"/>
    </row>
    <row r="177" ht="15.75" customHeight="1">
      <c r="A177" s="32"/>
    </row>
    <row r="178" ht="15.75" customHeight="1">
      <c r="A178" s="32"/>
    </row>
    <row r="179" ht="15.75" customHeight="1">
      <c r="A179" s="32"/>
    </row>
    <row r="180" ht="15.75" customHeight="1">
      <c r="A180" s="32"/>
    </row>
    <row r="181" ht="15.75" customHeight="1">
      <c r="A181" s="32"/>
    </row>
    <row r="182" ht="15.75" customHeight="1">
      <c r="A182" s="32"/>
    </row>
    <row r="183" ht="15.75" customHeight="1">
      <c r="A183" s="32"/>
    </row>
    <row r="184" ht="15.75" customHeight="1">
      <c r="A184" s="32"/>
    </row>
    <row r="185" ht="15.75" customHeight="1">
      <c r="A185" s="32"/>
    </row>
    <row r="186" ht="15.75" customHeight="1">
      <c r="A186" s="32"/>
    </row>
    <row r="187" ht="15.75" customHeight="1">
      <c r="A187" s="32"/>
    </row>
    <row r="188" ht="15.75" customHeight="1">
      <c r="A188" s="32"/>
    </row>
    <row r="189" ht="15.75" customHeight="1">
      <c r="A189" s="32"/>
    </row>
    <row r="190" ht="15.75" customHeight="1">
      <c r="A190" s="32"/>
    </row>
    <row r="191" ht="15.75" customHeight="1">
      <c r="A191" s="32"/>
    </row>
    <row r="192" ht="15.75" customHeight="1">
      <c r="A192" s="32"/>
    </row>
    <row r="193" ht="15.75" customHeight="1">
      <c r="A193" s="32"/>
    </row>
    <row r="194" ht="15.75" customHeight="1">
      <c r="A194" s="32"/>
    </row>
    <row r="195" ht="15.75" customHeight="1">
      <c r="A195" s="32"/>
    </row>
    <row r="196" ht="15.75" customHeight="1">
      <c r="A196" s="32"/>
    </row>
    <row r="197" ht="15.75" customHeight="1">
      <c r="A197" s="32"/>
    </row>
    <row r="198" ht="15.75" customHeight="1">
      <c r="A198" s="32"/>
    </row>
    <row r="199" ht="15.75" customHeight="1">
      <c r="A199" s="32"/>
    </row>
    <row r="200" ht="15.75" customHeight="1">
      <c r="A200" s="32"/>
    </row>
    <row r="201" ht="15.75" customHeight="1">
      <c r="A201" s="32"/>
    </row>
    <row r="202" ht="15.75" customHeight="1">
      <c r="A202" s="32"/>
    </row>
    <row r="203" ht="15.75" customHeight="1">
      <c r="A203" s="32"/>
    </row>
    <row r="204" ht="15.75" customHeight="1">
      <c r="A204" s="32"/>
    </row>
    <row r="205" ht="15.75" customHeight="1">
      <c r="A205" s="32"/>
    </row>
    <row r="206" ht="15.75" customHeight="1">
      <c r="A206" s="32"/>
    </row>
    <row r="207" ht="15.75" customHeight="1">
      <c r="A207" s="32"/>
    </row>
    <row r="208" ht="15.75" customHeight="1">
      <c r="A208" s="32"/>
    </row>
    <row r="209" ht="15.75" customHeight="1">
      <c r="A209" s="32"/>
    </row>
    <row r="210" ht="15.75" customHeight="1">
      <c r="A210" s="32"/>
    </row>
    <row r="211" ht="15.75" customHeight="1">
      <c r="A211" s="32"/>
    </row>
    <row r="212" ht="15.75" customHeight="1">
      <c r="A212" s="32"/>
    </row>
    <row r="213" ht="15.75" customHeight="1">
      <c r="A213" s="32"/>
    </row>
    <row r="214" ht="15.75" customHeight="1">
      <c r="A214" s="32"/>
    </row>
    <row r="215" ht="15.75" customHeight="1">
      <c r="A215" s="32"/>
    </row>
    <row r="216" ht="15.75" customHeight="1">
      <c r="A216" s="32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>
      <c r="A2" s="1">
        <v>2021.0</v>
      </c>
      <c r="B2" s="30">
        <v>0.0</v>
      </c>
      <c r="C2" s="30">
        <v>0.0</v>
      </c>
      <c r="D2" s="30">
        <v>0.0</v>
      </c>
      <c r="E2" s="30">
        <v>0.0</v>
      </c>
      <c r="F2" s="30">
        <v>0.0</v>
      </c>
      <c r="G2" s="19">
        <v>400.0</v>
      </c>
      <c r="H2" s="19">
        <v>0.0</v>
      </c>
      <c r="I2" s="19">
        <v>0.0</v>
      </c>
      <c r="J2" s="19">
        <v>0.0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</row>
    <row r="3">
      <c r="A3" s="7">
        <v>2022.0</v>
      </c>
      <c r="B3" s="30">
        <v>0.0</v>
      </c>
      <c r="C3" s="30">
        <v>0.0</v>
      </c>
      <c r="D3" s="30">
        <v>0.0</v>
      </c>
      <c r="E3" s="30">
        <v>0.0</v>
      </c>
      <c r="F3" s="30">
        <v>0.0</v>
      </c>
      <c r="G3" s="19">
        <v>400.0</v>
      </c>
      <c r="H3" s="19">
        <v>0.0</v>
      </c>
      <c r="I3" s="19">
        <v>0.0</v>
      </c>
      <c r="J3" s="19">
        <v>0.0</v>
      </c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>
      <c r="A4" s="1">
        <v>2023.0</v>
      </c>
      <c r="B4" s="30">
        <v>0.0</v>
      </c>
      <c r="C4" s="30">
        <v>0.0</v>
      </c>
      <c r="D4" s="30">
        <v>0.0</v>
      </c>
      <c r="E4" s="30">
        <v>0.0</v>
      </c>
      <c r="F4" s="30">
        <v>0.0</v>
      </c>
      <c r="G4" s="19">
        <v>400.0</v>
      </c>
      <c r="H4" s="19">
        <v>0.0</v>
      </c>
      <c r="I4" s="19">
        <v>0.0</v>
      </c>
      <c r="J4" s="19">
        <v>0.0</v>
      </c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>
      <c r="A5" s="7">
        <v>2024.0</v>
      </c>
      <c r="B5" s="30">
        <v>0.0</v>
      </c>
      <c r="C5" s="30">
        <v>0.0</v>
      </c>
      <c r="D5" s="30">
        <v>0.0</v>
      </c>
      <c r="E5" s="30">
        <v>0.0</v>
      </c>
      <c r="F5" s="30">
        <v>0.0</v>
      </c>
      <c r="G5" s="19">
        <v>400.0</v>
      </c>
      <c r="H5" s="19">
        <v>0.0</v>
      </c>
      <c r="I5" s="19">
        <v>1100.0</v>
      </c>
      <c r="J5" s="19">
        <v>0.0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>
      <c r="A6" s="1">
        <v>2025.0</v>
      </c>
      <c r="B6" s="30">
        <v>0.0</v>
      </c>
      <c r="C6" s="30">
        <v>0.0</v>
      </c>
      <c r="D6" s="30">
        <v>0.0</v>
      </c>
      <c r="E6" s="30">
        <v>0.0</v>
      </c>
      <c r="F6" s="30">
        <v>0.0</v>
      </c>
      <c r="G6" s="19">
        <v>400.0</v>
      </c>
      <c r="H6" s="19">
        <v>0.0</v>
      </c>
      <c r="I6" s="19">
        <v>0.0</v>
      </c>
      <c r="J6" s="19">
        <v>0.0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>
      <c r="A7" s="7">
        <v>2026.0</v>
      </c>
      <c r="B7" s="30">
        <v>0.0</v>
      </c>
      <c r="C7" s="30">
        <v>0.0</v>
      </c>
      <c r="D7" s="30">
        <v>0.0</v>
      </c>
      <c r="E7" s="30">
        <v>0.0</v>
      </c>
      <c r="F7" s="30">
        <v>0.0</v>
      </c>
      <c r="G7" s="19">
        <v>400.0</v>
      </c>
      <c r="H7" s="19">
        <v>0.0</v>
      </c>
      <c r="I7" s="19">
        <v>0.0</v>
      </c>
      <c r="J7" s="19">
        <v>0.0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>
      <c r="A8" s="1">
        <v>2027.0</v>
      </c>
      <c r="B8" s="30">
        <v>0.0</v>
      </c>
      <c r="C8" s="30">
        <v>0.0</v>
      </c>
      <c r="D8" s="30">
        <v>0.0</v>
      </c>
      <c r="E8" s="30">
        <v>0.0</v>
      </c>
      <c r="F8" s="30">
        <v>0.0</v>
      </c>
      <c r="G8" s="19">
        <v>400.0</v>
      </c>
      <c r="H8" s="19">
        <v>0.0</v>
      </c>
      <c r="I8" s="19">
        <v>2658.0</v>
      </c>
      <c r="J8" s="19">
        <v>0.0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>
      <c r="A9" s="7">
        <v>2028.0</v>
      </c>
      <c r="B9" s="30">
        <v>0.0</v>
      </c>
      <c r="C9" s="30">
        <v>0.0</v>
      </c>
      <c r="D9" s="30">
        <v>0.0</v>
      </c>
      <c r="E9" s="30">
        <v>0.0</v>
      </c>
      <c r="F9" s="30">
        <v>0.0</v>
      </c>
      <c r="G9" s="19">
        <v>400.0</v>
      </c>
      <c r="H9" s="19">
        <v>0.0</v>
      </c>
      <c r="I9" s="19">
        <v>0.0</v>
      </c>
      <c r="J9" s="19">
        <v>0.0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>
      <c r="A10" s="7">
        <v>2029.0</v>
      </c>
      <c r="B10" s="30">
        <v>0.0</v>
      </c>
      <c r="C10" s="30">
        <v>0.0</v>
      </c>
      <c r="D10" s="30">
        <v>0.0</v>
      </c>
      <c r="E10" s="30">
        <v>0.0</v>
      </c>
      <c r="F10" s="30">
        <v>0.0</v>
      </c>
      <c r="G10" s="19">
        <v>400.0</v>
      </c>
      <c r="H10" s="19">
        <v>0.0</v>
      </c>
      <c r="I10" s="19">
        <v>0.0</v>
      </c>
      <c r="J10" s="19">
        <v>0.0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>
      <c r="A11" s="7">
        <v>2030.0</v>
      </c>
      <c r="B11" s="30">
        <v>0.0</v>
      </c>
      <c r="C11" s="30">
        <v>0.0</v>
      </c>
      <c r="D11" s="30">
        <v>0.0</v>
      </c>
      <c r="E11" s="30">
        <v>0.0</v>
      </c>
      <c r="F11" s="30">
        <v>0.0</v>
      </c>
      <c r="G11" s="19">
        <v>400.0</v>
      </c>
      <c r="H11" s="19">
        <v>0.0</v>
      </c>
      <c r="I11" s="19">
        <v>0.0</v>
      </c>
      <c r="J11" s="19">
        <v>0.0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7">
        <v>2031.0</v>
      </c>
      <c r="B12" s="30">
        <v>0.0</v>
      </c>
      <c r="C12" s="30">
        <v>0.0</v>
      </c>
      <c r="D12" s="30">
        <v>0.0</v>
      </c>
      <c r="E12" s="30">
        <v>0.0</v>
      </c>
      <c r="F12" s="30">
        <v>0.0</v>
      </c>
      <c r="G12" s="19">
        <v>0.0</v>
      </c>
      <c r="H12" s="19">
        <v>0.0</v>
      </c>
      <c r="I12" s="19">
        <v>3742.0</v>
      </c>
      <c r="J12" s="19">
        <v>0.0</v>
      </c>
      <c r="AE12" s="27"/>
      <c r="AF12" s="27"/>
      <c r="AG12" s="27"/>
      <c r="AH12" s="27"/>
      <c r="AI12" s="27"/>
      <c r="AJ12" s="27"/>
      <c r="AK12" s="27"/>
    </row>
    <row r="13">
      <c r="A13" s="7">
        <v>2032.0</v>
      </c>
      <c r="B13" s="30">
        <v>0.0</v>
      </c>
      <c r="C13" s="30">
        <v>0.0</v>
      </c>
      <c r="D13" s="30">
        <v>0.0</v>
      </c>
      <c r="E13" s="30">
        <v>0.0</v>
      </c>
      <c r="F13" s="30">
        <v>0.0</v>
      </c>
      <c r="G13" s="19">
        <v>0.0</v>
      </c>
      <c r="H13" s="19">
        <v>0.0</v>
      </c>
      <c r="I13" s="19">
        <v>0.0</v>
      </c>
      <c r="J13" s="19">
        <v>0.0</v>
      </c>
      <c r="AE13" s="27"/>
      <c r="AF13" s="27"/>
      <c r="AG13" s="27"/>
      <c r="AH13" s="27"/>
      <c r="AI13" s="27"/>
      <c r="AJ13" s="27"/>
      <c r="AK13" s="27"/>
    </row>
    <row r="14">
      <c r="A14" s="7">
        <v>2033.0</v>
      </c>
      <c r="B14" s="30">
        <v>0.0</v>
      </c>
      <c r="C14" s="30">
        <v>0.0</v>
      </c>
      <c r="D14" s="30">
        <v>0.0</v>
      </c>
      <c r="E14" s="30">
        <v>0.0</v>
      </c>
      <c r="F14" s="30">
        <v>0.0</v>
      </c>
      <c r="G14" s="19">
        <v>0.0</v>
      </c>
      <c r="H14" s="19">
        <v>0.0</v>
      </c>
      <c r="I14" s="19">
        <v>0.0</v>
      </c>
      <c r="J14" s="19">
        <v>0.0</v>
      </c>
      <c r="AE14" s="27"/>
      <c r="AF14" s="27"/>
      <c r="AG14" s="27"/>
      <c r="AH14" s="27"/>
      <c r="AI14" s="27"/>
      <c r="AJ14" s="27"/>
      <c r="AK14" s="27"/>
    </row>
    <row r="15">
      <c r="A15" s="7">
        <v>2034.0</v>
      </c>
      <c r="B15" s="30">
        <v>0.0</v>
      </c>
      <c r="C15" s="30">
        <v>0.0</v>
      </c>
      <c r="D15" s="30">
        <v>0.0</v>
      </c>
      <c r="E15" s="30">
        <v>0.0</v>
      </c>
      <c r="F15" s="30">
        <v>0.0</v>
      </c>
      <c r="G15" s="19">
        <v>0.0</v>
      </c>
      <c r="H15" s="19">
        <v>0.0</v>
      </c>
      <c r="I15" s="19">
        <v>0.0</v>
      </c>
      <c r="J15" s="19">
        <v>0.0</v>
      </c>
      <c r="AE15" s="27"/>
      <c r="AF15" s="27"/>
      <c r="AG15" s="27"/>
      <c r="AH15" s="27"/>
      <c r="AI15" s="27"/>
      <c r="AJ15" s="27"/>
      <c r="AK15" s="27"/>
    </row>
    <row r="16">
      <c r="A16" s="7">
        <v>2035.0</v>
      </c>
      <c r="B16" s="30">
        <v>0.0</v>
      </c>
      <c r="C16" s="30">
        <v>0.0</v>
      </c>
      <c r="D16" s="30">
        <v>0.0</v>
      </c>
      <c r="E16" s="30">
        <v>0.0</v>
      </c>
      <c r="F16" s="30">
        <v>0.0</v>
      </c>
      <c r="G16" s="19">
        <v>0.0</v>
      </c>
      <c r="H16" s="19">
        <v>0.0</v>
      </c>
      <c r="I16" s="19">
        <v>0.0</v>
      </c>
      <c r="J16" s="19">
        <v>0.0</v>
      </c>
      <c r="AE16" s="27"/>
      <c r="AF16" s="27"/>
      <c r="AG16" s="27"/>
      <c r="AH16" s="27"/>
      <c r="AI16" s="27"/>
      <c r="AJ16" s="27"/>
      <c r="AK16" s="27"/>
    </row>
    <row r="17">
      <c r="A17" s="7">
        <v>2036.0</v>
      </c>
      <c r="B17" s="30">
        <v>0.0</v>
      </c>
      <c r="C17" s="30">
        <v>0.0</v>
      </c>
      <c r="D17" s="30">
        <v>0.0</v>
      </c>
      <c r="E17" s="30">
        <v>0.0</v>
      </c>
      <c r="F17" s="30">
        <v>0.0</v>
      </c>
      <c r="G17" s="19">
        <v>0.0</v>
      </c>
      <c r="H17" s="19">
        <v>0.0</v>
      </c>
      <c r="I17" s="19">
        <v>0.0</v>
      </c>
      <c r="J17" s="19">
        <v>0.0</v>
      </c>
      <c r="AE17" s="27"/>
      <c r="AF17" s="27"/>
      <c r="AG17" s="27"/>
      <c r="AH17" s="27"/>
      <c r="AI17" s="27"/>
      <c r="AJ17" s="27"/>
      <c r="AK17" s="27"/>
    </row>
    <row r="18">
      <c r="A18" s="7">
        <v>2037.0</v>
      </c>
      <c r="B18" s="30">
        <v>0.0</v>
      </c>
      <c r="C18" s="30">
        <v>0.0</v>
      </c>
      <c r="D18" s="30">
        <v>0.0</v>
      </c>
      <c r="E18" s="30">
        <v>0.0</v>
      </c>
      <c r="F18" s="30">
        <v>0.0</v>
      </c>
      <c r="G18" s="19">
        <v>0.0</v>
      </c>
      <c r="H18" s="19">
        <v>0.0</v>
      </c>
      <c r="I18" s="19">
        <v>0.0</v>
      </c>
      <c r="J18" s="19">
        <v>0.0</v>
      </c>
      <c r="AE18" s="27"/>
      <c r="AF18" s="27"/>
      <c r="AG18" s="27"/>
      <c r="AH18" s="27"/>
      <c r="AI18" s="27"/>
      <c r="AJ18" s="27"/>
      <c r="AK18" s="27"/>
    </row>
    <row r="19">
      <c r="A19" s="7">
        <v>2038.0</v>
      </c>
      <c r="B19" s="30">
        <v>0.0</v>
      </c>
      <c r="C19" s="30">
        <v>0.0</v>
      </c>
      <c r="D19" s="30">
        <v>0.0</v>
      </c>
      <c r="E19" s="30">
        <v>0.0</v>
      </c>
      <c r="F19" s="30">
        <v>0.0</v>
      </c>
      <c r="G19" s="19">
        <v>0.0</v>
      </c>
      <c r="H19" s="19">
        <v>0.0</v>
      </c>
      <c r="I19" s="19">
        <v>0.0</v>
      </c>
      <c r="J19" s="19">
        <v>0.0</v>
      </c>
      <c r="AE19" s="27"/>
      <c r="AF19" s="27"/>
      <c r="AG19" s="27"/>
      <c r="AH19" s="27"/>
      <c r="AI19" s="27"/>
      <c r="AJ19" s="27"/>
      <c r="AK19" s="27"/>
    </row>
    <row r="20">
      <c r="A20" s="7">
        <v>2039.0</v>
      </c>
      <c r="B20" s="30">
        <v>0.0</v>
      </c>
      <c r="C20" s="30">
        <v>0.0</v>
      </c>
      <c r="D20" s="30">
        <v>0.0</v>
      </c>
      <c r="E20" s="30">
        <v>0.0</v>
      </c>
      <c r="F20" s="30">
        <v>0.0</v>
      </c>
      <c r="G20" s="19">
        <v>0.0</v>
      </c>
      <c r="H20" s="19">
        <v>0.0</v>
      </c>
      <c r="I20" s="19">
        <v>0.0</v>
      </c>
      <c r="J20" s="19">
        <v>0.0</v>
      </c>
      <c r="AE20" s="27"/>
      <c r="AF20" s="27"/>
      <c r="AG20" s="27"/>
      <c r="AH20" s="27"/>
      <c r="AI20" s="27"/>
      <c r="AJ20" s="27"/>
      <c r="AK20" s="27"/>
    </row>
    <row r="21">
      <c r="A21" s="7">
        <v>2040.0</v>
      </c>
      <c r="B21" s="30">
        <v>0.0</v>
      </c>
      <c r="C21" s="30">
        <v>0.0</v>
      </c>
      <c r="D21" s="30">
        <v>0.0</v>
      </c>
      <c r="E21" s="30">
        <v>0.0</v>
      </c>
      <c r="F21" s="30">
        <v>0.0</v>
      </c>
      <c r="G21" s="19">
        <v>0.0</v>
      </c>
      <c r="H21" s="19">
        <v>0.0</v>
      </c>
      <c r="I21" s="19">
        <v>0.0</v>
      </c>
      <c r="J21" s="19">
        <v>0.0</v>
      </c>
      <c r="AE21" s="27"/>
      <c r="AF21" s="27"/>
      <c r="AG21" s="27"/>
      <c r="AH21" s="27"/>
      <c r="AI21" s="27"/>
      <c r="AJ21" s="27"/>
      <c r="AK21" s="27"/>
    </row>
    <row r="22">
      <c r="A22" s="7">
        <v>2041.0</v>
      </c>
      <c r="B22" s="30">
        <v>0.0</v>
      </c>
      <c r="C22" s="30">
        <v>0.0</v>
      </c>
      <c r="D22" s="30">
        <v>0.0</v>
      </c>
      <c r="E22" s="30">
        <v>0.0</v>
      </c>
      <c r="F22" s="30">
        <v>0.0</v>
      </c>
      <c r="G22" s="19">
        <v>0.0</v>
      </c>
      <c r="H22" s="19">
        <v>0.0</v>
      </c>
      <c r="I22" s="19">
        <v>0.0</v>
      </c>
      <c r="J22" s="19">
        <v>0.0</v>
      </c>
      <c r="AE22" s="27"/>
      <c r="AF22" s="27"/>
      <c r="AG22" s="27"/>
      <c r="AH22" s="27"/>
      <c r="AI22" s="27"/>
      <c r="AJ22" s="27"/>
      <c r="AK22" s="27"/>
    </row>
    <row r="23">
      <c r="A23" s="7">
        <v>2042.0</v>
      </c>
      <c r="B23" s="30">
        <v>0.0</v>
      </c>
      <c r="C23" s="30">
        <v>0.0</v>
      </c>
      <c r="D23" s="30">
        <v>0.0</v>
      </c>
      <c r="E23" s="30">
        <v>0.0</v>
      </c>
      <c r="F23" s="30">
        <v>0.0</v>
      </c>
      <c r="G23" s="19">
        <v>0.0</v>
      </c>
      <c r="H23" s="19">
        <v>0.0</v>
      </c>
      <c r="I23" s="19">
        <v>0.0</v>
      </c>
      <c r="J23" s="19">
        <v>0.0</v>
      </c>
    </row>
    <row r="24">
      <c r="A24" s="7">
        <v>2043.0</v>
      </c>
      <c r="B24" s="30">
        <v>0.0</v>
      </c>
      <c r="C24" s="30">
        <v>0.0</v>
      </c>
      <c r="D24" s="30">
        <v>0.0</v>
      </c>
      <c r="E24" s="30">
        <v>0.0</v>
      </c>
      <c r="F24" s="30">
        <v>0.0</v>
      </c>
      <c r="G24" s="19">
        <v>0.0</v>
      </c>
      <c r="H24" s="19">
        <v>0.0</v>
      </c>
      <c r="I24" s="19">
        <v>0.0</v>
      </c>
      <c r="J24" s="19">
        <v>0.0</v>
      </c>
    </row>
    <row r="25">
      <c r="A25" s="7">
        <v>2044.0</v>
      </c>
      <c r="B25" s="30">
        <v>0.0</v>
      </c>
      <c r="C25" s="30">
        <v>0.0</v>
      </c>
      <c r="D25" s="30">
        <v>0.0</v>
      </c>
      <c r="E25" s="30">
        <v>0.0</v>
      </c>
      <c r="F25" s="30">
        <v>0.0</v>
      </c>
      <c r="G25" s="19">
        <v>0.0</v>
      </c>
      <c r="H25" s="19">
        <v>0.0</v>
      </c>
      <c r="I25" s="19">
        <v>0.0</v>
      </c>
      <c r="J25" s="19">
        <v>0.0</v>
      </c>
    </row>
    <row r="26">
      <c r="A26" s="7">
        <v>2045.0</v>
      </c>
      <c r="B26" s="30">
        <v>0.0</v>
      </c>
      <c r="C26" s="30">
        <v>0.0</v>
      </c>
      <c r="D26" s="30">
        <v>0.0</v>
      </c>
      <c r="E26" s="30">
        <v>0.0</v>
      </c>
      <c r="F26" s="30">
        <v>0.0</v>
      </c>
      <c r="G26" s="19">
        <v>0.0</v>
      </c>
      <c r="H26" s="19">
        <v>0.0</v>
      </c>
      <c r="I26" s="19">
        <v>0.0</v>
      </c>
      <c r="J26" s="19">
        <v>0.0</v>
      </c>
    </row>
    <row r="27">
      <c r="A27" s="7">
        <v>2046.0</v>
      </c>
      <c r="B27" s="30">
        <v>0.0</v>
      </c>
      <c r="C27" s="30">
        <v>0.0</v>
      </c>
      <c r="D27" s="30">
        <v>0.0</v>
      </c>
      <c r="E27" s="30">
        <v>0.0</v>
      </c>
      <c r="F27" s="30">
        <v>0.0</v>
      </c>
      <c r="G27" s="19">
        <v>0.0</v>
      </c>
      <c r="H27" s="19">
        <v>0.0</v>
      </c>
      <c r="I27" s="19">
        <v>0.0</v>
      </c>
      <c r="J27" s="19">
        <v>0.0</v>
      </c>
    </row>
    <row r="28">
      <c r="A28" s="7">
        <v>2047.0</v>
      </c>
      <c r="B28" s="30">
        <v>0.0</v>
      </c>
      <c r="C28" s="30">
        <v>0.0</v>
      </c>
      <c r="D28" s="30">
        <v>0.0</v>
      </c>
      <c r="E28" s="30">
        <v>0.0</v>
      </c>
      <c r="F28" s="30">
        <v>0.0</v>
      </c>
      <c r="G28" s="19">
        <v>0.0</v>
      </c>
      <c r="H28" s="19">
        <v>0.0</v>
      </c>
      <c r="I28" s="19">
        <v>0.0</v>
      </c>
      <c r="J28" s="19">
        <v>0.0</v>
      </c>
    </row>
    <row r="29">
      <c r="A29" s="7">
        <v>2048.0</v>
      </c>
      <c r="B29" s="30">
        <v>0.0</v>
      </c>
      <c r="C29" s="30">
        <v>0.0</v>
      </c>
      <c r="D29" s="30">
        <v>0.0</v>
      </c>
      <c r="E29" s="30">
        <v>0.0</v>
      </c>
      <c r="F29" s="30">
        <v>0.0</v>
      </c>
      <c r="G29" s="19">
        <v>0.0</v>
      </c>
      <c r="H29" s="19">
        <v>0.0</v>
      </c>
      <c r="I29" s="19">
        <v>0.0</v>
      </c>
      <c r="J29" s="19">
        <v>0.0</v>
      </c>
    </row>
    <row r="30">
      <c r="A30" s="7">
        <v>2049.0</v>
      </c>
      <c r="B30" s="30">
        <v>0.0</v>
      </c>
      <c r="C30" s="30">
        <v>0.0</v>
      </c>
      <c r="D30" s="30">
        <v>0.0</v>
      </c>
      <c r="E30" s="30">
        <v>0.0</v>
      </c>
      <c r="F30" s="30">
        <v>0.0</v>
      </c>
      <c r="G30" s="19">
        <v>0.0</v>
      </c>
      <c r="H30" s="19">
        <v>0.0</v>
      </c>
      <c r="I30" s="19">
        <v>0.0</v>
      </c>
      <c r="J30" s="19">
        <v>0.0</v>
      </c>
    </row>
    <row r="31">
      <c r="A31" s="7">
        <v>2050.0</v>
      </c>
      <c r="B31" s="30">
        <v>0.0</v>
      </c>
      <c r="C31" s="30">
        <v>0.0</v>
      </c>
      <c r="D31" s="30">
        <v>0.0</v>
      </c>
      <c r="E31" s="30">
        <v>0.0</v>
      </c>
      <c r="F31" s="30">
        <v>0.0</v>
      </c>
      <c r="G31" s="19">
        <v>0.0</v>
      </c>
      <c r="H31" s="19">
        <v>0.0</v>
      </c>
      <c r="I31" s="19">
        <v>0.0</v>
      </c>
      <c r="J31" s="19">
        <v>0.0</v>
      </c>
    </row>
    <row r="32">
      <c r="A32" s="7">
        <v>2051.0</v>
      </c>
      <c r="B32" s="30">
        <v>0.0</v>
      </c>
      <c r="C32" s="30">
        <v>0.0</v>
      </c>
      <c r="D32" s="30">
        <v>0.0</v>
      </c>
      <c r="E32" s="30">
        <v>0.0</v>
      </c>
      <c r="F32" s="30">
        <v>0.0</v>
      </c>
      <c r="G32" s="19">
        <v>0.0</v>
      </c>
      <c r="H32" s="19">
        <v>0.0</v>
      </c>
      <c r="I32" s="19">
        <v>0.0</v>
      </c>
      <c r="J32" s="19">
        <v>0.0</v>
      </c>
    </row>
    <row r="33">
      <c r="A33" s="7">
        <v>2052.0</v>
      </c>
      <c r="B33" s="30">
        <v>0.0</v>
      </c>
      <c r="C33" s="30">
        <v>0.0</v>
      </c>
      <c r="D33" s="30">
        <v>0.0</v>
      </c>
      <c r="E33" s="30">
        <v>0.0</v>
      </c>
      <c r="F33" s="30">
        <v>0.0</v>
      </c>
      <c r="G33" s="19">
        <v>0.0</v>
      </c>
      <c r="H33" s="19">
        <v>0.0</v>
      </c>
      <c r="I33" s="19">
        <v>0.0</v>
      </c>
      <c r="J33" s="19">
        <v>0.0</v>
      </c>
    </row>
    <row r="34">
      <c r="A34" s="7">
        <v>2053.0</v>
      </c>
      <c r="B34" s="30">
        <v>0.0</v>
      </c>
      <c r="C34" s="30">
        <v>0.0</v>
      </c>
      <c r="D34" s="30">
        <v>0.0</v>
      </c>
      <c r="E34" s="30">
        <v>0.0</v>
      </c>
      <c r="F34" s="30">
        <v>0.0</v>
      </c>
      <c r="G34" s="19">
        <v>0.0</v>
      </c>
      <c r="H34" s="19">
        <v>0.0</v>
      </c>
      <c r="I34" s="19">
        <v>0.0</v>
      </c>
      <c r="J34" s="19">
        <v>0.0</v>
      </c>
    </row>
    <row r="35">
      <c r="A35" s="7">
        <v>2054.0</v>
      </c>
      <c r="B35" s="30">
        <v>0.0</v>
      </c>
      <c r="C35" s="30">
        <v>0.0</v>
      </c>
      <c r="D35" s="30">
        <v>0.0</v>
      </c>
      <c r="E35" s="30">
        <v>0.0</v>
      </c>
      <c r="F35" s="30">
        <v>0.0</v>
      </c>
      <c r="G35" s="19">
        <v>0.0</v>
      </c>
      <c r="H35" s="19">
        <v>0.0</v>
      </c>
      <c r="I35" s="19">
        <v>0.0</v>
      </c>
      <c r="J35" s="19">
        <v>0.0</v>
      </c>
    </row>
    <row r="36">
      <c r="A36" s="7">
        <v>2055.0</v>
      </c>
      <c r="B36" s="30">
        <v>0.0</v>
      </c>
      <c r="C36" s="30">
        <v>0.0</v>
      </c>
      <c r="D36" s="30">
        <v>0.0</v>
      </c>
      <c r="E36" s="30">
        <v>0.0</v>
      </c>
      <c r="F36" s="30">
        <v>0.0</v>
      </c>
      <c r="G36" s="19">
        <v>0.0</v>
      </c>
      <c r="H36" s="19">
        <v>0.0</v>
      </c>
      <c r="I36" s="19">
        <v>0.0</v>
      </c>
      <c r="J36" s="19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>
      <c r="A2" s="1">
        <v>2021.0</v>
      </c>
      <c r="B2" s="30">
        <v>0.0</v>
      </c>
      <c r="C2" s="30">
        <v>0.0</v>
      </c>
      <c r="D2" s="30">
        <v>0.0</v>
      </c>
      <c r="E2" s="30">
        <v>0.0</v>
      </c>
      <c r="F2" s="30">
        <v>0.0</v>
      </c>
      <c r="G2" s="19">
        <v>0.0</v>
      </c>
      <c r="H2" s="19">
        <v>0.0</v>
      </c>
      <c r="I2" s="19">
        <v>0.0</v>
      </c>
      <c r="J2" s="19">
        <v>0.0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</row>
    <row r="3">
      <c r="A3" s="7">
        <v>2022.0</v>
      </c>
      <c r="B3" s="30">
        <v>0.0</v>
      </c>
      <c r="C3" s="30">
        <v>0.0</v>
      </c>
      <c r="D3" s="30">
        <v>0.0</v>
      </c>
      <c r="E3" s="30">
        <v>0.0</v>
      </c>
      <c r="F3" s="30">
        <v>0.0</v>
      </c>
      <c r="G3" s="19">
        <v>0.0</v>
      </c>
      <c r="H3" s="19">
        <v>0.0</v>
      </c>
      <c r="I3" s="19">
        <v>0.0</v>
      </c>
      <c r="J3" s="19">
        <v>0.0</v>
      </c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>
      <c r="A4" s="1">
        <v>2023.0</v>
      </c>
      <c r="B4" s="30">
        <v>0.0</v>
      </c>
      <c r="C4" s="30">
        <v>0.0</v>
      </c>
      <c r="D4" s="30">
        <v>0.0</v>
      </c>
      <c r="E4" s="30">
        <v>0.0</v>
      </c>
      <c r="F4" s="30">
        <v>0.0</v>
      </c>
      <c r="G4" s="19">
        <v>0.0</v>
      </c>
      <c r="H4" s="19">
        <v>0.0</v>
      </c>
      <c r="I4" s="19">
        <v>0.0</v>
      </c>
      <c r="J4" s="19">
        <v>0.0</v>
      </c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>
      <c r="A5" s="7">
        <v>2024.0</v>
      </c>
      <c r="B5" s="30">
        <v>0.0</v>
      </c>
      <c r="C5" s="30">
        <v>0.0</v>
      </c>
      <c r="D5" s="30">
        <v>0.0</v>
      </c>
      <c r="E5" s="30">
        <v>0.0</v>
      </c>
      <c r="F5" s="30">
        <v>0.0</v>
      </c>
      <c r="G5" s="19">
        <v>0.0</v>
      </c>
      <c r="H5" s="19">
        <v>0.0</v>
      </c>
      <c r="I5" s="19">
        <v>0.0</v>
      </c>
      <c r="J5" s="19">
        <v>0.0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>
      <c r="A6" s="1">
        <v>2025.0</v>
      </c>
      <c r="B6" s="30">
        <v>0.0</v>
      </c>
      <c r="C6" s="30">
        <v>0.0</v>
      </c>
      <c r="D6" s="30">
        <v>0.0</v>
      </c>
      <c r="E6" s="30">
        <v>0.0</v>
      </c>
      <c r="F6" s="30">
        <v>0.0</v>
      </c>
      <c r="G6" s="19">
        <v>0.0</v>
      </c>
      <c r="H6" s="19">
        <v>0.0</v>
      </c>
      <c r="I6" s="19">
        <v>0.0</v>
      </c>
      <c r="J6" s="19">
        <v>0.0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>
      <c r="A7" s="7">
        <v>2026.0</v>
      </c>
      <c r="B7" s="30">
        <v>0.0</v>
      </c>
      <c r="C7" s="30">
        <v>0.0</v>
      </c>
      <c r="D7" s="30">
        <v>0.0</v>
      </c>
      <c r="E7" s="30">
        <v>0.0</v>
      </c>
      <c r="F7" s="30">
        <v>0.0</v>
      </c>
      <c r="G7" s="19">
        <v>0.0</v>
      </c>
      <c r="H7" s="19">
        <v>0.0</v>
      </c>
      <c r="I7" s="19">
        <v>0.0</v>
      </c>
      <c r="J7" s="19">
        <v>0.0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>
      <c r="A8" s="1">
        <v>2027.0</v>
      </c>
      <c r="B8" s="30">
        <v>0.0</v>
      </c>
      <c r="C8" s="30">
        <v>0.0</v>
      </c>
      <c r="D8" s="30">
        <v>0.0</v>
      </c>
      <c r="E8" s="30">
        <v>0.0</v>
      </c>
      <c r="F8" s="30">
        <v>0.0</v>
      </c>
      <c r="G8" s="19">
        <v>0.0</v>
      </c>
      <c r="H8" s="19">
        <v>0.0</v>
      </c>
      <c r="I8" s="19">
        <v>0.0</v>
      </c>
      <c r="J8" s="19">
        <v>0.0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>
      <c r="A9" s="7">
        <v>2028.0</v>
      </c>
      <c r="B9" s="30">
        <v>0.0</v>
      </c>
      <c r="C9" s="30">
        <v>0.0</v>
      </c>
      <c r="D9" s="30">
        <v>0.0</v>
      </c>
      <c r="E9" s="30">
        <v>0.0</v>
      </c>
      <c r="F9" s="30">
        <v>0.0</v>
      </c>
      <c r="G9" s="19">
        <v>0.0</v>
      </c>
      <c r="H9" s="19">
        <v>0.0</v>
      </c>
      <c r="I9" s="19">
        <v>0.0</v>
      </c>
      <c r="J9" s="19">
        <v>0.0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>
      <c r="A10" s="7">
        <v>2029.0</v>
      </c>
      <c r="B10" s="30">
        <v>0.0</v>
      </c>
      <c r="C10" s="30">
        <v>0.0</v>
      </c>
      <c r="D10" s="30">
        <v>0.0</v>
      </c>
      <c r="E10" s="30">
        <v>0.0</v>
      </c>
      <c r="F10" s="30">
        <v>0.0</v>
      </c>
      <c r="G10" s="19">
        <v>0.0</v>
      </c>
      <c r="H10" s="19">
        <v>0.0</v>
      </c>
      <c r="I10" s="19">
        <v>0.0</v>
      </c>
      <c r="J10" s="19">
        <v>0.0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>
      <c r="A11" s="7">
        <v>2030.0</v>
      </c>
      <c r="B11" s="30">
        <v>0.0</v>
      </c>
      <c r="C11" s="30">
        <v>0.0</v>
      </c>
      <c r="D11" s="30">
        <v>0.0</v>
      </c>
      <c r="E11" s="30">
        <v>0.0</v>
      </c>
      <c r="F11" s="30">
        <v>0.0</v>
      </c>
      <c r="G11" s="19">
        <v>0.0</v>
      </c>
      <c r="H11" s="19">
        <v>0.0</v>
      </c>
      <c r="I11" s="19">
        <v>0.0</v>
      </c>
      <c r="J11" s="19">
        <v>0.0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7">
        <v>2031.0</v>
      </c>
      <c r="B12" s="30">
        <v>0.0</v>
      </c>
      <c r="C12" s="30">
        <v>0.0</v>
      </c>
      <c r="D12" s="30">
        <v>0.0</v>
      </c>
      <c r="E12" s="30">
        <v>0.0</v>
      </c>
      <c r="F12" s="30">
        <v>0.0</v>
      </c>
      <c r="G12" s="19">
        <v>0.0</v>
      </c>
      <c r="H12" s="19">
        <v>0.0</v>
      </c>
      <c r="I12" s="19">
        <v>0.0</v>
      </c>
      <c r="J12" s="19">
        <v>0.0</v>
      </c>
      <c r="AE12" s="27"/>
      <c r="AF12" s="27"/>
      <c r="AG12" s="27"/>
      <c r="AH12" s="27"/>
      <c r="AI12" s="27"/>
      <c r="AJ12" s="27"/>
      <c r="AK12" s="27"/>
    </row>
    <row r="13">
      <c r="A13" s="7">
        <v>2032.0</v>
      </c>
      <c r="B13" s="30">
        <v>0.0</v>
      </c>
      <c r="C13" s="30">
        <v>0.0</v>
      </c>
      <c r="D13" s="30">
        <v>0.0</v>
      </c>
      <c r="E13" s="30">
        <v>0.0</v>
      </c>
      <c r="F13" s="30">
        <v>0.0</v>
      </c>
      <c r="G13" s="19">
        <v>0.0</v>
      </c>
      <c r="H13" s="19">
        <v>0.0</v>
      </c>
      <c r="I13" s="19">
        <v>0.0</v>
      </c>
      <c r="J13" s="19">
        <v>0.0</v>
      </c>
      <c r="AE13" s="27"/>
      <c r="AF13" s="27"/>
      <c r="AG13" s="27"/>
      <c r="AH13" s="27"/>
      <c r="AI13" s="27"/>
      <c r="AJ13" s="27"/>
      <c r="AK13" s="27"/>
    </row>
    <row r="14">
      <c r="A14" s="7">
        <v>2033.0</v>
      </c>
      <c r="B14" s="30">
        <v>0.0</v>
      </c>
      <c r="C14" s="30">
        <v>0.0</v>
      </c>
      <c r="D14" s="30">
        <v>0.0</v>
      </c>
      <c r="E14" s="30">
        <v>0.0</v>
      </c>
      <c r="F14" s="30">
        <v>0.0</v>
      </c>
      <c r="G14" s="19">
        <v>0.0</v>
      </c>
      <c r="H14" s="19">
        <v>0.0</v>
      </c>
      <c r="I14" s="19">
        <v>0.0</v>
      </c>
      <c r="J14" s="19">
        <v>0.0</v>
      </c>
      <c r="AE14" s="27"/>
      <c r="AF14" s="27"/>
      <c r="AG14" s="27"/>
      <c r="AH14" s="27"/>
      <c r="AI14" s="27"/>
      <c r="AJ14" s="27"/>
      <c r="AK14" s="27"/>
    </row>
    <row r="15">
      <c r="A15" s="7">
        <v>2034.0</v>
      </c>
      <c r="B15" s="30">
        <v>0.0</v>
      </c>
      <c r="C15" s="30">
        <v>0.0</v>
      </c>
      <c r="D15" s="30">
        <v>0.0</v>
      </c>
      <c r="E15" s="30">
        <v>0.0</v>
      </c>
      <c r="F15" s="30">
        <v>0.0</v>
      </c>
      <c r="G15" s="19">
        <v>0.0</v>
      </c>
      <c r="H15" s="19">
        <v>0.0</v>
      </c>
      <c r="I15" s="19">
        <v>0.0</v>
      </c>
      <c r="J15" s="19">
        <v>0.0</v>
      </c>
      <c r="AE15" s="27"/>
      <c r="AF15" s="27"/>
      <c r="AG15" s="27"/>
      <c r="AH15" s="27"/>
      <c r="AI15" s="27"/>
      <c r="AJ15" s="27"/>
      <c r="AK15" s="27"/>
    </row>
    <row r="16">
      <c r="A16" s="7">
        <v>2035.0</v>
      </c>
      <c r="B16" s="30">
        <v>0.0</v>
      </c>
      <c r="C16" s="30">
        <v>0.0</v>
      </c>
      <c r="D16" s="30">
        <v>0.0</v>
      </c>
      <c r="E16" s="30">
        <v>0.0</v>
      </c>
      <c r="F16" s="30">
        <v>0.0</v>
      </c>
      <c r="G16" s="19">
        <v>17000.0</v>
      </c>
      <c r="H16" s="19">
        <v>0.0</v>
      </c>
      <c r="I16" s="19">
        <v>7500.0</v>
      </c>
      <c r="J16" s="19">
        <v>0.0</v>
      </c>
      <c r="AE16" s="27"/>
      <c r="AF16" s="27"/>
      <c r="AG16" s="27"/>
      <c r="AH16" s="27"/>
      <c r="AI16" s="27"/>
      <c r="AJ16" s="27"/>
      <c r="AK16" s="27"/>
    </row>
    <row r="17">
      <c r="A17" s="7">
        <v>2036.0</v>
      </c>
      <c r="B17" s="30">
        <v>0.0</v>
      </c>
      <c r="C17" s="30">
        <v>0.0</v>
      </c>
      <c r="D17" s="30">
        <v>0.0</v>
      </c>
      <c r="E17" s="30">
        <v>0.0</v>
      </c>
      <c r="F17" s="30">
        <v>0.0</v>
      </c>
      <c r="G17" s="19">
        <v>17000.0</v>
      </c>
      <c r="H17" s="19">
        <v>0.0</v>
      </c>
      <c r="I17" s="19">
        <v>7500.0</v>
      </c>
      <c r="J17" s="19">
        <v>0.0</v>
      </c>
      <c r="AE17" s="27"/>
      <c r="AF17" s="27"/>
      <c r="AG17" s="27"/>
      <c r="AH17" s="27"/>
      <c r="AI17" s="27"/>
      <c r="AJ17" s="27"/>
      <c r="AK17" s="27"/>
    </row>
    <row r="18">
      <c r="A18" s="7">
        <v>2037.0</v>
      </c>
      <c r="B18" s="30">
        <v>0.0</v>
      </c>
      <c r="C18" s="30">
        <v>0.0</v>
      </c>
      <c r="D18" s="30">
        <v>0.0</v>
      </c>
      <c r="E18" s="30">
        <v>0.0</v>
      </c>
      <c r="F18" s="30">
        <v>0.0</v>
      </c>
      <c r="G18" s="19">
        <v>17000.0</v>
      </c>
      <c r="H18" s="19">
        <v>0.0</v>
      </c>
      <c r="I18" s="19">
        <v>7500.0</v>
      </c>
      <c r="J18" s="19">
        <v>0.0</v>
      </c>
      <c r="AE18" s="27"/>
      <c r="AF18" s="27"/>
      <c r="AG18" s="27"/>
      <c r="AH18" s="27"/>
      <c r="AI18" s="27"/>
      <c r="AJ18" s="27"/>
      <c r="AK18" s="27"/>
    </row>
    <row r="19">
      <c r="A19" s="7">
        <v>2038.0</v>
      </c>
      <c r="B19" s="30">
        <v>0.0</v>
      </c>
      <c r="C19" s="30">
        <v>0.0</v>
      </c>
      <c r="D19" s="30">
        <v>0.0</v>
      </c>
      <c r="E19" s="30">
        <v>0.0</v>
      </c>
      <c r="F19" s="30">
        <v>0.0</v>
      </c>
      <c r="G19" s="19">
        <v>17000.0</v>
      </c>
      <c r="H19" s="19">
        <v>0.0</v>
      </c>
      <c r="I19" s="19">
        <v>7500.0</v>
      </c>
      <c r="J19" s="19">
        <v>0.0</v>
      </c>
      <c r="AE19" s="27"/>
      <c r="AF19" s="27"/>
      <c r="AG19" s="27"/>
      <c r="AH19" s="27"/>
      <c r="AI19" s="27"/>
      <c r="AJ19" s="27"/>
      <c r="AK19" s="27"/>
    </row>
    <row r="20">
      <c r="A20" s="7">
        <v>2039.0</v>
      </c>
      <c r="B20" s="30">
        <v>0.0</v>
      </c>
      <c r="C20" s="30">
        <v>0.0</v>
      </c>
      <c r="D20" s="30">
        <v>0.0</v>
      </c>
      <c r="E20" s="30">
        <v>0.0</v>
      </c>
      <c r="F20" s="30">
        <v>0.0</v>
      </c>
      <c r="G20" s="19">
        <v>17000.0</v>
      </c>
      <c r="H20" s="19">
        <v>0.0</v>
      </c>
      <c r="I20" s="19">
        <v>7500.0</v>
      </c>
      <c r="J20" s="19">
        <v>0.0</v>
      </c>
      <c r="AE20" s="27"/>
      <c r="AF20" s="27"/>
      <c r="AG20" s="27"/>
      <c r="AH20" s="27"/>
      <c r="AI20" s="27"/>
      <c r="AJ20" s="27"/>
      <c r="AK20" s="27"/>
    </row>
    <row r="21">
      <c r="A21" s="7">
        <v>2040.0</v>
      </c>
      <c r="B21" s="30">
        <v>0.0</v>
      </c>
      <c r="C21" s="30">
        <v>0.0</v>
      </c>
      <c r="D21" s="30">
        <v>0.0</v>
      </c>
      <c r="E21" s="30">
        <v>0.0</v>
      </c>
      <c r="F21" s="30">
        <v>0.0</v>
      </c>
      <c r="G21" s="19">
        <v>17000.0</v>
      </c>
      <c r="H21" s="19">
        <v>0.0</v>
      </c>
      <c r="I21" s="19">
        <v>11000.0</v>
      </c>
      <c r="J21" s="19">
        <v>0.0</v>
      </c>
      <c r="AE21" s="27"/>
      <c r="AF21" s="27"/>
      <c r="AG21" s="27"/>
      <c r="AH21" s="27"/>
      <c r="AI21" s="27"/>
      <c r="AJ21" s="27"/>
      <c r="AK21" s="27"/>
    </row>
    <row r="22">
      <c r="A22" s="7">
        <v>2041.0</v>
      </c>
      <c r="B22" s="30">
        <v>0.0</v>
      </c>
      <c r="C22" s="30">
        <v>0.0</v>
      </c>
      <c r="D22" s="30">
        <v>0.0</v>
      </c>
      <c r="E22" s="30">
        <v>0.0</v>
      </c>
      <c r="F22" s="30">
        <v>0.0</v>
      </c>
      <c r="G22" s="19">
        <v>17000.0</v>
      </c>
      <c r="H22" s="19">
        <v>0.0</v>
      </c>
      <c r="I22" s="19">
        <v>11000.0</v>
      </c>
      <c r="J22" s="19">
        <v>0.0</v>
      </c>
      <c r="AE22" s="27"/>
      <c r="AF22" s="27"/>
      <c r="AG22" s="27"/>
      <c r="AH22" s="27"/>
      <c r="AI22" s="27"/>
      <c r="AJ22" s="27"/>
      <c r="AK22" s="27"/>
    </row>
    <row r="23">
      <c r="A23" s="7">
        <v>2042.0</v>
      </c>
      <c r="B23" s="30">
        <v>0.0</v>
      </c>
      <c r="C23" s="30">
        <v>0.0</v>
      </c>
      <c r="D23" s="30">
        <v>0.0</v>
      </c>
      <c r="E23" s="30">
        <v>0.0</v>
      </c>
      <c r="F23" s="30">
        <v>0.0</v>
      </c>
      <c r="G23" s="19">
        <v>17000.0</v>
      </c>
      <c r="H23" s="19">
        <v>0.0</v>
      </c>
      <c r="I23" s="19">
        <v>11000.0</v>
      </c>
      <c r="J23" s="19">
        <v>0.0</v>
      </c>
    </row>
    <row r="24">
      <c r="A24" s="7">
        <v>2043.0</v>
      </c>
      <c r="B24" s="30">
        <v>0.0</v>
      </c>
      <c r="C24" s="30">
        <v>0.0</v>
      </c>
      <c r="D24" s="30">
        <v>0.0</v>
      </c>
      <c r="E24" s="30">
        <v>0.0</v>
      </c>
      <c r="F24" s="30">
        <v>0.0</v>
      </c>
      <c r="G24" s="19">
        <v>17000.0</v>
      </c>
      <c r="H24" s="19">
        <v>0.0</v>
      </c>
      <c r="I24" s="19">
        <v>11000.0</v>
      </c>
      <c r="J24" s="19">
        <v>0.0</v>
      </c>
    </row>
    <row r="25">
      <c r="A25" s="7">
        <v>2044.0</v>
      </c>
      <c r="B25" s="30">
        <v>0.0</v>
      </c>
      <c r="C25" s="30">
        <v>0.0</v>
      </c>
      <c r="D25" s="30">
        <v>0.0</v>
      </c>
      <c r="E25" s="30">
        <v>0.0</v>
      </c>
      <c r="F25" s="30">
        <v>0.0</v>
      </c>
      <c r="G25" s="19">
        <v>17000.0</v>
      </c>
      <c r="H25" s="19">
        <v>0.0</v>
      </c>
      <c r="I25" s="19">
        <v>11000.0</v>
      </c>
      <c r="J25" s="19">
        <v>0.0</v>
      </c>
    </row>
    <row r="26">
      <c r="A26" s="7">
        <v>2045.0</v>
      </c>
      <c r="B26" s="30">
        <v>0.0</v>
      </c>
      <c r="C26" s="30">
        <v>0.0</v>
      </c>
      <c r="D26" s="30">
        <v>0.0</v>
      </c>
      <c r="E26" s="30">
        <v>0.0</v>
      </c>
      <c r="F26" s="30">
        <v>0.0</v>
      </c>
      <c r="G26" s="19">
        <v>17000.0</v>
      </c>
      <c r="H26" s="19">
        <v>0.0</v>
      </c>
      <c r="I26" s="19">
        <v>11000.0</v>
      </c>
      <c r="J26" s="19">
        <v>0.0</v>
      </c>
    </row>
    <row r="27">
      <c r="A27" s="7">
        <v>2046.0</v>
      </c>
      <c r="B27" s="30">
        <v>0.0</v>
      </c>
      <c r="C27" s="30">
        <v>0.0</v>
      </c>
      <c r="D27" s="30">
        <v>0.0</v>
      </c>
      <c r="E27" s="30">
        <v>0.0</v>
      </c>
      <c r="F27" s="30">
        <v>0.0</v>
      </c>
      <c r="G27" s="19">
        <v>17000.0</v>
      </c>
      <c r="H27" s="19">
        <v>0.0</v>
      </c>
      <c r="I27" s="19">
        <v>11000.0</v>
      </c>
      <c r="J27" s="19">
        <v>0.0</v>
      </c>
    </row>
    <row r="28">
      <c r="A28" s="7">
        <v>2047.0</v>
      </c>
      <c r="B28" s="30">
        <v>0.0</v>
      </c>
      <c r="C28" s="30">
        <v>0.0</v>
      </c>
      <c r="D28" s="30">
        <v>0.0</v>
      </c>
      <c r="E28" s="30">
        <v>0.0</v>
      </c>
      <c r="F28" s="30">
        <v>0.0</v>
      </c>
      <c r="G28" s="19">
        <v>17000.0</v>
      </c>
      <c r="H28" s="19">
        <v>0.0</v>
      </c>
      <c r="I28" s="19">
        <v>11000.0</v>
      </c>
      <c r="J28" s="19">
        <v>0.0</v>
      </c>
    </row>
    <row r="29">
      <c r="A29" s="7">
        <v>2048.0</v>
      </c>
      <c r="B29" s="30">
        <v>0.0</v>
      </c>
      <c r="C29" s="30">
        <v>0.0</v>
      </c>
      <c r="D29" s="30">
        <v>0.0</v>
      </c>
      <c r="E29" s="30">
        <v>0.0</v>
      </c>
      <c r="F29" s="30">
        <v>0.0</v>
      </c>
      <c r="G29" s="19">
        <v>17000.0</v>
      </c>
      <c r="H29" s="19">
        <v>0.0</v>
      </c>
      <c r="I29" s="19">
        <v>11000.0</v>
      </c>
      <c r="J29" s="19">
        <v>0.0</v>
      </c>
    </row>
    <row r="30">
      <c r="A30" s="7">
        <v>2049.0</v>
      </c>
      <c r="B30" s="30">
        <v>0.0</v>
      </c>
      <c r="C30" s="30">
        <v>0.0</v>
      </c>
      <c r="D30" s="30">
        <v>0.0</v>
      </c>
      <c r="E30" s="30">
        <v>0.0</v>
      </c>
      <c r="F30" s="30">
        <v>0.0</v>
      </c>
      <c r="G30" s="19">
        <v>17000.0</v>
      </c>
      <c r="H30" s="19">
        <v>0.0</v>
      </c>
      <c r="I30" s="19">
        <v>11000.0</v>
      </c>
      <c r="J30" s="19">
        <v>0.0</v>
      </c>
    </row>
    <row r="31">
      <c r="A31" s="7">
        <v>2050.0</v>
      </c>
      <c r="B31" s="30">
        <v>0.0</v>
      </c>
      <c r="C31" s="30">
        <v>0.0</v>
      </c>
      <c r="D31" s="30">
        <v>0.0</v>
      </c>
      <c r="E31" s="30">
        <v>0.0</v>
      </c>
      <c r="F31" s="30">
        <v>0.0</v>
      </c>
      <c r="G31" s="19">
        <v>17000.0</v>
      </c>
      <c r="H31" s="19">
        <v>0.0</v>
      </c>
      <c r="I31" s="19">
        <v>11000.0</v>
      </c>
      <c r="J31" s="19">
        <v>0.0</v>
      </c>
    </row>
    <row r="32">
      <c r="A32" s="7">
        <v>2051.0</v>
      </c>
      <c r="B32" s="30">
        <v>0.0</v>
      </c>
      <c r="C32" s="30">
        <v>0.0</v>
      </c>
      <c r="D32" s="30">
        <v>0.0</v>
      </c>
      <c r="E32" s="30">
        <v>0.0</v>
      </c>
      <c r="F32" s="30">
        <v>0.0</v>
      </c>
      <c r="G32" s="19">
        <v>17000.0</v>
      </c>
      <c r="H32" s="19">
        <v>0.0</v>
      </c>
      <c r="I32" s="19">
        <v>11000.0</v>
      </c>
      <c r="J32" s="19">
        <v>0.0</v>
      </c>
    </row>
    <row r="33">
      <c r="A33" s="7">
        <v>2052.0</v>
      </c>
      <c r="B33" s="30">
        <v>0.0</v>
      </c>
      <c r="C33" s="30">
        <v>0.0</v>
      </c>
      <c r="D33" s="30">
        <v>0.0</v>
      </c>
      <c r="E33" s="30">
        <v>0.0</v>
      </c>
      <c r="F33" s="30">
        <v>0.0</v>
      </c>
      <c r="G33" s="19">
        <v>17000.0</v>
      </c>
      <c r="H33" s="19">
        <v>0.0</v>
      </c>
      <c r="I33" s="19">
        <v>11000.0</v>
      </c>
      <c r="J33" s="19">
        <v>0.0</v>
      </c>
    </row>
    <row r="34">
      <c r="A34" s="7">
        <v>2053.0</v>
      </c>
      <c r="B34" s="30">
        <v>0.0</v>
      </c>
      <c r="C34" s="30">
        <v>0.0</v>
      </c>
      <c r="D34" s="30">
        <v>0.0</v>
      </c>
      <c r="E34" s="30">
        <v>0.0</v>
      </c>
      <c r="F34" s="30">
        <v>0.0</v>
      </c>
      <c r="G34" s="19">
        <v>17000.0</v>
      </c>
      <c r="H34" s="19">
        <v>0.0</v>
      </c>
      <c r="I34" s="19">
        <v>11000.0</v>
      </c>
      <c r="J34" s="19">
        <v>0.0</v>
      </c>
    </row>
    <row r="35">
      <c r="A35" s="7">
        <v>2054.0</v>
      </c>
      <c r="B35" s="30">
        <v>0.0</v>
      </c>
      <c r="C35" s="30">
        <v>0.0</v>
      </c>
      <c r="D35" s="30">
        <v>0.0</v>
      </c>
      <c r="E35" s="30">
        <v>0.0</v>
      </c>
      <c r="F35" s="30">
        <v>0.0</v>
      </c>
      <c r="G35" s="19">
        <v>17000.0</v>
      </c>
      <c r="H35" s="19">
        <v>0.0</v>
      </c>
      <c r="I35" s="19">
        <v>11000.0</v>
      </c>
      <c r="J35" s="19">
        <v>0.0</v>
      </c>
    </row>
    <row r="36">
      <c r="A36" s="7">
        <v>2055.0</v>
      </c>
      <c r="B36" s="30">
        <v>0.0</v>
      </c>
      <c r="C36" s="30">
        <v>0.0</v>
      </c>
      <c r="D36" s="30">
        <v>0.0</v>
      </c>
      <c r="E36" s="30">
        <v>0.0</v>
      </c>
      <c r="F36" s="30">
        <v>0.0</v>
      </c>
      <c r="G36" s="19">
        <v>17000.0</v>
      </c>
      <c r="H36" s="19">
        <v>0.0</v>
      </c>
      <c r="I36" s="19">
        <v>11000.0</v>
      </c>
      <c r="J36" s="19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8.14"/>
  </cols>
  <sheetData>
    <row r="1">
      <c r="A1" s="18" t="s">
        <v>25</v>
      </c>
      <c r="B1" s="18" t="s">
        <v>29</v>
      </c>
    </row>
    <row r="2">
      <c r="A2" s="18">
        <v>2021.0</v>
      </c>
      <c r="B2" s="33">
        <v>1.33985715774E7</v>
      </c>
    </row>
    <row r="3">
      <c r="A3" s="18">
        <f t="shared" ref="A3:A36" si="1">A2+1</f>
        <v>2022</v>
      </c>
      <c r="B3" s="33">
        <f t="shared" ref="B3:B30" si="2">B2+($B$31-B2)/($A$31-A2)</f>
        <v>13279678.92</v>
      </c>
    </row>
    <row r="4">
      <c r="A4" s="18">
        <f t="shared" si="1"/>
        <v>2023</v>
      </c>
      <c r="B4" s="33">
        <f t="shared" si="2"/>
        <v>13160786.26</v>
      </c>
    </row>
    <row r="5">
      <c r="A5" s="18">
        <f t="shared" si="1"/>
        <v>2024</v>
      </c>
      <c r="B5" s="33">
        <f t="shared" si="2"/>
        <v>13041893.61</v>
      </c>
    </row>
    <row r="6">
      <c r="A6" s="18">
        <f t="shared" si="1"/>
        <v>2025</v>
      </c>
      <c r="B6" s="33">
        <f t="shared" si="2"/>
        <v>12923000.95</v>
      </c>
    </row>
    <row r="7">
      <c r="A7" s="18">
        <f t="shared" si="1"/>
        <v>2026</v>
      </c>
      <c r="B7" s="33">
        <f t="shared" si="2"/>
        <v>12804108.29</v>
      </c>
    </row>
    <row r="8">
      <c r="A8" s="18">
        <f t="shared" si="1"/>
        <v>2027</v>
      </c>
      <c r="B8" s="33">
        <f t="shared" si="2"/>
        <v>12685215.63</v>
      </c>
    </row>
    <row r="9">
      <c r="A9" s="18">
        <f t="shared" si="1"/>
        <v>2028</v>
      </c>
      <c r="B9" s="33">
        <f t="shared" si="2"/>
        <v>12566322.98</v>
      </c>
    </row>
    <row r="10">
      <c r="A10" s="18">
        <f t="shared" si="1"/>
        <v>2029</v>
      </c>
      <c r="B10" s="33">
        <f t="shared" si="2"/>
        <v>12447430.32</v>
      </c>
    </row>
    <row r="11">
      <c r="A11" s="18">
        <f t="shared" si="1"/>
        <v>2030</v>
      </c>
      <c r="B11" s="33">
        <f t="shared" si="2"/>
        <v>12328537.66</v>
      </c>
    </row>
    <row r="12">
      <c r="A12" s="18">
        <f t="shared" si="1"/>
        <v>2031</v>
      </c>
      <c r="B12" s="33">
        <f t="shared" si="2"/>
        <v>12209645.01</v>
      </c>
    </row>
    <row r="13">
      <c r="A13" s="18">
        <f t="shared" si="1"/>
        <v>2032</v>
      </c>
      <c r="B13" s="33">
        <f t="shared" si="2"/>
        <v>12090752.35</v>
      </c>
    </row>
    <row r="14">
      <c r="A14" s="18">
        <f t="shared" si="1"/>
        <v>2033</v>
      </c>
      <c r="B14" s="33">
        <f t="shared" si="2"/>
        <v>11971859.69</v>
      </c>
    </row>
    <row r="15">
      <c r="A15" s="18">
        <f t="shared" si="1"/>
        <v>2034</v>
      </c>
      <c r="B15" s="33">
        <f t="shared" si="2"/>
        <v>11852967.03</v>
      </c>
    </row>
    <row r="16">
      <c r="A16" s="18">
        <f t="shared" si="1"/>
        <v>2035</v>
      </c>
      <c r="B16" s="33">
        <f t="shared" si="2"/>
        <v>11734074.38</v>
      </c>
    </row>
    <row r="17">
      <c r="A17" s="18">
        <f t="shared" si="1"/>
        <v>2036</v>
      </c>
      <c r="B17" s="33">
        <f t="shared" si="2"/>
        <v>11615181.72</v>
      </c>
    </row>
    <row r="18">
      <c r="A18" s="18">
        <f t="shared" si="1"/>
        <v>2037</v>
      </c>
      <c r="B18" s="33">
        <f t="shared" si="2"/>
        <v>11496289.06</v>
      </c>
    </row>
    <row r="19">
      <c r="A19" s="18">
        <f t="shared" si="1"/>
        <v>2038</v>
      </c>
      <c r="B19" s="33">
        <f t="shared" si="2"/>
        <v>11377396.41</v>
      </c>
    </row>
    <row r="20">
      <c r="A20" s="18">
        <f t="shared" si="1"/>
        <v>2039</v>
      </c>
      <c r="B20" s="33">
        <f t="shared" si="2"/>
        <v>11258503.75</v>
      </c>
    </row>
    <row r="21">
      <c r="A21" s="18">
        <f t="shared" si="1"/>
        <v>2040</v>
      </c>
      <c r="B21" s="33">
        <f t="shared" si="2"/>
        <v>11139611.09</v>
      </c>
    </row>
    <row r="22">
      <c r="A22" s="18">
        <f t="shared" si="1"/>
        <v>2041</v>
      </c>
      <c r="B22" s="33">
        <f t="shared" si="2"/>
        <v>11020718.43</v>
      </c>
    </row>
    <row r="23">
      <c r="A23" s="18">
        <f t="shared" si="1"/>
        <v>2042</v>
      </c>
      <c r="B23" s="33">
        <f t="shared" si="2"/>
        <v>10901825.78</v>
      </c>
    </row>
    <row r="24">
      <c r="A24" s="18">
        <f t="shared" si="1"/>
        <v>2043</v>
      </c>
      <c r="B24" s="33">
        <f t="shared" si="2"/>
        <v>10782933.12</v>
      </c>
    </row>
    <row r="25">
      <c r="A25" s="18">
        <f t="shared" si="1"/>
        <v>2044</v>
      </c>
      <c r="B25" s="33">
        <f t="shared" si="2"/>
        <v>10664040.46</v>
      </c>
    </row>
    <row r="26">
      <c r="A26" s="18">
        <f t="shared" si="1"/>
        <v>2045</v>
      </c>
      <c r="B26" s="33">
        <f t="shared" si="2"/>
        <v>10545147.81</v>
      </c>
    </row>
    <row r="27">
      <c r="A27" s="18">
        <f t="shared" si="1"/>
        <v>2046</v>
      </c>
      <c r="B27" s="33">
        <f t="shared" si="2"/>
        <v>10426255.15</v>
      </c>
    </row>
    <row r="28">
      <c r="A28" s="18">
        <f t="shared" si="1"/>
        <v>2047</v>
      </c>
      <c r="B28" s="33">
        <f t="shared" si="2"/>
        <v>10307362.49</v>
      </c>
    </row>
    <row r="29">
      <c r="A29" s="18">
        <f t="shared" si="1"/>
        <v>2048</v>
      </c>
      <c r="B29" s="33">
        <f t="shared" si="2"/>
        <v>10188469.83</v>
      </c>
    </row>
    <row r="30">
      <c r="A30" s="18">
        <f t="shared" si="1"/>
        <v>2049</v>
      </c>
      <c r="B30" s="33">
        <f t="shared" si="2"/>
        <v>10069577.18</v>
      </c>
    </row>
    <row r="31">
      <c r="A31" s="18">
        <f t="shared" si="1"/>
        <v>2050</v>
      </c>
      <c r="B31" s="33">
        <f>0.5*19901369.04</f>
        <v>9950684.52</v>
      </c>
    </row>
    <row r="32">
      <c r="A32" s="18">
        <f t="shared" si="1"/>
        <v>2051</v>
      </c>
      <c r="B32" s="3">
        <v>9950684.52</v>
      </c>
    </row>
    <row r="33">
      <c r="A33" s="18">
        <f t="shared" si="1"/>
        <v>2052</v>
      </c>
      <c r="B33" s="3">
        <v>9950684.52</v>
      </c>
    </row>
    <row r="34">
      <c r="A34" s="18">
        <f t="shared" si="1"/>
        <v>2053</v>
      </c>
      <c r="B34" s="3">
        <v>9950684.52</v>
      </c>
    </row>
    <row r="35">
      <c r="A35" s="18">
        <f t="shared" si="1"/>
        <v>2054</v>
      </c>
      <c r="B35" s="3">
        <v>9950684.52</v>
      </c>
    </row>
    <row r="36">
      <c r="A36" s="18">
        <f t="shared" si="1"/>
        <v>2055</v>
      </c>
      <c r="B36" s="3">
        <v>9950684.52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3" max="6" width="12.29"/>
    <col customWidth="1" min="7" max="7" width="12.43"/>
    <col customWidth="1" min="8" max="9" width="12.29"/>
    <col customWidth="1" min="10" max="24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S1" s="1"/>
      <c r="AT1" s="1"/>
      <c r="AU1" s="1"/>
      <c r="AV1" s="1"/>
      <c r="AW1" s="1"/>
    </row>
    <row r="2" ht="15.75" customHeight="1">
      <c r="A2" s="1">
        <v>2021.0</v>
      </c>
      <c r="B2" s="2">
        <v>3236688.0</v>
      </c>
      <c r="C2" s="3">
        <v>1063388.8888888888</v>
      </c>
      <c r="D2" s="4">
        <v>7039622.222222222</v>
      </c>
      <c r="E2" s="4">
        <v>4531577.777777778</v>
      </c>
      <c r="F2" s="4">
        <v>1299155.5555555555</v>
      </c>
      <c r="G2" s="4">
        <v>1368966.6666666667</v>
      </c>
      <c r="H2" s="4">
        <v>1408711.111111111</v>
      </c>
      <c r="I2" s="4">
        <v>6058333.333333333</v>
      </c>
      <c r="J2" s="5">
        <v>7244728.112429854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/>
      <c r="AQ2" s="6"/>
      <c r="AR2" s="6"/>
      <c r="AS2" s="6"/>
      <c r="AT2" s="6"/>
      <c r="AU2" s="6"/>
      <c r="AV2" s="6"/>
      <c r="AW2" s="6"/>
    </row>
    <row r="3" ht="15.75" customHeight="1">
      <c r="A3" s="7">
        <v>2022.0</v>
      </c>
      <c r="B3" s="8">
        <v>3082560.0</v>
      </c>
      <c r="C3" s="4">
        <v>1062350.0</v>
      </c>
      <c r="D3" s="4">
        <v>7029620.0</v>
      </c>
      <c r="E3" s="4">
        <v>4524770.0</v>
      </c>
      <c r="F3" s="4">
        <v>1294320.0</v>
      </c>
      <c r="G3" s="4">
        <v>1322820.0</v>
      </c>
      <c r="H3" s="4">
        <v>1322820.0</v>
      </c>
      <c r="I3" s="4">
        <v>6041100.0</v>
      </c>
      <c r="J3" s="8">
        <v>7224120.0</v>
      </c>
      <c r="K3" s="5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/>
      <c r="AO3" s="10"/>
      <c r="AP3" s="10"/>
      <c r="AQ3" s="10"/>
      <c r="AR3" s="10"/>
      <c r="AS3" s="10"/>
      <c r="AT3" s="10"/>
      <c r="AU3" s="10"/>
      <c r="AV3" s="10"/>
      <c r="AW3" s="10"/>
    </row>
    <row r="4" ht="15.75" customHeight="1">
      <c r="A4" s="1">
        <v>2023.0</v>
      </c>
      <c r="B4" s="4">
        <v>3008300.0</v>
      </c>
      <c r="C4" s="4">
        <v>1034240.0</v>
      </c>
      <c r="D4" s="8">
        <v>6838350.0</v>
      </c>
      <c r="E4" s="8">
        <v>4401260.0</v>
      </c>
      <c r="F4" s="8">
        <v>1256950.0</v>
      </c>
      <c r="G4" s="8">
        <v>1218820.0</v>
      </c>
      <c r="H4" s="3">
        <v>1218820.0</v>
      </c>
      <c r="I4" s="4">
        <v>5867220.0</v>
      </c>
      <c r="J4" s="4">
        <v>6710870.0</v>
      </c>
      <c r="K4" s="5"/>
      <c r="M4" s="5"/>
      <c r="N4" s="5"/>
      <c r="O4" s="5"/>
      <c r="P4" s="5"/>
      <c r="Q4" s="5"/>
      <c r="R4" s="5"/>
      <c r="S4" s="5"/>
      <c r="T4" s="4"/>
      <c r="U4" s="8"/>
      <c r="V4" s="11"/>
      <c r="W4" s="5"/>
      <c r="X4" s="5"/>
      <c r="Y4" s="5"/>
      <c r="Z4" s="5"/>
      <c r="AA4" s="5"/>
      <c r="AB4" s="5"/>
      <c r="AC4" s="5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ht="15.75" customHeight="1">
      <c r="A5" s="7">
        <v>2024.0</v>
      </c>
      <c r="B5" s="5">
        <v>2967760.0</v>
      </c>
      <c r="C5" s="4">
        <v>1009770.0</v>
      </c>
      <c r="D5" s="4">
        <v>6567740.0</v>
      </c>
      <c r="E5" s="8">
        <v>4327840.0</v>
      </c>
      <c r="F5" s="8">
        <v>1214190.0</v>
      </c>
      <c r="G5" s="8">
        <v>1145090.0</v>
      </c>
      <c r="H5" s="3">
        <v>1145090.0</v>
      </c>
      <c r="I5" s="4">
        <v>5760010.0</v>
      </c>
      <c r="J5" s="5">
        <v>6264490.0</v>
      </c>
      <c r="K5" s="5"/>
      <c r="M5" s="5"/>
      <c r="N5" s="5"/>
      <c r="O5" s="5"/>
      <c r="P5" s="5"/>
      <c r="Q5" s="5"/>
      <c r="R5" s="5"/>
      <c r="S5" s="5"/>
      <c r="T5" s="12"/>
      <c r="U5" s="5"/>
      <c r="V5" s="5"/>
      <c r="W5" s="5"/>
      <c r="X5" s="5"/>
      <c r="Y5" s="5"/>
      <c r="Z5" s="5"/>
      <c r="AA5" s="5"/>
      <c r="AB5" s="5"/>
      <c r="AC5" s="5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2"/>
      <c r="AP5" s="2"/>
      <c r="AQ5" s="2"/>
      <c r="AR5" s="2"/>
      <c r="AS5" s="2"/>
      <c r="AT5" s="2"/>
      <c r="AU5" s="2"/>
      <c r="AV5" s="2"/>
      <c r="AW5" s="2"/>
    </row>
    <row r="6" ht="15.75" customHeight="1">
      <c r="A6" s="1">
        <v>2025.0</v>
      </c>
      <c r="B6" s="5">
        <v>2943750.0</v>
      </c>
      <c r="C6" s="4">
        <v>994950.0</v>
      </c>
      <c r="D6" s="3">
        <v>6492930.0</v>
      </c>
      <c r="E6" s="8">
        <v>4278140.0</v>
      </c>
      <c r="F6" s="8">
        <v>1187090.0</v>
      </c>
      <c r="G6" s="8">
        <v>1110570.0</v>
      </c>
      <c r="H6" s="3">
        <v>1110570.0</v>
      </c>
      <c r="I6" s="4">
        <v>5663310.0</v>
      </c>
      <c r="J6" s="8">
        <v>6136140.0</v>
      </c>
      <c r="K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ht="15.75" customHeight="1">
      <c r="A7" s="7">
        <v>2026.0</v>
      </c>
      <c r="B7" s="5">
        <v>1570870.0</v>
      </c>
      <c r="C7" s="4">
        <v>981710.0</v>
      </c>
      <c r="D7" s="3">
        <v>6411310.0</v>
      </c>
      <c r="E7" s="8">
        <v>4224570.0</v>
      </c>
      <c r="F7" s="8">
        <v>1166200.0</v>
      </c>
      <c r="G7" s="8">
        <v>1078770.0</v>
      </c>
      <c r="H7" s="3">
        <v>1078770.0</v>
      </c>
      <c r="I7" s="4">
        <v>5583080.0</v>
      </c>
      <c r="J7" s="4">
        <v>5997370.0</v>
      </c>
      <c r="K7" s="5"/>
      <c r="M7" s="5"/>
      <c r="N7" s="5"/>
      <c r="O7" s="5"/>
      <c r="P7" s="5"/>
      <c r="Q7" s="5"/>
      <c r="R7" s="5"/>
      <c r="S7" s="5"/>
      <c r="U7" s="8"/>
      <c r="V7" s="1"/>
      <c r="W7" s="5"/>
      <c r="X7" s="5"/>
      <c r="Y7" s="5"/>
      <c r="Z7" s="5"/>
      <c r="AA7" s="5"/>
      <c r="AB7" s="5"/>
      <c r="AC7" s="5"/>
    </row>
    <row r="8" ht="15.75" customHeight="1">
      <c r="A8" s="1">
        <v>2027.0</v>
      </c>
      <c r="B8" s="5">
        <v>1551510.0</v>
      </c>
      <c r="C8" s="4">
        <v>964580.0</v>
      </c>
      <c r="D8" s="3">
        <v>6310810.0</v>
      </c>
      <c r="E8" s="8">
        <v>4158560.0000000005</v>
      </c>
      <c r="F8" s="8">
        <v>1139500.0</v>
      </c>
      <c r="G8" s="8">
        <v>1052590.0</v>
      </c>
      <c r="H8" s="3">
        <v>1052590.0</v>
      </c>
      <c r="I8" s="4">
        <v>5486550.0</v>
      </c>
      <c r="J8" s="8">
        <v>5844800.0</v>
      </c>
      <c r="K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ht="15.75" customHeight="1">
      <c r="A9" s="7">
        <v>2028.0</v>
      </c>
      <c r="B9" s="5">
        <v>1531140.0</v>
      </c>
      <c r="C9" s="4">
        <v>950140.0</v>
      </c>
      <c r="D9" s="3">
        <v>6206640.0</v>
      </c>
      <c r="E9" s="8">
        <v>4090120.0</v>
      </c>
      <c r="F9" s="8">
        <v>1120160.0</v>
      </c>
      <c r="G9" s="8">
        <v>1027720.0</v>
      </c>
      <c r="H9" s="3">
        <v>1027720.0</v>
      </c>
      <c r="I9" s="4">
        <v>5387010.0</v>
      </c>
      <c r="J9" s="4">
        <v>5691720.0</v>
      </c>
      <c r="K9" s="5"/>
      <c r="M9" s="5"/>
      <c r="N9" s="5"/>
      <c r="O9" s="5"/>
      <c r="P9" s="5"/>
      <c r="Q9" s="5"/>
      <c r="R9" s="5"/>
      <c r="S9" s="5"/>
      <c r="U9" s="8"/>
      <c r="V9" s="1"/>
      <c r="W9" s="5"/>
      <c r="X9" s="5"/>
      <c r="Y9" s="8"/>
      <c r="Z9" s="8"/>
      <c r="AA9" s="8"/>
      <c r="AB9" s="8"/>
      <c r="AC9" s="8"/>
    </row>
    <row r="10" ht="15.75" customHeight="1">
      <c r="A10" s="1">
        <v>2029.0</v>
      </c>
      <c r="B10" s="5">
        <v>1511570.0</v>
      </c>
      <c r="C10" s="4">
        <v>935210.0</v>
      </c>
      <c r="D10" s="3">
        <v>6106060.0</v>
      </c>
      <c r="E10" s="8">
        <v>4024050.0</v>
      </c>
      <c r="F10" s="8">
        <v>1099030.0</v>
      </c>
      <c r="G10" s="8">
        <v>1005080.0</v>
      </c>
      <c r="H10" s="3">
        <v>1005080.0</v>
      </c>
      <c r="I10" s="4">
        <v>5290760.0</v>
      </c>
      <c r="J10" s="4">
        <v>5543050.0</v>
      </c>
      <c r="K10" s="5"/>
      <c r="M10" s="5"/>
      <c r="N10" s="5"/>
      <c r="O10" s="5"/>
      <c r="P10" s="5"/>
      <c r="Q10" s="5"/>
      <c r="R10" s="5"/>
      <c r="S10" s="5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7">
        <v>2030.0</v>
      </c>
      <c r="B11" s="5">
        <v>1496620.0</v>
      </c>
      <c r="C11" s="4">
        <v>925070.0</v>
      </c>
      <c r="D11" s="3">
        <v>6024560.0</v>
      </c>
      <c r="E11" s="8">
        <v>3970550.0</v>
      </c>
      <c r="F11" s="8">
        <v>1085960.0</v>
      </c>
      <c r="G11" s="8">
        <v>985620.0</v>
      </c>
      <c r="H11" s="3">
        <v>985620.0</v>
      </c>
      <c r="I11" s="4">
        <v>4324930.0</v>
      </c>
      <c r="J11" s="4">
        <v>5412640.0</v>
      </c>
      <c r="K11" s="5"/>
      <c r="M11" s="5"/>
      <c r="N11" s="5"/>
      <c r="O11" s="5"/>
      <c r="P11" s="5"/>
      <c r="Q11" s="5"/>
      <c r="R11" s="5"/>
      <c r="S11" s="5"/>
      <c r="U11" s="8"/>
      <c r="V11" s="8"/>
      <c r="W11" s="8"/>
      <c r="X11" s="8"/>
      <c r="Y11" s="8"/>
      <c r="Z11" s="8"/>
      <c r="AA11" s="8"/>
      <c r="AB11" s="8"/>
      <c r="AC11" s="8"/>
    </row>
    <row r="12" ht="15.75" customHeight="1">
      <c r="A12" s="7">
        <v>2031.0</v>
      </c>
      <c r="B12" s="4">
        <v>1483350.0</v>
      </c>
      <c r="C12" s="4">
        <v>915130.0</v>
      </c>
      <c r="D12" s="3">
        <v>5950050.0</v>
      </c>
      <c r="E12" s="8">
        <v>3921650.0</v>
      </c>
      <c r="F12" s="8">
        <v>1072060.0</v>
      </c>
      <c r="G12" s="8">
        <v>966800.0</v>
      </c>
      <c r="H12" s="3">
        <v>966800.0</v>
      </c>
      <c r="I12" s="4">
        <v>4262050.0</v>
      </c>
      <c r="J12" s="4">
        <v>5289200.0</v>
      </c>
      <c r="K12" s="5"/>
      <c r="M12" s="5"/>
      <c r="N12" s="5"/>
      <c r="O12" s="5"/>
      <c r="P12" s="5"/>
      <c r="Q12" s="5"/>
      <c r="R12" s="5"/>
      <c r="S12" s="5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.75" customHeight="1">
      <c r="A13" s="1">
        <v>2032.0</v>
      </c>
      <c r="B13" s="8">
        <v>1470130.0</v>
      </c>
      <c r="C13" s="4">
        <v>906070.0</v>
      </c>
      <c r="D13" s="3">
        <v>5875990.0</v>
      </c>
      <c r="E13" s="8">
        <v>3873050.0</v>
      </c>
      <c r="F13" s="8">
        <v>1060300.0</v>
      </c>
      <c r="G13" s="8">
        <v>952120.0</v>
      </c>
      <c r="H13" s="3">
        <v>952120.0</v>
      </c>
      <c r="I13" s="4">
        <v>3562270.0</v>
      </c>
      <c r="J13" s="4">
        <v>5166830.0</v>
      </c>
      <c r="K13" s="5"/>
      <c r="M13" s="5"/>
      <c r="N13" s="5"/>
      <c r="O13" s="5"/>
      <c r="P13" s="5"/>
      <c r="Q13" s="5"/>
      <c r="R13" s="5"/>
      <c r="S13" s="5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.75" customHeight="1">
      <c r="A14" s="7">
        <v>2033.0</v>
      </c>
      <c r="B14" s="8">
        <v>1457480.0</v>
      </c>
      <c r="C14" s="4">
        <v>897380.0</v>
      </c>
      <c r="D14" s="3">
        <v>5804420.0</v>
      </c>
      <c r="E14" s="8">
        <v>3826080.0</v>
      </c>
      <c r="F14" s="8">
        <v>1048980.0</v>
      </c>
      <c r="G14" s="8">
        <v>938430.0</v>
      </c>
      <c r="H14" s="3">
        <v>938430.0</v>
      </c>
      <c r="I14" s="4">
        <v>3271440.0</v>
      </c>
      <c r="J14" s="4">
        <v>5047270.0</v>
      </c>
      <c r="K14" s="5"/>
      <c r="M14" s="5"/>
      <c r="N14" s="5"/>
      <c r="O14" s="5"/>
      <c r="P14" s="5"/>
      <c r="Q14" s="5"/>
      <c r="R14" s="5"/>
      <c r="S14" s="5"/>
      <c r="U14" s="8"/>
      <c r="V14" s="8"/>
      <c r="W14" s="8"/>
      <c r="X14" s="8"/>
      <c r="Y14" s="8"/>
      <c r="Z14" s="8"/>
      <c r="AA14" s="8"/>
      <c r="AB14" s="8"/>
      <c r="AC14" s="8"/>
    </row>
    <row r="15" ht="15.75" customHeight="1">
      <c r="A15" s="7">
        <v>2034.0</v>
      </c>
      <c r="B15" s="5">
        <v>1446840.0</v>
      </c>
      <c r="C15" s="4">
        <v>889940.0</v>
      </c>
      <c r="D15" s="3">
        <v>5741100.0</v>
      </c>
      <c r="E15" s="8">
        <v>3784550.0</v>
      </c>
      <c r="F15" s="8">
        <v>1039130.0000000001</v>
      </c>
      <c r="G15" s="8">
        <v>926290.0</v>
      </c>
      <c r="H15" s="3">
        <v>926290.0</v>
      </c>
      <c r="I15" s="4">
        <v>3237400.0</v>
      </c>
      <c r="J15" s="4">
        <v>4935410.0</v>
      </c>
      <c r="K15" s="5"/>
      <c r="M15" s="5"/>
      <c r="N15" s="5"/>
      <c r="O15" s="5"/>
      <c r="P15" s="5"/>
      <c r="Q15" s="5"/>
      <c r="R15" s="5"/>
      <c r="S15" s="5"/>
      <c r="U15" s="8"/>
      <c r="V15" s="8"/>
      <c r="W15" s="8"/>
      <c r="X15" s="8"/>
      <c r="Y15" s="8"/>
      <c r="Z15" s="8"/>
      <c r="AA15" s="8"/>
      <c r="AB15" s="8"/>
      <c r="AC15" s="8"/>
    </row>
    <row r="16" ht="15.75" customHeight="1">
      <c r="A16" s="1">
        <v>2035.0</v>
      </c>
      <c r="B16" s="5">
        <v>1435360.0</v>
      </c>
      <c r="C16" s="4">
        <v>881980.0</v>
      </c>
      <c r="D16" s="3">
        <v>5674590.0</v>
      </c>
      <c r="E16" s="8">
        <v>3740920.0</v>
      </c>
      <c r="F16" s="8">
        <v>1028700.0</v>
      </c>
      <c r="G16" s="8">
        <v>913650.0</v>
      </c>
      <c r="H16" s="3">
        <v>913650.0</v>
      </c>
      <c r="I16" s="4">
        <v>3215320.0</v>
      </c>
      <c r="J16" s="4">
        <v>4821330.0</v>
      </c>
      <c r="K16" s="5"/>
      <c r="M16" s="5"/>
      <c r="N16" s="5"/>
      <c r="O16" s="5"/>
      <c r="P16" s="5"/>
      <c r="Q16" s="5"/>
      <c r="R16" s="5"/>
      <c r="S16" s="5"/>
      <c r="U16" s="8"/>
      <c r="V16" s="8"/>
      <c r="W16" s="8"/>
      <c r="X16" s="8"/>
      <c r="Y16" s="8"/>
      <c r="Z16" s="8"/>
      <c r="AA16" s="8"/>
      <c r="AB16" s="8"/>
      <c r="AC16" s="8"/>
    </row>
    <row r="17" ht="15.75" customHeight="1">
      <c r="A17" s="7">
        <v>2036.0</v>
      </c>
      <c r="B17" s="5">
        <v>3462270.0</v>
      </c>
      <c r="C17" s="4">
        <v>875190.0</v>
      </c>
      <c r="D17" s="3">
        <v>5615700.0</v>
      </c>
      <c r="E17" s="8">
        <v>3702310.0</v>
      </c>
      <c r="F17" s="8">
        <v>1019630.0</v>
      </c>
      <c r="G17" s="8">
        <v>902250.0</v>
      </c>
      <c r="H17" s="3">
        <v>902250.0</v>
      </c>
      <c r="I17" s="4">
        <v>3197430.0</v>
      </c>
      <c r="J17" s="4">
        <v>4714180.0</v>
      </c>
      <c r="K17" s="5"/>
      <c r="M17" s="5"/>
      <c r="N17" s="5"/>
      <c r="O17" s="5"/>
      <c r="P17" s="5"/>
      <c r="Q17" s="5"/>
      <c r="R17" s="5"/>
      <c r="S17" s="5"/>
      <c r="U17" s="8"/>
      <c r="V17" s="8"/>
      <c r="W17" s="8"/>
      <c r="X17" s="8"/>
      <c r="Y17" s="8"/>
      <c r="Z17" s="8"/>
      <c r="AA17" s="8"/>
      <c r="AB17" s="8"/>
      <c r="AC17" s="8"/>
    </row>
    <row r="18" ht="15.75" customHeight="1">
      <c r="A18" s="7">
        <v>2037.0</v>
      </c>
      <c r="B18" s="5">
        <v>3447210.0</v>
      </c>
      <c r="C18" s="4">
        <v>870490.0</v>
      </c>
      <c r="D18" s="3">
        <v>5570300.0</v>
      </c>
      <c r="E18" s="8">
        <v>3672590.0</v>
      </c>
      <c r="F18" s="8">
        <v>1013000.0</v>
      </c>
      <c r="G18" s="8">
        <v>893030.0</v>
      </c>
      <c r="H18" s="3">
        <v>893030.0</v>
      </c>
      <c r="I18" s="4">
        <v>3187150.0</v>
      </c>
      <c r="J18" s="4">
        <v>4618610.0</v>
      </c>
      <c r="K18" s="5"/>
      <c r="M18" s="5"/>
      <c r="N18" s="5"/>
      <c r="O18" s="5"/>
      <c r="P18" s="5"/>
      <c r="Q18" s="5"/>
      <c r="R18" s="5"/>
      <c r="S18" s="5"/>
      <c r="U18" s="8"/>
      <c r="V18" s="8"/>
      <c r="W18" s="8"/>
      <c r="X18" s="8"/>
      <c r="Y18" s="8"/>
      <c r="Z18" s="8"/>
      <c r="AA18" s="8"/>
      <c r="AB18" s="8"/>
      <c r="AC18" s="8"/>
    </row>
    <row r="19" ht="15.75" customHeight="1">
      <c r="A19" s="1">
        <v>2038.0</v>
      </c>
      <c r="B19" s="5">
        <v>3432960.0</v>
      </c>
      <c r="C19" s="4">
        <v>866000.0</v>
      </c>
      <c r="D19" s="3">
        <v>5526240.0</v>
      </c>
      <c r="E19" s="8">
        <v>3643750.0</v>
      </c>
      <c r="F19" s="8">
        <v>1006610.0</v>
      </c>
      <c r="G19" s="8">
        <v>884030.0</v>
      </c>
      <c r="H19" s="3">
        <v>884030.0</v>
      </c>
      <c r="I19" s="4">
        <v>3177600.0</v>
      </c>
      <c r="J19" s="4">
        <v>4524260.0</v>
      </c>
      <c r="K19" s="5"/>
      <c r="M19" s="5"/>
      <c r="N19" s="5"/>
      <c r="O19" s="5"/>
      <c r="P19" s="5"/>
      <c r="Q19" s="5"/>
      <c r="R19" s="5"/>
      <c r="S19" s="5"/>
      <c r="U19" s="8"/>
      <c r="V19" s="8"/>
      <c r="W19" s="8"/>
      <c r="X19" s="8"/>
      <c r="Y19" s="8"/>
      <c r="Z19" s="8"/>
      <c r="AA19" s="8"/>
      <c r="AB19" s="8"/>
      <c r="AC19" s="8"/>
    </row>
    <row r="20" ht="15.75" customHeight="1">
      <c r="A20" s="7">
        <v>2039.0</v>
      </c>
      <c r="B20" s="5">
        <v>3418730.0</v>
      </c>
      <c r="C20" s="4">
        <v>861510.0</v>
      </c>
      <c r="D20" s="3">
        <v>5482240.0</v>
      </c>
      <c r="E20" s="8">
        <v>3614950.0</v>
      </c>
      <c r="F20" s="8">
        <v>1000230.0</v>
      </c>
      <c r="G20" s="8">
        <v>875040.0</v>
      </c>
      <c r="H20" s="3">
        <v>875040.0</v>
      </c>
      <c r="I20" s="4">
        <v>3168070.0</v>
      </c>
      <c r="J20" s="4">
        <v>4430060.0</v>
      </c>
      <c r="K20" s="5"/>
      <c r="M20" s="5"/>
      <c r="N20" s="5"/>
      <c r="O20" s="5"/>
      <c r="P20" s="5"/>
      <c r="Q20" s="5"/>
      <c r="R20" s="5"/>
      <c r="S20" s="5"/>
      <c r="U20" s="8"/>
      <c r="V20" s="8"/>
      <c r="W20" s="8"/>
      <c r="X20" s="8"/>
      <c r="Y20" s="8"/>
      <c r="Z20" s="8"/>
      <c r="AA20" s="8"/>
      <c r="AB20" s="8"/>
      <c r="AC20" s="8"/>
    </row>
    <row r="21" ht="15.75" customHeight="1">
      <c r="A21" s="7">
        <v>2040.0</v>
      </c>
      <c r="B21" s="5">
        <v>3403600.0</v>
      </c>
      <c r="C21" s="4">
        <v>856790.0</v>
      </c>
      <c r="D21" s="3">
        <v>5436840.0</v>
      </c>
      <c r="E21" s="8">
        <v>3585230.0</v>
      </c>
      <c r="F21" s="8">
        <v>993590.0</v>
      </c>
      <c r="G21" s="8">
        <v>865830.0</v>
      </c>
      <c r="H21" s="3">
        <v>865830.0</v>
      </c>
      <c r="I21" s="4">
        <v>3157700.0</v>
      </c>
      <c r="J21" s="4">
        <v>4334840.0</v>
      </c>
      <c r="K21" s="5"/>
      <c r="M21" s="5"/>
      <c r="N21" s="5"/>
      <c r="O21" s="5"/>
      <c r="P21" s="5"/>
      <c r="Q21" s="5"/>
      <c r="R21" s="5"/>
      <c r="S21" s="5"/>
      <c r="U21" s="8"/>
      <c r="V21" s="8"/>
      <c r="W21" s="8"/>
      <c r="X21" s="8"/>
      <c r="Y21" s="8"/>
      <c r="Z21" s="8"/>
      <c r="AA21" s="8"/>
      <c r="AB21" s="8"/>
      <c r="AC21" s="8"/>
    </row>
    <row r="22" ht="15.75" customHeight="1">
      <c r="A22" s="1">
        <v>2041.0</v>
      </c>
      <c r="B22" s="8">
        <v>3385950.0</v>
      </c>
      <c r="C22" s="4">
        <v>851450.0</v>
      </c>
      <c r="D22" s="3">
        <v>5387490.0</v>
      </c>
      <c r="E22" s="8">
        <v>3552910.0</v>
      </c>
      <c r="F22" s="8">
        <v>986230.0</v>
      </c>
      <c r="G22" s="8">
        <v>855990.0</v>
      </c>
      <c r="H22" s="3">
        <v>855990.0</v>
      </c>
      <c r="I22" s="4">
        <v>3144980.0</v>
      </c>
      <c r="J22" s="4">
        <v>4235640.0</v>
      </c>
      <c r="K22" s="5"/>
      <c r="M22" s="5"/>
      <c r="N22" s="5"/>
      <c r="O22" s="5"/>
      <c r="P22" s="5"/>
      <c r="Q22" s="5"/>
      <c r="R22" s="5"/>
      <c r="S22" s="5"/>
      <c r="U22" s="8"/>
      <c r="V22" s="8"/>
      <c r="W22" s="8"/>
      <c r="X22" s="8"/>
      <c r="Y22" s="8"/>
      <c r="Z22" s="8"/>
      <c r="AA22" s="8"/>
      <c r="AB22" s="8"/>
      <c r="AC22" s="8"/>
    </row>
    <row r="23" ht="15.75" customHeight="1">
      <c r="A23" s="7">
        <v>2042.0</v>
      </c>
      <c r="B23" s="8">
        <v>3367720.0</v>
      </c>
      <c r="C23" s="4">
        <v>845960.0</v>
      </c>
      <c r="D23" s="3">
        <v>5337290.0</v>
      </c>
      <c r="E23" s="8">
        <v>3520020.0</v>
      </c>
      <c r="F23" s="8">
        <v>978700.0</v>
      </c>
      <c r="G23" s="8">
        <v>846030.0</v>
      </c>
      <c r="H23" s="3">
        <v>846030.0</v>
      </c>
      <c r="I23" s="4">
        <v>3131710.0</v>
      </c>
      <c r="J23" s="4">
        <v>4137040.0</v>
      </c>
      <c r="K23" s="5"/>
      <c r="M23" s="5"/>
      <c r="N23" s="5"/>
      <c r="O23" s="5"/>
      <c r="P23" s="5"/>
      <c r="Q23" s="5"/>
      <c r="R23" s="5"/>
      <c r="S23" s="5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>
      <c r="A24" s="7">
        <v>2043.0</v>
      </c>
      <c r="B24" s="8">
        <v>3348620.0</v>
      </c>
      <c r="C24" s="4">
        <v>840260.0</v>
      </c>
      <c r="D24" s="3">
        <v>5285800.0</v>
      </c>
      <c r="E24" s="8">
        <v>3486280.0</v>
      </c>
      <c r="F24" s="8">
        <v>970930.0</v>
      </c>
      <c r="G24" s="8">
        <v>835880.0</v>
      </c>
      <c r="H24" s="3">
        <v>835880.0</v>
      </c>
      <c r="I24" s="4">
        <v>3117600.0</v>
      </c>
      <c r="J24" s="4">
        <v>4037690.0</v>
      </c>
      <c r="K24" s="5"/>
      <c r="M24" s="5"/>
      <c r="N24" s="5"/>
      <c r="O24" s="5"/>
      <c r="P24" s="5"/>
      <c r="Q24" s="5"/>
      <c r="R24" s="5"/>
      <c r="S24" s="5"/>
      <c r="U24" s="8"/>
      <c r="V24" s="8"/>
      <c r="W24" s="8"/>
      <c r="X24" s="8"/>
      <c r="Y24" s="8"/>
      <c r="Z24" s="8"/>
      <c r="AA24" s="8"/>
      <c r="AB24" s="8"/>
      <c r="AC24" s="8"/>
    </row>
    <row r="25" ht="15.75" customHeight="1">
      <c r="A25" s="1">
        <v>2044.0</v>
      </c>
      <c r="B25" s="8">
        <v>3328130.0</v>
      </c>
      <c r="C25" s="4">
        <v>834220.0</v>
      </c>
      <c r="D25" s="3">
        <v>5232230.0</v>
      </c>
      <c r="E25" s="8">
        <v>3451170.0</v>
      </c>
      <c r="F25" s="8">
        <v>962770.0</v>
      </c>
      <c r="G25" s="8">
        <v>825400.0</v>
      </c>
      <c r="H25" s="3">
        <v>825400.0</v>
      </c>
      <c r="I25" s="4">
        <v>3102190.0</v>
      </c>
      <c r="J25" s="4">
        <v>3937060.0</v>
      </c>
      <c r="K25" s="5"/>
      <c r="M25" s="5"/>
      <c r="N25" s="5"/>
      <c r="O25" s="5"/>
      <c r="P25" s="5"/>
      <c r="Q25" s="5"/>
      <c r="R25" s="5"/>
      <c r="S25" s="5"/>
      <c r="U25" s="8"/>
      <c r="V25" s="8"/>
      <c r="W25" s="8"/>
      <c r="X25" s="8"/>
      <c r="Y25" s="8"/>
      <c r="Z25" s="8"/>
      <c r="AA25" s="8"/>
      <c r="AB25" s="8"/>
      <c r="AC25" s="8"/>
    </row>
    <row r="26" ht="15.75" customHeight="1">
      <c r="A26" s="7">
        <v>2045.0</v>
      </c>
      <c r="B26" s="8">
        <v>3307680.0</v>
      </c>
      <c r="C26" s="4">
        <v>828180.0</v>
      </c>
      <c r="D26" s="3">
        <v>5178840.0</v>
      </c>
      <c r="E26" s="8">
        <v>3416170.0</v>
      </c>
      <c r="F26" s="8">
        <v>954630.0</v>
      </c>
      <c r="G26" s="8">
        <v>814970.0</v>
      </c>
      <c r="H26" s="3">
        <v>814970.0</v>
      </c>
      <c r="I26" s="4">
        <v>3086800.0</v>
      </c>
      <c r="J26" s="4">
        <v>3836910.0</v>
      </c>
      <c r="K26" s="5"/>
      <c r="M26" s="5"/>
      <c r="N26" s="5"/>
      <c r="O26" s="5"/>
      <c r="P26" s="5"/>
      <c r="Q26" s="5"/>
      <c r="R26" s="5"/>
      <c r="S26" s="5"/>
      <c r="U26" s="8"/>
      <c r="V26" s="8"/>
      <c r="W26" s="8"/>
      <c r="X26" s="8"/>
      <c r="Y26" s="8"/>
      <c r="Z26" s="8"/>
      <c r="AA26" s="8"/>
      <c r="AB26" s="8"/>
      <c r="AC26" s="8"/>
    </row>
    <row r="27" ht="15.75" customHeight="1">
      <c r="A27" s="7">
        <v>2046.0</v>
      </c>
      <c r="B27" s="8">
        <v>3289080.0</v>
      </c>
      <c r="C27" s="4">
        <v>822620.0</v>
      </c>
      <c r="D27" s="3">
        <v>5128450.0</v>
      </c>
      <c r="E27" s="8">
        <v>3383160.0</v>
      </c>
      <c r="F27" s="8">
        <v>947040.0</v>
      </c>
      <c r="G27" s="8">
        <v>805010.0</v>
      </c>
      <c r="H27" s="3">
        <v>805010.0</v>
      </c>
      <c r="I27" s="4">
        <v>3073110.0</v>
      </c>
      <c r="J27" s="4">
        <v>3739280.0</v>
      </c>
      <c r="K27" s="5"/>
      <c r="M27" s="5"/>
      <c r="N27" s="5"/>
      <c r="O27" s="5"/>
      <c r="P27" s="5"/>
      <c r="Q27" s="5"/>
      <c r="R27" s="5"/>
      <c r="S27" s="5"/>
      <c r="U27" s="8"/>
      <c r="V27" s="8"/>
      <c r="W27" s="8"/>
      <c r="X27" s="8"/>
      <c r="Y27" s="8"/>
      <c r="Z27" s="8"/>
      <c r="AA27" s="8"/>
      <c r="AB27" s="8"/>
      <c r="AC27" s="8"/>
    </row>
    <row r="28" ht="15.75" customHeight="1">
      <c r="A28" s="1">
        <v>2047.0</v>
      </c>
      <c r="B28" s="8">
        <v>3269680.0</v>
      </c>
      <c r="C28" s="4">
        <v>816860.0</v>
      </c>
      <c r="D28" s="3">
        <v>5076920.0</v>
      </c>
      <c r="E28" s="8">
        <v>3349390.0</v>
      </c>
      <c r="F28" s="8">
        <v>939230.0</v>
      </c>
      <c r="G28" s="8">
        <v>794890.0</v>
      </c>
      <c r="H28" s="3">
        <v>794890.0</v>
      </c>
      <c r="I28" s="4">
        <v>3058660.0</v>
      </c>
      <c r="J28" s="4">
        <v>3641100.0</v>
      </c>
      <c r="K28" s="5"/>
      <c r="M28" s="5"/>
      <c r="N28" s="5"/>
      <c r="O28" s="5"/>
      <c r="P28" s="5"/>
      <c r="Q28" s="5"/>
      <c r="R28" s="5"/>
      <c r="S28" s="5"/>
      <c r="U28" s="8"/>
      <c r="V28" s="8"/>
      <c r="W28" s="8"/>
      <c r="X28" s="8"/>
      <c r="Y28" s="8"/>
      <c r="Z28" s="8"/>
      <c r="AA28" s="8"/>
      <c r="AB28" s="8"/>
      <c r="AC28" s="8"/>
    </row>
    <row r="29" ht="15.75" customHeight="1">
      <c r="A29" s="7">
        <v>2048.0</v>
      </c>
      <c r="B29" s="8">
        <v>3252040.0</v>
      </c>
      <c r="C29" s="4">
        <v>811900.0</v>
      </c>
      <c r="D29" s="3">
        <v>5028220.0</v>
      </c>
      <c r="E29" s="8">
        <v>3317480.0</v>
      </c>
      <c r="F29" s="8">
        <v>932800.0</v>
      </c>
      <c r="G29" s="8">
        <v>785220.0</v>
      </c>
      <c r="H29" s="3">
        <v>785220.0</v>
      </c>
      <c r="I29" s="4">
        <v>3045840.0</v>
      </c>
      <c r="J29" s="4">
        <v>3545230.0</v>
      </c>
      <c r="K29" s="5"/>
      <c r="M29" s="5"/>
      <c r="N29" s="5"/>
      <c r="O29" s="5"/>
      <c r="P29" s="5"/>
      <c r="Q29" s="5"/>
      <c r="R29" s="5"/>
      <c r="S29" s="5"/>
      <c r="U29" s="8"/>
      <c r="V29" s="8"/>
      <c r="W29" s="8"/>
      <c r="X29" s="8"/>
      <c r="Y29" s="8"/>
      <c r="Z29" s="8"/>
      <c r="AA29" s="8"/>
      <c r="AB29" s="8"/>
      <c r="AC29" s="8"/>
    </row>
    <row r="30" ht="15.75" customHeight="1">
      <c r="A30" s="7">
        <v>2049.0</v>
      </c>
      <c r="B30" s="8">
        <v>3236770.0</v>
      </c>
      <c r="C30" s="4">
        <v>808660.0</v>
      </c>
      <c r="D30" s="3">
        <v>4983260.0</v>
      </c>
      <c r="E30" s="8">
        <v>3288040.0</v>
      </c>
      <c r="F30" s="8">
        <v>929810.0</v>
      </c>
      <c r="G30" s="8">
        <v>776140.0</v>
      </c>
      <c r="H30" s="3">
        <v>776140.0</v>
      </c>
      <c r="I30" s="4">
        <v>3035230.0</v>
      </c>
      <c r="J30" s="4">
        <v>3540710.0</v>
      </c>
      <c r="K30" s="5"/>
      <c r="M30" s="5"/>
      <c r="N30" s="5"/>
      <c r="O30" s="5"/>
      <c r="P30" s="5"/>
      <c r="Q30" s="5"/>
      <c r="R30" s="5"/>
      <c r="S30" s="5"/>
      <c r="U30" s="8"/>
      <c r="V30" s="8"/>
      <c r="W30" s="8"/>
      <c r="X30" s="8"/>
      <c r="Y30" s="8"/>
      <c r="Z30" s="8"/>
      <c r="AA30" s="8"/>
      <c r="AB30" s="8"/>
      <c r="AC30" s="8"/>
    </row>
    <row r="31" ht="15.75" customHeight="1">
      <c r="A31" s="7">
        <v>2050.0</v>
      </c>
      <c r="B31" s="8">
        <v>3219850.0</v>
      </c>
      <c r="C31" s="4">
        <v>805000.0</v>
      </c>
      <c r="D31" s="3">
        <v>4935820.0</v>
      </c>
      <c r="E31" s="6">
        <v>3256970.0</v>
      </c>
      <c r="F31" s="6">
        <v>926330.0</v>
      </c>
      <c r="G31" s="6">
        <v>766680.0</v>
      </c>
      <c r="H31" s="3">
        <v>766680.0</v>
      </c>
      <c r="I31" s="4">
        <v>3023060.0</v>
      </c>
      <c r="J31" s="4">
        <v>3534350.0</v>
      </c>
      <c r="K31" s="5"/>
      <c r="M31" s="5"/>
      <c r="N31" s="5"/>
      <c r="O31" s="5"/>
      <c r="P31" s="5"/>
      <c r="Q31" s="5"/>
      <c r="R31" s="5"/>
      <c r="S31" s="5"/>
      <c r="U31" s="8"/>
      <c r="V31" s="8"/>
      <c r="W31" s="8"/>
      <c r="X31" s="8"/>
      <c r="Y31" s="8"/>
      <c r="Z31" s="8"/>
      <c r="AA31" s="8"/>
      <c r="AB31" s="8"/>
      <c r="AC31" s="8"/>
    </row>
    <row r="32" ht="15.75" customHeight="1">
      <c r="A32" s="7">
        <v>2051.0</v>
      </c>
      <c r="B32" s="8">
        <v>3219850.0</v>
      </c>
      <c r="C32" s="4">
        <v>799327.2</v>
      </c>
      <c r="D32" s="3">
        <v>5128336.734693877</v>
      </c>
      <c r="E32" s="6">
        <v>3256970.0</v>
      </c>
      <c r="F32" s="6">
        <v>926330.0</v>
      </c>
      <c r="G32" s="6">
        <v>766680.0</v>
      </c>
      <c r="H32" s="3">
        <v>766680.0</v>
      </c>
      <c r="I32" s="4">
        <v>3023060.0</v>
      </c>
      <c r="J32" s="4">
        <v>3534350.0</v>
      </c>
      <c r="K32" s="8"/>
      <c r="L32" s="5"/>
      <c r="M32" s="5"/>
      <c r="N32" s="5"/>
      <c r="O32" s="5"/>
      <c r="P32" s="5"/>
      <c r="Q32" s="5"/>
      <c r="R32" s="5"/>
      <c r="S32" s="5"/>
      <c r="U32" s="8"/>
      <c r="V32" s="8"/>
      <c r="W32" s="8"/>
      <c r="X32" s="8"/>
      <c r="Y32" s="8"/>
      <c r="Z32" s="8"/>
      <c r="AA32" s="8"/>
      <c r="AB32" s="8"/>
      <c r="AC32" s="8"/>
    </row>
    <row r="33" ht="15.75" customHeight="1">
      <c r="A33" s="7">
        <v>2052.0</v>
      </c>
      <c r="B33" s="8">
        <v>3219850.0</v>
      </c>
      <c r="C33" s="4">
        <v>799327.2</v>
      </c>
      <c r="D33" s="3">
        <v>5128336.734693877</v>
      </c>
      <c r="E33" s="6">
        <v>3256970.0</v>
      </c>
      <c r="F33" s="6">
        <v>926330.0</v>
      </c>
      <c r="G33" s="6">
        <v>766680.0</v>
      </c>
      <c r="H33" s="3">
        <v>766680.0</v>
      </c>
      <c r="I33" s="4">
        <v>3023060.0</v>
      </c>
      <c r="J33" s="4">
        <v>3534350.0</v>
      </c>
      <c r="K33" s="8"/>
      <c r="L33" s="8"/>
      <c r="M33" s="8"/>
      <c r="N33" s="8"/>
      <c r="O33" s="8"/>
      <c r="P33" s="8"/>
      <c r="Q33" s="8"/>
      <c r="R33" s="8"/>
    </row>
    <row r="34" ht="15.75" customHeight="1">
      <c r="A34" s="7">
        <v>2053.0</v>
      </c>
      <c r="B34" s="8">
        <v>3219850.0</v>
      </c>
      <c r="C34" s="4">
        <v>799327.2</v>
      </c>
      <c r="D34" s="3">
        <v>5128336.734693877</v>
      </c>
      <c r="E34" s="6">
        <v>3256970.0</v>
      </c>
      <c r="F34" s="6">
        <v>926330.0</v>
      </c>
      <c r="G34" s="6">
        <v>766680.0</v>
      </c>
      <c r="H34" s="3">
        <v>766680.0</v>
      </c>
      <c r="I34" s="4">
        <v>3023060.0</v>
      </c>
      <c r="J34" s="4">
        <v>3534350.0</v>
      </c>
      <c r="K34" s="8"/>
      <c r="L34" s="8"/>
      <c r="M34" s="8"/>
      <c r="N34" s="8"/>
      <c r="O34" s="8"/>
      <c r="P34" s="8"/>
      <c r="Q34" s="8"/>
      <c r="R34" s="8"/>
    </row>
    <row r="35" ht="15.75" customHeight="1">
      <c r="A35" s="7">
        <v>2054.0</v>
      </c>
      <c r="B35" s="8">
        <v>3219850.0</v>
      </c>
      <c r="C35" s="4">
        <v>799327.2</v>
      </c>
      <c r="D35" s="3">
        <v>5128336.734693877</v>
      </c>
      <c r="E35" s="6">
        <v>3256970.0</v>
      </c>
      <c r="F35" s="6">
        <v>926330.0</v>
      </c>
      <c r="G35" s="6">
        <v>766680.0</v>
      </c>
      <c r="H35" s="3">
        <v>766680.0</v>
      </c>
      <c r="I35" s="4">
        <v>3023060.0</v>
      </c>
      <c r="J35" s="4">
        <v>3534350.0</v>
      </c>
      <c r="K35" s="8"/>
      <c r="L35" s="8"/>
      <c r="M35" s="8"/>
      <c r="N35" s="8"/>
      <c r="O35" s="8"/>
      <c r="P35" s="8"/>
      <c r="Q35" s="8"/>
      <c r="R35" s="8"/>
    </row>
    <row r="36" ht="15.75" customHeight="1">
      <c r="A36" s="7">
        <v>2055.0</v>
      </c>
      <c r="B36" s="8">
        <v>3219850.0</v>
      </c>
      <c r="C36" s="4">
        <v>799327.2</v>
      </c>
      <c r="D36" s="3">
        <v>5128336.734693877</v>
      </c>
      <c r="E36" s="6">
        <v>3256970.0</v>
      </c>
      <c r="F36" s="6">
        <v>926330.0</v>
      </c>
      <c r="G36" s="6">
        <v>766680.0</v>
      </c>
      <c r="H36" s="3">
        <v>766680.0</v>
      </c>
      <c r="I36" s="4">
        <v>3023060.0</v>
      </c>
      <c r="J36" s="4">
        <v>3534350.0</v>
      </c>
      <c r="K36" s="8"/>
      <c r="L36" s="8"/>
      <c r="M36" s="8"/>
      <c r="N36" s="8"/>
      <c r="O36" s="8"/>
      <c r="P36" s="8"/>
      <c r="Q36" s="8"/>
      <c r="R36" s="8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  <c r="B46" s="1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5:B21 V10:V31 W2:AC2 W4:AC5 W7:AC7 W9:AC31 AD12:AF13">
    <cfRule type="colorScale" priority="1">
      <colorScale>
        <cfvo type="formula" val="0.7699767171"/>
        <cfvo type="formula" val="0.9981671072"/>
        <cfvo type="formula" val="8.159342016"/>
        <color rgb="FF57BB8A"/>
        <color rgb="FFABDDC5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8.14"/>
    <col customWidth="1" min="4" max="4" width="23.86"/>
  </cols>
  <sheetData>
    <row r="1">
      <c r="A1" s="18" t="s">
        <v>25</v>
      </c>
      <c r="B1" s="18" t="s">
        <v>30</v>
      </c>
    </row>
    <row r="2">
      <c r="A2" s="18">
        <v>2021.0</v>
      </c>
      <c r="B2" s="29">
        <v>0.0</v>
      </c>
    </row>
    <row r="3">
      <c r="A3" s="18">
        <f t="shared" ref="A3:A36" si="1">A2+1</f>
        <v>2022</v>
      </c>
      <c r="B3" s="29">
        <v>0.0</v>
      </c>
    </row>
    <row r="4">
      <c r="A4" s="18">
        <f t="shared" si="1"/>
        <v>2023</v>
      </c>
      <c r="B4" s="29">
        <v>0.0</v>
      </c>
    </row>
    <row r="5">
      <c r="A5" s="18">
        <f t="shared" si="1"/>
        <v>2024</v>
      </c>
      <c r="B5" s="29">
        <v>0.0</v>
      </c>
    </row>
    <row r="6">
      <c r="A6" s="18">
        <f t="shared" si="1"/>
        <v>2025</v>
      </c>
      <c r="B6" s="29">
        <v>0.35</v>
      </c>
    </row>
    <row r="7">
      <c r="A7" s="18">
        <f t="shared" si="1"/>
        <v>2026</v>
      </c>
      <c r="B7" s="29">
        <v>0.38</v>
      </c>
    </row>
    <row r="8">
      <c r="A8" s="18">
        <f t="shared" si="1"/>
        <v>2027</v>
      </c>
      <c r="B8" s="29">
        <v>0.41</v>
      </c>
    </row>
    <row r="9">
      <c r="A9" s="18">
        <f t="shared" si="1"/>
        <v>2028</v>
      </c>
      <c r="B9" s="29">
        <v>0.44</v>
      </c>
    </row>
    <row r="10">
      <c r="A10" s="18">
        <f t="shared" si="1"/>
        <v>2029</v>
      </c>
      <c r="B10" s="29">
        <v>0.47</v>
      </c>
    </row>
    <row r="11">
      <c r="A11" s="18">
        <f t="shared" si="1"/>
        <v>2030</v>
      </c>
      <c r="B11" s="29">
        <v>0.5</v>
      </c>
    </row>
    <row r="12">
      <c r="A12" s="18">
        <f t="shared" si="1"/>
        <v>2031</v>
      </c>
      <c r="B12" s="27">
        <v>0.5</v>
      </c>
    </row>
    <row r="13">
      <c r="A13" s="18">
        <f t="shared" si="1"/>
        <v>2032</v>
      </c>
      <c r="B13" s="27">
        <v>0.5</v>
      </c>
      <c r="D13" s="22"/>
    </row>
    <row r="14">
      <c r="A14" s="18">
        <f t="shared" si="1"/>
        <v>2033</v>
      </c>
      <c r="B14" s="27">
        <v>0.5</v>
      </c>
    </row>
    <row r="15">
      <c r="A15" s="18">
        <f t="shared" si="1"/>
        <v>2034</v>
      </c>
      <c r="B15" s="27">
        <v>0.5</v>
      </c>
    </row>
    <row r="16">
      <c r="A16" s="18">
        <f t="shared" si="1"/>
        <v>2035</v>
      </c>
      <c r="B16" s="27">
        <v>0.5</v>
      </c>
    </row>
    <row r="17">
      <c r="A17" s="18">
        <f t="shared" si="1"/>
        <v>2036</v>
      </c>
      <c r="B17" s="27">
        <v>0.5</v>
      </c>
    </row>
    <row r="18">
      <c r="A18" s="18">
        <f t="shared" si="1"/>
        <v>2037</v>
      </c>
      <c r="B18" s="27">
        <v>0.5</v>
      </c>
      <c r="D18" s="22"/>
    </row>
    <row r="19">
      <c r="A19" s="18">
        <f t="shared" si="1"/>
        <v>2038</v>
      </c>
      <c r="B19" s="27">
        <v>0.5</v>
      </c>
      <c r="D19" s="3"/>
    </row>
    <row r="20">
      <c r="A20" s="18">
        <f t="shared" si="1"/>
        <v>2039</v>
      </c>
      <c r="B20" s="27">
        <v>0.5</v>
      </c>
    </row>
    <row r="21">
      <c r="A21" s="18">
        <f t="shared" si="1"/>
        <v>2040</v>
      </c>
      <c r="B21" s="27">
        <v>0.5</v>
      </c>
    </row>
    <row r="22">
      <c r="A22" s="18">
        <f t="shared" si="1"/>
        <v>2041</v>
      </c>
      <c r="B22" s="27">
        <v>0.5</v>
      </c>
    </row>
    <row r="23">
      <c r="A23" s="18">
        <f t="shared" si="1"/>
        <v>2042</v>
      </c>
      <c r="B23" s="27">
        <v>0.5</v>
      </c>
    </row>
    <row r="24">
      <c r="A24" s="18">
        <f t="shared" si="1"/>
        <v>2043</v>
      </c>
      <c r="B24" s="27">
        <v>0.5</v>
      </c>
    </row>
    <row r="25">
      <c r="A25" s="18">
        <f t="shared" si="1"/>
        <v>2044</v>
      </c>
      <c r="B25" s="27">
        <v>0.5</v>
      </c>
    </row>
    <row r="26">
      <c r="A26" s="18">
        <f t="shared" si="1"/>
        <v>2045</v>
      </c>
      <c r="B26" s="27">
        <v>0.5</v>
      </c>
    </row>
    <row r="27">
      <c r="A27" s="18">
        <f t="shared" si="1"/>
        <v>2046</v>
      </c>
      <c r="B27" s="27">
        <v>0.5</v>
      </c>
    </row>
    <row r="28">
      <c r="A28" s="18">
        <f t="shared" si="1"/>
        <v>2047</v>
      </c>
      <c r="B28" s="27">
        <v>0.5</v>
      </c>
    </row>
    <row r="29">
      <c r="A29" s="18">
        <f t="shared" si="1"/>
        <v>2048</v>
      </c>
      <c r="B29" s="27">
        <v>0.5</v>
      </c>
    </row>
    <row r="30">
      <c r="A30" s="18">
        <f t="shared" si="1"/>
        <v>2049</v>
      </c>
      <c r="B30" s="27">
        <v>0.5</v>
      </c>
    </row>
    <row r="31">
      <c r="A31" s="18">
        <f t="shared" si="1"/>
        <v>2050</v>
      </c>
      <c r="B31" s="27">
        <v>0.5</v>
      </c>
    </row>
    <row r="32">
      <c r="A32" s="18">
        <f t="shared" si="1"/>
        <v>2051</v>
      </c>
      <c r="B32" s="27">
        <v>0.5</v>
      </c>
    </row>
    <row r="33">
      <c r="A33" s="18">
        <f t="shared" si="1"/>
        <v>2052</v>
      </c>
      <c r="B33" s="27">
        <v>0.5</v>
      </c>
    </row>
    <row r="34">
      <c r="A34" s="18">
        <f t="shared" si="1"/>
        <v>2053</v>
      </c>
      <c r="B34" s="27">
        <v>0.5</v>
      </c>
    </row>
    <row r="35">
      <c r="A35" s="18">
        <f t="shared" si="1"/>
        <v>2054</v>
      </c>
      <c r="B35" s="27">
        <v>0.5</v>
      </c>
    </row>
    <row r="36">
      <c r="A36" s="18">
        <f t="shared" si="1"/>
        <v>2055</v>
      </c>
      <c r="B36" s="27">
        <v>0.5</v>
      </c>
    </row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8.14"/>
    <col customWidth="1" min="4" max="4" width="23.86"/>
  </cols>
  <sheetData>
    <row r="1">
      <c r="A1" s="18" t="s">
        <v>25</v>
      </c>
      <c r="B1" s="18" t="s">
        <v>30</v>
      </c>
    </row>
    <row r="2">
      <c r="A2" s="18">
        <v>2021.0</v>
      </c>
      <c r="B2" s="27">
        <v>0.0</v>
      </c>
    </row>
    <row r="3">
      <c r="A3" s="18">
        <f t="shared" ref="A3:A36" si="1">A2+1</f>
        <v>2022</v>
      </c>
      <c r="B3" s="27">
        <v>0.0</v>
      </c>
    </row>
    <row r="4">
      <c r="A4" s="18">
        <f t="shared" si="1"/>
        <v>2023</v>
      </c>
      <c r="B4" s="27">
        <v>0.0</v>
      </c>
    </row>
    <row r="5">
      <c r="A5" s="18">
        <f t="shared" si="1"/>
        <v>2024</v>
      </c>
      <c r="B5" s="27">
        <v>0.0</v>
      </c>
    </row>
    <row r="6">
      <c r="A6" s="18">
        <f t="shared" si="1"/>
        <v>2025</v>
      </c>
      <c r="B6" s="27">
        <v>0.0</v>
      </c>
    </row>
    <row r="7">
      <c r="A7" s="18">
        <f t="shared" si="1"/>
        <v>2026</v>
      </c>
      <c r="B7" s="27">
        <v>0.0</v>
      </c>
    </row>
    <row r="8">
      <c r="A8" s="18">
        <f t="shared" si="1"/>
        <v>2027</v>
      </c>
      <c r="B8" s="27">
        <v>0.0</v>
      </c>
    </row>
    <row r="9">
      <c r="A9" s="18">
        <f t="shared" si="1"/>
        <v>2028</v>
      </c>
      <c r="B9" s="27">
        <v>0.0</v>
      </c>
    </row>
    <row r="10">
      <c r="A10" s="18">
        <f t="shared" si="1"/>
        <v>2029</v>
      </c>
      <c r="B10" s="27">
        <v>0.0</v>
      </c>
    </row>
    <row r="11">
      <c r="A11" s="18">
        <f t="shared" si="1"/>
        <v>2030</v>
      </c>
      <c r="B11" s="27">
        <v>0.84</v>
      </c>
    </row>
    <row r="12">
      <c r="A12" s="18">
        <f t="shared" si="1"/>
        <v>2031</v>
      </c>
      <c r="B12" s="27">
        <v>0.84</v>
      </c>
    </row>
    <row r="13">
      <c r="A13" s="18">
        <f t="shared" si="1"/>
        <v>2032</v>
      </c>
      <c r="B13" s="27">
        <v>0.84</v>
      </c>
      <c r="D13" s="22"/>
    </row>
    <row r="14">
      <c r="A14" s="18">
        <f t="shared" si="1"/>
        <v>2033</v>
      </c>
      <c r="B14" s="27">
        <v>0.84</v>
      </c>
    </row>
    <row r="15">
      <c r="A15" s="18">
        <f t="shared" si="1"/>
        <v>2034</v>
      </c>
      <c r="B15" s="27">
        <v>0.84</v>
      </c>
    </row>
    <row r="16">
      <c r="A16" s="18">
        <f t="shared" si="1"/>
        <v>2035</v>
      </c>
      <c r="B16" s="27">
        <v>1.0</v>
      </c>
    </row>
    <row r="17">
      <c r="A17" s="18">
        <f t="shared" si="1"/>
        <v>2036</v>
      </c>
      <c r="B17" s="27">
        <v>1.0</v>
      </c>
    </row>
    <row r="18">
      <c r="A18" s="18">
        <f t="shared" si="1"/>
        <v>2037</v>
      </c>
      <c r="B18" s="27">
        <v>1.0</v>
      </c>
      <c r="D18" s="22"/>
    </row>
    <row r="19">
      <c r="A19" s="18">
        <f t="shared" si="1"/>
        <v>2038</v>
      </c>
      <c r="B19" s="27">
        <v>1.0</v>
      </c>
      <c r="D19" s="3"/>
    </row>
    <row r="20">
      <c r="A20" s="18">
        <f t="shared" si="1"/>
        <v>2039</v>
      </c>
      <c r="B20" s="27">
        <v>1.0</v>
      </c>
    </row>
    <row r="21">
      <c r="A21" s="18">
        <f t="shared" si="1"/>
        <v>2040</v>
      </c>
      <c r="B21" s="27">
        <v>1.0</v>
      </c>
    </row>
    <row r="22">
      <c r="A22" s="18">
        <f t="shared" si="1"/>
        <v>2041</v>
      </c>
      <c r="B22" s="27">
        <v>1.0</v>
      </c>
    </row>
    <row r="23">
      <c r="A23" s="18">
        <f t="shared" si="1"/>
        <v>2042</v>
      </c>
      <c r="B23" s="27">
        <v>1.0</v>
      </c>
    </row>
    <row r="24">
      <c r="A24" s="18">
        <f t="shared" si="1"/>
        <v>2043</v>
      </c>
      <c r="B24" s="27">
        <v>1.0</v>
      </c>
    </row>
    <row r="25">
      <c r="A25" s="18">
        <f t="shared" si="1"/>
        <v>2044</v>
      </c>
      <c r="B25" s="27">
        <v>1.0</v>
      </c>
    </row>
    <row r="26">
      <c r="A26" s="18">
        <f t="shared" si="1"/>
        <v>2045</v>
      </c>
      <c r="B26" s="27">
        <v>1.0</v>
      </c>
    </row>
    <row r="27">
      <c r="A27" s="18">
        <f t="shared" si="1"/>
        <v>2046</v>
      </c>
      <c r="B27" s="27">
        <v>1.0</v>
      </c>
    </row>
    <row r="28">
      <c r="A28" s="18">
        <f t="shared" si="1"/>
        <v>2047</v>
      </c>
      <c r="B28" s="27">
        <v>1.0</v>
      </c>
    </row>
    <row r="29">
      <c r="A29" s="18">
        <f t="shared" si="1"/>
        <v>2048</v>
      </c>
      <c r="B29" s="27">
        <v>1.0</v>
      </c>
    </row>
    <row r="30">
      <c r="A30" s="18">
        <f t="shared" si="1"/>
        <v>2049</v>
      </c>
      <c r="B30" s="27">
        <v>1.0</v>
      </c>
    </row>
    <row r="31">
      <c r="A31" s="18">
        <f t="shared" si="1"/>
        <v>2050</v>
      </c>
      <c r="B31" s="27">
        <v>1.0</v>
      </c>
    </row>
    <row r="32">
      <c r="A32" s="18">
        <f t="shared" si="1"/>
        <v>2051</v>
      </c>
      <c r="B32" s="27">
        <v>1.0</v>
      </c>
    </row>
    <row r="33">
      <c r="A33" s="18">
        <f t="shared" si="1"/>
        <v>2052</v>
      </c>
      <c r="B33" s="27">
        <v>0.99</v>
      </c>
    </row>
    <row r="34">
      <c r="A34" s="18">
        <f t="shared" si="1"/>
        <v>2053</v>
      </c>
      <c r="B34" s="27">
        <v>0.99</v>
      </c>
    </row>
    <row r="35">
      <c r="A35" s="18">
        <f t="shared" si="1"/>
        <v>2054</v>
      </c>
      <c r="B35" s="27">
        <v>0.99</v>
      </c>
    </row>
    <row r="36">
      <c r="A36" s="18">
        <f t="shared" si="1"/>
        <v>2055</v>
      </c>
      <c r="B36" s="27">
        <v>0.99</v>
      </c>
    </row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8.14"/>
    <col customWidth="1" min="4" max="4" width="23.86"/>
  </cols>
  <sheetData>
    <row r="1">
      <c r="A1" s="18" t="s">
        <v>25</v>
      </c>
      <c r="B1" s="18" t="s">
        <v>30</v>
      </c>
    </row>
    <row r="2">
      <c r="A2" s="18">
        <v>2021.0</v>
      </c>
      <c r="B2" s="27">
        <v>0.0</v>
      </c>
    </row>
    <row r="3">
      <c r="A3" s="18">
        <f t="shared" ref="A3:A36" si="1">A2+1</f>
        <v>2022</v>
      </c>
      <c r="B3" s="27">
        <v>0.0</v>
      </c>
    </row>
    <row r="4">
      <c r="A4" s="18">
        <f t="shared" si="1"/>
        <v>2023</v>
      </c>
      <c r="B4" s="27">
        <v>0.0</v>
      </c>
    </row>
    <row r="5">
      <c r="A5" s="18">
        <f t="shared" si="1"/>
        <v>2024</v>
      </c>
      <c r="B5" s="27">
        <v>0.0</v>
      </c>
    </row>
    <row r="6">
      <c r="A6" s="18">
        <f t="shared" si="1"/>
        <v>2025</v>
      </c>
      <c r="B6" s="27">
        <v>0.0</v>
      </c>
    </row>
    <row r="7">
      <c r="A7" s="18">
        <f t="shared" si="1"/>
        <v>2026</v>
      </c>
      <c r="B7" s="27">
        <v>0.0</v>
      </c>
    </row>
    <row r="8">
      <c r="A8" s="18">
        <f t="shared" si="1"/>
        <v>2027</v>
      </c>
      <c r="B8" s="27">
        <v>0.0</v>
      </c>
    </row>
    <row r="9">
      <c r="A9" s="18">
        <f t="shared" si="1"/>
        <v>2028</v>
      </c>
      <c r="B9" s="27">
        <v>0.0</v>
      </c>
    </row>
    <row r="10">
      <c r="A10" s="18">
        <f t="shared" si="1"/>
        <v>2029</v>
      </c>
      <c r="B10" s="27">
        <v>0.0</v>
      </c>
    </row>
    <row r="11">
      <c r="A11" s="18">
        <f t="shared" si="1"/>
        <v>2030</v>
      </c>
      <c r="B11" s="27">
        <v>0.0</v>
      </c>
    </row>
    <row r="12">
      <c r="A12" s="18">
        <f t="shared" si="1"/>
        <v>2031</v>
      </c>
      <c r="B12" s="27">
        <v>0.0</v>
      </c>
    </row>
    <row r="13">
      <c r="A13" s="18">
        <f t="shared" si="1"/>
        <v>2032</v>
      </c>
      <c r="B13" s="27">
        <v>0.0</v>
      </c>
      <c r="D13" s="22"/>
    </row>
    <row r="14">
      <c r="A14" s="18">
        <f t="shared" si="1"/>
        <v>2033</v>
      </c>
      <c r="B14" s="27">
        <v>0.0</v>
      </c>
    </row>
    <row r="15">
      <c r="A15" s="18">
        <f t="shared" si="1"/>
        <v>2034</v>
      </c>
      <c r="B15" s="27">
        <v>0.0</v>
      </c>
    </row>
    <row r="16">
      <c r="A16" s="18">
        <f t="shared" si="1"/>
        <v>2035</v>
      </c>
      <c r="B16" s="27">
        <v>0.0</v>
      </c>
    </row>
    <row r="17">
      <c r="A17" s="18">
        <f t="shared" si="1"/>
        <v>2036</v>
      </c>
      <c r="B17" s="27">
        <v>0.0</v>
      </c>
    </row>
    <row r="18">
      <c r="A18" s="18">
        <f t="shared" si="1"/>
        <v>2037</v>
      </c>
      <c r="B18" s="27">
        <v>0.0</v>
      </c>
      <c r="D18" s="22"/>
    </row>
    <row r="19">
      <c r="A19" s="18">
        <f t="shared" si="1"/>
        <v>2038</v>
      </c>
      <c r="B19" s="27">
        <v>0.0</v>
      </c>
      <c r="D19" s="3"/>
    </row>
    <row r="20">
      <c r="A20" s="18">
        <f t="shared" si="1"/>
        <v>2039</v>
      </c>
      <c r="B20" s="27">
        <v>0.0</v>
      </c>
    </row>
    <row r="21">
      <c r="A21" s="18">
        <f t="shared" si="1"/>
        <v>2040</v>
      </c>
      <c r="B21" s="27">
        <v>0.0</v>
      </c>
    </row>
    <row r="22">
      <c r="A22" s="18">
        <f t="shared" si="1"/>
        <v>2041</v>
      </c>
      <c r="B22" s="27">
        <v>0.0</v>
      </c>
    </row>
    <row r="23">
      <c r="A23" s="18">
        <f t="shared" si="1"/>
        <v>2042</v>
      </c>
      <c r="B23" s="27">
        <v>0.0</v>
      </c>
    </row>
    <row r="24">
      <c r="A24" s="18">
        <f t="shared" si="1"/>
        <v>2043</v>
      </c>
      <c r="B24" s="27">
        <v>0.0</v>
      </c>
    </row>
    <row r="25">
      <c r="A25" s="18">
        <f t="shared" si="1"/>
        <v>2044</v>
      </c>
      <c r="B25" s="27">
        <v>0.0</v>
      </c>
    </row>
    <row r="26">
      <c r="A26" s="18">
        <f t="shared" si="1"/>
        <v>2045</v>
      </c>
      <c r="B26" s="27">
        <v>0.0</v>
      </c>
    </row>
    <row r="27">
      <c r="A27" s="18">
        <f t="shared" si="1"/>
        <v>2046</v>
      </c>
      <c r="B27" s="27">
        <v>0.0</v>
      </c>
    </row>
    <row r="28">
      <c r="A28" s="18">
        <f t="shared" si="1"/>
        <v>2047</v>
      </c>
      <c r="B28" s="27">
        <v>0.0</v>
      </c>
    </row>
    <row r="29">
      <c r="A29" s="18">
        <f t="shared" si="1"/>
        <v>2048</v>
      </c>
      <c r="B29" s="27">
        <v>0.0</v>
      </c>
    </row>
    <row r="30">
      <c r="A30" s="18">
        <f t="shared" si="1"/>
        <v>2049</v>
      </c>
      <c r="B30" s="27">
        <v>0.0</v>
      </c>
    </row>
    <row r="31">
      <c r="A31" s="18">
        <f t="shared" si="1"/>
        <v>2050</v>
      </c>
      <c r="B31" s="27">
        <v>0.75</v>
      </c>
    </row>
    <row r="32">
      <c r="A32" s="18">
        <f t="shared" si="1"/>
        <v>2051</v>
      </c>
      <c r="B32" s="27">
        <v>0.75</v>
      </c>
    </row>
    <row r="33">
      <c r="A33" s="18">
        <f t="shared" si="1"/>
        <v>2052</v>
      </c>
      <c r="B33" s="27">
        <v>0.75</v>
      </c>
    </row>
    <row r="34">
      <c r="A34" s="18">
        <f t="shared" si="1"/>
        <v>2053</v>
      </c>
      <c r="B34" s="27">
        <v>0.75</v>
      </c>
    </row>
    <row r="35">
      <c r="A35" s="18">
        <f t="shared" si="1"/>
        <v>2054</v>
      </c>
      <c r="B35" s="27">
        <v>0.75</v>
      </c>
    </row>
    <row r="36">
      <c r="A36" s="18">
        <f t="shared" si="1"/>
        <v>2055</v>
      </c>
      <c r="B36" s="27">
        <v>0.75</v>
      </c>
    </row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8.14"/>
    <col customWidth="1" min="4" max="4" width="23.86"/>
  </cols>
  <sheetData>
    <row r="1">
      <c r="A1" s="18" t="s">
        <v>25</v>
      </c>
      <c r="B1" s="18" t="s">
        <v>30</v>
      </c>
    </row>
    <row r="2">
      <c r="A2" s="18">
        <v>2021.0</v>
      </c>
      <c r="B2" s="27">
        <v>1.0</v>
      </c>
    </row>
    <row r="3">
      <c r="A3" s="18">
        <f t="shared" ref="A3:A36" si="1">A2+1</f>
        <v>2022</v>
      </c>
      <c r="B3" s="27">
        <v>1.0</v>
      </c>
    </row>
    <row r="4">
      <c r="A4" s="18">
        <f t="shared" si="1"/>
        <v>2023</v>
      </c>
      <c r="B4" s="27">
        <v>1.0</v>
      </c>
    </row>
    <row r="5">
      <c r="A5" s="18">
        <f t="shared" si="1"/>
        <v>2024</v>
      </c>
      <c r="B5" s="27">
        <v>1.0</v>
      </c>
    </row>
    <row r="6">
      <c r="A6" s="18">
        <f t="shared" si="1"/>
        <v>2025</v>
      </c>
      <c r="B6" s="27">
        <v>1.0</v>
      </c>
    </row>
    <row r="7">
      <c r="A7" s="18">
        <f t="shared" si="1"/>
        <v>2026</v>
      </c>
      <c r="B7" s="27">
        <v>1.0</v>
      </c>
    </row>
    <row r="8">
      <c r="A8" s="18">
        <f t="shared" si="1"/>
        <v>2027</v>
      </c>
      <c r="B8" s="27">
        <v>1.0</v>
      </c>
    </row>
    <row r="9">
      <c r="A9" s="18">
        <f t="shared" si="1"/>
        <v>2028</v>
      </c>
      <c r="B9" s="27">
        <v>1.0</v>
      </c>
    </row>
    <row r="10">
      <c r="A10" s="18">
        <f t="shared" si="1"/>
        <v>2029</v>
      </c>
      <c r="B10" s="27">
        <v>1.0</v>
      </c>
    </row>
    <row r="11">
      <c r="A11" s="18">
        <f t="shared" si="1"/>
        <v>2030</v>
      </c>
      <c r="B11" s="27">
        <v>1.0</v>
      </c>
    </row>
    <row r="12">
      <c r="A12" s="18">
        <f t="shared" si="1"/>
        <v>2031</v>
      </c>
      <c r="B12" s="27">
        <v>1.0</v>
      </c>
    </row>
    <row r="13">
      <c r="A13" s="18">
        <f t="shared" si="1"/>
        <v>2032</v>
      </c>
      <c r="B13" s="27">
        <v>1.0</v>
      </c>
      <c r="D13" s="22"/>
    </row>
    <row r="14">
      <c r="A14" s="18">
        <f t="shared" si="1"/>
        <v>2033</v>
      </c>
      <c r="B14" s="27">
        <v>1.0</v>
      </c>
    </row>
    <row r="15">
      <c r="A15" s="18">
        <f t="shared" si="1"/>
        <v>2034</v>
      </c>
      <c r="B15" s="27">
        <v>1.0</v>
      </c>
    </row>
    <row r="16">
      <c r="A16" s="18">
        <f t="shared" si="1"/>
        <v>2035</v>
      </c>
      <c r="B16" s="27">
        <v>1.0</v>
      </c>
    </row>
    <row r="17">
      <c r="A17" s="18">
        <f t="shared" si="1"/>
        <v>2036</v>
      </c>
      <c r="B17" s="27">
        <v>1.0</v>
      </c>
    </row>
    <row r="18">
      <c r="A18" s="18">
        <f t="shared" si="1"/>
        <v>2037</v>
      </c>
      <c r="B18" s="27">
        <v>1.0</v>
      </c>
      <c r="D18" s="22"/>
    </row>
    <row r="19">
      <c r="A19" s="18">
        <f t="shared" si="1"/>
        <v>2038</v>
      </c>
      <c r="B19" s="27">
        <v>1.0</v>
      </c>
      <c r="D19" s="3"/>
    </row>
    <row r="20">
      <c r="A20" s="18">
        <f t="shared" si="1"/>
        <v>2039</v>
      </c>
      <c r="B20" s="27">
        <v>1.0</v>
      </c>
    </row>
    <row r="21">
      <c r="A21" s="18">
        <f t="shared" si="1"/>
        <v>2040</v>
      </c>
      <c r="B21" s="27">
        <v>1.0</v>
      </c>
    </row>
    <row r="22">
      <c r="A22" s="18">
        <f t="shared" si="1"/>
        <v>2041</v>
      </c>
      <c r="B22" s="27">
        <v>1.0</v>
      </c>
    </row>
    <row r="23">
      <c r="A23" s="18">
        <f t="shared" si="1"/>
        <v>2042</v>
      </c>
      <c r="B23" s="27">
        <v>1.0</v>
      </c>
    </row>
    <row r="24">
      <c r="A24" s="18">
        <f t="shared" si="1"/>
        <v>2043</v>
      </c>
      <c r="B24" s="27">
        <v>1.0</v>
      </c>
    </row>
    <row r="25">
      <c r="A25" s="18">
        <f t="shared" si="1"/>
        <v>2044</v>
      </c>
      <c r="B25" s="27">
        <v>1.0</v>
      </c>
    </row>
    <row r="26">
      <c r="A26" s="18">
        <f t="shared" si="1"/>
        <v>2045</v>
      </c>
      <c r="B26" s="27">
        <v>1.0</v>
      </c>
    </row>
    <row r="27">
      <c r="A27" s="18">
        <f t="shared" si="1"/>
        <v>2046</v>
      </c>
      <c r="B27" s="27">
        <v>1.0</v>
      </c>
    </row>
    <row r="28">
      <c r="A28" s="18">
        <f t="shared" si="1"/>
        <v>2047</v>
      </c>
      <c r="B28" s="27">
        <v>1.0</v>
      </c>
    </row>
    <row r="29">
      <c r="A29" s="18">
        <f t="shared" si="1"/>
        <v>2048</v>
      </c>
      <c r="B29" s="27">
        <v>1.0</v>
      </c>
    </row>
    <row r="30">
      <c r="A30" s="18">
        <f t="shared" si="1"/>
        <v>2049</v>
      </c>
      <c r="B30" s="27">
        <v>1.0</v>
      </c>
    </row>
    <row r="31">
      <c r="A31" s="18">
        <f t="shared" si="1"/>
        <v>2050</v>
      </c>
      <c r="B31" s="27">
        <v>0.25</v>
      </c>
    </row>
    <row r="32">
      <c r="A32" s="18">
        <f t="shared" si="1"/>
        <v>2051</v>
      </c>
      <c r="B32" s="27">
        <v>0.25</v>
      </c>
    </row>
    <row r="33">
      <c r="A33" s="18">
        <f t="shared" si="1"/>
        <v>2052</v>
      </c>
      <c r="B33" s="27">
        <v>0.25</v>
      </c>
    </row>
    <row r="34">
      <c r="A34" s="18">
        <f t="shared" si="1"/>
        <v>2053</v>
      </c>
      <c r="B34" s="27">
        <v>0.25</v>
      </c>
    </row>
    <row r="35">
      <c r="A35" s="18">
        <f t="shared" si="1"/>
        <v>2054</v>
      </c>
      <c r="B35" s="27">
        <v>0.25</v>
      </c>
    </row>
    <row r="36">
      <c r="A36" s="18">
        <f t="shared" si="1"/>
        <v>2055</v>
      </c>
      <c r="B36" s="27">
        <v>0.25</v>
      </c>
    </row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8.14"/>
    <col customWidth="1" min="4" max="4" width="18.57"/>
  </cols>
  <sheetData>
    <row r="1">
      <c r="A1" s="18" t="s">
        <v>25</v>
      </c>
      <c r="B1" s="18" t="s">
        <v>31</v>
      </c>
    </row>
    <row r="2">
      <c r="A2" s="18">
        <v>2021.0</v>
      </c>
      <c r="B2" s="27">
        <v>7500.0</v>
      </c>
    </row>
    <row r="3">
      <c r="A3" s="18">
        <f t="shared" ref="A3:A36" si="1">A2+1</f>
        <v>2022</v>
      </c>
      <c r="B3" s="27">
        <v>8000.0</v>
      </c>
    </row>
    <row r="4">
      <c r="A4" s="18">
        <f t="shared" si="1"/>
        <v>2023</v>
      </c>
      <c r="B4" s="27">
        <v>9000.0</v>
      </c>
    </row>
    <row r="5">
      <c r="A5" s="18">
        <f t="shared" si="1"/>
        <v>2024</v>
      </c>
      <c r="B5" s="27">
        <v>10000.0</v>
      </c>
    </row>
    <row r="6">
      <c r="A6" s="18">
        <f t="shared" si="1"/>
        <v>2025</v>
      </c>
      <c r="B6" s="27">
        <v>11000.0</v>
      </c>
    </row>
    <row r="7">
      <c r="A7" s="18">
        <f t="shared" si="1"/>
        <v>2026</v>
      </c>
      <c r="B7" s="27">
        <v>12000.0</v>
      </c>
    </row>
    <row r="8">
      <c r="A8" s="18">
        <f t="shared" si="1"/>
        <v>2027</v>
      </c>
      <c r="B8" s="27">
        <v>13000.0</v>
      </c>
      <c r="C8" s="22"/>
    </row>
    <row r="9">
      <c r="A9" s="18">
        <f t="shared" si="1"/>
        <v>2028</v>
      </c>
      <c r="B9" s="27">
        <v>14000.0</v>
      </c>
      <c r="C9" s="3"/>
    </row>
    <row r="10">
      <c r="A10" s="18">
        <f t="shared" si="1"/>
        <v>2029</v>
      </c>
      <c r="B10" s="27">
        <v>14000.0</v>
      </c>
    </row>
    <row r="11">
      <c r="A11" s="18">
        <f t="shared" si="1"/>
        <v>2030</v>
      </c>
      <c r="B11" s="27">
        <v>14000.0</v>
      </c>
    </row>
    <row r="12">
      <c r="A12" s="18">
        <f t="shared" si="1"/>
        <v>2031</v>
      </c>
      <c r="B12" s="27">
        <v>14000.0</v>
      </c>
    </row>
    <row r="13">
      <c r="A13" s="18">
        <f t="shared" si="1"/>
        <v>2032</v>
      </c>
      <c r="B13" s="27">
        <v>14000.0</v>
      </c>
    </row>
    <row r="14">
      <c r="A14" s="18">
        <f t="shared" si="1"/>
        <v>2033</v>
      </c>
      <c r="B14" s="27">
        <v>14000.0</v>
      </c>
    </row>
    <row r="15">
      <c r="A15" s="18">
        <f t="shared" si="1"/>
        <v>2034</v>
      </c>
      <c r="B15" s="27">
        <v>14000.0</v>
      </c>
    </row>
    <row r="16">
      <c r="A16" s="18">
        <f t="shared" si="1"/>
        <v>2035</v>
      </c>
      <c r="B16" s="27">
        <v>14000.0</v>
      </c>
    </row>
    <row r="17">
      <c r="A17" s="18">
        <f t="shared" si="1"/>
        <v>2036</v>
      </c>
      <c r="B17" s="27">
        <v>14000.0</v>
      </c>
      <c r="D17" s="22"/>
    </row>
    <row r="18">
      <c r="A18" s="18">
        <f t="shared" si="1"/>
        <v>2037</v>
      </c>
      <c r="B18" s="27">
        <v>14000.0</v>
      </c>
    </row>
    <row r="19">
      <c r="A19" s="18">
        <f t="shared" si="1"/>
        <v>2038</v>
      </c>
      <c r="B19" s="27">
        <v>14000.0</v>
      </c>
    </row>
    <row r="20">
      <c r="A20" s="18">
        <f t="shared" si="1"/>
        <v>2039</v>
      </c>
      <c r="B20" s="27">
        <v>14000.0</v>
      </c>
    </row>
    <row r="21">
      <c r="A21" s="18">
        <f t="shared" si="1"/>
        <v>2040</v>
      </c>
      <c r="B21" s="27">
        <v>14000.0</v>
      </c>
    </row>
    <row r="22">
      <c r="A22" s="18">
        <f t="shared" si="1"/>
        <v>2041</v>
      </c>
      <c r="B22" s="27">
        <v>14000.0</v>
      </c>
    </row>
    <row r="23">
      <c r="A23" s="18">
        <f t="shared" si="1"/>
        <v>2042</v>
      </c>
      <c r="B23" s="27">
        <v>14000.0</v>
      </c>
    </row>
    <row r="24">
      <c r="A24" s="18">
        <f t="shared" si="1"/>
        <v>2043</v>
      </c>
      <c r="B24" s="27">
        <v>14000.0</v>
      </c>
    </row>
    <row r="25">
      <c r="A25" s="18">
        <f t="shared" si="1"/>
        <v>2044</v>
      </c>
      <c r="B25" s="27">
        <v>14000.0</v>
      </c>
    </row>
    <row r="26">
      <c r="A26" s="18">
        <f t="shared" si="1"/>
        <v>2045</v>
      </c>
      <c r="B26" s="27">
        <v>14000.0</v>
      </c>
    </row>
    <row r="27">
      <c r="A27" s="18">
        <f t="shared" si="1"/>
        <v>2046</v>
      </c>
      <c r="B27" s="27">
        <v>14000.0</v>
      </c>
    </row>
    <row r="28">
      <c r="A28" s="18">
        <f t="shared" si="1"/>
        <v>2047</v>
      </c>
      <c r="B28" s="27">
        <v>14000.0</v>
      </c>
    </row>
    <row r="29">
      <c r="A29" s="18">
        <f t="shared" si="1"/>
        <v>2048</v>
      </c>
      <c r="B29" s="27">
        <v>14000.0</v>
      </c>
    </row>
    <row r="30">
      <c r="A30" s="18">
        <f t="shared" si="1"/>
        <v>2049</v>
      </c>
      <c r="B30" s="27">
        <v>14000.0</v>
      </c>
    </row>
    <row r="31">
      <c r="A31" s="18">
        <f t="shared" si="1"/>
        <v>2050</v>
      </c>
      <c r="B31" s="27">
        <v>14000.0</v>
      </c>
    </row>
    <row r="32">
      <c r="A32" s="18">
        <f t="shared" si="1"/>
        <v>2051</v>
      </c>
      <c r="B32" s="27">
        <v>14000.0</v>
      </c>
    </row>
    <row r="33">
      <c r="A33" s="18">
        <f t="shared" si="1"/>
        <v>2052</v>
      </c>
      <c r="B33" s="27">
        <v>14000.0</v>
      </c>
    </row>
    <row r="34">
      <c r="A34" s="18">
        <f t="shared" si="1"/>
        <v>2053</v>
      </c>
      <c r="B34" s="27">
        <v>14000.0</v>
      </c>
    </row>
    <row r="35">
      <c r="A35" s="18">
        <f t="shared" si="1"/>
        <v>2054</v>
      </c>
      <c r="B35" s="27">
        <v>14000.0</v>
      </c>
    </row>
    <row r="36">
      <c r="A36" s="18">
        <f t="shared" si="1"/>
        <v>2055</v>
      </c>
      <c r="B36" s="27">
        <v>14000.0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7.14"/>
    <col customWidth="1" min="3" max="6" width="12.29"/>
    <col customWidth="1" min="7" max="7" width="12.43"/>
    <col customWidth="1" min="8" max="9" width="12.29"/>
    <col customWidth="1" min="10" max="24" width="8.71"/>
  </cols>
  <sheetData>
    <row r="1" ht="15.75" customHeight="1">
      <c r="A1" s="1" t="s">
        <v>0</v>
      </c>
      <c r="B1" s="1" t="s">
        <v>10</v>
      </c>
      <c r="C1" s="1" t="s">
        <v>11</v>
      </c>
      <c r="D1" s="1" t="s">
        <v>12</v>
      </c>
      <c r="E1" s="1"/>
      <c r="F1" s="1" t="s">
        <v>13</v>
      </c>
      <c r="G1" s="1" t="s">
        <v>14</v>
      </c>
      <c r="H1" s="1"/>
      <c r="I1" s="1" t="s">
        <v>15</v>
      </c>
      <c r="AS1" s="1"/>
      <c r="AT1" s="1"/>
      <c r="AU1" s="1"/>
      <c r="AV1" s="1"/>
      <c r="AW1" s="1"/>
    </row>
    <row r="2" ht="15.75" customHeight="1">
      <c r="A2" s="1">
        <v>2021.0</v>
      </c>
      <c r="B2" s="5">
        <v>7244728.112429854</v>
      </c>
      <c r="C2" s="15">
        <v>2.0</v>
      </c>
      <c r="D2" s="4">
        <f t="shared" ref="D2:D36" si="1">B2*(1+C2)</f>
        <v>21734184.34</v>
      </c>
      <c r="E2" s="4"/>
      <c r="F2" s="4">
        <v>0.0</v>
      </c>
      <c r="G2" s="8">
        <v>3.0</v>
      </c>
      <c r="H2" s="4"/>
      <c r="I2" s="16">
        <f t="shared" ref="I2:I36" si="2">2050-2021-F2</f>
        <v>29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/>
      <c r="AQ2" s="6"/>
      <c r="AR2" s="6"/>
      <c r="AS2" s="6"/>
      <c r="AT2" s="6"/>
      <c r="AU2" s="6"/>
      <c r="AV2" s="6"/>
      <c r="AW2" s="6"/>
    </row>
    <row r="3" ht="15.75" customHeight="1">
      <c r="A3" s="7">
        <v>2022.0</v>
      </c>
      <c r="B3" s="8">
        <v>7224120.0</v>
      </c>
      <c r="C3" s="4">
        <f t="shared" ref="C3:C11" si="3">C2-0.1</f>
        <v>1.9</v>
      </c>
      <c r="D3" s="4">
        <f t="shared" si="1"/>
        <v>20949948</v>
      </c>
      <c r="E3" s="4"/>
      <c r="F3" s="4">
        <v>1.0</v>
      </c>
      <c r="G3" s="8">
        <v>2.9</v>
      </c>
      <c r="H3" s="4"/>
      <c r="I3" s="16">
        <f t="shared" si="2"/>
        <v>28</v>
      </c>
      <c r="K3" s="5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/>
      <c r="AO3" s="10"/>
      <c r="AP3" s="10"/>
      <c r="AQ3" s="10"/>
      <c r="AR3" s="10"/>
      <c r="AS3" s="10"/>
      <c r="AT3" s="10"/>
      <c r="AU3" s="10"/>
      <c r="AV3" s="10"/>
      <c r="AW3" s="10"/>
    </row>
    <row r="4" ht="15.75" customHeight="1">
      <c r="A4" s="1">
        <v>2023.0</v>
      </c>
      <c r="B4" s="4">
        <v>6710870.0</v>
      </c>
      <c r="C4" s="4">
        <f t="shared" si="3"/>
        <v>1.8</v>
      </c>
      <c r="D4" s="4">
        <f t="shared" si="1"/>
        <v>18790436</v>
      </c>
      <c r="E4" s="8"/>
      <c r="F4" s="8">
        <v>2.0</v>
      </c>
      <c r="G4" s="8">
        <v>2.8</v>
      </c>
      <c r="H4" s="3"/>
      <c r="I4" s="16">
        <f t="shared" si="2"/>
        <v>27</v>
      </c>
      <c r="K4" s="5"/>
      <c r="M4" s="5"/>
      <c r="N4" s="5"/>
      <c r="O4" s="5"/>
      <c r="P4" s="5"/>
      <c r="Q4" s="5"/>
      <c r="R4" s="5"/>
      <c r="S4" s="5"/>
      <c r="T4" s="4"/>
      <c r="U4" s="8"/>
      <c r="V4" s="11"/>
      <c r="W4" s="5"/>
      <c r="X4" s="5"/>
      <c r="Y4" s="5"/>
      <c r="Z4" s="5"/>
      <c r="AA4" s="5"/>
      <c r="AB4" s="5"/>
      <c r="AC4" s="5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ht="15.75" customHeight="1">
      <c r="A5" s="7">
        <v>2024.0</v>
      </c>
      <c r="B5" s="5">
        <v>6264490.0</v>
      </c>
      <c r="C5" s="4">
        <f t="shared" si="3"/>
        <v>1.7</v>
      </c>
      <c r="D5" s="4">
        <f t="shared" si="1"/>
        <v>16914123</v>
      </c>
      <c r="E5" s="8"/>
      <c r="F5" s="8">
        <v>3.0</v>
      </c>
      <c r="G5" s="8">
        <v>2.7</v>
      </c>
      <c r="H5" s="3"/>
      <c r="I5" s="16">
        <f t="shared" si="2"/>
        <v>26</v>
      </c>
      <c r="K5" s="5"/>
      <c r="M5" s="5"/>
      <c r="N5" s="5"/>
      <c r="O5" s="5"/>
      <c r="P5" s="5"/>
      <c r="Q5" s="5"/>
      <c r="R5" s="5"/>
      <c r="S5" s="5"/>
      <c r="T5" s="12"/>
      <c r="U5" s="5"/>
      <c r="V5" s="5"/>
      <c r="W5" s="5"/>
      <c r="X5" s="5"/>
      <c r="Y5" s="5"/>
      <c r="Z5" s="5"/>
      <c r="AA5" s="5"/>
      <c r="AB5" s="5"/>
      <c r="AC5" s="5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2"/>
      <c r="AP5" s="2"/>
      <c r="AQ5" s="2"/>
      <c r="AR5" s="2"/>
      <c r="AS5" s="2"/>
      <c r="AT5" s="2"/>
      <c r="AU5" s="2"/>
      <c r="AV5" s="2"/>
      <c r="AW5" s="2"/>
    </row>
    <row r="6" ht="15.75" customHeight="1">
      <c r="A6" s="1">
        <v>2025.0</v>
      </c>
      <c r="B6" s="8">
        <v>6136140.0</v>
      </c>
      <c r="C6" s="4">
        <f t="shared" si="3"/>
        <v>1.6</v>
      </c>
      <c r="D6" s="4">
        <f t="shared" si="1"/>
        <v>15953964</v>
      </c>
      <c r="E6" s="8"/>
      <c r="F6" s="4">
        <v>4.0</v>
      </c>
      <c r="G6" s="8">
        <v>2.6</v>
      </c>
      <c r="H6" s="3"/>
      <c r="I6" s="16">
        <f t="shared" si="2"/>
        <v>25</v>
      </c>
      <c r="K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ht="15.75" customHeight="1">
      <c r="A7" s="7">
        <v>2026.0</v>
      </c>
      <c r="B7" s="4">
        <v>5997370.0</v>
      </c>
      <c r="C7" s="4">
        <f t="shared" si="3"/>
        <v>1.5</v>
      </c>
      <c r="D7" s="4">
        <f t="shared" si="1"/>
        <v>14993425</v>
      </c>
      <c r="E7" s="8"/>
      <c r="F7" s="4">
        <v>5.0</v>
      </c>
      <c r="G7" s="8">
        <v>2.5</v>
      </c>
      <c r="H7" s="3"/>
      <c r="I7" s="16">
        <f t="shared" si="2"/>
        <v>24</v>
      </c>
      <c r="K7" s="5"/>
      <c r="M7" s="5"/>
      <c r="N7" s="5"/>
      <c r="O7" s="5"/>
      <c r="P7" s="5"/>
      <c r="Q7" s="5"/>
      <c r="R7" s="5"/>
      <c r="S7" s="5"/>
      <c r="U7" s="8"/>
      <c r="V7" s="1"/>
      <c r="W7" s="5"/>
      <c r="X7" s="5"/>
      <c r="Y7" s="5"/>
      <c r="Z7" s="5"/>
      <c r="AA7" s="5"/>
      <c r="AB7" s="5"/>
      <c r="AC7" s="5"/>
    </row>
    <row r="8" ht="15.75" customHeight="1">
      <c r="A8" s="1">
        <v>2027.0</v>
      </c>
      <c r="B8" s="8">
        <v>5844800.0</v>
      </c>
      <c r="C8" s="4">
        <f t="shared" si="3"/>
        <v>1.4</v>
      </c>
      <c r="D8" s="4">
        <f t="shared" si="1"/>
        <v>14027520</v>
      </c>
      <c r="E8" s="8"/>
      <c r="F8" s="8">
        <v>6.0</v>
      </c>
      <c r="G8" s="8">
        <v>2.4</v>
      </c>
      <c r="H8" s="3"/>
      <c r="I8" s="16">
        <f t="shared" si="2"/>
        <v>23</v>
      </c>
      <c r="K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ht="15.75" customHeight="1">
      <c r="A9" s="7">
        <v>2028.0</v>
      </c>
      <c r="B9" s="4">
        <v>5691720.0</v>
      </c>
      <c r="C9" s="4">
        <f t="shared" si="3"/>
        <v>1.3</v>
      </c>
      <c r="D9" s="4">
        <f t="shared" si="1"/>
        <v>13090956</v>
      </c>
      <c r="E9" s="8"/>
      <c r="F9" s="8">
        <v>7.0</v>
      </c>
      <c r="G9" s="8">
        <v>2.3</v>
      </c>
      <c r="H9" s="3"/>
      <c r="I9" s="16">
        <f t="shared" si="2"/>
        <v>22</v>
      </c>
      <c r="K9" s="5"/>
      <c r="M9" s="5"/>
      <c r="N9" s="5"/>
      <c r="O9" s="5"/>
      <c r="P9" s="5"/>
      <c r="Q9" s="5"/>
      <c r="R9" s="5"/>
      <c r="S9" s="5"/>
      <c r="U9" s="8"/>
      <c r="V9" s="1"/>
      <c r="W9" s="5"/>
      <c r="X9" s="5"/>
      <c r="Y9" s="8"/>
      <c r="Z9" s="8"/>
      <c r="AA9" s="8"/>
      <c r="AB9" s="8"/>
      <c r="AC9" s="8"/>
    </row>
    <row r="10" ht="15.75" customHeight="1">
      <c r="A10" s="1">
        <v>2029.0</v>
      </c>
      <c r="B10" s="4">
        <v>5543050.0</v>
      </c>
      <c r="C10" s="4">
        <f t="shared" si="3"/>
        <v>1.2</v>
      </c>
      <c r="D10" s="4">
        <f t="shared" si="1"/>
        <v>12194710</v>
      </c>
      <c r="E10" s="8"/>
      <c r="F10" s="4">
        <v>8.0</v>
      </c>
      <c r="G10" s="8">
        <v>2.2</v>
      </c>
      <c r="H10" s="3"/>
      <c r="I10" s="16">
        <f t="shared" si="2"/>
        <v>21</v>
      </c>
      <c r="K10" s="5"/>
      <c r="M10" s="5"/>
      <c r="N10" s="5"/>
      <c r="O10" s="5"/>
      <c r="P10" s="5"/>
      <c r="Q10" s="5"/>
      <c r="R10" s="5"/>
      <c r="S10" s="5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7">
        <v>2030.0</v>
      </c>
      <c r="B11" s="4">
        <v>5412640.0</v>
      </c>
      <c r="C11" s="4">
        <f t="shared" si="3"/>
        <v>1.1</v>
      </c>
      <c r="D11" s="4">
        <f t="shared" si="1"/>
        <v>11366544</v>
      </c>
      <c r="E11" s="8"/>
      <c r="F11" s="4">
        <v>9.0</v>
      </c>
      <c r="G11" s="8">
        <v>2.1</v>
      </c>
      <c r="H11" s="3"/>
      <c r="I11" s="16">
        <f t="shared" si="2"/>
        <v>20</v>
      </c>
      <c r="K11" s="5"/>
      <c r="M11" s="5"/>
      <c r="N11" s="5"/>
      <c r="O11" s="5"/>
      <c r="P11" s="5"/>
      <c r="Q11" s="5"/>
      <c r="R11" s="5"/>
      <c r="S11" s="5"/>
      <c r="U11" s="8"/>
      <c r="V11" s="8"/>
      <c r="W11" s="8"/>
      <c r="X11" s="8"/>
      <c r="Y11" s="8"/>
      <c r="Z11" s="8"/>
      <c r="AA11" s="8"/>
      <c r="AB11" s="8"/>
      <c r="AC11" s="8"/>
    </row>
    <row r="12" ht="15.75" customHeight="1">
      <c r="A12" s="7">
        <v>2031.0</v>
      </c>
      <c r="B12" s="4">
        <v>5289200.0</v>
      </c>
      <c r="C12" s="17">
        <v>1.0</v>
      </c>
      <c r="D12" s="4">
        <f t="shared" si="1"/>
        <v>10578400</v>
      </c>
      <c r="E12" s="8"/>
      <c r="F12" s="8">
        <v>10.0</v>
      </c>
      <c r="G12" s="8">
        <v>2.0</v>
      </c>
      <c r="H12" s="3"/>
      <c r="I12" s="16">
        <f t="shared" si="2"/>
        <v>19</v>
      </c>
      <c r="K12" s="5"/>
      <c r="M12" s="5"/>
      <c r="N12" s="5"/>
      <c r="O12" s="5"/>
      <c r="P12" s="5"/>
      <c r="Q12" s="5"/>
      <c r="R12" s="5"/>
      <c r="S12" s="5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.75" customHeight="1">
      <c r="A13" s="1">
        <v>2032.0</v>
      </c>
      <c r="B13" s="4">
        <v>5166830.0</v>
      </c>
      <c r="C13" s="4">
        <f t="shared" ref="C13:C21" si="4">C12-0.1</f>
        <v>0.9</v>
      </c>
      <c r="D13" s="4">
        <f t="shared" si="1"/>
        <v>9816977</v>
      </c>
      <c r="E13" s="8"/>
      <c r="F13" s="8">
        <v>11.0</v>
      </c>
      <c r="G13" s="8">
        <v>1.9</v>
      </c>
      <c r="H13" s="3"/>
      <c r="I13" s="16">
        <f t="shared" si="2"/>
        <v>18</v>
      </c>
      <c r="K13" s="5"/>
      <c r="M13" s="5"/>
      <c r="N13" s="5"/>
      <c r="O13" s="5"/>
      <c r="P13" s="5"/>
      <c r="Q13" s="5"/>
      <c r="R13" s="5"/>
      <c r="S13" s="5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.75" customHeight="1">
      <c r="A14" s="7">
        <v>2033.0</v>
      </c>
      <c r="B14" s="4">
        <v>5047270.0</v>
      </c>
      <c r="C14" s="4">
        <f t="shared" si="4"/>
        <v>0.8</v>
      </c>
      <c r="D14" s="4">
        <f t="shared" si="1"/>
        <v>9085086</v>
      </c>
      <c r="E14" s="8"/>
      <c r="F14" s="4">
        <v>12.0</v>
      </c>
      <c r="G14" s="8">
        <v>1.8</v>
      </c>
      <c r="H14" s="3"/>
      <c r="I14" s="16">
        <f t="shared" si="2"/>
        <v>17</v>
      </c>
      <c r="K14" s="5"/>
      <c r="M14" s="5"/>
      <c r="N14" s="5"/>
      <c r="O14" s="5"/>
      <c r="P14" s="5"/>
      <c r="Q14" s="5"/>
      <c r="R14" s="5"/>
      <c r="S14" s="5"/>
      <c r="U14" s="8"/>
      <c r="V14" s="8"/>
      <c r="W14" s="8"/>
      <c r="X14" s="8"/>
      <c r="Y14" s="8"/>
      <c r="Z14" s="8"/>
      <c r="AA14" s="8"/>
      <c r="AB14" s="8"/>
      <c r="AC14" s="8"/>
    </row>
    <row r="15" ht="15.75" customHeight="1">
      <c r="A15" s="7">
        <v>2034.0</v>
      </c>
      <c r="B15" s="4">
        <v>4935410.0</v>
      </c>
      <c r="C15" s="4">
        <f t="shared" si="4"/>
        <v>0.7</v>
      </c>
      <c r="D15" s="4">
        <f t="shared" si="1"/>
        <v>8390197</v>
      </c>
      <c r="E15" s="8"/>
      <c r="F15" s="4">
        <v>13.0</v>
      </c>
      <c r="G15" s="8">
        <v>1.7</v>
      </c>
      <c r="H15" s="3"/>
      <c r="I15" s="16">
        <f t="shared" si="2"/>
        <v>16</v>
      </c>
      <c r="K15" s="5"/>
      <c r="M15" s="5"/>
      <c r="N15" s="5"/>
      <c r="O15" s="5"/>
      <c r="P15" s="5"/>
      <c r="Q15" s="5"/>
      <c r="R15" s="5"/>
      <c r="S15" s="5"/>
      <c r="U15" s="8"/>
      <c r="V15" s="8"/>
      <c r="W15" s="8"/>
      <c r="X15" s="8"/>
      <c r="Y15" s="8"/>
      <c r="Z15" s="8"/>
      <c r="AA15" s="8"/>
      <c r="AB15" s="8"/>
      <c r="AC15" s="8"/>
    </row>
    <row r="16" ht="15.75" customHeight="1">
      <c r="A16" s="1">
        <v>2035.0</v>
      </c>
      <c r="B16" s="4">
        <v>4821330.0</v>
      </c>
      <c r="C16" s="4">
        <f t="shared" si="4"/>
        <v>0.6</v>
      </c>
      <c r="D16" s="4">
        <f t="shared" si="1"/>
        <v>7714128</v>
      </c>
      <c r="E16" s="8"/>
      <c r="F16" s="8">
        <v>14.0</v>
      </c>
      <c r="G16" s="8">
        <v>1.6</v>
      </c>
      <c r="H16" s="3"/>
      <c r="I16" s="16">
        <f t="shared" si="2"/>
        <v>15</v>
      </c>
      <c r="K16" s="5"/>
      <c r="M16" s="5"/>
      <c r="N16" s="5"/>
      <c r="O16" s="5"/>
      <c r="P16" s="5"/>
      <c r="Q16" s="5"/>
      <c r="R16" s="5"/>
      <c r="S16" s="5"/>
      <c r="U16" s="8"/>
      <c r="V16" s="8"/>
      <c r="W16" s="8"/>
      <c r="X16" s="8"/>
      <c r="Y16" s="8"/>
      <c r="Z16" s="8"/>
      <c r="AA16" s="8"/>
      <c r="AB16" s="8"/>
      <c r="AC16" s="8"/>
    </row>
    <row r="17" ht="15.75" customHeight="1">
      <c r="A17" s="7">
        <v>2036.0</v>
      </c>
      <c r="B17" s="4">
        <v>4714180.0</v>
      </c>
      <c r="C17" s="4">
        <f t="shared" si="4"/>
        <v>0.5</v>
      </c>
      <c r="D17" s="4">
        <f t="shared" si="1"/>
        <v>7071270</v>
      </c>
      <c r="E17" s="8"/>
      <c r="F17" s="8">
        <v>15.0</v>
      </c>
      <c r="G17" s="8">
        <v>1.5</v>
      </c>
      <c r="H17" s="3"/>
      <c r="I17" s="16">
        <f t="shared" si="2"/>
        <v>14</v>
      </c>
      <c r="K17" s="5"/>
      <c r="M17" s="5"/>
      <c r="N17" s="5"/>
      <c r="O17" s="5"/>
      <c r="P17" s="5"/>
      <c r="Q17" s="5"/>
      <c r="R17" s="5"/>
      <c r="S17" s="5"/>
      <c r="U17" s="8"/>
      <c r="V17" s="8"/>
      <c r="W17" s="8"/>
      <c r="X17" s="8"/>
      <c r="Y17" s="8"/>
      <c r="Z17" s="8"/>
      <c r="AA17" s="8"/>
      <c r="AB17" s="8"/>
      <c r="AC17" s="8"/>
    </row>
    <row r="18" ht="15.75" customHeight="1">
      <c r="A18" s="7">
        <v>2037.0</v>
      </c>
      <c r="B18" s="4">
        <v>4618610.0</v>
      </c>
      <c r="C18" s="4">
        <f t="shared" si="4"/>
        <v>0.4</v>
      </c>
      <c r="D18" s="4">
        <f t="shared" si="1"/>
        <v>6466054</v>
      </c>
      <c r="E18" s="8"/>
      <c r="F18" s="4">
        <v>16.0</v>
      </c>
      <c r="G18" s="8">
        <v>1.4</v>
      </c>
      <c r="H18" s="3"/>
      <c r="I18" s="16">
        <f t="shared" si="2"/>
        <v>13</v>
      </c>
      <c r="K18" s="5"/>
      <c r="M18" s="5"/>
      <c r="N18" s="5"/>
      <c r="O18" s="5"/>
      <c r="P18" s="5"/>
      <c r="Q18" s="5"/>
      <c r="R18" s="5"/>
      <c r="S18" s="5"/>
      <c r="U18" s="8"/>
      <c r="V18" s="8"/>
      <c r="W18" s="8"/>
      <c r="X18" s="8"/>
      <c r="Y18" s="8"/>
      <c r="Z18" s="8"/>
      <c r="AA18" s="8"/>
      <c r="AB18" s="8"/>
      <c r="AC18" s="8"/>
    </row>
    <row r="19" ht="15.75" customHeight="1">
      <c r="A19" s="1">
        <v>2038.0</v>
      </c>
      <c r="B19" s="4">
        <v>4524260.0</v>
      </c>
      <c r="C19" s="4">
        <f t="shared" si="4"/>
        <v>0.3</v>
      </c>
      <c r="D19" s="4">
        <f t="shared" si="1"/>
        <v>5881538</v>
      </c>
      <c r="E19" s="8"/>
      <c r="F19" s="4">
        <v>17.0</v>
      </c>
      <c r="G19" s="8">
        <v>1.3</v>
      </c>
      <c r="H19" s="3"/>
      <c r="I19" s="16">
        <f t="shared" si="2"/>
        <v>12</v>
      </c>
      <c r="K19" s="5"/>
      <c r="M19" s="5"/>
      <c r="N19" s="5"/>
      <c r="O19" s="5"/>
      <c r="P19" s="5"/>
      <c r="Q19" s="5"/>
      <c r="R19" s="5"/>
      <c r="S19" s="5"/>
      <c r="U19" s="8"/>
      <c r="V19" s="8"/>
      <c r="W19" s="8"/>
      <c r="X19" s="8"/>
      <c r="Y19" s="8"/>
      <c r="Z19" s="8"/>
      <c r="AA19" s="8"/>
      <c r="AB19" s="8"/>
      <c r="AC19" s="8"/>
    </row>
    <row r="20" ht="15.75" customHeight="1">
      <c r="A20" s="7">
        <v>2039.0</v>
      </c>
      <c r="B20" s="4">
        <v>4430060.0</v>
      </c>
      <c r="C20" s="4">
        <f t="shared" si="4"/>
        <v>0.2</v>
      </c>
      <c r="D20" s="4">
        <f t="shared" si="1"/>
        <v>5316072</v>
      </c>
      <c r="E20" s="8"/>
      <c r="F20" s="8">
        <v>18.0</v>
      </c>
      <c r="G20" s="8">
        <v>1.2</v>
      </c>
      <c r="H20" s="3"/>
      <c r="I20" s="16">
        <f t="shared" si="2"/>
        <v>11</v>
      </c>
      <c r="K20" s="5"/>
      <c r="M20" s="5"/>
      <c r="N20" s="5"/>
      <c r="O20" s="5"/>
      <c r="P20" s="5"/>
      <c r="Q20" s="5"/>
      <c r="R20" s="5"/>
      <c r="S20" s="5"/>
      <c r="U20" s="8"/>
      <c r="V20" s="8"/>
      <c r="W20" s="8"/>
      <c r="X20" s="8"/>
      <c r="Y20" s="8"/>
      <c r="Z20" s="8"/>
      <c r="AA20" s="8"/>
      <c r="AB20" s="8"/>
      <c r="AC20" s="8"/>
    </row>
    <row r="21" ht="15.75" customHeight="1">
      <c r="A21" s="7">
        <v>2040.0</v>
      </c>
      <c r="B21" s="4">
        <v>4334840.0</v>
      </c>
      <c r="C21" s="4">
        <f t="shared" si="4"/>
        <v>0.1</v>
      </c>
      <c r="D21" s="4">
        <f t="shared" si="1"/>
        <v>4768324</v>
      </c>
      <c r="E21" s="8"/>
      <c r="F21" s="8">
        <v>19.0</v>
      </c>
      <c r="G21" s="8">
        <v>1.1</v>
      </c>
      <c r="H21" s="3"/>
      <c r="I21" s="16">
        <f t="shared" si="2"/>
        <v>10</v>
      </c>
      <c r="K21" s="5"/>
      <c r="M21" s="5"/>
      <c r="N21" s="5"/>
      <c r="O21" s="5"/>
      <c r="P21" s="5"/>
      <c r="Q21" s="5"/>
      <c r="R21" s="5"/>
      <c r="S21" s="5"/>
      <c r="U21" s="8"/>
      <c r="V21" s="8"/>
      <c r="W21" s="8"/>
      <c r="X21" s="8"/>
      <c r="Y21" s="8"/>
      <c r="Z21" s="8"/>
      <c r="AA21" s="8"/>
      <c r="AB21" s="8"/>
      <c r="AC21" s="8"/>
    </row>
    <row r="22" ht="15.75" customHeight="1">
      <c r="A22" s="1">
        <v>2041.0</v>
      </c>
      <c r="B22" s="4">
        <v>4235640.0</v>
      </c>
      <c r="C22" s="17">
        <v>0.0</v>
      </c>
      <c r="D22" s="4">
        <f t="shared" si="1"/>
        <v>4235640</v>
      </c>
      <c r="E22" s="8"/>
      <c r="F22" s="4">
        <v>20.0</v>
      </c>
      <c r="G22" s="8">
        <v>1.0</v>
      </c>
      <c r="H22" s="3"/>
      <c r="I22" s="16">
        <f t="shared" si="2"/>
        <v>9</v>
      </c>
      <c r="K22" s="5"/>
      <c r="M22" s="5"/>
      <c r="N22" s="5"/>
      <c r="O22" s="5"/>
      <c r="P22" s="5"/>
      <c r="Q22" s="5"/>
      <c r="R22" s="5"/>
      <c r="S22" s="5"/>
      <c r="U22" s="8"/>
      <c r="V22" s="8"/>
      <c r="W22" s="8"/>
      <c r="X22" s="8"/>
      <c r="Y22" s="8"/>
      <c r="Z22" s="8"/>
      <c r="AA22" s="8"/>
      <c r="AB22" s="8"/>
      <c r="AC22" s="8"/>
    </row>
    <row r="23" ht="15.75" customHeight="1">
      <c r="A23" s="7">
        <v>2042.0</v>
      </c>
      <c r="B23" s="4">
        <v>4137040.0</v>
      </c>
      <c r="C23" s="4">
        <v>0.0</v>
      </c>
      <c r="D23" s="4">
        <f t="shared" si="1"/>
        <v>4137040</v>
      </c>
      <c r="E23" s="8"/>
      <c r="F23" s="4">
        <v>21.0</v>
      </c>
      <c r="G23" s="8">
        <v>1.0</v>
      </c>
      <c r="H23" s="3"/>
      <c r="I23" s="16">
        <f t="shared" si="2"/>
        <v>8</v>
      </c>
      <c r="K23" s="5"/>
      <c r="M23" s="5"/>
      <c r="N23" s="5"/>
      <c r="O23" s="5"/>
      <c r="P23" s="5"/>
      <c r="Q23" s="5"/>
      <c r="R23" s="5"/>
      <c r="S23" s="5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>
      <c r="A24" s="7">
        <v>2043.0</v>
      </c>
      <c r="B24" s="4">
        <v>4037690.0</v>
      </c>
      <c r="C24" s="4">
        <v>0.0</v>
      </c>
      <c r="D24" s="4">
        <f t="shared" si="1"/>
        <v>4037690</v>
      </c>
      <c r="E24" s="8"/>
      <c r="F24" s="8">
        <v>22.0</v>
      </c>
      <c r="G24" s="8">
        <v>1.0</v>
      </c>
      <c r="H24" s="3"/>
      <c r="I24" s="16">
        <f t="shared" si="2"/>
        <v>7</v>
      </c>
      <c r="K24" s="5"/>
      <c r="M24" s="5"/>
      <c r="N24" s="5"/>
      <c r="O24" s="5"/>
      <c r="P24" s="5"/>
      <c r="Q24" s="5"/>
      <c r="R24" s="5"/>
      <c r="S24" s="5"/>
      <c r="U24" s="8"/>
      <c r="V24" s="8"/>
      <c r="W24" s="8"/>
      <c r="X24" s="8"/>
      <c r="Y24" s="8"/>
      <c r="Z24" s="8"/>
      <c r="AA24" s="8"/>
      <c r="AB24" s="8"/>
      <c r="AC24" s="8"/>
    </row>
    <row r="25" ht="15.75" customHeight="1">
      <c r="A25" s="1">
        <v>2044.0</v>
      </c>
      <c r="B25" s="4">
        <v>3937060.0</v>
      </c>
      <c r="C25" s="4">
        <v>0.0</v>
      </c>
      <c r="D25" s="4">
        <f t="shared" si="1"/>
        <v>3937060</v>
      </c>
      <c r="E25" s="8"/>
      <c r="F25" s="8">
        <v>23.0</v>
      </c>
      <c r="G25" s="8">
        <v>1.0</v>
      </c>
      <c r="H25" s="3"/>
      <c r="I25" s="16">
        <f t="shared" si="2"/>
        <v>6</v>
      </c>
      <c r="K25" s="5"/>
      <c r="M25" s="5"/>
      <c r="N25" s="5"/>
      <c r="O25" s="5"/>
      <c r="P25" s="5"/>
      <c r="Q25" s="5"/>
      <c r="R25" s="5"/>
      <c r="S25" s="5"/>
      <c r="U25" s="8"/>
      <c r="V25" s="8"/>
      <c r="W25" s="8"/>
      <c r="X25" s="8"/>
      <c r="Y25" s="8"/>
      <c r="Z25" s="8"/>
      <c r="AA25" s="8"/>
      <c r="AB25" s="8"/>
      <c r="AC25" s="8"/>
    </row>
    <row r="26" ht="15.75" customHeight="1">
      <c r="A26" s="7">
        <v>2045.0</v>
      </c>
      <c r="B26" s="4">
        <v>3836910.0</v>
      </c>
      <c r="C26" s="4">
        <v>0.0</v>
      </c>
      <c r="D26" s="4">
        <f t="shared" si="1"/>
        <v>3836910</v>
      </c>
      <c r="E26" s="8"/>
      <c r="F26" s="4">
        <v>24.0</v>
      </c>
      <c r="G26" s="8">
        <v>1.0</v>
      </c>
      <c r="H26" s="3"/>
      <c r="I26" s="16">
        <f t="shared" si="2"/>
        <v>5</v>
      </c>
      <c r="K26" s="5"/>
      <c r="M26" s="5"/>
      <c r="N26" s="5"/>
      <c r="O26" s="5"/>
      <c r="P26" s="5"/>
      <c r="Q26" s="5"/>
      <c r="R26" s="5"/>
      <c r="S26" s="5"/>
      <c r="U26" s="8"/>
      <c r="V26" s="8"/>
      <c r="W26" s="8"/>
      <c r="X26" s="8"/>
      <c r="Y26" s="8"/>
      <c r="Z26" s="8"/>
      <c r="AA26" s="8"/>
      <c r="AB26" s="8"/>
      <c r="AC26" s="8"/>
    </row>
    <row r="27" ht="15.75" customHeight="1">
      <c r="A27" s="7">
        <v>2046.0</v>
      </c>
      <c r="B27" s="4">
        <v>3739280.0</v>
      </c>
      <c r="C27" s="4">
        <v>0.0</v>
      </c>
      <c r="D27" s="4">
        <f t="shared" si="1"/>
        <v>3739280</v>
      </c>
      <c r="E27" s="8"/>
      <c r="F27" s="4">
        <v>25.0</v>
      </c>
      <c r="G27" s="8">
        <v>1.0</v>
      </c>
      <c r="H27" s="3"/>
      <c r="I27" s="16">
        <f t="shared" si="2"/>
        <v>4</v>
      </c>
      <c r="K27" s="5"/>
      <c r="M27" s="5"/>
      <c r="N27" s="5"/>
      <c r="O27" s="5"/>
      <c r="P27" s="5"/>
      <c r="Q27" s="5"/>
      <c r="R27" s="5"/>
      <c r="S27" s="5"/>
      <c r="U27" s="8"/>
      <c r="V27" s="8"/>
      <c r="W27" s="8"/>
      <c r="X27" s="8"/>
      <c r="Y27" s="8"/>
      <c r="Z27" s="8"/>
      <c r="AA27" s="8"/>
      <c r="AB27" s="8"/>
      <c r="AC27" s="8"/>
    </row>
    <row r="28" ht="15.75" customHeight="1">
      <c r="A28" s="1">
        <v>2047.0</v>
      </c>
      <c r="B28" s="4">
        <v>3641100.0</v>
      </c>
      <c r="C28" s="4">
        <v>0.0</v>
      </c>
      <c r="D28" s="4">
        <f t="shared" si="1"/>
        <v>3641100</v>
      </c>
      <c r="E28" s="8"/>
      <c r="F28" s="8">
        <v>26.0</v>
      </c>
      <c r="G28" s="8">
        <v>1.0</v>
      </c>
      <c r="H28" s="3"/>
      <c r="I28" s="16">
        <f t="shared" si="2"/>
        <v>3</v>
      </c>
      <c r="K28" s="5"/>
      <c r="M28" s="5"/>
      <c r="N28" s="5"/>
      <c r="O28" s="5"/>
      <c r="P28" s="5"/>
      <c r="Q28" s="5"/>
      <c r="R28" s="5"/>
      <c r="S28" s="5"/>
      <c r="U28" s="8"/>
      <c r="V28" s="8"/>
      <c r="W28" s="8"/>
      <c r="X28" s="8"/>
      <c r="Y28" s="8"/>
      <c r="Z28" s="8"/>
      <c r="AA28" s="8"/>
      <c r="AB28" s="8"/>
      <c r="AC28" s="8"/>
    </row>
    <row r="29" ht="15.75" customHeight="1">
      <c r="A29" s="7">
        <v>2048.0</v>
      </c>
      <c r="B29" s="4">
        <v>3545230.0</v>
      </c>
      <c r="C29" s="4">
        <v>0.0</v>
      </c>
      <c r="D29" s="4">
        <f t="shared" si="1"/>
        <v>3545230</v>
      </c>
      <c r="E29" s="8"/>
      <c r="F29" s="8">
        <v>27.0</v>
      </c>
      <c r="G29" s="8">
        <v>1.0</v>
      </c>
      <c r="H29" s="3"/>
      <c r="I29" s="16">
        <f t="shared" si="2"/>
        <v>2</v>
      </c>
      <c r="K29" s="5"/>
      <c r="M29" s="5"/>
      <c r="N29" s="5"/>
      <c r="O29" s="5"/>
      <c r="P29" s="5"/>
      <c r="Q29" s="5"/>
      <c r="R29" s="5"/>
      <c r="S29" s="5"/>
      <c r="U29" s="8"/>
      <c r="V29" s="8"/>
      <c r="W29" s="8"/>
      <c r="X29" s="8"/>
      <c r="Y29" s="8"/>
      <c r="Z29" s="8"/>
      <c r="AA29" s="8"/>
      <c r="AB29" s="8"/>
      <c r="AC29" s="8"/>
    </row>
    <row r="30" ht="15.75" customHeight="1">
      <c r="A30" s="7">
        <v>2049.0</v>
      </c>
      <c r="B30" s="4">
        <v>3540710.0</v>
      </c>
      <c r="C30" s="4">
        <v>0.0</v>
      </c>
      <c r="D30" s="4">
        <f t="shared" si="1"/>
        <v>3540710</v>
      </c>
      <c r="E30" s="8"/>
      <c r="F30" s="4">
        <v>28.0</v>
      </c>
      <c r="G30" s="8">
        <v>1.0</v>
      </c>
      <c r="H30" s="3"/>
      <c r="I30" s="16">
        <f t="shared" si="2"/>
        <v>1</v>
      </c>
      <c r="K30" s="5"/>
      <c r="M30" s="5"/>
      <c r="N30" s="5"/>
      <c r="O30" s="5"/>
      <c r="P30" s="5"/>
      <c r="Q30" s="5"/>
      <c r="R30" s="5"/>
      <c r="S30" s="5"/>
      <c r="U30" s="8"/>
      <c r="V30" s="8"/>
      <c r="W30" s="8"/>
      <c r="X30" s="8"/>
      <c r="Y30" s="8"/>
      <c r="Z30" s="8"/>
      <c r="AA30" s="8"/>
      <c r="AB30" s="8"/>
      <c r="AC30" s="8"/>
    </row>
    <row r="31" ht="15.75" customHeight="1">
      <c r="A31" s="7">
        <v>2050.0</v>
      </c>
      <c r="B31" s="4">
        <v>3534350.0</v>
      </c>
      <c r="C31" s="4">
        <v>0.0</v>
      </c>
      <c r="D31" s="4">
        <f t="shared" si="1"/>
        <v>3534350</v>
      </c>
      <c r="E31" s="6"/>
      <c r="F31" s="4">
        <v>29.0</v>
      </c>
      <c r="G31" s="6">
        <v>1.0</v>
      </c>
      <c r="H31" s="3"/>
      <c r="I31" s="16">
        <f t="shared" si="2"/>
        <v>0</v>
      </c>
      <c r="K31" s="5"/>
      <c r="M31" s="5"/>
      <c r="N31" s="5"/>
      <c r="O31" s="5"/>
      <c r="P31" s="5"/>
      <c r="Q31" s="5"/>
      <c r="R31" s="5"/>
      <c r="S31" s="5"/>
      <c r="U31" s="8"/>
      <c r="V31" s="8"/>
      <c r="W31" s="8"/>
      <c r="X31" s="8"/>
      <c r="Y31" s="8"/>
      <c r="Z31" s="8"/>
      <c r="AA31" s="8"/>
      <c r="AB31" s="8"/>
      <c r="AC31" s="8"/>
    </row>
    <row r="32" ht="15.75" customHeight="1">
      <c r="A32" s="7">
        <v>2051.0</v>
      </c>
      <c r="B32" s="4">
        <v>3534350.0</v>
      </c>
      <c r="C32" s="4">
        <v>0.0</v>
      </c>
      <c r="D32" s="4">
        <f t="shared" si="1"/>
        <v>3534350</v>
      </c>
      <c r="E32" s="6"/>
      <c r="F32" s="8">
        <v>30.0</v>
      </c>
      <c r="G32" s="6">
        <v>1.0</v>
      </c>
      <c r="H32" s="3"/>
      <c r="I32" s="16">
        <f t="shared" si="2"/>
        <v>-1</v>
      </c>
      <c r="K32" s="8"/>
      <c r="L32" s="5"/>
      <c r="M32" s="5"/>
      <c r="N32" s="5"/>
      <c r="O32" s="5"/>
      <c r="P32" s="5"/>
      <c r="Q32" s="5"/>
      <c r="R32" s="5"/>
      <c r="S32" s="5"/>
      <c r="U32" s="8"/>
      <c r="V32" s="8"/>
      <c r="W32" s="8"/>
      <c r="X32" s="8"/>
      <c r="Y32" s="8"/>
      <c r="Z32" s="8"/>
      <c r="AA32" s="8"/>
      <c r="AB32" s="8"/>
      <c r="AC32" s="8"/>
    </row>
    <row r="33" ht="15.75" customHeight="1">
      <c r="A33" s="7">
        <v>2052.0</v>
      </c>
      <c r="B33" s="4">
        <v>3534350.0</v>
      </c>
      <c r="C33" s="4">
        <v>0.0</v>
      </c>
      <c r="D33" s="4">
        <f t="shared" si="1"/>
        <v>3534350</v>
      </c>
      <c r="E33" s="6"/>
      <c r="F33" s="8">
        <v>31.0</v>
      </c>
      <c r="G33" s="6">
        <v>1.0</v>
      </c>
      <c r="H33" s="3"/>
      <c r="I33" s="16">
        <f t="shared" si="2"/>
        <v>-2</v>
      </c>
      <c r="K33" s="8"/>
      <c r="L33" s="8"/>
      <c r="M33" s="8"/>
      <c r="N33" s="8"/>
      <c r="O33" s="8"/>
      <c r="P33" s="8"/>
      <c r="Q33" s="8"/>
      <c r="R33" s="8"/>
    </row>
    <row r="34" ht="15.75" customHeight="1">
      <c r="A34" s="7">
        <v>2053.0</v>
      </c>
      <c r="B34" s="4">
        <v>3534350.0</v>
      </c>
      <c r="C34" s="4">
        <v>0.0</v>
      </c>
      <c r="D34" s="4">
        <f t="shared" si="1"/>
        <v>3534350</v>
      </c>
      <c r="E34" s="6"/>
      <c r="F34" s="4">
        <v>32.0</v>
      </c>
      <c r="G34" s="6">
        <v>1.0</v>
      </c>
      <c r="H34" s="3"/>
      <c r="I34" s="16">
        <f t="shared" si="2"/>
        <v>-3</v>
      </c>
      <c r="K34" s="8"/>
      <c r="L34" s="8"/>
      <c r="M34" s="8"/>
      <c r="N34" s="8"/>
      <c r="O34" s="8"/>
      <c r="P34" s="8"/>
      <c r="Q34" s="8"/>
      <c r="R34" s="8"/>
    </row>
    <row r="35" ht="15.75" customHeight="1">
      <c r="A35" s="7">
        <v>2054.0</v>
      </c>
      <c r="B35" s="4">
        <v>3534350.0</v>
      </c>
      <c r="C35" s="4">
        <v>0.0</v>
      </c>
      <c r="D35" s="4">
        <f t="shared" si="1"/>
        <v>3534350</v>
      </c>
      <c r="E35" s="6"/>
      <c r="F35" s="4">
        <v>33.0</v>
      </c>
      <c r="G35" s="6">
        <v>1.0</v>
      </c>
      <c r="H35" s="3"/>
      <c r="I35" s="16">
        <f t="shared" si="2"/>
        <v>-4</v>
      </c>
      <c r="K35" s="8"/>
      <c r="L35" s="8"/>
      <c r="M35" s="8"/>
      <c r="N35" s="8"/>
      <c r="O35" s="8"/>
      <c r="P35" s="8"/>
      <c r="Q35" s="8"/>
      <c r="R35" s="8"/>
    </row>
    <row r="36" ht="15.75" customHeight="1">
      <c r="A36" s="7">
        <v>2055.0</v>
      </c>
      <c r="B36" s="4">
        <v>3534350.0</v>
      </c>
      <c r="C36" s="4">
        <v>0.0</v>
      </c>
      <c r="D36" s="4">
        <f t="shared" si="1"/>
        <v>3534350</v>
      </c>
      <c r="E36" s="6"/>
      <c r="F36" s="8">
        <v>34.0</v>
      </c>
      <c r="G36" s="6">
        <v>1.0</v>
      </c>
      <c r="H36" s="3"/>
      <c r="I36" s="16">
        <f t="shared" si="2"/>
        <v>-5</v>
      </c>
      <c r="K36" s="8"/>
      <c r="L36" s="8"/>
      <c r="M36" s="8"/>
      <c r="N36" s="8"/>
      <c r="O36" s="8"/>
      <c r="P36" s="8"/>
      <c r="Q36" s="8"/>
      <c r="R36" s="8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  <c r="B46" s="1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V10:V31 W2:AC2 W4:AC5 W7:AC7 W9:AC31 AD12:AF13">
    <cfRule type="colorScale" priority="1">
      <colorScale>
        <cfvo type="formula" val="0.7699767171"/>
        <cfvo type="formula" val="0.9981671072"/>
        <cfvo type="formula" val="8.159342016"/>
        <color rgb="FF57BB8A"/>
        <color rgb="FFABDDC5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7.14"/>
    <col customWidth="1" min="3" max="3" width="8.43"/>
    <col customWidth="1" min="4" max="4" width="9.14"/>
    <col customWidth="1" min="5" max="5" width="12.29"/>
    <col customWidth="1" min="6" max="6" width="12.86"/>
    <col customWidth="1" min="7" max="7" width="10.14"/>
    <col customWidth="1" min="8" max="8" width="9.14"/>
    <col customWidth="1" min="9" max="24" width="8.71"/>
  </cols>
  <sheetData>
    <row r="1" ht="15.75" customHeight="1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/>
      <c r="N1" s="1"/>
      <c r="O1" s="1"/>
      <c r="P1" s="1"/>
      <c r="Q1" s="1"/>
      <c r="R1" s="1"/>
      <c r="S1" s="1"/>
      <c r="T1" s="1"/>
    </row>
    <row r="2" ht="15.75" customHeight="1">
      <c r="A2" s="18">
        <v>2021.0</v>
      </c>
      <c r="B2" s="2">
        <v>36820.0</v>
      </c>
      <c r="C2" s="2">
        <v>12485.0</v>
      </c>
      <c r="D2" s="2">
        <v>124495.0</v>
      </c>
      <c r="E2" s="2">
        <v>128670.0</v>
      </c>
      <c r="F2" s="2">
        <v>12030.0</v>
      </c>
      <c r="G2" s="2">
        <v>15610.0</v>
      </c>
      <c r="H2" s="2">
        <v>31355.0</v>
      </c>
      <c r="I2" s="2">
        <v>112580.0</v>
      </c>
      <c r="J2" s="19">
        <v>31507.931573463004</v>
      </c>
    </row>
    <row r="3" ht="15.75" customHeight="1">
      <c r="A3" s="18">
        <v>2022.0</v>
      </c>
      <c r="B3" s="2">
        <v>43780.0</v>
      </c>
      <c r="C3" s="2">
        <v>12770.0</v>
      </c>
      <c r="D3" s="2">
        <v>127350.0</v>
      </c>
      <c r="E3" s="2">
        <v>131620.0</v>
      </c>
      <c r="F3" s="2">
        <v>17060.0</v>
      </c>
      <c r="G3" s="2">
        <v>15970.0</v>
      </c>
      <c r="H3" s="2">
        <v>27570.0</v>
      </c>
      <c r="I3" s="2">
        <v>115160.0</v>
      </c>
      <c r="J3" s="19">
        <v>32229.999999999996</v>
      </c>
    </row>
    <row r="4" ht="15.75" customHeight="1">
      <c r="A4" s="18">
        <v>2023.0</v>
      </c>
      <c r="B4" s="2">
        <v>47060.0</v>
      </c>
      <c r="C4" s="2">
        <v>13730.0</v>
      </c>
      <c r="D4" s="2">
        <v>136910.0</v>
      </c>
      <c r="E4" s="2">
        <v>141500.0</v>
      </c>
      <c r="F4" s="2">
        <v>18350.0</v>
      </c>
      <c r="G4" s="2">
        <v>17160.0</v>
      </c>
      <c r="H4" s="2">
        <v>29640.0</v>
      </c>
      <c r="I4" s="2">
        <v>123810.0</v>
      </c>
      <c r="J4" s="19">
        <f t="shared" ref="J4:J36" si="1">(I4/I3)*J3</f>
        <v>34650.88833</v>
      </c>
    </row>
    <row r="5" ht="15.75" customHeight="1">
      <c r="A5" s="18">
        <v>2024.0</v>
      </c>
      <c r="B5" s="2">
        <v>47060.0</v>
      </c>
      <c r="C5" s="2">
        <v>13730.0</v>
      </c>
      <c r="D5" s="2">
        <v>136910.0</v>
      </c>
      <c r="E5" s="2">
        <v>141500.0</v>
      </c>
      <c r="F5" s="2">
        <v>18350.0</v>
      </c>
      <c r="G5" s="2">
        <v>17160.0</v>
      </c>
      <c r="H5" s="2">
        <v>29640.0</v>
      </c>
      <c r="I5" s="2">
        <v>123810.0</v>
      </c>
      <c r="J5" s="19">
        <f t="shared" si="1"/>
        <v>34650.88833</v>
      </c>
      <c r="M5" s="2"/>
      <c r="N5" s="2"/>
      <c r="O5" s="2"/>
      <c r="P5" s="2"/>
      <c r="Q5" s="2"/>
      <c r="R5" s="2"/>
      <c r="S5" s="2"/>
      <c r="T5" s="2"/>
    </row>
    <row r="6" ht="15.75" customHeight="1">
      <c r="A6" s="18">
        <v>2025.0</v>
      </c>
      <c r="B6" s="2">
        <v>47060.0</v>
      </c>
      <c r="C6" s="2">
        <v>13730.0</v>
      </c>
      <c r="D6" s="2">
        <v>136910.0</v>
      </c>
      <c r="E6" s="2">
        <v>141500.0</v>
      </c>
      <c r="F6" s="2">
        <v>18350.0</v>
      </c>
      <c r="G6" s="2">
        <v>17160.0</v>
      </c>
      <c r="H6" s="2">
        <v>29640.0</v>
      </c>
      <c r="I6" s="2">
        <v>123810.0</v>
      </c>
      <c r="J6" s="19">
        <f t="shared" si="1"/>
        <v>34650.88833</v>
      </c>
    </row>
    <row r="7" ht="15.75" customHeight="1">
      <c r="A7" s="18">
        <v>2026.0</v>
      </c>
      <c r="B7" s="2">
        <v>47060.0</v>
      </c>
      <c r="C7" s="2">
        <v>13730.0</v>
      </c>
      <c r="D7" s="2">
        <v>136910.0</v>
      </c>
      <c r="E7" s="2">
        <v>141500.0</v>
      </c>
      <c r="F7" s="2">
        <v>18350.0</v>
      </c>
      <c r="G7" s="2">
        <v>17160.0</v>
      </c>
      <c r="H7" s="2">
        <v>29640.0</v>
      </c>
      <c r="I7" s="2">
        <v>123810.0</v>
      </c>
      <c r="J7" s="19">
        <f t="shared" si="1"/>
        <v>34650.88833</v>
      </c>
    </row>
    <row r="8" ht="15.75" customHeight="1">
      <c r="A8" s="18">
        <v>2027.0</v>
      </c>
      <c r="B8" s="2">
        <v>47060.0</v>
      </c>
      <c r="C8" s="2">
        <v>13730.0</v>
      </c>
      <c r="D8" s="2">
        <v>136910.0</v>
      </c>
      <c r="E8" s="2">
        <v>141500.0</v>
      </c>
      <c r="F8" s="2">
        <v>18350.0</v>
      </c>
      <c r="G8" s="2">
        <v>17160.0</v>
      </c>
      <c r="H8" s="2">
        <v>29640.0</v>
      </c>
      <c r="I8" s="2">
        <v>123810.0</v>
      </c>
      <c r="J8" s="19">
        <f t="shared" si="1"/>
        <v>34650.88833</v>
      </c>
    </row>
    <row r="9" ht="15.75" customHeight="1">
      <c r="A9" s="18">
        <v>2028.0</v>
      </c>
      <c r="B9" s="2">
        <v>47060.0</v>
      </c>
      <c r="C9" s="2">
        <v>13730.0</v>
      </c>
      <c r="D9" s="2">
        <v>136910.0</v>
      </c>
      <c r="E9" s="2">
        <v>141500.0</v>
      </c>
      <c r="F9" s="2">
        <v>18350.0</v>
      </c>
      <c r="G9" s="2">
        <v>17160.0</v>
      </c>
      <c r="H9" s="2">
        <v>29640.0</v>
      </c>
      <c r="I9" s="2">
        <v>123810.0</v>
      </c>
      <c r="J9" s="19">
        <f t="shared" si="1"/>
        <v>34650.88833</v>
      </c>
    </row>
    <row r="10" ht="15.75" customHeight="1">
      <c r="A10" s="18">
        <v>2029.0</v>
      </c>
      <c r="B10" s="2">
        <v>47060.0</v>
      </c>
      <c r="C10" s="2">
        <v>13730.0</v>
      </c>
      <c r="D10" s="2">
        <v>136910.0</v>
      </c>
      <c r="E10" s="2">
        <v>141500.0</v>
      </c>
      <c r="F10" s="2">
        <v>18350.0</v>
      </c>
      <c r="G10" s="2">
        <v>17160.0</v>
      </c>
      <c r="H10" s="2">
        <v>29640.0</v>
      </c>
      <c r="I10" s="2">
        <v>123810.0</v>
      </c>
      <c r="J10" s="19">
        <f t="shared" si="1"/>
        <v>34650.88833</v>
      </c>
    </row>
    <row r="11" ht="15.75" customHeight="1">
      <c r="A11" s="18">
        <v>2030.0</v>
      </c>
      <c r="B11" s="2">
        <v>47060.0</v>
      </c>
      <c r="C11" s="2">
        <v>13730.0</v>
      </c>
      <c r="D11" s="2">
        <v>136910.0</v>
      </c>
      <c r="E11" s="2">
        <v>141500.0</v>
      </c>
      <c r="F11" s="2">
        <v>18350.0</v>
      </c>
      <c r="G11" s="2">
        <v>17160.0</v>
      </c>
      <c r="H11" s="2">
        <v>29640.0</v>
      </c>
      <c r="I11" s="2">
        <v>123810.0</v>
      </c>
      <c r="J11" s="19">
        <f t="shared" si="1"/>
        <v>34650.88833</v>
      </c>
    </row>
    <row r="12" ht="15.75" customHeight="1">
      <c r="A12" s="18">
        <v>2031.0</v>
      </c>
      <c r="B12" s="2">
        <v>47060.0</v>
      </c>
      <c r="C12" s="2">
        <v>13730.0</v>
      </c>
      <c r="D12" s="2">
        <v>136910.0</v>
      </c>
      <c r="E12" s="2">
        <v>141500.0</v>
      </c>
      <c r="F12" s="2">
        <v>18350.0</v>
      </c>
      <c r="G12" s="2">
        <v>17160.0</v>
      </c>
      <c r="H12" s="2">
        <v>29640.0</v>
      </c>
      <c r="I12" s="2">
        <v>123810.0</v>
      </c>
      <c r="J12" s="19">
        <f t="shared" si="1"/>
        <v>34650.88833</v>
      </c>
    </row>
    <row r="13">
      <c r="A13" s="18">
        <v>2032.0</v>
      </c>
      <c r="B13" s="2">
        <v>47060.0</v>
      </c>
      <c r="C13" s="2">
        <v>13730.0</v>
      </c>
      <c r="D13" s="2">
        <v>136910.0</v>
      </c>
      <c r="E13" s="2">
        <v>141500.0</v>
      </c>
      <c r="F13" s="2">
        <v>18350.0</v>
      </c>
      <c r="G13" s="2">
        <v>17160.0</v>
      </c>
      <c r="H13" s="2">
        <v>29640.0</v>
      </c>
      <c r="I13" s="2">
        <v>123810.0</v>
      </c>
      <c r="J13" s="19">
        <f t="shared" si="1"/>
        <v>34650.88833</v>
      </c>
    </row>
    <row r="14" ht="15.75" customHeight="1">
      <c r="A14" s="18">
        <v>2033.0</v>
      </c>
      <c r="B14" s="2">
        <v>47060.0</v>
      </c>
      <c r="C14" s="2">
        <v>13730.0</v>
      </c>
      <c r="D14" s="2">
        <v>136910.0</v>
      </c>
      <c r="E14" s="2">
        <v>141500.0</v>
      </c>
      <c r="F14" s="2">
        <v>18350.0</v>
      </c>
      <c r="G14" s="2">
        <v>17160.0</v>
      </c>
      <c r="H14" s="2">
        <v>29640.0</v>
      </c>
      <c r="I14" s="2">
        <v>123810.0</v>
      </c>
      <c r="J14" s="19">
        <f t="shared" si="1"/>
        <v>34650.88833</v>
      </c>
    </row>
    <row r="15" ht="15.75" customHeight="1">
      <c r="A15" s="18">
        <v>2034.0</v>
      </c>
      <c r="B15" s="2">
        <v>47060.0</v>
      </c>
      <c r="C15" s="2">
        <v>13730.0</v>
      </c>
      <c r="D15" s="2">
        <v>136910.0</v>
      </c>
      <c r="E15" s="2">
        <v>141500.0</v>
      </c>
      <c r="F15" s="2">
        <v>18350.0</v>
      </c>
      <c r="G15" s="2">
        <v>17160.0</v>
      </c>
      <c r="H15" s="2">
        <v>29640.0</v>
      </c>
      <c r="I15" s="2">
        <v>123810.0</v>
      </c>
      <c r="J15" s="19">
        <f t="shared" si="1"/>
        <v>34650.88833</v>
      </c>
    </row>
    <row r="16" ht="15.75" customHeight="1">
      <c r="A16" s="18">
        <v>2035.0</v>
      </c>
      <c r="B16" s="2">
        <v>47060.0</v>
      </c>
      <c r="C16" s="2">
        <v>13730.0</v>
      </c>
      <c r="D16" s="2">
        <v>136910.0</v>
      </c>
      <c r="E16" s="2">
        <v>141500.0</v>
      </c>
      <c r="F16" s="2">
        <v>18350.0</v>
      </c>
      <c r="G16" s="2">
        <v>17160.0</v>
      </c>
      <c r="H16" s="2">
        <v>29640.0</v>
      </c>
      <c r="I16" s="2">
        <v>123810.0</v>
      </c>
      <c r="J16" s="19">
        <f t="shared" si="1"/>
        <v>34650.88833</v>
      </c>
    </row>
    <row r="17" ht="15.75" customHeight="1">
      <c r="A17" s="18">
        <v>2036.0</v>
      </c>
      <c r="B17" s="2">
        <v>47060.0</v>
      </c>
      <c r="C17" s="2">
        <v>13730.0</v>
      </c>
      <c r="D17" s="2">
        <v>136910.0</v>
      </c>
      <c r="E17" s="2">
        <v>141500.0</v>
      </c>
      <c r="F17" s="2">
        <v>18350.0</v>
      </c>
      <c r="G17" s="2">
        <v>17160.0</v>
      </c>
      <c r="H17" s="2">
        <v>29640.0</v>
      </c>
      <c r="I17" s="2">
        <v>123810.0</v>
      </c>
      <c r="J17" s="19">
        <f t="shared" si="1"/>
        <v>34650.88833</v>
      </c>
    </row>
    <row r="18" ht="15.75" customHeight="1">
      <c r="A18" s="18">
        <v>2037.0</v>
      </c>
      <c r="B18" s="2">
        <v>47060.0</v>
      </c>
      <c r="C18" s="2">
        <v>13730.0</v>
      </c>
      <c r="D18" s="2">
        <v>136910.0</v>
      </c>
      <c r="E18" s="2">
        <v>141500.0</v>
      </c>
      <c r="F18" s="2">
        <v>18350.0</v>
      </c>
      <c r="G18" s="2">
        <v>17160.0</v>
      </c>
      <c r="H18" s="2">
        <v>29640.0</v>
      </c>
      <c r="I18" s="2">
        <v>123810.0</v>
      </c>
      <c r="J18" s="19">
        <f t="shared" si="1"/>
        <v>34650.88833</v>
      </c>
    </row>
    <row r="19" ht="15.75" customHeight="1">
      <c r="A19" s="18">
        <v>2038.0</v>
      </c>
      <c r="B19" s="2">
        <v>47060.0</v>
      </c>
      <c r="C19" s="2">
        <v>13730.0</v>
      </c>
      <c r="D19" s="2">
        <v>136910.0</v>
      </c>
      <c r="E19" s="2">
        <v>141500.0</v>
      </c>
      <c r="F19" s="2">
        <v>18350.0</v>
      </c>
      <c r="G19" s="2">
        <v>17160.0</v>
      </c>
      <c r="H19" s="2">
        <v>29640.0</v>
      </c>
      <c r="I19" s="2">
        <v>123810.0</v>
      </c>
      <c r="J19" s="19">
        <f t="shared" si="1"/>
        <v>34650.88833</v>
      </c>
    </row>
    <row r="20" ht="15.75" customHeight="1">
      <c r="A20" s="18">
        <v>2039.0</v>
      </c>
      <c r="B20" s="2">
        <v>47060.0</v>
      </c>
      <c r="C20" s="2">
        <v>13730.0</v>
      </c>
      <c r="D20" s="2">
        <v>136910.0</v>
      </c>
      <c r="E20" s="2">
        <v>141500.0</v>
      </c>
      <c r="F20" s="2">
        <v>18350.0</v>
      </c>
      <c r="G20" s="2">
        <v>17160.0</v>
      </c>
      <c r="H20" s="2">
        <v>29640.0</v>
      </c>
      <c r="I20" s="2">
        <v>123810.0</v>
      </c>
      <c r="J20" s="19">
        <f t="shared" si="1"/>
        <v>34650.88833</v>
      </c>
    </row>
    <row r="21" ht="15.75" customHeight="1">
      <c r="A21" s="18">
        <v>2040.0</v>
      </c>
      <c r="B21" s="2">
        <v>47060.0</v>
      </c>
      <c r="C21" s="2">
        <v>13730.0</v>
      </c>
      <c r="D21" s="2">
        <v>136910.0</v>
      </c>
      <c r="E21" s="2">
        <v>141500.0</v>
      </c>
      <c r="F21" s="2">
        <v>18350.0</v>
      </c>
      <c r="G21" s="2">
        <v>17160.0</v>
      </c>
      <c r="H21" s="2">
        <v>29640.0</v>
      </c>
      <c r="I21" s="2">
        <v>123810.0</v>
      </c>
      <c r="J21" s="19">
        <f t="shared" si="1"/>
        <v>34650.88833</v>
      </c>
    </row>
    <row r="22" ht="15.75" customHeight="1">
      <c r="A22" s="18">
        <v>2041.0</v>
      </c>
      <c r="B22" s="2">
        <v>47060.0</v>
      </c>
      <c r="C22" s="2">
        <v>13730.0</v>
      </c>
      <c r="D22" s="2">
        <v>136910.0</v>
      </c>
      <c r="E22" s="2">
        <v>141500.0</v>
      </c>
      <c r="F22" s="2">
        <v>18350.0</v>
      </c>
      <c r="G22" s="2">
        <v>17160.0</v>
      </c>
      <c r="H22" s="2">
        <v>29640.0</v>
      </c>
      <c r="I22" s="2">
        <v>123810.0</v>
      </c>
      <c r="J22" s="19">
        <f t="shared" si="1"/>
        <v>34650.88833</v>
      </c>
    </row>
    <row r="23" ht="15.75" customHeight="1">
      <c r="A23" s="18">
        <v>2042.0</v>
      </c>
      <c r="B23" s="2">
        <v>47060.0</v>
      </c>
      <c r="C23" s="2">
        <v>13730.0</v>
      </c>
      <c r="D23" s="2">
        <v>136910.0</v>
      </c>
      <c r="E23" s="2">
        <v>141500.0</v>
      </c>
      <c r="F23" s="2">
        <v>18350.0</v>
      </c>
      <c r="G23" s="2">
        <v>17160.0</v>
      </c>
      <c r="H23" s="2">
        <v>29640.0</v>
      </c>
      <c r="I23" s="2">
        <v>123810.0</v>
      </c>
      <c r="J23" s="19">
        <f t="shared" si="1"/>
        <v>34650.88833</v>
      </c>
    </row>
    <row r="24" ht="15.75" customHeight="1">
      <c r="A24" s="18">
        <v>2043.0</v>
      </c>
      <c r="B24" s="2">
        <v>47060.0</v>
      </c>
      <c r="C24" s="2">
        <v>13730.0</v>
      </c>
      <c r="D24" s="2">
        <v>136910.0</v>
      </c>
      <c r="E24" s="2">
        <v>141500.0</v>
      </c>
      <c r="F24" s="2">
        <v>18350.0</v>
      </c>
      <c r="G24" s="2">
        <v>17160.0</v>
      </c>
      <c r="H24" s="2">
        <v>29640.0</v>
      </c>
      <c r="I24" s="2">
        <v>123810.0</v>
      </c>
      <c r="J24" s="19">
        <f t="shared" si="1"/>
        <v>34650.88833</v>
      </c>
    </row>
    <row r="25" ht="15.75" customHeight="1">
      <c r="A25" s="18">
        <v>2044.0</v>
      </c>
      <c r="B25" s="2">
        <v>47060.0</v>
      </c>
      <c r="C25" s="2">
        <v>13730.0</v>
      </c>
      <c r="D25" s="2">
        <v>136910.0</v>
      </c>
      <c r="E25" s="2">
        <v>141500.0</v>
      </c>
      <c r="F25" s="2">
        <v>18350.0</v>
      </c>
      <c r="G25" s="2">
        <v>17160.0</v>
      </c>
      <c r="H25" s="2">
        <v>29640.0</v>
      </c>
      <c r="I25" s="2">
        <v>123810.0</v>
      </c>
      <c r="J25" s="19">
        <f t="shared" si="1"/>
        <v>34650.88833</v>
      </c>
    </row>
    <row r="26" ht="15.75" customHeight="1">
      <c r="A26" s="18">
        <v>2045.0</v>
      </c>
      <c r="B26" s="2">
        <v>47060.0</v>
      </c>
      <c r="C26" s="2">
        <v>13730.0</v>
      </c>
      <c r="D26" s="2">
        <v>136910.0</v>
      </c>
      <c r="E26" s="2">
        <v>141500.0</v>
      </c>
      <c r="F26" s="2">
        <v>18350.0</v>
      </c>
      <c r="G26" s="2">
        <v>17160.0</v>
      </c>
      <c r="H26" s="2">
        <v>29640.0</v>
      </c>
      <c r="I26" s="2">
        <v>123810.0</v>
      </c>
      <c r="J26" s="19">
        <f t="shared" si="1"/>
        <v>34650.88833</v>
      </c>
    </row>
    <row r="27" ht="15.75" customHeight="1">
      <c r="A27" s="18">
        <v>2046.0</v>
      </c>
      <c r="B27" s="2">
        <v>47060.0</v>
      </c>
      <c r="C27" s="2">
        <v>13730.0</v>
      </c>
      <c r="D27" s="2">
        <v>136910.0</v>
      </c>
      <c r="E27" s="2">
        <v>141500.0</v>
      </c>
      <c r="F27" s="2">
        <v>18350.0</v>
      </c>
      <c r="G27" s="2">
        <v>17160.0</v>
      </c>
      <c r="H27" s="2">
        <v>29640.0</v>
      </c>
      <c r="I27" s="2">
        <v>123810.0</v>
      </c>
      <c r="J27" s="19">
        <f t="shared" si="1"/>
        <v>34650.88833</v>
      </c>
    </row>
    <row r="28" ht="15.75" customHeight="1">
      <c r="A28" s="18">
        <v>2047.0</v>
      </c>
      <c r="B28" s="2">
        <v>47060.0</v>
      </c>
      <c r="C28" s="2">
        <v>13730.0</v>
      </c>
      <c r="D28" s="2">
        <v>136910.0</v>
      </c>
      <c r="E28" s="2">
        <v>141500.0</v>
      </c>
      <c r="F28" s="2">
        <v>18350.0</v>
      </c>
      <c r="G28" s="2">
        <v>17160.0</v>
      </c>
      <c r="H28" s="2">
        <v>29640.0</v>
      </c>
      <c r="I28" s="2">
        <v>123810.0</v>
      </c>
      <c r="J28" s="19">
        <f t="shared" si="1"/>
        <v>34650.88833</v>
      </c>
    </row>
    <row r="29" ht="15.75" customHeight="1">
      <c r="A29" s="18">
        <v>2048.0</v>
      </c>
      <c r="B29" s="2">
        <v>47060.0</v>
      </c>
      <c r="C29" s="2">
        <v>13730.0</v>
      </c>
      <c r="D29" s="2">
        <v>136910.0</v>
      </c>
      <c r="E29" s="2">
        <v>141500.0</v>
      </c>
      <c r="F29" s="2">
        <v>18350.0</v>
      </c>
      <c r="G29" s="2">
        <v>17160.0</v>
      </c>
      <c r="H29" s="2">
        <v>29640.0</v>
      </c>
      <c r="I29" s="2">
        <v>123810.0</v>
      </c>
      <c r="J29" s="19">
        <f t="shared" si="1"/>
        <v>34650.88833</v>
      </c>
    </row>
    <row r="30" ht="15.75" customHeight="1">
      <c r="A30" s="18">
        <v>2049.0</v>
      </c>
      <c r="B30" s="2">
        <v>47060.0</v>
      </c>
      <c r="C30" s="2">
        <v>13730.0</v>
      </c>
      <c r="D30" s="2">
        <v>136910.0</v>
      </c>
      <c r="E30" s="2">
        <v>141500.0</v>
      </c>
      <c r="F30" s="2">
        <v>18350.0</v>
      </c>
      <c r="G30" s="2">
        <v>17160.0</v>
      </c>
      <c r="H30" s="2">
        <v>29640.0</v>
      </c>
      <c r="I30" s="2">
        <v>123810.0</v>
      </c>
      <c r="J30" s="19">
        <f t="shared" si="1"/>
        <v>34650.88833</v>
      </c>
    </row>
    <row r="31" ht="15.75" customHeight="1">
      <c r="A31" s="18">
        <v>2050.0</v>
      </c>
      <c r="B31" s="2">
        <v>47060.0</v>
      </c>
      <c r="C31" s="2">
        <v>13730.0</v>
      </c>
      <c r="D31" s="2">
        <v>136910.0</v>
      </c>
      <c r="E31" s="2">
        <v>141500.0</v>
      </c>
      <c r="F31" s="2">
        <v>18350.0</v>
      </c>
      <c r="G31" s="2">
        <v>17160.0</v>
      </c>
      <c r="H31" s="2">
        <v>29640.0</v>
      </c>
      <c r="I31" s="2">
        <v>123810.0</v>
      </c>
      <c r="J31" s="19">
        <f t="shared" si="1"/>
        <v>34650.88833</v>
      </c>
    </row>
    <row r="32" ht="15.75" customHeight="1">
      <c r="A32" s="18">
        <v>2051.0</v>
      </c>
      <c r="B32" s="2">
        <v>47060.0</v>
      </c>
      <c r="C32" s="2">
        <v>13730.0</v>
      </c>
      <c r="D32" s="2">
        <v>136910.0</v>
      </c>
      <c r="E32" s="2">
        <v>141500.0</v>
      </c>
      <c r="F32" s="2">
        <v>18350.0</v>
      </c>
      <c r="G32" s="2">
        <v>17160.0</v>
      </c>
      <c r="H32" s="2">
        <v>29640.0</v>
      </c>
      <c r="I32" s="2">
        <v>123810.0</v>
      </c>
      <c r="J32" s="19">
        <f t="shared" si="1"/>
        <v>34650.88833</v>
      </c>
    </row>
    <row r="33" ht="15.75" customHeight="1">
      <c r="A33" s="18">
        <v>2052.0</v>
      </c>
      <c r="B33" s="2">
        <v>47060.0</v>
      </c>
      <c r="C33" s="2">
        <v>13730.0</v>
      </c>
      <c r="D33" s="2">
        <v>136910.0</v>
      </c>
      <c r="E33" s="2">
        <v>141500.0</v>
      </c>
      <c r="F33" s="2">
        <v>18350.0</v>
      </c>
      <c r="G33" s="2">
        <v>17160.0</v>
      </c>
      <c r="H33" s="2">
        <v>29640.0</v>
      </c>
      <c r="I33" s="2">
        <v>123810.0</v>
      </c>
      <c r="J33" s="19">
        <f t="shared" si="1"/>
        <v>34650.88833</v>
      </c>
    </row>
    <row r="34" ht="15.75" customHeight="1">
      <c r="A34" s="18">
        <v>2053.0</v>
      </c>
      <c r="B34" s="2">
        <v>47060.0</v>
      </c>
      <c r="C34" s="2">
        <v>13730.0</v>
      </c>
      <c r="D34" s="2">
        <v>136910.0</v>
      </c>
      <c r="E34" s="2">
        <v>141500.0</v>
      </c>
      <c r="F34" s="2">
        <v>18350.0</v>
      </c>
      <c r="G34" s="2">
        <v>17160.0</v>
      </c>
      <c r="H34" s="2">
        <v>29640.0</v>
      </c>
      <c r="I34" s="2">
        <v>123810.0</v>
      </c>
      <c r="J34" s="19">
        <f t="shared" si="1"/>
        <v>34650.88833</v>
      </c>
    </row>
    <row r="35" ht="15.75" customHeight="1">
      <c r="A35" s="18">
        <v>2054.0</v>
      </c>
      <c r="B35" s="2">
        <v>47060.0</v>
      </c>
      <c r="C35" s="2">
        <v>13730.0</v>
      </c>
      <c r="D35" s="2">
        <v>136910.0</v>
      </c>
      <c r="E35" s="2">
        <v>141500.0</v>
      </c>
      <c r="F35" s="2">
        <v>18350.0</v>
      </c>
      <c r="G35" s="2">
        <v>17160.0</v>
      </c>
      <c r="H35" s="2">
        <v>29640.0</v>
      </c>
      <c r="I35" s="2">
        <v>123810.0</v>
      </c>
      <c r="J35" s="19">
        <f t="shared" si="1"/>
        <v>34650.88833</v>
      </c>
    </row>
    <row r="36" ht="15.75" customHeight="1">
      <c r="A36" s="18">
        <v>2055.0</v>
      </c>
      <c r="B36" s="2">
        <v>47060.0</v>
      </c>
      <c r="C36" s="2">
        <v>13730.0</v>
      </c>
      <c r="D36" s="2">
        <v>136910.0</v>
      </c>
      <c r="E36" s="2">
        <v>141500.0</v>
      </c>
      <c r="F36" s="2">
        <v>18350.0</v>
      </c>
      <c r="G36" s="2">
        <v>17160.0</v>
      </c>
      <c r="H36" s="2">
        <v>29640.0</v>
      </c>
      <c r="I36" s="2">
        <v>123810.0</v>
      </c>
      <c r="J36" s="19">
        <f t="shared" si="1"/>
        <v>34650.88833</v>
      </c>
    </row>
    <row r="37" ht="15.75" customHeight="1">
      <c r="B37" s="2"/>
      <c r="C37" s="2"/>
      <c r="D37" s="2"/>
      <c r="E37" s="2"/>
      <c r="F37" s="2"/>
      <c r="G37" s="2"/>
    </row>
    <row r="38" ht="15.75" customHeight="1">
      <c r="G38" s="2"/>
    </row>
    <row r="39" ht="15.75" customHeight="1">
      <c r="G39" s="2"/>
    </row>
    <row r="40" ht="15.75" customHeight="1">
      <c r="G40" s="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7.14"/>
    <col customWidth="1" min="3" max="3" width="9.14"/>
    <col customWidth="1" min="4" max="9" width="8.71"/>
    <col customWidth="1" min="10" max="10" width="17.43"/>
    <col customWidth="1" min="11" max="22" width="8.71"/>
  </cols>
  <sheetData>
    <row r="1" ht="15.75" customHeight="1">
      <c r="A1" s="18" t="s">
        <v>0</v>
      </c>
      <c r="B1" s="20" t="s">
        <v>16</v>
      </c>
      <c r="C1" s="20"/>
      <c r="D1" s="20"/>
      <c r="E1" s="18"/>
    </row>
    <row r="2" ht="15.75" customHeight="1">
      <c r="A2" s="18">
        <v>2021.0</v>
      </c>
      <c r="B2" s="2">
        <v>60.0</v>
      </c>
      <c r="C2" s="2"/>
      <c r="D2" s="2"/>
      <c r="E2" s="2"/>
    </row>
    <row r="3" ht="15.75" customHeight="1">
      <c r="A3" s="18">
        <v>2022.0</v>
      </c>
      <c r="B3" s="2">
        <v>60.0</v>
      </c>
      <c r="C3" s="2"/>
      <c r="D3" s="2"/>
      <c r="E3" s="2"/>
    </row>
    <row r="4" ht="15.75" customHeight="1">
      <c r="A4" s="18">
        <v>2023.0</v>
      </c>
      <c r="B4" s="2">
        <v>60.0</v>
      </c>
      <c r="C4" s="2"/>
      <c r="D4" s="2"/>
      <c r="E4" s="2"/>
      <c r="H4" s="21"/>
    </row>
    <row r="5" ht="15.75" customHeight="1">
      <c r="A5" s="18">
        <v>2024.0</v>
      </c>
      <c r="B5" s="2">
        <v>60.0</v>
      </c>
      <c r="C5" s="2"/>
      <c r="D5" s="2"/>
      <c r="E5" s="2"/>
      <c r="H5" s="21"/>
    </row>
    <row r="6" ht="15.75" customHeight="1">
      <c r="A6" s="18">
        <v>2025.0</v>
      </c>
      <c r="B6" s="2">
        <v>60.0</v>
      </c>
      <c r="C6" s="2"/>
      <c r="D6" s="2"/>
      <c r="E6" s="2"/>
      <c r="H6" s="21"/>
      <c r="J6" s="22"/>
    </row>
    <row r="7" ht="15.75" customHeight="1">
      <c r="A7" s="18">
        <v>2026.0</v>
      </c>
      <c r="B7" s="2">
        <v>60.0</v>
      </c>
      <c r="C7" s="2"/>
      <c r="D7" s="2"/>
      <c r="E7" s="2"/>
      <c r="H7" s="21"/>
    </row>
    <row r="8" ht="15.75" customHeight="1">
      <c r="A8" s="18">
        <v>2027.0</v>
      </c>
      <c r="B8" s="2">
        <v>60.0</v>
      </c>
      <c r="C8" s="2"/>
      <c r="D8" s="2"/>
      <c r="E8" s="2"/>
      <c r="H8" s="21"/>
    </row>
    <row r="9" ht="15.75" customHeight="1">
      <c r="A9" s="18">
        <v>2028.0</v>
      </c>
      <c r="B9" s="2">
        <v>60.0</v>
      </c>
      <c r="C9" s="2"/>
      <c r="D9" s="2"/>
      <c r="E9" s="2"/>
      <c r="H9" s="21"/>
      <c r="J9" s="22"/>
    </row>
    <row r="10" ht="15.75" customHeight="1">
      <c r="A10" s="18">
        <v>2029.0</v>
      </c>
      <c r="B10" s="2">
        <v>60.0</v>
      </c>
      <c r="C10" s="2"/>
      <c r="D10" s="2"/>
      <c r="E10" s="2"/>
      <c r="H10" s="21"/>
      <c r="J10" s="23"/>
    </row>
    <row r="11" ht="15.75" customHeight="1">
      <c r="A11" s="18">
        <v>2030.0</v>
      </c>
      <c r="B11" s="2">
        <v>60.0</v>
      </c>
      <c r="C11" s="2"/>
      <c r="D11" s="2"/>
      <c r="E11" s="2"/>
      <c r="H11" s="21"/>
      <c r="J11" s="24"/>
    </row>
    <row r="12" ht="15.75" customHeight="1">
      <c r="A12" s="18">
        <v>2031.0</v>
      </c>
      <c r="B12" s="2">
        <v>60.0</v>
      </c>
      <c r="C12" s="2"/>
      <c r="D12" s="2"/>
      <c r="E12" s="2"/>
      <c r="H12" s="21"/>
    </row>
    <row r="13">
      <c r="A13" s="18">
        <v>2032.0</v>
      </c>
      <c r="B13" s="2">
        <v>60.0</v>
      </c>
      <c r="C13" s="2"/>
      <c r="D13" s="2"/>
      <c r="E13" s="2"/>
      <c r="H13" s="21"/>
      <c r="J13" s="21"/>
    </row>
    <row r="14" ht="15.75" customHeight="1">
      <c r="A14" s="18">
        <v>2033.0</v>
      </c>
      <c r="B14" s="2">
        <v>60.0</v>
      </c>
      <c r="C14" s="2"/>
      <c r="D14" s="2"/>
      <c r="E14" s="2"/>
      <c r="H14" s="21"/>
      <c r="J14" s="21"/>
    </row>
    <row r="15" ht="15.75" customHeight="1">
      <c r="A15" s="18">
        <v>2034.0</v>
      </c>
      <c r="B15" s="2">
        <v>60.0</v>
      </c>
      <c r="C15" s="2"/>
      <c r="D15" s="2"/>
      <c r="E15" s="2"/>
      <c r="H15" s="21"/>
      <c r="J15" s="21"/>
    </row>
    <row r="16" ht="15.75" customHeight="1">
      <c r="A16" s="18">
        <v>2035.0</v>
      </c>
      <c r="B16" s="2">
        <v>60.0</v>
      </c>
      <c r="C16" s="2"/>
      <c r="D16" s="2"/>
      <c r="E16" s="2"/>
      <c r="H16" s="21"/>
      <c r="J16" s="21"/>
    </row>
    <row r="17" ht="15.75" customHeight="1">
      <c r="A17" s="18">
        <v>2036.0</v>
      </c>
      <c r="B17" s="2">
        <v>60.0</v>
      </c>
      <c r="C17" s="2"/>
      <c r="D17" s="2"/>
      <c r="E17" s="2"/>
      <c r="F17" s="2"/>
      <c r="G17" s="2"/>
      <c r="H17" s="21"/>
      <c r="J17" s="21"/>
    </row>
    <row r="18" ht="15.75" customHeight="1">
      <c r="A18" s="18">
        <v>2037.0</v>
      </c>
      <c r="B18" s="2">
        <v>60.0</v>
      </c>
      <c r="C18" s="2"/>
      <c r="D18" s="2"/>
      <c r="E18" s="2"/>
      <c r="F18" s="2"/>
      <c r="G18" s="2"/>
      <c r="H18" s="21"/>
      <c r="J18" s="21"/>
    </row>
    <row r="19" ht="15.75" customHeight="1">
      <c r="A19" s="18">
        <v>2038.0</v>
      </c>
      <c r="B19" s="2">
        <v>60.0</v>
      </c>
      <c r="C19" s="2"/>
      <c r="D19" s="2"/>
      <c r="E19" s="2"/>
      <c r="F19" s="2"/>
      <c r="G19" s="2"/>
      <c r="H19" s="21"/>
      <c r="J19" s="21"/>
    </row>
    <row r="20" ht="15.75" customHeight="1">
      <c r="A20" s="18">
        <v>2039.0</v>
      </c>
      <c r="B20" s="2">
        <v>60.0</v>
      </c>
      <c r="C20" s="2"/>
      <c r="D20" s="2"/>
      <c r="E20" s="2"/>
      <c r="F20" s="2"/>
      <c r="G20" s="2"/>
      <c r="H20" s="21"/>
      <c r="J20" s="21"/>
    </row>
    <row r="21" ht="15.75" customHeight="1">
      <c r="A21" s="18">
        <v>2040.0</v>
      </c>
      <c r="B21" s="2">
        <v>60.0</v>
      </c>
      <c r="C21" s="2"/>
      <c r="D21" s="2"/>
      <c r="E21" s="2"/>
      <c r="F21" s="2"/>
      <c r="G21" s="2"/>
      <c r="H21" s="21"/>
      <c r="J21" s="21"/>
    </row>
    <row r="22" ht="15.75" customHeight="1">
      <c r="A22" s="18">
        <v>2041.0</v>
      </c>
      <c r="B22" s="2">
        <v>60.0</v>
      </c>
      <c r="C22" s="2"/>
      <c r="D22" s="2"/>
      <c r="E22" s="2"/>
      <c r="F22" s="2"/>
      <c r="G22" s="2"/>
      <c r="H22" s="21"/>
      <c r="J22" s="21"/>
    </row>
    <row r="23" ht="15.75" customHeight="1">
      <c r="A23" s="18">
        <v>2042.0</v>
      </c>
      <c r="B23" s="2">
        <v>60.0</v>
      </c>
      <c r="C23" s="2"/>
      <c r="D23" s="2"/>
      <c r="E23" s="2"/>
      <c r="F23" s="2"/>
      <c r="G23" s="2"/>
      <c r="H23" s="21"/>
      <c r="J23" s="21"/>
    </row>
    <row r="24" ht="15.75" customHeight="1">
      <c r="A24" s="18">
        <v>2043.0</v>
      </c>
      <c r="B24" s="2">
        <v>60.0</v>
      </c>
      <c r="C24" s="2"/>
      <c r="D24" s="2"/>
      <c r="E24" s="2"/>
      <c r="F24" s="2"/>
      <c r="G24" s="2"/>
      <c r="H24" s="21"/>
      <c r="J24" s="21"/>
    </row>
    <row r="25" ht="15.75" customHeight="1">
      <c r="A25" s="18">
        <v>2044.0</v>
      </c>
      <c r="B25" s="2">
        <v>60.0</v>
      </c>
      <c r="C25" s="2"/>
      <c r="D25" s="2"/>
      <c r="E25" s="2"/>
      <c r="F25" s="2"/>
      <c r="G25" s="2"/>
      <c r="H25" s="21"/>
      <c r="J25" s="21"/>
    </row>
    <row r="26" ht="15.75" customHeight="1">
      <c r="A26" s="18">
        <v>2045.0</v>
      </c>
      <c r="B26" s="2">
        <v>60.0</v>
      </c>
      <c r="C26" s="2"/>
      <c r="D26" s="2"/>
      <c r="E26" s="2"/>
      <c r="F26" s="2"/>
      <c r="G26" s="2"/>
      <c r="H26" s="21"/>
      <c r="J26" s="21"/>
    </row>
    <row r="27" ht="15.75" customHeight="1">
      <c r="A27" s="18">
        <v>2046.0</v>
      </c>
      <c r="B27" s="2">
        <v>60.0</v>
      </c>
      <c r="C27" s="2"/>
      <c r="H27" s="21"/>
      <c r="J27" s="21"/>
    </row>
    <row r="28" ht="15.75" customHeight="1">
      <c r="A28" s="18">
        <v>2047.0</v>
      </c>
      <c r="B28" s="2">
        <v>60.0</v>
      </c>
      <c r="C28" s="2"/>
      <c r="H28" s="21"/>
      <c r="J28" s="21"/>
    </row>
    <row r="29" ht="15.75" customHeight="1">
      <c r="A29" s="18">
        <v>2048.0</v>
      </c>
      <c r="B29" s="2">
        <v>60.0</v>
      </c>
      <c r="C29" s="2"/>
      <c r="H29" s="21"/>
      <c r="J29" s="21"/>
    </row>
    <row r="30" ht="15.75" customHeight="1">
      <c r="A30" s="18">
        <v>2049.0</v>
      </c>
      <c r="B30" s="2">
        <v>60.0</v>
      </c>
      <c r="C30" s="2"/>
      <c r="H30" s="21"/>
      <c r="J30" s="21"/>
    </row>
    <row r="31" ht="15.75" customHeight="1">
      <c r="A31" s="18">
        <v>2050.0</v>
      </c>
      <c r="B31" s="2">
        <v>60.0</v>
      </c>
      <c r="C31" s="2"/>
      <c r="H31" s="21"/>
      <c r="J31" s="21"/>
    </row>
    <row r="32" ht="15.75" customHeight="1">
      <c r="A32" s="18">
        <v>2051.0</v>
      </c>
      <c r="B32" s="2">
        <v>60.0</v>
      </c>
      <c r="C32" s="2"/>
      <c r="H32" s="21"/>
      <c r="J32" s="21"/>
    </row>
    <row r="33" ht="15.75" customHeight="1">
      <c r="A33" s="18">
        <v>2052.0</v>
      </c>
      <c r="B33" s="2">
        <v>60.0</v>
      </c>
      <c r="C33" s="2"/>
      <c r="H33" s="21"/>
      <c r="J33" s="21"/>
    </row>
    <row r="34" ht="15.75" customHeight="1">
      <c r="A34" s="18">
        <v>2053.0</v>
      </c>
      <c r="B34" s="2">
        <v>60.0</v>
      </c>
      <c r="C34" s="2"/>
      <c r="H34" s="21"/>
      <c r="J34" s="21"/>
    </row>
    <row r="35" ht="15.75" customHeight="1">
      <c r="A35" s="18">
        <v>2054.0</v>
      </c>
      <c r="B35" s="2">
        <v>60.0</v>
      </c>
      <c r="C35" s="2"/>
      <c r="H35" s="21"/>
      <c r="J35" s="21"/>
    </row>
    <row r="36" ht="15.75" customHeight="1">
      <c r="A36" s="18">
        <v>2055.0</v>
      </c>
      <c r="B36" s="2">
        <v>60.0</v>
      </c>
      <c r="C36" s="2"/>
      <c r="H36" s="21"/>
      <c r="J36" s="21"/>
    </row>
    <row r="37" ht="15.75" customHeight="1">
      <c r="H37" s="21"/>
      <c r="J37" s="21"/>
    </row>
    <row r="38" ht="15.75" customHeight="1">
      <c r="H38" s="21"/>
      <c r="J38" s="21"/>
    </row>
    <row r="39" ht="15.75" customHeight="1">
      <c r="H39" s="21"/>
      <c r="J39" s="21"/>
    </row>
    <row r="40" ht="15.75" customHeight="1">
      <c r="H40" s="21"/>
      <c r="J40" s="21"/>
    </row>
    <row r="41" ht="15.75" customHeight="1">
      <c r="H41" s="21"/>
      <c r="J41" s="21"/>
    </row>
    <row r="42" ht="15.75" customHeight="1">
      <c r="H42" s="21"/>
      <c r="J42" s="21"/>
    </row>
    <row r="43" ht="15.75" customHeight="1">
      <c r="H43" s="21"/>
      <c r="J43" s="21"/>
    </row>
    <row r="44" ht="15.75" customHeight="1">
      <c r="H44" s="21"/>
      <c r="J44" s="21"/>
    </row>
    <row r="45" ht="15.75" customHeight="1">
      <c r="H45" s="21"/>
      <c r="J45" s="21"/>
    </row>
    <row r="46" ht="15.75" customHeight="1">
      <c r="H46" s="21"/>
      <c r="J46" s="21"/>
    </row>
    <row r="47" ht="15.75" customHeight="1">
      <c r="H47" s="21"/>
      <c r="J47" s="21"/>
    </row>
    <row r="48" ht="15.75" customHeight="1">
      <c r="H48" s="21"/>
      <c r="J48" s="21"/>
    </row>
    <row r="49" ht="15.75" customHeight="1">
      <c r="H49" s="21"/>
      <c r="J49" s="21"/>
    </row>
    <row r="50" ht="15.75" customHeight="1">
      <c r="H50" s="21"/>
      <c r="J50" s="21"/>
    </row>
    <row r="51" ht="15.75" customHeight="1">
      <c r="H51" s="21"/>
      <c r="J51" s="21"/>
    </row>
    <row r="52" ht="15.75" customHeight="1">
      <c r="H52" s="21"/>
      <c r="J52" s="21"/>
    </row>
    <row r="53" ht="15.75" customHeight="1">
      <c r="H53" s="21"/>
      <c r="J53" s="21"/>
    </row>
    <row r="54" ht="15.75" customHeight="1">
      <c r="H54" s="21"/>
      <c r="J54" s="21"/>
    </row>
    <row r="55" ht="15.75" customHeight="1">
      <c r="H55" s="21"/>
      <c r="J55" s="21"/>
    </row>
    <row r="56" ht="15.75" customHeight="1">
      <c r="H56" s="21"/>
      <c r="J56" s="21"/>
    </row>
    <row r="57" ht="15.75" customHeight="1">
      <c r="H57" s="21"/>
      <c r="J57" s="21"/>
    </row>
    <row r="58" ht="15.75" customHeight="1">
      <c r="H58" s="21"/>
      <c r="J58" s="21"/>
    </row>
    <row r="59" ht="15.75" customHeight="1">
      <c r="H59" s="21"/>
      <c r="J59" s="21"/>
    </row>
    <row r="60" ht="15.75" customHeight="1">
      <c r="H60" s="21"/>
      <c r="J60" s="21"/>
    </row>
    <row r="61" ht="15.75" customHeight="1">
      <c r="H61" s="21"/>
      <c r="J61" s="21"/>
    </row>
    <row r="62" ht="15.75" customHeight="1">
      <c r="H62" s="21"/>
      <c r="J62" s="21"/>
    </row>
    <row r="63" ht="15.75" customHeight="1">
      <c r="H63" s="21"/>
      <c r="J63" s="21"/>
    </row>
    <row r="64" ht="15.75" customHeight="1">
      <c r="H64" s="21"/>
      <c r="J64" s="21"/>
    </row>
    <row r="65" ht="15.75" customHeight="1">
      <c r="H65" s="21"/>
      <c r="J65" s="21"/>
    </row>
    <row r="66" ht="15.75" customHeight="1">
      <c r="H66" s="21"/>
      <c r="J66" s="21"/>
    </row>
    <row r="67" ht="15.75" customHeight="1">
      <c r="H67" s="21"/>
      <c r="J67" s="21"/>
    </row>
    <row r="68" ht="15.75" customHeight="1">
      <c r="H68" s="21"/>
      <c r="J68" s="21"/>
    </row>
    <row r="69" ht="15.75" customHeight="1">
      <c r="H69" s="21"/>
      <c r="J69" s="21"/>
    </row>
    <row r="70" ht="15.75" customHeight="1">
      <c r="H70" s="21"/>
      <c r="J70" s="21"/>
    </row>
    <row r="71" ht="15.75" customHeight="1">
      <c r="H71" s="21"/>
      <c r="J71" s="21"/>
    </row>
    <row r="72" ht="15.75" customHeight="1">
      <c r="H72" s="21"/>
      <c r="J72" s="21"/>
    </row>
    <row r="73" ht="15.75" customHeight="1">
      <c r="H73" s="21"/>
      <c r="J73" s="21"/>
    </row>
    <row r="74" ht="15.75" customHeight="1">
      <c r="H74" s="21"/>
      <c r="J74" s="21"/>
    </row>
    <row r="75" ht="15.75" customHeight="1">
      <c r="H75" s="21"/>
      <c r="J75" s="21"/>
    </row>
    <row r="76" ht="15.75" customHeight="1">
      <c r="H76" s="21"/>
      <c r="J76" s="21"/>
    </row>
    <row r="77" ht="15.75" customHeight="1">
      <c r="H77" s="21"/>
      <c r="J77" s="21"/>
    </row>
    <row r="78" ht="15.75" customHeight="1">
      <c r="H78" s="21"/>
      <c r="J78" s="21"/>
    </row>
    <row r="79" ht="15.75" customHeight="1">
      <c r="H79" s="21"/>
      <c r="J79" s="21"/>
    </row>
    <row r="80" ht="15.75" customHeight="1">
      <c r="H80" s="21"/>
      <c r="J80" s="21"/>
    </row>
    <row r="81" ht="15.75" customHeight="1">
      <c r="H81" s="21"/>
      <c r="J81" s="21"/>
    </row>
    <row r="82" ht="15.75" customHeight="1">
      <c r="H82" s="21"/>
      <c r="J82" s="21"/>
    </row>
    <row r="83" ht="15.75" customHeight="1">
      <c r="H83" s="21"/>
      <c r="J83" s="21"/>
    </row>
    <row r="84" ht="15.75" customHeight="1">
      <c r="H84" s="21"/>
      <c r="J84" s="21"/>
    </row>
    <row r="85" ht="15.75" customHeight="1">
      <c r="H85" s="21"/>
      <c r="J85" s="21"/>
    </row>
    <row r="86" ht="15.75" customHeight="1">
      <c r="H86" s="21"/>
      <c r="J86" s="21"/>
    </row>
    <row r="87" ht="15.75" customHeight="1">
      <c r="H87" s="21"/>
      <c r="J87" s="21"/>
    </row>
    <row r="88" ht="15.75" customHeight="1">
      <c r="H88" s="21"/>
      <c r="J88" s="21"/>
    </row>
    <row r="89" ht="15.75" customHeight="1">
      <c r="H89" s="21"/>
      <c r="J89" s="21"/>
    </row>
    <row r="90" ht="15.75" customHeight="1">
      <c r="H90" s="21"/>
      <c r="J90" s="21"/>
    </row>
    <row r="91" ht="15.75" customHeight="1">
      <c r="H91" s="21"/>
      <c r="J91" s="21"/>
    </row>
    <row r="92" ht="15.75" customHeight="1">
      <c r="H92" s="21"/>
      <c r="J92" s="21"/>
    </row>
    <row r="93" ht="15.75" customHeight="1">
      <c r="H93" s="21"/>
      <c r="J93" s="21"/>
    </row>
    <row r="94" ht="15.75" customHeight="1">
      <c r="H94" s="21"/>
      <c r="J94" s="21"/>
    </row>
    <row r="95" ht="15.75" customHeight="1">
      <c r="H95" s="21"/>
      <c r="J95" s="21"/>
    </row>
    <row r="96" ht="15.75" customHeight="1">
      <c r="H96" s="21"/>
      <c r="J96" s="21"/>
    </row>
    <row r="97" ht="15.75" customHeight="1">
      <c r="H97" s="21"/>
      <c r="J97" s="21"/>
    </row>
    <row r="98" ht="15.75" customHeight="1">
      <c r="H98" s="21"/>
      <c r="J98" s="21"/>
    </row>
    <row r="99" ht="15.75" customHeight="1">
      <c r="H99" s="21"/>
      <c r="J99" s="21"/>
    </row>
    <row r="100" ht="15.75" customHeight="1">
      <c r="H100" s="21"/>
      <c r="J100" s="21"/>
    </row>
    <row r="101" ht="15.75" customHeight="1">
      <c r="H101" s="21"/>
      <c r="J101" s="21"/>
    </row>
    <row r="102" ht="15.75" customHeight="1">
      <c r="H102" s="21"/>
      <c r="J102" s="21"/>
    </row>
    <row r="103" ht="15.75" customHeight="1">
      <c r="H103" s="21"/>
      <c r="J103" s="21"/>
    </row>
    <row r="104" ht="15.75" customHeight="1">
      <c r="H104" s="21"/>
      <c r="J104" s="21"/>
    </row>
    <row r="105" ht="15.75" customHeight="1">
      <c r="H105" s="21"/>
      <c r="J105" s="21"/>
    </row>
    <row r="106" ht="15.75" customHeight="1">
      <c r="H106" s="21"/>
      <c r="J106" s="21"/>
    </row>
    <row r="107" ht="15.75" customHeight="1">
      <c r="H107" s="21"/>
      <c r="J107" s="21"/>
    </row>
    <row r="108" ht="15.75" customHeight="1">
      <c r="H108" s="21"/>
      <c r="J108" s="21"/>
    </row>
    <row r="109" ht="15.75" customHeight="1">
      <c r="H109" s="21"/>
      <c r="J109" s="21"/>
    </row>
    <row r="110" ht="15.75" customHeight="1">
      <c r="H110" s="21"/>
      <c r="J110" s="21"/>
    </row>
    <row r="111" ht="15.75" customHeight="1">
      <c r="H111" s="21"/>
      <c r="J111" s="21"/>
    </row>
    <row r="112" ht="15.75" customHeight="1">
      <c r="H112" s="21"/>
      <c r="J112" s="21"/>
    </row>
    <row r="113" ht="15.75" customHeight="1">
      <c r="H113" s="21"/>
      <c r="J113" s="21"/>
    </row>
    <row r="114" ht="15.75" customHeight="1">
      <c r="H114" s="21"/>
      <c r="J114" s="21"/>
    </row>
    <row r="115" ht="15.75" customHeight="1">
      <c r="H115" s="21"/>
      <c r="J115" s="21"/>
    </row>
    <row r="116" ht="15.75" customHeight="1">
      <c r="H116" s="21"/>
      <c r="J116" s="21"/>
    </row>
    <row r="117" ht="15.75" customHeight="1">
      <c r="H117" s="21"/>
      <c r="J117" s="21"/>
    </row>
    <row r="118" ht="15.75" customHeight="1">
      <c r="H118" s="21"/>
      <c r="J118" s="21"/>
    </row>
    <row r="119" ht="15.75" customHeight="1">
      <c r="H119" s="21"/>
      <c r="J119" s="21"/>
    </row>
    <row r="120" ht="15.75" customHeight="1">
      <c r="H120" s="21"/>
      <c r="J120" s="21"/>
    </row>
    <row r="121" ht="15.75" customHeight="1">
      <c r="H121" s="21"/>
      <c r="J121" s="21"/>
    </row>
    <row r="122" ht="15.75" customHeight="1">
      <c r="H122" s="21"/>
      <c r="J122" s="21"/>
    </row>
    <row r="123" ht="15.75" customHeight="1">
      <c r="H123" s="21"/>
      <c r="J123" s="21"/>
    </row>
    <row r="124" ht="15.75" customHeight="1">
      <c r="H124" s="21"/>
      <c r="J124" s="21"/>
    </row>
    <row r="125" ht="15.75" customHeight="1">
      <c r="H125" s="21"/>
      <c r="J125" s="21"/>
    </row>
    <row r="126" ht="15.75" customHeight="1">
      <c r="H126" s="21"/>
      <c r="J126" s="21"/>
    </row>
    <row r="127" ht="15.75" customHeight="1">
      <c r="H127" s="21"/>
      <c r="J127" s="21"/>
    </row>
    <row r="128" ht="15.75" customHeight="1">
      <c r="H128" s="21"/>
      <c r="J128" s="21"/>
    </row>
    <row r="129" ht="15.75" customHeight="1">
      <c r="H129" s="21"/>
      <c r="J129" s="21"/>
    </row>
    <row r="130" ht="15.75" customHeight="1">
      <c r="H130" s="21"/>
      <c r="J130" s="21"/>
    </row>
    <row r="131" ht="15.75" customHeight="1">
      <c r="H131" s="21"/>
      <c r="J131" s="21"/>
    </row>
    <row r="132" ht="15.75" customHeight="1">
      <c r="H132" s="21"/>
      <c r="J132" s="21"/>
    </row>
    <row r="133" ht="15.75" customHeight="1">
      <c r="H133" s="21"/>
      <c r="J133" s="21"/>
    </row>
    <row r="134" ht="15.75" customHeight="1">
      <c r="H134" s="21"/>
      <c r="J134" s="21"/>
    </row>
    <row r="135" ht="15.75" customHeight="1">
      <c r="H135" s="21"/>
      <c r="J135" s="21"/>
    </row>
    <row r="136" ht="15.75" customHeight="1">
      <c r="H136" s="21"/>
      <c r="J136" s="21"/>
    </row>
    <row r="137" ht="15.75" customHeight="1">
      <c r="H137" s="21"/>
      <c r="J137" s="21"/>
    </row>
    <row r="138" ht="15.75" customHeight="1">
      <c r="H138" s="21"/>
      <c r="J138" s="21"/>
    </row>
    <row r="139" ht="15.75" customHeight="1">
      <c r="H139" s="21"/>
      <c r="J139" s="21"/>
    </row>
    <row r="140" ht="15.75" customHeight="1">
      <c r="H140" s="21"/>
      <c r="J140" s="21"/>
    </row>
    <row r="141" ht="15.75" customHeight="1">
      <c r="H141" s="21"/>
      <c r="J141" s="21"/>
    </row>
    <row r="142" ht="15.75" customHeight="1">
      <c r="H142" s="21"/>
      <c r="J142" s="21"/>
    </row>
    <row r="143" ht="15.75" customHeight="1">
      <c r="H143" s="21"/>
      <c r="J143" s="21"/>
    </row>
    <row r="144" ht="15.75" customHeight="1">
      <c r="H144" s="21"/>
      <c r="J144" s="21"/>
    </row>
    <row r="145" ht="15.75" customHeight="1">
      <c r="H145" s="21"/>
      <c r="J145" s="21"/>
    </row>
    <row r="146" ht="15.75" customHeight="1">
      <c r="H146" s="21"/>
      <c r="J146" s="21"/>
    </row>
    <row r="147" ht="15.75" customHeight="1">
      <c r="H147" s="21"/>
      <c r="J147" s="21"/>
    </row>
    <row r="148" ht="15.75" customHeight="1">
      <c r="H148" s="21"/>
      <c r="J148" s="21"/>
    </row>
    <row r="149" ht="15.75" customHeight="1">
      <c r="H149" s="21"/>
      <c r="J149" s="21"/>
    </row>
    <row r="150" ht="15.75" customHeight="1">
      <c r="H150" s="21"/>
      <c r="J150" s="21"/>
    </row>
    <row r="151" ht="15.75" customHeight="1">
      <c r="H151" s="21"/>
      <c r="J151" s="21"/>
    </row>
    <row r="152" ht="15.75" customHeight="1">
      <c r="H152" s="21"/>
      <c r="J152" s="21"/>
    </row>
    <row r="153" ht="15.75" customHeight="1">
      <c r="H153" s="21"/>
      <c r="J153" s="21"/>
    </row>
    <row r="154" ht="15.75" customHeight="1">
      <c r="H154" s="21"/>
      <c r="J154" s="21"/>
    </row>
    <row r="155" ht="15.75" customHeight="1">
      <c r="H155" s="21"/>
      <c r="J155" s="21"/>
    </row>
    <row r="156" ht="15.75" customHeight="1">
      <c r="H156" s="21"/>
      <c r="J156" s="21"/>
    </row>
    <row r="157" ht="15.75" customHeight="1">
      <c r="H157" s="21"/>
      <c r="J157" s="21"/>
    </row>
    <row r="158" ht="15.75" customHeight="1">
      <c r="H158" s="21"/>
      <c r="J158" s="21"/>
    </row>
    <row r="159" ht="15.75" customHeight="1">
      <c r="H159" s="21"/>
      <c r="J159" s="21"/>
    </row>
    <row r="160" ht="15.75" customHeight="1">
      <c r="H160" s="21"/>
      <c r="J160" s="21"/>
    </row>
    <row r="161" ht="15.75" customHeight="1">
      <c r="H161" s="21"/>
      <c r="J161" s="21"/>
    </row>
    <row r="162" ht="15.75" customHeight="1">
      <c r="H162" s="21"/>
      <c r="J162" s="21"/>
    </row>
    <row r="163" ht="15.75" customHeight="1">
      <c r="H163" s="21"/>
      <c r="J163" s="21"/>
    </row>
    <row r="164" ht="15.75" customHeight="1">
      <c r="H164" s="21"/>
      <c r="J164" s="21"/>
    </row>
    <row r="165" ht="15.75" customHeight="1">
      <c r="H165" s="21"/>
      <c r="J165" s="21"/>
    </row>
    <row r="166" ht="15.75" customHeight="1">
      <c r="H166" s="21"/>
      <c r="J166" s="21"/>
    </row>
    <row r="167" ht="15.75" customHeight="1">
      <c r="H167" s="21"/>
      <c r="J167" s="21"/>
    </row>
    <row r="168" ht="15.75" customHeight="1">
      <c r="H168" s="21"/>
      <c r="J168" s="21"/>
    </row>
    <row r="169" ht="15.75" customHeight="1">
      <c r="H169" s="21"/>
      <c r="J169" s="21"/>
    </row>
    <row r="170" ht="15.75" customHeight="1">
      <c r="H170" s="21"/>
      <c r="J170" s="21"/>
    </row>
    <row r="171" ht="15.75" customHeight="1">
      <c r="H171" s="21"/>
      <c r="J171" s="21"/>
    </row>
    <row r="172" ht="15.75" customHeight="1">
      <c r="H172" s="21"/>
      <c r="J172" s="21"/>
    </row>
    <row r="173" ht="15.75" customHeight="1">
      <c r="H173" s="21"/>
      <c r="J173" s="21"/>
    </row>
    <row r="174" ht="15.75" customHeight="1">
      <c r="H174" s="21"/>
      <c r="J174" s="21"/>
    </row>
    <row r="175" ht="15.75" customHeight="1">
      <c r="H175" s="21"/>
      <c r="J175" s="21"/>
    </row>
    <row r="176" ht="15.75" customHeight="1">
      <c r="H176" s="21"/>
      <c r="J176" s="21"/>
    </row>
    <row r="177" ht="15.75" customHeight="1">
      <c r="H177" s="21"/>
      <c r="J177" s="21"/>
    </row>
    <row r="178" ht="15.75" customHeight="1">
      <c r="H178" s="21"/>
      <c r="J178" s="21"/>
    </row>
    <row r="179" ht="15.75" customHeight="1">
      <c r="H179" s="21"/>
      <c r="J179" s="21"/>
    </row>
    <row r="180" ht="15.75" customHeight="1">
      <c r="H180" s="21"/>
      <c r="J180" s="21"/>
    </row>
    <row r="181" ht="15.75" customHeight="1">
      <c r="H181" s="21"/>
      <c r="J181" s="21"/>
    </row>
    <row r="182" ht="15.75" customHeight="1">
      <c r="H182" s="21"/>
      <c r="J182" s="21"/>
    </row>
    <row r="183" ht="15.75" customHeight="1">
      <c r="H183" s="21"/>
      <c r="J183" s="21"/>
    </row>
    <row r="184" ht="15.75" customHeight="1">
      <c r="H184" s="21"/>
      <c r="J184" s="21"/>
    </row>
    <row r="185" ht="15.75" customHeight="1">
      <c r="H185" s="21"/>
      <c r="J185" s="21"/>
    </row>
    <row r="186" ht="15.75" customHeight="1">
      <c r="H186" s="21"/>
      <c r="J186" s="21"/>
    </row>
    <row r="187" ht="15.75" customHeight="1">
      <c r="H187" s="21"/>
      <c r="J187" s="21"/>
    </row>
    <row r="188" ht="15.75" customHeight="1">
      <c r="H188" s="21"/>
      <c r="J188" s="21"/>
    </row>
    <row r="189" ht="15.75" customHeight="1">
      <c r="H189" s="21"/>
      <c r="J189" s="21"/>
    </row>
    <row r="190" ht="15.75" customHeight="1">
      <c r="H190" s="21"/>
      <c r="J190" s="21"/>
    </row>
    <row r="191" ht="15.75" customHeight="1">
      <c r="H191" s="21"/>
      <c r="J191" s="21"/>
    </row>
    <row r="192" ht="15.75" customHeight="1">
      <c r="H192" s="21"/>
      <c r="J192" s="21"/>
    </row>
    <row r="193" ht="15.75" customHeight="1">
      <c r="H193" s="21"/>
      <c r="J193" s="21"/>
    </row>
    <row r="194" ht="15.75" customHeight="1">
      <c r="H194" s="21"/>
      <c r="J194" s="21"/>
    </row>
    <row r="195" ht="15.75" customHeight="1">
      <c r="H195" s="21"/>
      <c r="J195" s="21"/>
    </row>
    <row r="196" ht="15.75" customHeight="1">
      <c r="H196" s="21"/>
      <c r="J196" s="21"/>
    </row>
    <row r="197" ht="15.75" customHeight="1">
      <c r="H197" s="21"/>
      <c r="J197" s="21"/>
    </row>
    <row r="198" ht="15.75" customHeight="1">
      <c r="H198" s="21"/>
      <c r="J198" s="21"/>
    </row>
    <row r="199" ht="15.75" customHeight="1">
      <c r="H199" s="21"/>
      <c r="J199" s="21"/>
    </row>
    <row r="200" ht="15.75" customHeight="1">
      <c r="H200" s="21"/>
      <c r="J200" s="21"/>
    </row>
    <row r="201" ht="15.75" customHeight="1">
      <c r="H201" s="21"/>
      <c r="J201" s="21"/>
    </row>
    <row r="202" ht="15.75" customHeight="1">
      <c r="H202" s="21"/>
      <c r="J202" s="21"/>
    </row>
    <row r="203" ht="15.75" customHeight="1">
      <c r="H203" s="21"/>
      <c r="J203" s="21"/>
    </row>
    <row r="204" ht="15.75" customHeight="1">
      <c r="H204" s="21"/>
      <c r="J204" s="21"/>
    </row>
    <row r="205" ht="15.75" customHeight="1">
      <c r="H205" s="21"/>
      <c r="J205" s="21"/>
    </row>
    <row r="206" ht="15.75" customHeight="1">
      <c r="H206" s="21"/>
      <c r="J206" s="21"/>
    </row>
    <row r="207" ht="15.75" customHeight="1">
      <c r="H207" s="21"/>
      <c r="J207" s="21"/>
    </row>
    <row r="208" ht="15.75" customHeight="1">
      <c r="H208" s="21"/>
      <c r="J208" s="21"/>
    </row>
    <row r="209" ht="15.75" customHeight="1">
      <c r="H209" s="21"/>
      <c r="J209" s="21"/>
    </row>
    <row r="210" ht="15.75" customHeight="1">
      <c r="H210" s="21"/>
      <c r="J210" s="21"/>
    </row>
    <row r="211" ht="15.75" customHeight="1">
      <c r="H211" s="21"/>
      <c r="J211" s="21"/>
    </row>
    <row r="212" ht="15.75" customHeight="1">
      <c r="H212" s="21"/>
      <c r="J212" s="21"/>
    </row>
    <row r="213" ht="15.75" customHeight="1">
      <c r="H213" s="21"/>
      <c r="J213" s="21"/>
    </row>
    <row r="214" ht="15.75" customHeight="1">
      <c r="H214" s="21"/>
    </row>
    <row r="215" ht="15.75" customHeight="1">
      <c r="H215" s="21"/>
    </row>
    <row r="216" ht="15.75" customHeight="1">
      <c r="H216" s="21"/>
    </row>
    <row r="217" ht="15.75" customHeight="1">
      <c r="H217" s="21"/>
    </row>
    <row r="218" ht="15.75" customHeight="1">
      <c r="H218" s="21"/>
    </row>
    <row r="219" ht="15.75" customHeight="1">
      <c r="H219" s="21"/>
    </row>
    <row r="220" ht="15.75" customHeight="1">
      <c r="H220" s="21"/>
    </row>
    <row r="221" ht="15.75" customHeight="1">
      <c r="H221" s="21"/>
    </row>
    <row r="222" ht="15.75" customHeight="1">
      <c r="H222" s="21"/>
    </row>
    <row r="223" ht="15.75" customHeight="1">
      <c r="H223" s="21"/>
    </row>
    <row r="224" ht="15.75" customHeight="1">
      <c r="H224" s="21"/>
    </row>
    <row r="225" ht="15.75" customHeight="1">
      <c r="H225" s="21"/>
    </row>
    <row r="226" ht="15.75" customHeight="1">
      <c r="H226" s="21"/>
    </row>
    <row r="227" ht="15.75" customHeight="1">
      <c r="H227" s="21"/>
    </row>
    <row r="228" ht="15.75" customHeight="1">
      <c r="H228" s="21"/>
    </row>
    <row r="229" ht="15.75" customHeight="1">
      <c r="H229" s="21"/>
    </row>
    <row r="230" ht="15.75" customHeight="1">
      <c r="H230" s="21"/>
    </row>
    <row r="231" ht="15.75" customHeight="1">
      <c r="H231" s="21"/>
    </row>
    <row r="232" ht="15.75" customHeight="1">
      <c r="H232" s="21"/>
    </row>
    <row r="233" ht="15.75" customHeight="1">
      <c r="H233" s="21"/>
    </row>
    <row r="234" ht="15.75" customHeight="1">
      <c r="H234" s="21"/>
    </row>
    <row r="235" ht="15.75" customHeight="1">
      <c r="H235" s="21"/>
    </row>
    <row r="236" ht="15.75" customHeight="1">
      <c r="H236" s="21"/>
    </row>
    <row r="237" ht="15.75" customHeight="1">
      <c r="H237" s="21"/>
    </row>
    <row r="238" ht="15.75" customHeight="1">
      <c r="H238" s="21"/>
    </row>
    <row r="239" ht="15.75" customHeight="1">
      <c r="H239" s="2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7.14"/>
    <col customWidth="1" min="3" max="3" width="9.14"/>
    <col customWidth="1" min="4" max="9" width="8.71"/>
    <col customWidth="1" min="10" max="10" width="17.43"/>
    <col customWidth="1" min="11" max="22" width="8.71"/>
  </cols>
  <sheetData>
    <row r="1" ht="15.75" customHeight="1">
      <c r="A1" s="18" t="s">
        <v>0</v>
      </c>
      <c r="B1" s="20" t="s">
        <v>17</v>
      </c>
      <c r="C1" s="20"/>
      <c r="D1" s="20"/>
      <c r="E1" s="18"/>
    </row>
    <row r="2" ht="15.75" customHeight="1">
      <c r="A2" s="18">
        <v>2021.0</v>
      </c>
      <c r="B2" s="25">
        <v>18825.0</v>
      </c>
      <c r="C2" s="2"/>
      <c r="D2" s="2"/>
      <c r="E2" s="2"/>
    </row>
    <row r="3" ht="15.75" customHeight="1">
      <c r="A3" s="18">
        <v>2022.0</v>
      </c>
      <c r="B3" s="25">
        <v>18957.0</v>
      </c>
      <c r="C3" s="2"/>
      <c r="D3" s="2"/>
      <c r="E3" s="2"/>
    </row>
    <row r="4" ht="15.75" customHeight="1">
      <c r="A4" s="18">
        <v>2023.0</v>
      </c>
      <c r="B4" s="25">
        <v>19089.0</v>
      </c>
      <c r="C4" s="2"/>
      <c r="D4" s="2"/>
      <c r="E4" s="2"/>
      <c r="H4" s="21"/>
    </row>
    <row r="5" ht="15.75" customHeight="1">
      <c r="A5" s="18">
        <v>2024.0</v>
      </c>
      <c r="B5" s="25">
        <v>19223.0</v>
      </c>
      <c r="C5" s="2"/>
      <c r="D5" s="2"/>
      <c r="E5" s="2"/>
      <c r="H5" s="21"/>
    </row>
    <row r="6" ht="15.75" customHeight="1">
      <c r="A6" s="18">
        <v>2025.0</v>
      </c>
      <c r="B6" s="25">
        <v>19358.0</v>
      </c>
      <c r="C6" s="2"/>
      <c r="D6" s="2"/>
      <c r="E6" s="2"/>
      <c r="H6" s="21"/>
      <c r="J6" s="22"/>
    </row>
    <row r="7" ht="15.75" customHeight="1">
      <c r="A7" s="18">
        <v>2026.0</v>
      </c>
      <c r="B7" s="25">
        <v>19493.0</v>
      </c>
      <c r="C7" s="2"/>
      <c r="D7" s="2"/>
      <c r="E7" s="2"/>
      <c r="H7" s="21"/>
    </row>
    <row r="8" ht="15.75" customHeight="1">
      <c r="A8" s="18">
        <v>2027.0</v>
      </c>
      <c r="B8" s="25">
        <v>19629.0</v>
      </c>
      <c r="C8" s="2"/>
      <c r="D8" s="2"/>
      <c r="E8" s="2"/>
      <c r="H8" s="21"/>
    </row>
    <row r="9" ht="15.75" customHeight="1">
      <c r="A9" s="18">
        <v>2028.0</v>
      </c>
      <c r="B9" s="25">
        <v>19767.0</v>
      </c>
      <c r="C9" s="2"/>
      <c r="D9" s="2"/>
      <c r="E9" s="2"/>
      <c r="H9" s="21"/>
      <c r="J9" s="22"/>
    </row>
    <row r="10" ht="15.75" customHeight="1">
      <c r="A10" s="18">
        <v>2029.0</v>
      </c>
      <c r="B10" s="25">
        <v>19905.0</v>
      </c>
      <c r="C10" s="2"/>
      <c r="D10" s="2"/>
      <c r="E10" s="2"/>
      <c r="H10" s="21"/>
      <c r="J10" s="23"/>
    </row>
    <row r="11" ht="15.75" customHeight="1">
      <c r="A11" s="18">
        <v>2030.0</v>
      </c>
      <c r="B11" s="25">
        <v>20045.0</v>
      </c>
      <c r="C11" s="2"/>
      <c r="D11" s="2"/>
      <c r="E11" s="2"/>
      <c r="H11" s="21"/>
      <c r="J11" s="24"/>
    </row>
    <row r="12" ht="15.75" customHeight="1">
      <c r="A12" s="18">
        <v>2031.0</v>
      </c>
      <c r="B12" s="25">
        <v>20185.0</v>
      </c>
      <c r="C12" s="2"/>
      <c r="D12" s="2"/>
      <c r="E12" s="2"/>
      <c r="H12" s="21"/>
    </row>
    <row r="13">
      <c r="A13" s="18">
        <v>2032.0</v>
      </c>
      <c r="B13" s="25">
        <v>20326.0</v>
      </c>
      <c r="C13" s="2"/>
      <c r="D13" s="2"/>
      <c r="E13" s="2"/>
      <c r="H13" s="21"/>
      <c r="J13" s="21"/>
    </row>
    <row r="14" ht="15.75" customHeight="1">
      <c r="A14" s="18">
        <v>2033.0</v>
      </c>
      <c r="B14" s="25">
        <v>20468.0</v>
      </c>
      <c r="C14" s="2"/>
      <c r="D14" s="2"/>
      <c r="E14" s="2"/>
      <c r="H14" s="21"/>
      <c r="J14" s="21"/>
    </row>
    <row r="15" ht="15.75" customHeight="1">
      <c r="A15" s="18">
        <v>2034.0</v>
      </c>
      <c r="B15" s="25">
        <v>20612.0</v>
      </c>
      <c r="C15" s="2"/>
      <c r="D15" s="2"/>
      <c r="E15" s="2"/>
      <c r="H15" s="21"/>
      <c r="J15" s="21"/>
    </row>
    <row r="16" ht="15.75" customHeight="1">
      <c r="A16" s="18">
        <v>2035.0</v>
      </c>
      <c r="B16" s="25">
        <v>20756.0</v>
      </c>
      <c r="C16" s="2"/>
      <c r="D16" s="2"/>
      <c r="E16" s="2"/>
      <c r="H16" s="21"/>
      <c r="J16" s="21"/>
    </row>
    <row r="17" ht="15.75" customHeight="1">
      <c r="A17" s="18">
        <v>2036.0</v>
      </c>
      <c r="B17" s="25">
        <v>20901.0</v>
      </c>
      <c r="C17" s="2"/>
      <c r="D17" s="2"/>
      <c r="E17" s="2"/>
      <c r="F17" s="2"/>
      <c r="G17" s="2"/>
      <c r="H17" s="21"/>
      <c r="J17" s="21"/>
    </row>
    <row r="18" ht="15.75" customHeight="1">
      <c r="A18" s="18">
        <v>2037.0</v>
      </c>
      <c r="B18" s="25">
        <v>21048.0</v>
      </c>
      <c r="C18" s="2"/>
      <c r="D18" s="2"/>
      <c r="E18" s="2"/>
      <c r="F18" s="2"/>
      <c r="G18" s="2"/>
      <c r="H18" s="21"/>
      <c r="J18" s="21"/>
    </row>
    <row r="19" ht="15.75" customHeight="1">
      <c r="A19" s="18">
        <v>2038.0</v>
      </c>
      <c r="B19" s="25">
        <v>21195.0</v>
      </c>
      <c r="C19" s="2"/>
      <c r="D19" s="2"/>
      <c r="E19" s="2"/>
      <c r="F19" s="2"/>
      <c r="G19" s="2"/>
      <c r="H19" s="21"/>
      <c r="J19" s="21"/>
    </row>
    <row r="20" ht="15.75" customHeight="1">
      <c r="A20" s="18">
        <v>2039.0</v>
      </c>
      <c r="B20" s="25">
        <v>21343.0</v>
      </c>
      <c r="C20" s="2"/>
      <c r="D20" s="2"/>
      <c r="E20" s="2"/>
      <c r="F20" s="2"/>
      <c r="G20" s="2"/>
      <c r="H20" s="21"/>
      <c r="J20" s="21"/>
    </row>
    <row r="21" ht="15.75" customHeight="1">
      <c r="A21" s="18">
        <v>2040.0</v>
      </c>
      <c r="B21" s="25">
        <v>21493.0</v>
      </c>
      <c r="C21" s="2"/>
      <c r="D21" s="2"/>
      <c r="E21" s="2"/>
      <c r="F21" s="2"/>
      <c r="G21" s="2"/>
      <c r="H21" s="21"/>
      <c r="J21" s="21"/>
    </row>
    <row r="22" ht="15.75" customHeight="1">
      <c r="A22" s="18">
        <v>2041.0</v>
      </c>
      <c r="B22" s="25">
        <v>21643.0</v>
      </c>
      <c r="C22" s="2"/>
      <c r="D22" s="2"/>
      <c r="E22" s="2"/>
      <c r="F22" s="2"/>
      <c r="G22" s="2"/>
      <c r="H22" s="21"/>
      <c r="J22" s="21"/>
    </row>
    <row r="23" ht="15.75" customHeight="1">
      <c r="A23" s="18">
        <v>2042.0</v>
      </c>
      <c r="B23" s="25">
        <v>21795.0</v>
      </c>
      <c r="C23" s="2"/>
      <c r="D23" s="2"/>
      <c r="E23" s="2"/>
      <c r="F23" s="2"/>
      <c r="G23" s="2"/>
      <c r="H23" s="21"/>
      <c r="J23" s="21"/>
    </row>
    <row r="24" ht="15.75" customHeight="1">
      <c r="A24" s="18">
        <v>2043.0</v>
      </c>
      <c r="B24" s="25">
        <v>21947.0</v>
      </c>
      <c r="C24" s="2"/>
      <c r="D24" s="2"/>
      <c r="E24" s="2"/>
      <c r="F24" s="2"/>
      <c r="G24" s="2"/>
      <c r="H24" s="21"/>
      <c r="J24" s="21"/>
    </row>
    <row r="25" ht="15.75" customHeight="1">
      <c r="A25" s="18">
        <v>2044.0</v>
      </c>
      <c r="B25" s="25">
        <v>22101.0</v>
      </c>
      <c r="C25" s="2"/>
      <c r="D25" s="2"/>
      <c r="E25" s="2"/>
      <c r="F25" s="2"/>
      <c r="G25" s="2"/>
      <c r="H25" s="21"/>
      <c r="J25" s="21"/>
    </row>
    <row r="26" ht="15.75" customHeight="1">
      <c r="A26" s="18">
        <v>2045.0</v>
      </c>
      <c r="B26" s="25">
        <v>22256.0</v>
      </c>
      <c r="C26" s="2"/>
      <c r="D26" s="2"/>
      <c r="E26" s="2"/>
      <c r="F26" s="2"/>
      <c r="G26" s="2"/>
      <c r="H26" s="21"/>
      <c r="J26" s="21"/>
    </row>
    <row r="27" ht="15.75" customHeight="1">
      <c r="A27" s="18">
        <v>2046.0</v>
      </c>
      <c r="B27" s="25">
        <v>22411.0</v>
      </c>
      <c r="C27" s="2"/>
      <c r="H27" s="21"/>
      <c r="J27" s="21"/>
    </row>
    <row r="28" ht="15.75" customHeight="1">
      <c r="A28" s="18">
        <v>2047.0</v>
      </c>
      <c r="B28" s="25">
        <v>22568.0</v>
      </c>
      <c r="C28" s="2"/>
      <c r="H28" s="21"/>
      <c r="J28" s="21"/>
    </row>
    <row r="29" ht="15.75" customHeight="1">
      <c r="A29" s="18">
        <v>2048.0</v>
      </c>
      <c r="B29" s="25">
        <v>22726.0</v>
      </c>
      <c r="C29" s="2"/>
      <c r="H29" s="21"/>
      <c r="J29" s="21"/>
    </row>
    <row r="30" ht="15.75" customHeight="1">
      <c r="A30" s="18">
        <v>2049.0</v>
      </c>
      <c r="B30" s="25">
        <v>22885.0</v>
      </c>
      <c r="C30" s="2"/>
      <c r="H30" s="21"/>
      <c r="J30" s="21"/>
    </row>
    <row r="31" ht="15.75" customHeight="1">
      <c r="A31" s="18">
        <v>2050.0</v>
      </c>
      <c r="B31" s="25">
        <v>23046.0</v>
      </c>
      <c r="C31" s="2"/>
      <c r="H31" s="21"/>
      <c r="J31" s="21"/>
    </row>
    <row r="32" ht="15.75" customHeight="1">
      <c r="A32" s="18">
        <v>2051.0</v>
      </c>
      <c r="B32" s="25">
        <v>23046.0</v>
      </c>
      <c r="C32" s="2"/>
      <c r="H32" s="21"/>
      <c r="J32" s="21"/>
    </row>
    <row r="33" ht="15.75" customHeight="1">
      <c r="A33" s="18">
        <v>2052.0</v>
      </c>
      <c r="B33" s="25">
        <v>23046.0</v>
      </c>
      <c r="C33" s="2"/>
      <c r="H33" s="21"/>
      <c r="J33" s="21"/>
    </row>
    <row r="34" ht="15.75" customHeight="1">
      <c r="A34" s="18">
        <v>2053.0</v>
      </c>
      <c r="B34" s="25">
        <v>23046.0</v>
      </c>
      <c r="C34" s="2"/>
      <c r="H34" s="21"/>
      <c r="J34" s="21"/>
    </row>
    <row r="35" ht="15.75" customHeight="1">
      <c r="A35" s="18">
        <v>2054.0</v>
      </c>
      <c r="B35" s="25">
        <v>23046.0</v>
      </c>
      <c r="C35" s="2"/>
      <c r="H35" s="21"/>
      <c r="J35" s="21"/>
    </row>
    <row r="36" ht="15.75" customHeight="1">
      <c r="A36" s="18">
        <v>2055.0</v>
      </c>
      <c r="B36" s="25">
        <v>23046.0</v>
      </c>
      <c r="C36" s="2"/>
      <c r="H36" s="21"/>
      <c r="J36" s="21"/>
    </row>
    <row r="37" ht="15.75" customHeight="1">
      <c r="H37" s="21"/>
      <c r="J37" s="21"/>
    </row>
    <row r="38" ht="15.75" customHeight="1">
      <c r="H38" s="21"/>
      <c r="J38" s="21"/>
    </row>
    <row r="39" ht="15.75" customHeight="1">
      <c r="H39" s="21"/>
      <c r="J39" s="21"/>
    </row>
    <row r="40" ht="15.75" customHeight="1">
      <c r="H40" s="21"/>
      <c r="J40" s="21"/>
    </row>
    <row r="41" ht="15.75" customHeight="1">
      <c r="H41" s="21"/>
      <c r="J41" s="21"/>
    </row>
    <row r="42" ht="15.75" customHeight="1">
      <c r="H42" s="21"/>
      <c r="J42" s="21"/>
    </row>
    <row r="43" ht="15.75" customHeight="1">
      <c r="H43" s="21"/>
      <c r="J43" s="21"/>
    </row>
    <row r="44" ht="15.75" customHeight="1">
      <c r="H44" s="21"/>
      <c r="J44" s="21"/>
    </row>
    <row r="45" ht="15.75" customHeight="1">
      <c r="H45" s="21"/>
      <c r="J45" s="21"/>
    </row>
    <row r="46" ht="15.75" customHeight="1">
      <c r="H46" s="21"/>
      <c r="J46" s="21"/>
    </row>
    <row r="47" ht="15.75" customHeight="1">
      <c r="H47" s="21"/>
      <c r="J47" s="21"/>
    </row>
    <row r="48" ht="15.75" customHeight="1">
      <c r="H48" s="21"/>
      <c r="J48" s="21"/>
    </row>
    <row r="49" ht="15.75" customHeight="1">
      <c r="H49" s="21"/>
      <c r="J49" s="21"/>
    </row>
    <row r="50" ht="15.75" customHeight="1">
      <c r="H50" s="21"/>
      <c r="J50" s="21"/>
    </row>
    <row r="51" ht="15.75" customHeight="1">
      <c r="H51" s="21"/>
      <c r="J51" s="21"/>
    </row>
    <row r="52" ht="15.75" customHeight="1">
      <c r="H52" s="21"/>
      <c r="J52" s="21"/>
    </row>
    <row r="53" ht="15.75" customHeight="1">
      <c r="H53" s="21"/>
      <c r="J53" s="21"/>
    </row>
    <row r="54" ht="15.75" customHeight="1">
      <c r="H54" s="21"/>
      <c r="J54" s="21"/>
    </row>
    <row r="55" ht="15.75" customHeight="1">
      <c r="H55" s="21"/>
      <c r="J55" s="21"/>
    </row>
    <row r="56" ht="15.75" customHeight="1">
      <c r="H56" s="21"/>
      <c r="J56" s="21"/>
    </row>
    <row r="57" ht="15.75" customHeight="1">
      <c r="H57" s="21"/>
      <c r="J57" s="21"/>
    </row>
    <row r="58" ht="15.75" customHeight="1">
      <c r="H58" s="21"/>
      <c r="J58" s="21"/>
    </row>
    <row r="59" ht="15.75" customHeight="1">
      <c r="H59" s="21"/>
      <c r="J59" s="21"/>
    </row>
    <row r="60" ht="15.75" customHeight="1">
      <c r="H60" s="21"/>
      <c r="J60" s="21"/>
    </row>
    <row r="61" ht="15.75" customHeight="1">
      <c r="H61" s="21"/>
      <c r="J61" s="21"/>
    </row>
    <row r="62" ht="15.75" customHeight="1">
      <c r="H62" s="21"/>
      <c r="J62" s="21"/>
    </row>
    <row r="63" ht="15.75" customHeight="1">
      <c r="H63" s="21"/>
      <c r="J63" s="21"/>
    </row>
    <row r="64" ht="15.75" customHeight="1">
      <c r="H64" s="21"/>
      <c r="J64" s="21"/>
    </row>
    <row r="65" ht="15.75" customHeight="1">
      <c r="H65" s="21"/>
      <c r="J65" s="21"/>
    </row>
    <row r="66" ht="15.75" customHeight="1">
      <c r="H66" s="21"/>
      <c r="J66" s="21"/>
    </row>
    <row r="67" ht="15.75" customHeight="1">
      <c r="H67" s="21"/>
      <c r="J67" s="21"/>
    </row>
    <row r="68" ht="15.75" customHeight="1">
      <c r="H68" s="21"/>
      <c r="J68" s="21"/>
    </row>
    <row r="69" ht="15.75" customHeight="1">
      <c r="H69" s="21"/>
      <c r="J69" s="21"/>
    </row>
    <row r="70" ht="15.75" customHeight="1">
      <c r="H70" s="21"/>
      <c r="J70" s="21"/>
    </row>
    <row r="71" ht="15.75" customHeight="1">
      <c r="H71" s="21"/>
      <c r="J71" s="21"/>
    </row>
    <row r="72" ht="15.75" customHeight="1">
      <c r="H72" s="21"/>
      <c r="J72" s="21"/>
    </row>
    <row r="73" ht="15.75" customHeight="1">
      <c r="H73" s="21"/>
      <c r="J73" s="21"/>
    </row>
    <row r="74" ht="15.75" customHeight="1">
      <c r="H74" s="21"/>
      <c r="J74" s="21"/>
    </row>
    <row r="75" ht="15.75" customHeight="1">
      <c r="H75" s="21"/>
      <c r="J75" s="21"/>
    </row>
    <row r="76" ht="15.75" customHeight="1">
      <c r="H76" s="21"/>
      <c r="J76" s="21"/>
    </row>
    <row r="77" ht="15.75" customHeight="1">
      <c r="H77" s="21"/>
      <c r="J77" s="21"/>
    </row>
    <row r="78" ht="15.75" customHeight="1">
      <c r="H78" s="21"/>
      <c r="J78" s="21"/>
    </row>
    <row r="79" ht="15.75" customHeight="1">
      <c r="H79" s="21"/>
      <c r="J79" s="21"/>
    </row>
    <row r="80" ht="15.75" customHeight="1">
      <c r="H80" s="21"/>
      <c r="J80" s="21"/>
    </row>
    <row r="81" ht="15.75" customHeight="1">
      <c r="H81" s="21"/>
      <c r="J81" s="21"/>
    </row>
    <row r="82" ht="15.75" customHeight="1">
      <c r="H82" s="21"/>
      <c r="J82" s="21"/>
    </row>
    <row r="83" ht="15.75" customHeight="1">
      <c r="H83" s="21"/>
      <c r="J83" s="21"/>
    </row>
    <row r="84" ht="15.75" customHeight="1">
      <c r="H84" s="21"/>
      <c r="J84" s="21"/>
    </row>
    <row r="85" ht="15.75" customHeight="1">
      <c r="H85" s="21"/>
      <c r="J85" s="21"/>
    </row>
    <row r="86" ht="15.75" customHeight="1">
      <c r="H86" s="21"/>
      <c r="J86" s="21"/>
    </row>
    <row r="87" ht="15.75" customHeight="1">
      <c r="H87" s="21"/>
      <c r="J87" s="21"/>
    </row>
    <row r="88" ht="15.75" customHeight="1">
      <c r="H88" s="21"/>
      <c r="J88" s="21"/>
    </row>
    <row r="89" ht="15.75" customHeight="1">
      <c r="H89" s="21"/>
      <c r="J89" s="21"/>
    </row>
    <row r="90" ht="15.75" customHeight="1">
      <c r="H90" s="21"/>
      <c r="J90" s="21"/>
    </row>
    <row r="91" ht="15.75" customHeight="1">
      <c r="H91" s="21"/>
      <c r="J91" s="21"/>
    </row>
    <row r="92" ht="15.75" customHeight="1">
      <c r="H92" s="21"/>
      <c r="J92" s="21"/>
    </row>
    <row r="93" ht="15.75" customHeight="1">
      <c r="H93" s="21"/>
      <c r="J93" s="21"/>
    </row>
    <row r="94" ht="15.75" customHeight="1">
      <c r="H94" s="21"/>
      <c r="J94" s="21"/>
    </row>
    <row r="95" ht="15.75" customHeight="1">
      <c r="H95" s="21"/>
      <c r="J95" s="21"/>
    </row>
    <row r="96" ht="15.75" customHeight="1">
      <c r="H96" s="21"/>
      <c r="J96" s="21"/>
    </row>
    <row r="97" ht="15.75" customHeight="1">
      <c r="H97" s="21"/>
      <c r="J97" s="21"/>
    </row>
    <row r="98" ht="15.75" customHeight="1">
      <c r="H98" s="21"/>
      <c r="J98" s="21"/>
    </row>
    <row r="99" ht="15.75" customHeight="1">
      <c r="H99" s="21"/>
      <c r="J99" s="21"/>
    </row>
    <row r="100" ht="15.75" customHeight="1">
      <c r="H100" s="21"/>
      <c r="J100" s="21"/>
    </row>
    <row r="101" ht="15.75" customHeight="1">
      <c r="H101" s="21"/>
      <c r="J101" s="21"/>
    </row>
    <row r="102" ht="15.75" customHeight="1">
      <c r="H102" s="21"/>
      <c r="J102" s="21"/>
    </row>
    <row r="103" ht="15.75" customHeight="1">
      <c r="H103" s="21"/>
      <c r="J103" s="21"/>
    </row>
    <row r="104" ht="15.75" customHeight="1">
      <c r="H104" s="21"/>
      <c r="J104" s="21"/>
    </row>
    <row r="105" ht="15.75" customHeight="1">
      <c r="H105" s="21"/>
      <c r="J105" s="21"/>
    </row>
    <row r="106" ht="15.75" customHeight="1">
      <c r="H106" s="21"/>
      <c r="J106" s="21"/>
    </row>
    <row r="107" ht="15.75" customHeight="1">
      <c r="H107" s="21"/>
      <c r="J107" s="21"/>
    </row>
    <row r="108" ht="15.75" customHeight="1">
      <c r="H108" s="21"/>
      <c r="J108" s="21"/>
    </row>
    <row r="109" ht="15.75" customHeight="1">
      <c r="H109" s="21"/>
      <c r="J109" s="21"/>
    </row>
    <row r="110" ht="15.75" customHeight="1">
      <c r="H110" s="21"/>
      <c r="J110" s="21"/>
    </row>
    <row r="111" ht="15.75" customHeight="1">
      <c r="H111" s="21"/>
      <c r="J111" s="21"/>
    </row>
    <row r="112" ht="15.75" customHeight="1">
      <c r="H112" s="21"/>
      <c r="J112" s="21"/>
    </row>
    <row r="113" ht="15.75" customHeight="1">
      <c r="H113" s="21"/>
      <c r="J113" s="21"/>
    </row>
    <row r="114" ht="15.75" customHeight="1">
      <c r="H114" s="21"/>
      <c r="J114" s="21"/>
    </row>
    <row r="115" ht="15.75" customHeight="1">
      <c r="H115" s="21"/>
      <c r="J115" s="21"/>
    </row>
    <row r="116" ht="15.75" customHeight="1">
      <c r="H116" s="21"/>
      <c r="J116" s="21"/>
    </row>
    <row r="117" ht="15.75" customHeight="1">
      <c r="H117" s="21"/>
      <c r="J117" s="21"/>
    </row>
    <row r="118" ht="15.75" customHeight="1">
      <c r="H118" s="21"/>
      <c r="J118" s="21"/>
    </row>
    <row r="119" ht="15.75" customHeight="1">
      <c r="H119" s="21"/>
      <c r="J119" s="21"/>
    </row>
    <row r="120" ht="15.75" customHeight="1">
      <c r="H120" s="21"/>
      <c r="J120" s="21"/>
    </row>
    <row r="121" ht="15.75" customHeight="1">
      <c r="H121" s="21"/>
      <c r="J121" s="21"/>
    </row>
    <row r="122" ht="15.75" customHeight="1">
      <c r="H122" s="21"/>
      <c r="J122" s="21"/>
    </row>
    <row r="123" ht="15.75" customHeight="1">
      <c r="H123" s="21"/>
      <c r="J123" s="21"/>
    </row>
    <row r="124" ht="15.75" customHeight="1">
      <c r="H124" s="21"/>
      <c r="J124" s="21"/>
    </row>
    <row r="125" ht="15.75" customHeight="1">
      <c r="H125" s="21"/>
      <c r="J125" s="21"/>
    </row>
    <row r="126" ht="15.75" customHeight="1">
      <c r="H126" s="21"/>
      <c r="J126" s="21"/>
    </row>
    <row r="127" ht="15.75" customHeight="1">
      <c r="H127" s="21"/>
      <c r="J127" s="21"/>
    </row>
    <row r="128" ht="15.75" customHeight="1">
      <c r="H128" s="21"/>
      <c r="J128" s="21"/>
    </row>
    <row r="129" ht="15.75" customHeight="1">
      <c r="H129" s="21"/>
      <c r="J129" s="21"/>
    </row>
    <row r="130" ht="15.75" customHeight="1">
      <c r="H130" s="21"/>
      <c r="J130" s="21"/>
    </row>
    <row r="131" ht="15.75" customHeight="1">
      <c r="H131" s="21"/>
      <c r="J131" s="21"/>
    </row>
    <row r="132" ht="15.75" customHeight="1">
      <c r="H132" s="21"/>
      <c r="J132" s="21"/>
    </row>
    <row r="133" ht="15.75" customHeight="1">
      <c r="H133" s="21"/>
      <c r="J133" s="21"/>
    </row>
    <row r="134" ht="15.75" customHeight="1">
      <c r="H134" s="21"/>
      <c r="J134" s="21"/>
    </row>
    <row r="135" ht="15.75" customHeight="1">
      <c r="H135" s="21"/>
      <c r="J135" s="21"/>
    </row>
    <row r="136" ht="15.75" customHeight="1">
      <c r="H136" s="21"/>
      <c r="J136" s="21"/>
    </row>
    <row r="137" ht="15.75" customHeight="1">
      <c r="H137" s="21"/>
      <c r="J137" s="21"/>
    </row>
    <row r="138" ht="15.75" customHeight="1">
      <c r="H138" s="21"/>
      <c r="J138" s="21"/>
    </row>
    <row r="139" ht="15.75" customHeight="1">
      <c r="H139" s="21"/>
      <c r="J139" s="21"/>
    </row>
    <row r="140" ht="15.75" customHeight="1">
      <c r="H140" s="21"/>
      <c r="J140" s="21"/>
    </row>
    <row r="141" ht="15.75" customHeight="1">
      <c r="H141" s="21"/>
      <c r="J141" s="21"/>
    </row>
    <row r="142" ht="15.75" customHeight="1">
      <c r="H142" s="21"/>
      <c r="J142" s="21"/>
    </row>
    <row r="143" ht="15.75" customHeight="1">
      <c r="H143" s="21"/>
      <c r="J143" s="21"/>
    </row>
    <row r="144" ht="15.75" customHeight="1">
      <c r="H144" s="21"/>
      <c r="J144" s="21"/>
    </row>
    <row r="145" ht="15.75" customHeight="1">
      <c r="H145" s="21"/>
      <c r="J145" s="21"/>
    </row>
    <row r="146" ht="15.75" customHeight="1">
      <c r="H146" s="21"/>
      <c r="J146" s="21"/>
    </row>
    <row r="147" ht="15.75" customHeight="1">
      <c r="H147" s="21"/>
      <c r="J147" s="21"/>
    </row>
    <row r="148" ht="15.75" customHeight="1">
      <c r="H148" s="21"/>
      <c r="J148" s="21"/>
    </row>
    <row r="149" ht="15.75" customHeight="1">
      <c r="H149" s="21"/>
      <c r="J149" s="21"/>
    </row>
    <row r="150" ht="15.75" customHeight="1">
      <c r="H150" s="21"/>
      <c r="J150" s="21"/>
    </row>
    <row r="151" ht="15.75" customHeight="1">
      <c r="H151" s="21"/>
      <c r="J151" s="21"/>
    </row>
    <row r="152" ht="15.75" customHeight="1">
      <c r="H152" s="21"/>
      <c r="J152" s="21"/>
    </row>
    <row r="153" ht="15.75" customHeight="1">
      <c r="H153" s="21"/>
      <c r="J153" s="21"/>
    </row>
    <row r="154" ht="15.75" customHeight="1">
      <c r="H154" s="21"/>
      <c r="J154" s="21"/>
    </row>
    <row r="155" ht="15.75" customHeight="1">
      <c r="H155" s="21"/>
      <c r="J155" s="21"/>
    </row>
    <row r="156" ht="15.75" customHeight="1">
      <c r="H156" s="21"/>
      <c r="J156" s="21"/>
    </row>
    <row r="157" ht="15.75" customHeight="1">
      <c r="H157" s="21"/>
      <c r="J157" s="21"/>
    </row>
    <row r="158" ht="15.75" customHeight="1">
      <c r="H158" s="21"/>
      <c r="J158" s="21"/>
    </row>
    <row r="159" ht="15.75" customHeight="1">
      <c r="H159" s="21"/>
      <c r="J159" s="21"/>
    </row>
    <row r="160" ht="15.75" customHeight="1">
      <c r="H160" s="21"/>
      <c r="J160" s="21"/>
    </row>
    <row r="161" ht="15.75" customHeight="1">
      <c r="H161" s="21"/>
      <c r="J161" s="21"/>
    </row>
    <row r="162" ht="15.75" customHeight="1">
      <c r="H162" s="21"/>
      <c r="J162" s="21"/>
    </row>
    <row r="163" ht="15.75" customHeight="1">
      <c r="H163" s="21"/>
      <c r="J163" s="21"/>
    </row>
    <row r="164" ht="15.75" customHeight="1">
      <c r="H164" s="21"/>
      <c r="J164" s="21"/>
    </row>
    <row r="165" ht="15.75" customHeight="1">
      <c r="H165" s="21"/>
      <c r="J165" s="21"/>
    </row>
    <row r="166" ht="15.75" customHeight="1">
      <c r="H166" s="21"/>
      <c r="J166" s="21"/>
    </row>
    <row r="167" ht="15.75" customHeight="1">
      <c r="H167" s="21"/>
      <c r="J167" s="21"/>
    </row>
    <row r="168" ht="15.75" customHeight="1">
      <c r="H168" s="21"/>
      <c r="J168" s="21"/>
    </row>
    <row r="169" ht="15.75" customHeight="1">
      <c r="H169" s="21"/>
      <c r="J169" s="21"/>
    </row>
    <row r="170" ht="15.75" customHeight="1">
      <c r="H170" s="21"/>
      <c r="J170" s="21"/>
    </row>
    <row r="171" ht="15.75" customHeight="1">
      <c r="H171" s="21"/>
      <c r="J171" s="21"/>
    </row>
    <row r="172" ht="15.75" customHeight="1">
      <c r="H172" s="21"/>
      <c r="J172" s="21"/>
    </row>
    <row r="173" ht="15.75" customHeight="1">
      <c r="H173" s="21"/>
      <c r="J173" s="21"/>
    </row>
    <row r="174" ht="15.75" customHeight="1">
      <c r="H174" s="21"/>
      <c r="J174" s="21"/>
    </row>
    <row r="175" ht="15.75" customHeight="1">
      <c r="H175" s="21"/>
      <c r="J175" s="21"/>
    </row>
    <row r="176" ht="15.75" customHeight="1">
      <c r="H176" s="21"/>
      <c r="J176" s="21"/>
    </row>
    <row r="177" ht="15.75" customHeight="1">
      <c r="H177" s="21"/>
      <c r="J177" s="21"/>
    </row>
    <row r="178" ht="15.75" customHeight="1">
      <c r="H178" s="21"/>
      <c r="J178" s="21"/>
    </row>
    <row r="179" ht="15.75" customHeight="1">
      <c r="H179" s="21"/>
      <c r="J179" s="21"/>
    </row>
    <row r="180" ht="15.75" customHeight="1">
      <c r="H180" s="21"/>
      <c r="J180" s="21"/>
    </row>
    <row r="181" ht="15.75" customHeight="1">
      <c r="H181" s="21"/>
      <c r="J181" s="21"/>
    </row>
    <row r="182" ht="15.75" customHeight="1">
      <c r="H182" s="21"/>
      <c r="J182" s="21"/>
    </row>
    <row r="183" ht="15.75" customHeight="1">
      <c r="H183" s="21"/>
      <c r="J183" s="21"/>
    </row>
    <row r="184" ht="15.75" customHeight="1">
      <c r="H184" s="21"/>
      <c r="J184" s="21"/>
    </row>
    <row r="185" ht="15.75" customHeight="1">
      <c r="H185" s="21"/>
      <c r="J185" s="21"/>
    </row>
    <row r="186" ht="15.75" customHeight="1">
      <c r="H186" s="21"/>
      <c r="J186" s="21"/>
    </row>
    <row r="187" ht="15.75" customHeight="1">
      <c r="H187" s="21"/>
      <c r="J187" s="21"/>
    </row>
    <row r="188" ht="15.75" customHeight="1">
      <c r="H188" s="21"/>
      <c r="J188" s="21"/>
    </row>
    <row r="189" ht="15.75" customHeight="1">
      <c r="H189" s="21"/>
      <c r="J189" s="21"/>
    </row>
    <row r="190" ht="15.75" customHeight="1">
      <c r="H190" s="21"/>
      <c r="J190" s="21"/>
    </row>
    <row r="191" ht="15.75" customHeight="1">
      <c r="H191" s="21"/>
      <c r="J191" s="21"/>
    </row>
    <row r="192" ht="15.75" customHeight="1">
      <c r="H192" s="21"/>
      <c r="J192" s="21"/>
    </row>
    <row r="193" ht="15.75" customHeight="1">
      <c r="H193" s="21"/>
      <c r="J193" s="21"/>
    </row>
    <row r="194" ht="15.75" customHeight="1">
      <c r="H194" s="21"/>
      <c r="J194" s="21"/>
    </row>
    <row r="195" ht="15.75" customHeight="1">
      <c r="H195" s="21"/>
      <c r="J195" s="21"/>
    </row>
    <row r="196" ht="15.75" customHeight="1">
      <c r="H196" s="21"/>
      <c r="J196" s="21"/>
    </row>
    <row r="197" ht="15.75" customHeight="1">
      <c r="H197" s="21"/>
      <c r="J197" s="21"/>
    </row>
    <row r="198" ht="15.75" customHeight="1">
      <c r="H198" s="21"/>
      <c r="J198" s="21"/>
    </row>
    <row r="199" ht="15.75" customHeight="1">
      <c r="H199" s="21"/>
      <c r="J199" s="21"/>
    </row>
    <row r="200" ht="15.75" customHeight="1">
      <c r="H200" s="21"/>
      <c r="J200" s="21"/>
    </row>
    <row r="201" ht="15.75" customHeight="1">
      <c r="H201" s="21"/>
      <c r="J201" s="21"/>
    </row>
    <row r="202" ht="15.75" customHeight="1">
      <c r="H202" s="21"/>
      <c r="J202" s="21"/>
    </row>
    <row r="203" ht="15.75" customHeight="1">
      <c r="H203" s="21"/>
      <c r="J203" s="21"/>
    </row>
    <row r="204" ht="15.75" customHeight="1">
      <c r="H204" s="21"/>
      <c r="J204" s="21"/>
    </row>
    <row r="205" ht="15.75" customHeight="1">
      <c r="H205" s="21"/>
      <c r="J205" s="21"/>
    </row>
    <row r="206" ht="15.75" customHeight="1">
      <c r="H206" s="21"/>
      <c r="J206" s="21"/>
    </row>
    <row r="207" ht="15.75" customHeight="1">
      <c r="H207" s="21"/>
      <c r="J207" s="21"/>
    </row>
    <row r="208" ht="15.75" customHeight="1">
      <c r="H208" s="21"/>
      <c r="J208" s="21"/>
    </row>
    <row r="209" ht="15.75" customHeight="1">
      <c r="H209" s="21"/>
      <c r="J209" s="21"/>
    </row>
    <row r="210" ht="15.75" customHeight="1">
      <c r="H210" s="21"/>
      <c r="J210" s="21"/>
    </row>
    <row r="211" ht="15.75" customHeight="1">
      <c r="H211" s="21"/>
      <c r="J211" s="21"/>
    </row>
    <row r="212" ht="15.75" customHeight="1">
      <c r="H212" s="21"/>
      <c r="J212" s="21"/>
    </row>
    <row r="213" ht="15.75" customHeight="1">
      <c r="H213" s="21"/>
      <c r="J213" s="21"/>
    </row>
    <row r="214" ht="15.75" customHeight="1">
      <c r="H214" s="21"/>
    </row>
    <row r="215" ht="15.75" customHeight="1">
      <c r="H215" s="21"/>
    </row>
    <row r="216" ht="15.75" customHeight="1">
      <c r="H216" s="21"/>
    </row>
    <row r="217" ht="15.75" customHeight="1">
      <c r="H217" s="21"/>
    </row>
    <row r="218" ht="15.75" customHeight="1">
      <c r="H218" s="21"/>
    </row>
    <row r="219" ht="15.75" customHeight="1">
      <c r="H219" s="21"/>
    </row>
    <row r="220" ht="15.75" customHeight="1">
      <c r="H220" s="21"/>
    </row>
    <row r="221" ht="15.75" customHeight="1">
      <c r="H221" s="21"/>
    </row>
    <row r="222" ht="15.75" customHeight="1">
      <c r="H222" s="21"/>
    </row>
    <row r="223" ht="15.75" customHeight="1">
      <c r="H223" s="21"/>
    </row>
    <row r="224" ht="15.75" customHeight="1">
      <c r="H224" s="21"/>
    </row>
    <row r="225" ht="15.75" customHeight="1">
      <c r="H225" s="21"/>
    </row>
    <row r="226" ht="15.75" customHeight="1">
      <c r="H226" s="21"/>
    </row>
    <row r="227" ht="15.75" customHeight="1">
      <c r="H227" s="21"/>
    </row>
    <row r="228" ht="15.75" customHeight="1">
      <c r="H228" s="21"/>
    </row>
    <row r="229" ht="15.75" customHeight="1">
      <c r="H229" s="21"/>
    </row>
    <row r="230" ht="15.75" customHeight="1">
      <c r="H230" s="21"/>
    </row>
    <row r="231" ht="15.75" customHeight="1">
      <c r="H231" s="21"/>
    </row>
    <row r="232" ht="15.75" customHeight="1">
      <c r="H232" s="21"/>
    </row>
    <row r="233" ht="15.75" customHeight="1">
      <c r="H233" s="21"/>
    </row>
    <row r="234" ht="15.75" customHeight="1">
      <c r="H234" s="21"/>
    </row>
    <row r="235" ht="15.75" customHeight="1">
      <c r="H235" s="21"/>
    </row>
    <row r="236" ht="15.75" customHeight="1">
      <c r="H236" s="21"/>
    </row>
    <row r="237" ht="15.75" customHeight="1">
      <c r="H237" s="21"/>
    </row>
    <row r="238" ht="15.75" customHeight="1">
      <c r="H238" s="21"/>
    </row>
    <row r="239" ht="15.75" customHeight="1">
      <c r="H239" s="2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8">
        <v>2021.0</v>
      </c>
      <c r="B2" s="19">
        <v>6.6999999E7</v>
      </c>
      <c r="C2" s="19"/>
      <c r="D2" s="2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Y2" s="19"/>
    </row>
    <row r="3">
      <c r="A3" s="18">
        <v>2022.0</v>
      </c>
      <c r="B3" s="19">
        <v>6.746899899299997E7</v>
      </c>
      <c r="C3" s="19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Y3" s="19"/>
    </row>
    <row r="4">
      <c r="A4" s="18">
        <v>2023.0</v>
      </c>
      <c r="B4" s="19">
        <v>6.794128198595099E7</v>
      </c>
      <c r="C4" s="19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Y4" s="19"/>
    </row>
    <row r="5">
      <c r="A5" s="18">
        <v>2024.0</v>
      </c>
      <c r="B5" s="19">
        <v>6.841687095985262E7</v>
      </c>
      <c r="C5" s="1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Y5" s="19"/>
    </row>
    <row r="6">
      <c r="A6" s="18">
        <v>2025.0</v>
      </c>
      <c r="B6" s="19">
        <v>6.88957890565716E7</v>
      </c>
      <c r="C6" s="19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Y6" s="19"/>
    </row>
    <row r="7">
      <c r="A7" s="18">
        <v>2026.0</v>
      </c>
      <c r="B7" s="19">
        <v>6.93780595799676E7</v>
      </c>
      <c r="C7" s="19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Y7" s="19"/>
    </row>
    <row r="8">
      <c r="A8" s="18">
        <v>2027.0</v>
      </c>
      <c r="B8" s="19">
        <v>6.986370599702735E7</v>
      </c>
      <c r="C8" s="19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Y8" s="19"/>
    </row>
    <row r="9">
      <c r="A9" s="18">
        <v>2028.0</v>
      </c>
      <c r="B9" s="19">
        <v>7.035275193900655E7</v>
      </c>
      <c r="C9" s="1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Y9" s="19"/>
    </row>
    <row r="10">
      <c r="A10" s="18">
        <v>2029.0</v>
      </c>
      <c r="B10" s="19">
        <v>7.084522120257957E7</v>
      </c>
      <c r="C10" s="19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Y10" s="19"/>
    </row>
    <row r="11">
      <c r="A11" s="18">
        <v>2030.0</v>
      </c>
      <c r="B11" s="19">
        <v>7.134113775099762E7</v>
      </c>
      <c r="C11" s="19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Y11" s="19"/>
    </row>
    <row r="12">
      <c r="A12" s="18">
        <v>2031.0</v>
      </c>
      <c r="B12" s="19">
        <v>7.184052571525459E7</v>
      </c>
      <c r="C12" s="19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Y12" s="19"/>
    </row>
    <row r="13">
      <c r="A13" s="18">
        <v>2032.0</v>
      </c>
      <c r="B13" s="19">
        <v>7.234340939526138E7</v>
      </c>
      <c r="C13" s="19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Y13" s="19"/>
    </row>
    <row r="14">
      <c r="A14" s="18">
        <v>2033.0</v>
      </c>
      <c r="B14" s="19">
        <v>7.28498132610282E7</v>
      </c>
      <c r="C14" s="19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Y14" s="19"/>
    </row>
    <row r="15">
      <c r="A15" s="18">
        <v>2034.0</v>
      </c>
      <c r="B15" s="19">
        <v>7.33597619538554E7</v>
      </c>
      <c r="C15" s="19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Y15" s="19"/>
    </row>
    <row r="16">
      <c r="A16" s="18">
        <v>2035.0</v>
      </c>
      <c r="B16" s="19">
        <v>7.387328028753236E7</v>
      </c>
      <c r="C16" s="19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Y16" s="19"/>
    </row>
    <row r="17">
      <c r="A17" s="18">
        <v>2036.0</v>
      </c>
      <c r="B17" s="19">
        <v>7.439039324954508E7</v>
      </c>
      <c r="C17" s="19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Y17" s="19"/>
    </row>
    <row r="18">
      <c r="A18" s="18">
        <v>2037.0</v>
      </c>
      <c r="B18" s="19">
        <v>7.49111260022919E7</v>
      </c>
      <c r="C18" s="19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Y18" s="19"/>
    </row>
    <row r="19">
      <c r="A19" s="18">
        <v>2038.0</v>
      </c>
      <c r="B19" s="19">
        <v>7.54355038843079E7</v>
      </c>
      <c r="C19" s="19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Y19" s="19"/>
    </row>
    <row r="20">
      <c r="A20" s="18">
        <v>2039.0</v>
      </c>
      <c r="B20" s="19">
        <v>7.596355241149807E7</v>
      </c>
      <c r="C20" s="19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Y20" s="19"/>
    </row>
    <row r="21">
      <c r="A21" s="18">
        <v>2040.0</v>
      </c>
      <c r="B21" s="19">
        <v>7.649529727837856E7</v>
      </c>
      <c r="C21" s="19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Y21" s="19"/>
    </row>
    <row r="22">
      <c r="A22" s="18">
        <v>2041.0</v>
      </c>
      <c r="B22" s="19">
        <v>7.70307643593272E7</v>
      </c>
      <c r="C22" s="19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Y22" s="19"/>
    </row>
    <row r="23">
      <c r="A23" s="18">
        <v>2042.0</v>
      </c>
      <c r="B23" s="19">
        <v>7.75699797098425E7</v>
      </c>
      <c r="C23" s="1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Y23" s="19"/>
    </row>
    <row r="24">
      <c r="A24" s="18">
        <v>2043.0</v>
      </c>
      <c r="B24" s="19">
        <v>7.811296956781138E7</v>
      </c>
      <c r="C24" s="1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Y24" s="19"/>
    </row>
    <row r="25">
      <c r="A25" s="18">
        <v>2044.0</v>
      </c>
      <c r="B25" s="19">
        <v>7.865976035478604E7</v>
      </c>
      <c r="C25" s="19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Y25" s="19"/>
    </row>
    <row r="26">
      <c r="A26" s="18">
        <v>2045.0</v>
      </c>
      <c r="B26" s="19">
        <v>7.921037867726953E7</v>
      </c>
      <c r="C26" s="19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Y26" s="19"/>
    </row>
    <row r="27">
      <c r="A27" s="18">
        <v>2046.0</v>
      </c>
      <c r="B27" s="19">
        <v>7.976485132801042E7</v>
      </c>
      <c r="C27" s="19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Y27" s="19"/>
    </row>
    <row r="28">
      <c r="A28" s="18">
        <v>2047.0</v>
      </c>
      <c r="B28" s="19">
        <v>8.032320528730649E7</v>
      </c>
      <c r="C28" s="19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Y28" s="19"/>
    </row>
    <row r="29">
      <c r="A29" s="18">
        <v>2048.0</v>
      </c>
      <c r="B29" s="19">
        <v>8.088546772431763E7</v>
      </c>
      <c r="C29" s="19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Y29" s="19"/>
    </row>
    <row r="30">
      <c r="A30" s="18">
        <v>2049.0</v>
      </c>
      <c r="B30" s="19">
        <v>8.145166599838783E7</v>
      </c>
      <c r="C30" s="19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Y30" s="19"/>
    </row>
    <row r="31">
      <c r="A31" s="18">
        <v>2050.0</v>
      </c>
      <c r="B31" s="19">
        <v>8.202182766037655E7</v>
      </c>
      <c r="C31" s="1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Y31" s="19"/>
    </row>
    <row r="32">
      <c r="A32" s="18">
        <v>2051.0</v>
      </c>
      <c r="B32" s="19">
        <v>8.259598045399918E7</v>
      </c>
      <c r="C32" s="19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Y32" s="19"/>
    </row>
    <row r="33">
      <c r="A33" s="18">
        <v>2052.0</v>
      </c>
      <c r="B33" s="19">
        <v>8.317415231717715E7</v>
      </c>
      <c r="C33" s="19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Y33" s="19"/>
    </row>
    <row r="34">
      <c r="A34" s="18">
        <v>2053.0</v>
      </c>
      <c r="B34" s="19">
        <v>8.375637138339739E7</v>
      </c>
      <c r="C34" s="19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Y34" s="19"/>
    </row>
    <row r="35">
      <c r="A35" s="18">
        <v>2054.0</v>
      </c>
      <c r="B35" s="19">
        <v>8.434266598308115E7</v>
      </c>
      <c r="C35" s="19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Y35" s="19"/>
    </row>
    <row r="36">
      <c r="A36" s="18">
        <v>2055.0</v>
      </c>
      <c r="B36" s="19">
        <v>8.493306464496271E7</v>
      </c>
      <c r="C36" s="19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Y36" s="19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>
      <c r="A2" s="1">
        <v>2021.0</v>
      </c>
      <c r="B2" s="4">
        <v>1.46</v>
      </c>
      <c r="C2" s="4">
        <v>1.96</v>
      </c>
      <c r="D2" s="4">
        <v>2.48</v>
      </c>
      <c r="E2" s="4">
        <v>5.06</v>
      </c>
      <c r="F2" s="4">
        <v>4.92</v>
      </c>
      <c r="G2" s="3">
        <v>0.0</v>
      </c>
      <c r="H2" s="3">
        <v>0.0</v>
      </c>
      <c r="I2" s="3">
        <v>0.0</v>
      </c>
      <c r="J2" s="19">
        <v>0.62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</row>
    <row r="3">
      <c r="A3" s="7">
        <v>2022.0</v>
      </c>
      <c r="B3" s="4">
        <v>1.46</v>
      </c>
      <c r="C3" s="4">
        <v>1.96</v>
      </c>
      <c r="D3" s="4">
        <v>2.48</v>
      </c>
      <c r="E3" s="4">
        <v>5.06</v>
      </c>
      <c r="F3" s="4">
        <v>4.92</v>
      </c>
      <c r="G3" s="3">
        <v>0.0</v>
      </c>
      <c r="H3" s="3">
        <v>0.0</v>
      </c>
      <c r="I3" s="3">
        <v>0.0</v>
      </c>
      <c r="J3" s="19">
        <v>0.62</v>
      </c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>
      <c r="A4" s="1">
        <v>2023.0</v>
      </c>
      <c r="B4" s="4">
        <v>1.57</v>
      </c>
      <c r="C4" s="4">
        <v>2.1</v>
      </c>
      <c r="D4" s="4">
        <v>2.67</v>
      </c>
      <c r="E4" s="4">
        <v>5.44</v>
      </c>
      <c r="F4" s="4">
        <v>5.29</v>
      </c>
      <c r="G4" s="3">
        <v>0.0</v>
      </c>
      <c r="H4" s="3">
        <v>0.0</v>
      </c>
      <c r="I4" s="3">
        <v>0.0</v>
      </c>
      <c r="J4" s="19">
        <v>0.66</v>
      </c>
      <c r="L4" s="2"/>
      <c r="M4" s="2"/>
      <c r="N4" s="2"/>
      <c r="O4" s="2"/>
      <c r="P4" s="2"/>
      <c r="Q4" s="2"/>
      <c r="R4" s="2"/>
      <c r="S4" s="2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</row>
    <row r="5">
      <c r="A5" s="7">
        <v>2024.0</v>
      </c>
      <c r="B5" s="4">
        <v>1.57</v>
      </c>
      <c r="C5" s="4">
        <v>2.1</v>
      </c>
      <c r="D5" s="4">
        <v>2.67</v>
      </c>
      <c r="E5" s="4">
        <v>5.44</v>
      </c>
      <c r="F5" s="4">
        <v>5.29</v>
      </c>
      <c r="G5" s="3">
        <v>0.0</v>
      </c>
      <c r="H5" s="3">
        <v>0.0</v>
      </c>
      <c r="I5" s="3">
        <v>0.0</v>
      </c>
      <c r="J5" s="19">
        <v>0.66</v>
      </c>
      <c r="L5" s="2"/>
      <c r="M5" s="2"/>
      <c r="N5" s="2"/>
      <c r="O5" s="2"/>
      <c r="P5" s="2"/>
      <c r="Q5" s="2"/>
      <c r="R5" s="2"/>
      <c r="S5" s="2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>
      <c r="A6" s="1">
        <v>2025.0</v>
      </c>
      <c r="B6" s="4">
        <v>1.57</v>
      </c>
      <c r="C6" s="4">
        <v>2.1</v>
      </c>
      <c r="D6" s="4">
        <v>2.67</v>
      </c>
      <c r="E6" s="4">
        <v>5.44</v>
      </c>
      <c r="F6" s="4">
        <v>5.29</v>
      </c>
      <c r="G6" s="3">
        <v>0.0</v>
      </c>
      <c r="H6" s="3">
        <v>0.0</v>
      </c>
      <c r="I6" s="3">
        <v>0.0</v>
      </c>
      <c r="J6" s="19">
        <v>0.66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>
      <c r="A7" s="7">
        <v>2026.0</v>
      </c>
      <c r="B7" s="4">
        <v>1.57</v>
      </c>
      <c r="C7" s="4">
        <v>2.1</v>
      </c>
      <c r="D7" s="4">
        <v>2.67</v>
      </c>
      <c r="E7" s="4">
        <v>5.44</v>
      </c>
      <c r="F7" s="4">
        <v>5.29</v>
      </c>
      <c r="G7" s="3">
        <v>0.0</v>
      </c>
      <c r="H7" s="3">
        <v>0.0</v>
      </c>
      <c r="I7" s="3">
        <v>0.0</v>
      </c>
      <c r="J7" s="19">
        <v>0.66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>
      <c r="A8" s="1">
        <v>2027.0</v>
      </c>
      <c r="B8" s="4">
        <v>1.57</v>
      </c>
      <c r="C8" s="4">
        <v>2.1</v>
      </c>
      <c r="D8" s="4">
        <v>2.67</v>
      </c>
      <c r="E8" s="4">
        <v>5.44</v>
      </c>
      <c r="F8" s="4">
        <v>5.29</v>
      </c>
      <c r="G8" s="3">
        <v>0.0</v>
      </c>
      <c r="H8" s="3">
        <v>0.0</v>
      </c>
      <c r="I8" s="3">
        <v>0.0</v>
      </c>
      <c r="J8" s="19">
        <v>0.66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>
      <c r="A9" s="7">
        <v>2028.0</v>
      </c>
      <c r="B9" s="4">
        <v>1.57</v>
      </c>
      <c r="C9" s="4">
        <v>2.1</v>
      </c>
      <c r="D9" s="4">
        <v>2.67</v>
      </c>
      <c r="E9" s="4">
        <v>5.44</v>
      </c>
      <c r="F9" s="4">
        <v>5.29</v>
      </c>
      <c r="G9" s="3">
        <v>0.0</v>
      </c>
      <c r="H9" s="3">
        <v>0.0</v>
      </c>
      <c r="I9" s="3">
        <v>0.0</v>
      </c>
      <c r="J9" s="19">
        <v>0.66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>
      <c r="A10" s="7">
        <v>2029.0</v>
      </c>
      <c r="B10" s="4">
        <v>1.57</v>
      </c>
      <c r="C10" s="4">
        <v>2.1</v>
      </c>
      <c r="D10" s="4">
        <v>2.67</v>
      </c>
      <c r="E10" s="4">
        <v>5.44</v>
      </c>
      <c r="F10" s="4">
        <v>5.29</v>
      </c>
      <c r="G10" s="3">
        <v>0.0</v>
      </c>
      <c r="H10" s="3">
        <v>0.0</v>
      </c>
      <c r="I10" s="3">
        <v>0.0</v>
      </c>
      <c r="J10" s="19">
        <v>0.66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>
      <c r="A11" s="7">
        <v>2030.0</v>
      </c>
      <c r="B11" s="4">
        <v>1.57</v>
      </c>
      <c r="C11" s="4">
        <v>2.1</v>
      </c>
      <c r="D11" s="4">
        <v>2.67</v>
      </c>
      <c r="E11" s="4">
        <v>5.44</v>
      </c>
      <c r="F11" s="4">
        <v>5.29</v>
      </c>
      <c r="G11" s="3">
        <v>0.0</v>
      </c>
      <c r="H11" s="3">
        <v>0.0</v>
      </c>
      <c r="I11" s="3">
        <v>0.0</v>
      </c>
      <c r="J11" s="19">
        <v>0.66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>
      <c r="A12" s="7">
        <v>2031.0</v>
      </c>
      <c r="B12" s="4">
        <v>1.57</v>
      </c>
      <c r="C12" s="4">
        <v>2.1</v>
      </c>
      <c r="D12" s="4">
        <v>2.67</v>
      </c>
      <c r="E12" s="4">
        <v>5.44</v>
      </c>
      <c r="F12" s="4">
        <v>5.29</v>
      </c>
      <c r="G12" s="3">
        <v>0.0</v>
      </c>
      <c r="H12" s="3">
        <v>0.0</v>
      </c>
      <c r="I12" s="3">
        <v>0.0</v>
      </c>
      <c r="J12" s="19">
        <v>0.66</v>
      </c>
      <c r="AE12" s="27"/>
      <c r="AF12" s="27"/>
      <c r="AG12" s="27"/>
      <c r="AH12" s="27"/>
      <c r="AI12" s="27"/>
      <c r="AJ12" s="27"/>
      <c r="AK12" s="27"/>
    </row>
    <row r="13">
      <c r="A13" s="7">
        <v>2032.0</v>
      </c>
      <c r="B13" s="4">
        <v>1.57</v>
      </c>
      <c r="C13" s="4">
        <v>2.1</v>
      </c>
      <c r="D13" s="4">
        <v>2.67</v>
      </c>
      <c r="E13" s="4">
        <v>5.44</v>
      </c>
      <c r="F13" s="4">
        <v>5.29</v>
      </c>
      <c r="G13" s="3">
        <v>0.0</v>
      </c>
      <c r="H13" s="3">
        <v>0.0</v>
      </c>
      <c r="I13" s="3">
        <v>0.0</v>
      </c>
      <c r="J13" s="19">
        <v>0.66</v>
      </c>
      <c r="AE13" s="27"/>
      <c r="AF13" s="27"/>
      <c r="AG13" s="27"/>
      <c r="AH13" s="27"/>
      <c r="AI13" s="27"/>
      <c r="AJ13" s="27"/>
      <c r="AK13" s="27"/>
    </row>
    <row r="14">
      <c r="A14" s="7">
        <v>2033.0</v>
      </c>
      <c r="B14" s="4">
        <v>1.57</v>
      </c>
      <c r="C14" s="4">
        <v>2.1</v>
      </c>
      <c r="D14" s="4">
        <v>2.67</v>
      </c>
      <c r="E14" s="4">
        <v>5.44</v>
      </c>
      <c r="F14" s="4">
        <v>5.29</v>
      </c>
      <c r="G14" s="3">
        <v>0.0</v>
      </c>
      <c r="H14" s="3">
        <v>0.0</v>
      </c>
      <c r="I14" s="3">
        <v>0.0</v>
      </c>
      <c r="J14" s="19">
        <v>0.66</v>
      </c>
      <c r="AE14" s="27"/>
      <c r="AF14" s="27"/>
      <c r="AG14" s="27"/>
      <c r="AH14" s="27"/>
      <c r="AI14" s="27"/>
      <c r="AJ14" s="27"/>
      <c r="AK14" s="27"/>
    </row>
    <row r="15">
      <c r="A15" s="7">
        <v>2034.0</v>
      </c>
      <c r="B15" s="4">
        <v>1.57</v>
      </c>
      <c r="C15" s="4">
        <v>2.1</v>
      </c>
      <c r="D15" s="4">
        <v>2.67</v>
      </c>
      <c r="E15" s="4">
        <v>5.44</v>
      </c>
      <c r="F15" s="4">
        <v>5.29</v>
      </c>
      <c r="G15" s="3">
        <v>0.0</v>
      </c>
      <c r="H15" s="3">
        <v>0.0</v>
      </c>
      <c r="I15" s="3">
        <v>0.0</v>
      </c>
      <c r="J15" s="19">
        <v>0.66</v>
      </c>
      <c r="AE15" s="27"/>
      <c r="AF15" s="27"/>
      <c r="AG15" s="27"/>
      <c r="AH15" s="27"/>
      <c r="AI15" s="27"/>
      <c r="AJ15" s="27"/>
      <c r="AK15" s="27"/>
    </row>
    <row r="16">
      <c r="A16" s="7">
        <v>2035.0</v>
      </c>
      <c r="B16" s="4">
        <v>1.57</v>
      </c>
      <c r="C16" s="4">
        <v>2.1</v>
      </c>
      <c r="D16" s="4">
        <v>2.67</v>
      </c>
      <c r="E16" s="4">
        <v>5.44</v>
      </c>
      <c r="F16" s="4">
        <v>5.29</v>
      </c>
      <c r="G16" s="3">
        <v>0.0</v>
      </c>
      <c r="H16" s="3">
        <v>0.0</v>
      </c>
      <c r="I16" s="3">
        <v>0.0</v>
      </c>
      <c r="J16" s="19">
        <v>0.66</v>
      </c>
      <c r="AE16" s="27"/>
      <c r="AF16" s="27"/>
      <c r="AG16" s="27"/>
      <c r="AH16" s="27"/>
      <c r="AI16" s="27"/>
      <c r="AJ16" s="27"/>
      <c r="AK16" s="27"/>
    </row>
    <row r="17">
      <c r="A17" s="7">
        <v>2036.0</v>
      </c>
      <c r="B17" s="4">
        <v>1.57</v>
      </c>
      <c r="C17" s="4">
        <v>2.1</v>
      </c>
      <c r="D17" s="4">
        <v>2.67</v>
      </c>
      <c r="E17" s="4">
        <v>5.44</v>
      </c>
      <c r="F17" s="4">
        <v>5.29</v>
      </c>
      <c r="G17" s="3">
        <v>0.0</v>
      </c>
      <c r="H17" s="3">
        <v>0.0</v>
      </c>
      <c r="I17" s="3">
        <v>0.0</v>
      </c>
      <c r="J17" s="19">
        <v>0.66</v>
      </c>
      <c r="AE17" s="27"/>
      <c r="AF17" s="27"/>
      <c r="AG17" s="27"/>
      <c r="AH17" s="27"/>
      <c r="AI17" s="27"/>
      <c r="AJ17" s="27"/>
      <c r="AK17" s="27"/>
    </row>
    <row r="18">
      <c r="A18" s="7">
        <v>2037.0</v>
      </c>
      <c r="B18" s="4">
        <v>1.57</v>
      </c>
      <c r="C18" s="4">
        <v>2.1</v>
      </c>
      <c r="D18" s="4">
        <v>2.67</v>
      </c>
      <c r="E18" s="4">
        <v>5.44</v>
      </c>
      <c r="F18" s="4">
        <v>5.29</v>
      </c>
      <c r="G18" s="3">
        <v>0.0</v>
      </c>
      <c r="H18" s="3">
        <v>0.0</v>
      </c>
      <c r="I18" s="3">
        <v>0.0</v>
      </c>
      <c r="J18" s="19">
        <v>0.66</v>
      </c>
      <c r="AE18" s="27"/>
      <c r="AF18" s="27"/>
      <c r="AG18" s="27"/>
      <c r="AH18" s="27"/>
      <c r="AI18" s="27"/>
      <c r="AJ18" s="27"/>
      <c r="AK18" s="27"/>
    </row>
    <row r="19">
      <c r="A19" s="7">
        <v>2038.0</v>
      </c>
      <c r="B19" s="4">
        <v>1.57</v>
      </c>
      <c r="C19" s="4">
        <v>2.1</v>
      </c>
      <c r="D19" s="4">
        <v>2.67</v>
      </c>
      <c r="E19" s="4">
        <v>5.44</v>
      </c>
      <c r="F19" s="4">
        <v>5.29</v>
      </c>
      <c r="G19" s="3">
        <v>0.0</v>
      </c>
      <c r="H19" s="3">
        <v>0.0</v>
      </c>
      <c r="I19" s="3">
        <v>0.0</v>
      </c>
      <c r="J19" s="19">
        <v>0.66</v>
      </c>
      <c r="AE19" s="27"/>
      <c r="AF19" s="27"/>
      <c r="AG19" s="27"/>
      <c r="AH19" s="27"/>
      <c r="AI19" s="27"/>
      <c r="AJ19" s="27"/>
      <c r="AK19" s="27"/>
    </row>
    <row r="20">
      <c r="A20" s="7">
        <v>2039.0</v>
      </c>
      <c r="B20" s="4">
        <v>1.57</v>
      </c>
      <c r="C20" s="4">
        <v>2.1</v>
      </c>
      <c r="D20" s="4">
        <v>2.67</v>
      </c>
      <c r="E20" s="4">
        <v>5.44</v>
      </c>
      <c r="F20" s="4">
        <v>5.29</v>
      </c>
      <c r="G20" s="3">
        <v>0.0</v>
      </c>
      <c r="H20" s="3">
        <v>0.0</v>
      </c>
      <c r="I20" s="3">
        <v>0.0</v>
      </c>
      <c r="J20" s="19">
        <v>0.66</v>
      </c>
      <c r="AE20" s="27"/>
      <c r="AF20" s="27"/>
      <c r="AG20" s="27"/>
      <c r="AH20" s="27"/>
      <c r="AI20" s="27"/>
      <c r="AJ20" s="27"/>
      <c r="AK20" s="27"/>
    </row>
    <row r="21">
      <c r="A21" s="7">
        <v>2040.0</v>
      </c>
      <c r="B21" s="4">
        <v>1.57</v>
      </c>
      <c r="C21" s="4">
        <v>2.1</v>
      </c>
      <c r="D21" s="4">
        <v>2.67</v>
      </c>
      <c r="E21" s="4">
        <v>5.44</v>
      </c>
      <c r="F21" s="4">
        <v>5.29</v>
      </c>
      <c r="G21" s="3">
        <v>0.0</v>
      </c>
      <c r="H21" s="3">
        <v>0.0</v>
      </c>
      <c r="I21" s="3">
        <v>0.0</v>
      </c>
      <c r="J21" s="19">
        <v>0.66</v>
      </c>
      <c r="AE21" s="27"/>
      <c r="AF21" s="27"/>
      <c r="AG21" s="27"/>
      <c r="AH21" s="27"/>
      <c r="AI21" s="27"/>
      <c r="AJ21" s="27"/>
      <c r="AK21" s="27"/>
    </row>
    <row r="22">
      <c r="A22" s="7">
        <v>2041.0</v>
      </c>
      <c r="B22" s="4">
        <v>1.57</v>
      </c>
      <c r="C22" s="4">
        <v>2.1</v>
      </c>
      <c r="D22" s="4">
        <v>2.67</v>
      </c>
      <c r="E22" s="4">
        <v>5.44</v>
      </c>
      <c r="F22" s="4">
        <v>5.29</v>
      </c>
      <c r="G22" s="3">
        <v>0.0</v>
      </c>
      <c r="H22" s="3">
        <v>0.0</v>
      </c>
      <c r="I22" s="3">
        <v>0.0</v>
      </c>
      <c r="J22" s="19">
        <v>0.66</v>
      </c>
      <c r="AE22" s="27"/>
      <c r="AF22" s="27"/>
      <c r="AG22" s="27"/>
      <c r="AH22" s="27"/>
      <c r="AI22" s="27"/>
      <c r="AJ22" s="27"/>
      <c r="AK22" s="27"/>
    </row>
    <row r="23">
      <c r="A23" s="7">
        <v>2042.0</v>
      </c>
      <c r="B23" s="4">
        <v>1.57</v>
      </c>
      <c r="C23" s="4">
        <v>2.1</v>
      </c>
      <c r="D23" s="4">
        <v>2.67</v>
      </c>
      <c r="E23" s="4">
        <v>5.44</v>
      </c>
      <c r="F23" s="4">
        <v>5.29</v>
      </c>
      <c r="G23" s="3">
        <v>0.0</v>
      </c>
      <c r="H23" s="3">
        <v>0.0</v>
      </c>
      <c r="I23" s="3">
        <v>0.0</v>
      </c>
      <c r="J23" s="19">
        <v>0.66</v>
      </c>
    </row>
    <row r="24">
      <c r="A24" s="7">
        <v>2043.0</v>
      </c>
      <c r="B24" s="4">
        <v>1.57</v>
      </c>
      <c r="C24" s="4">
        <v>2.1</v>
      </c>
      <c r="D24" s="4">
        <v>2.67</v>
      </c>
      <c r="E24" s="4">
        <v>5.44</v>
      </c>
      <c r="F24" s="4">
        <v>5.29</v>
      </c>
      <c r="G24" s="3">
        <v>0.0</v>
      </c>
      <c r="H24" s="3">
        <v>0.0</v>
      </c>
      <c r="I24" s="3">
        <v>0.0</v>
      </c>
      <c r="J24" s="19">
        <v>0.66</v>
      </c>
    </row>
    <row r="25">
      <c r="A25" s="7">
        <v>2044.0</v>
      </c>
      <c r="B25" s="4">
        <v>1.57</v>
      </c>
      <c r="C25" s="4">
        <v>2.1</v>
      </c>
      <c r="D25" s="4">
        <v>2.67</v>
      </c>
      <c r="E25" s="4">
        <v>5.44</v>
      </c>
      <c r="F25" s="4">
        <v>5.29</v>
      </c>
      <c r="G25" s="3">
        <v>0.0</v>
      </c>
      <c r="H25" s="3">
        <v>0.0</v>
      </c>
      <c r="I25" s="3">
        <v>0.0</v>
      </c>
      <c r="J25" s="19">
        <v>0.66</v>
      </c>
    </row>
    <row r="26">
      <c r="A26" s="7">
        <v>2045.0</v>
      </c>
      <c r="B26" s="4">
        <v>1.57</v>
      </c>
      <c r="C26" s="4">
        <v>2.1</v>
      </c>
      <c r="D26" s="4">
        <v>2.67</v>
      </c>
      <c r="E26" s="4">
        <v>5.44</v>
      </c>
      <c r="F26" s="4">
        <v>5.29</v>
      </c>
      <c r="G26" s="3">
        <v>0.0</v>
      </c>
      <c r="H26" s="3">
        <v>0.0</v>
      </c>
      <c r="I26" s="3">
        <v>0.0</v>
      </c>
      <c r="J26" s="19">
        <v>0.66</v>
      </c>
    </row>
    <row r="27">
      <c r="A27" s="7">
        <v>2046.0</v>
      </c>
      <c r="B27" s="4">
        <v>1.57</v>
      </c>
      <c r="C27" s="4">
        <v>2.1</v>
      </c>
      <c r="D27" s="4">
        <v>2.67</v>
      </c>
      <c r="E27" s="4">
        <v>5.44</v>
      </c>
      <c r="F27" s="4">
        <v>5.29</v>
      </c>
      <c r="G27" s="3">
        <v>0.0</v>
      </c>
      <c r="H27" s="3">
        <v>0.0</v>
      </c>
      <c r="I27" s="3">
        <v>0.0</v>
      </c>
      <c r="J27" s="19">
        <v>0.66</v>
      </c>
    </row>
    <row r="28">
      <c r="A28" s="7">
        <v>2047.0</v>
      </c>
      <c r="B28" s="4">
        <v>1.57</v>
      </c>
      <c r="C28" s="4">
        <v>2.1</v>
      </c>
      <c r="D28" s="4">
        <v>2.67</v>
      </c>
      <c r="E28" s="4">
        <v>5.44</v>
      </c>
      <c r="F28" s="4">
        <v>5.29</v>
      </c>
      <c r="G28" s="3">
        <v>0.0</v>
      </c>
      <c r="H28" s="3">
        <v>0.0</v>
      </c>
      <c r="I28" s="3">
        <v>0.0</v>
      </c>
      <c r="J28" s="19">
        <v>0.66</v>
      </c>
    </row>
    <row r="29">
      <c r="A29" s="7">
        <v>2048.0</v>
      </c>
      <c r="B29" s="4">
        <v>1.57</v>
      </c>
      <c r="C29" s="4">
        <v>2.1</v>
      </c>
      <c r="D29" s="4">
        <v>2.67</v>
      </c>
      <c r="E29" s="4">
        <v>5.44</v>
      </c>
      <c r="F29" s="4">
        <v>5.29</v>
      </c>
      <c r="G29" s="3">
        <v>0.0</v>
      </c>
      <c r="H29" s="3">
        <v>0.0</v>
      </c>
      <c r="I29" s="3">
        <v>0.0</v>
      </c>
      <c r="J29" s="19">
        <v>0.66</v>
      </c>
    </row>
    <row r="30">
      <c r="A30" s="7">
        <v>2049.0</v>
      </c>
      <c r="B30" s="4">
        <v>1.57</v>
      </c>
      <c r="C30" s="4">
        <v>2.1</v>
      </c>
      <c r="D30" s="4">
        <v>2.67</v>
      </c>
      <c r="E30" s="4">
        <v>5.44</v>
      </c>
      <c r="F30" s="4">
        <v>5.29</v>
      </c>
      <c r="G30" s="3">
        <v>0.0</v>
      </c>
      <c r="H30" s="3">
        <v>0.0</v>
      </c>
      <c r="I30" s="3">
        <v>0.0</v>
      </c>
      <c r="J30" s="19">
        <v>0.66</v>
      </c>
    </row>
    <row r="31">
      <c r="A31" s="7">
        <v>2050.0</v>
      </c>
      <c r="B31" s="4">
        <v>1.57</v>
      </c>
      <c r="C31" s="4">
        <v>2.1</v>
      </c>
      <c r="D31" s="4">
        <v>2.67</v>
      </c>
      <c r="E31" s="4">
        <v>5.44</v>
      </c>
      <c r="F31" s="4">
        <v>5.29</v>
      </c>
      <c r="G31" s="3">
        <v>0.0</v>
      </c>
      <c r="H31" s="3">
        <v>0.0</v>
      </c>
      <c r="I31" s="3">
        <v>0.0</v>
      </c>
      <c r="J31" s="19">
        <v>0.66</v>
      </c>
    </row>
    <row r="32">
      <c r="A32" s="7">
        <v>2051.0</v>
      </c>
      <c r="B32" s="4">
        <v>1.57</v>
      </c>
      <c r="C32" s="4">
        <v>2.1</v>
      </c>
      <c r="D32" s="4">
        <v>2.67</v>
      </c>
      <c r="E32" s="4">
        <v>5.44</v>
      </c>
      <c r="F32" s="4">
        <v>5.29</v>
      </c>
      <c r="G32" s="3">
        <v>0.0</v>
      </c>
      <c r="H32" s="3">
        <v>0.0</v>
      </c>
      <c r="I32" s="3">
        <v>0.0</v>
      </c>
      <c r="J32" s="19">
        <v>0.66</v>
      </c>
    </row>
    <row r="33">
      <c r="A33" s="7">
        <v>2052.0</v>
      </c>
      <c r="B33" s="4">
        <v>1.57</v>
      </c>
      <c r="C33" s="4">
        <v>2.1</v>
      </c>
      <c r="D33" s="4">
        <v>2.67</v>
      </c>
      <c r="E33" s="4">
        <v>5.44</v>
      </c>
      <c r="F33" s="4">
        <v>5.29</v>
      </c>
      <c r="G33" s="3">
        <v>0.0</v>
      </c>
      <c r="H33" s="3">
        <v>0.0</v>
      </c>
      <c r="I33" s="3">
        <v>0.0</v>
      </c>
      <c r="J33" s="19">
        <v>0.66</v>
      </c>
    </row>
    <row r="34">
      <c r="A34" s="7">
        <v>2053.0</v>
      </c>
      <c r="B34" s="4">
        <v>1.57</v>
      </c>
      <c r="C34" s="4">
        <v>2.1</v>
      </c>
      <c r="D34" s="4">
        <v>2.67</v>
      </c>
      <c r="E34" s="4">
        <v>5.44</v>
      </c>
      <c r="F34" s="4">
        <v>5.29</v>
      </c>
      <c r="G34" s="3">
        <v>0.0</v>
      </c>
      <c r="H34" s="3">
        <v>0.0</v>
      </c>
      <c r="I34" s="3">
        <v>0.0</v>
      </c>
      <c r="J34" s="19">
        <v>0.66</v>
      </c>
    </row>
    <row r="35">
      <c r="A35" s="7">
        <v>2054.0</v>
      </c>
      <c r="B35" s="4">
        <v>1.57</v>
      </c>
      <c r="C35" s="4">
        <v>2.1</v>
      </c>
      <c r="D35" s="4">
        <v>2.67</v>
      </c>
      <c r="E35" s="4">
        <v>5.44</v>
      </c>
      <c r="F35" s="4">
        <v>5.29</v>
      </c>
      <c r="G35" s="3">
        <v>0.0</v>
      </c>
      <c r="H35" s="3">
        <v>0.0</v>
      </c>
      <c r="I35" s="3">
        <v>0.0</v>
      </c>
      <c r="J35" s="19">
        <v>0.66</v>
      </c>
    </row>
    <row r="36">
      <c r="A36" s="7">
        <v>2055.0</v>
      </c>
      <c r="B36" s="4">
        <v>1.57</v>
      </c>
      <c r="C36" s="4">
        <v>2.1</v>
      </c>
      <c r="D36" s="4">
        <v>2.67</v>
      </c>
      <c r="E36" s="4">
        <v>5.44</v>
      </c>
      <c r="F36" s="4">
        <v>5.29</v>
      </c>
      <c r="G36" s="3">
        <v>0.0</v>
      </c>
      <c r="H36" s="3">
        <v>0.0</v>
      </c>
      <c r="I36" s="3">
        <v>0.0</v>
      </c>
      <c r="J36" s="19">
        <v>0.66</v>
      </c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27" t="s">
        <v>19</v>
      </c>
      <c r="B1" s="27" t="s">
        <v>20</v>
      </c>
    </row>
    <row r="2">
      <c r="A2" s="27" t="s">
        <v>21</v>
      </c>
      <c r="B2" s="27">
        <v>0.03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2019-09-17T18:55:51Z</dcterms:created>
  <dc:creator>Amy Wang</dc:creator>
</cp:coreProperties>
</file>