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weaver/Desktop/"/>
    </mc:Choice>
  </mc:AlternateContent>
  <xr:revisionPtr revIDLastSave="0" documentId="13_ncr:1_{F14E9769-5052-E249-9D1D-4441B622C8BB}" xr6:coauthVersionLast="47" xr6:coauthVersionMax="47" xr10:uidLastSave="{00000000-0000-0000-0000-000000000000}"/>
  <bookViews>
    <workbookView xWindow="9600" yWindow="6060" windowWidth="28800" windowHeight="16260" xr2:uid="{82EA20DA-69C7-4D02-B73A-1EB2C456860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" i="2" l="1"/>
  <c r="R68" i="2"/>
  <c r="R74" i="2"/>
  <c r="R80" i="2"/>
  <c r="R86" i="2"/>
  <c r="R92" i="2"/>
  <c r="R98" i="2"/>
  <c r="R104" i="2"/>
  <c r="R56" i="2"/>
  <c r="Q62" i="2"/>
  <c r="Q68" i="2"/>
  <c r="Q74" i="2"/>
  <c r="Q80" i="2"/>
  <c r="Q86" i="2"/>
  <c r="Q92" i="2"/>
  <c r="Q98" i="2"/>
  <c r="Q104" i="2"/>
  <c r="Q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56" i="2"/>
  <c r="M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56" i="2"/>
  <c r="M13" i="1"/>
  <c r="M19" i="1"/>
  <c r="M25" i="1"/>
  <c r="M31" i="1"/>
  <c r="M37" i="1"/>
  <c r="M43" i="1"/>
  <c r="M49" i="1"/>
  <c r="M55" i="1"/>
  <c r="M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Fengjie Zhao</author>
  </authors>
  <commentList>
    <comment ref="F1" authorId="0" shapeId="0" xr:uid="{4151F33B-23AB-41F4-9875-E76090C5764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F3" authorId="0" shapeId="0" xr:uid="{C25D681C-B269-4D9E-A7E6-85B7B638749B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<sst xmlns="http://schemas.openxmlformats.org/spreadsheetml/2006/main" count="294" uniqueCount="125">
  <si>
    <t>Application: Tecan i-control</t>
  </si>
  <si>
    <t>Tecan i-control , 2.0.10.0</t>
  </si>
  <si>
    <t>Device: infinite 200Pro</t>
  </si>
  <si>
    <t>Serial number: 1404003095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</si>
  <si>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</si>
  <si>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</si>
  <si>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</si>
  <si>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</si>
  <si>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</si>
  <si>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2:09:31 PM</t>
  </si>
  <si>
    <t>System</t>
  </si>
  <si>
    <t>SSC212G1A</t>
  </si>
  <si>
    <t>User</t>
  </si>
  <si>
    <t>DTS\fengjiez</t>
  </si>
  <si>
    <t>Plate</t>
  </si>
  <si>
    <t>Greiner 96 Flat Bottom Transparent Polystyrene Cat. No.: 655101/655161/655192 [GRE96ft.pdfx]</t>
  </si>
  <si>
    <t>Plate-ID (Stacker)</t>
  </si>
  <si>
    <t>Shaking (Orbital) Duration:</t>
  </si>
  <si>
    <t>s</t>
  </si>
  <si>
    <t>Shaking (Orbital) Amplitude:</t>
  </si>
  <si>
    <t>mm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</si>
  <si>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</si>
  <si>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</si>
  <si>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</si>
  <si>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</si>
  <si>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</si>
  <si>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</si>
  <si>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</si>
  <si>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</si>
  <si>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</si>
  <si>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</si>
  <si>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</si>
  <si>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</si>
  <si>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</si>
  <si>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</si>
  <si>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</si>
  <si>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</si>
  <si>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</si>
  <si>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</si>
  <si>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</si>
  <si>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</si>
  <si>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 (Calculated From: D1)</t>
  </si>
  <si>
    <t>Part of Plate</t>
  </si>
  <si>
    <t>A1-H6; H7-H12</t>
  </si>
  <si>
    <t>Start Time:</t>
  </si>
  <si>
    <t>3/23/2024 2:10:54 PM</t>
  </si>
  <si>
    <t>Temperature: 25 °C</t>
  </si>
  <si>
    <t>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</si>
  <si>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</si>
  <si>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</si>
  <si>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</si>
  <si>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</si>
  <si>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</si>
  <si>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</si>
  <si>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</si>
  <si>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</si>
  <si>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</si>
  <si>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</si>
  <si>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</si>
  <si>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</si>
  <si>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</si>
  <si>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</si>
  <si>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</si>
  <si>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</si>
  <si>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</si>
  <si>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</si>
  <si>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</si>
  <si>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</si>
  <si>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</si>
  <si>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</si>
  <si>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</si>
  <si>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</si>
  <si>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</si>
  <si>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</si>
  <si>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</si>
  <si>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</si>
  <si>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</si>
  <si>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</si>
  <si>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</si>
  <si>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</si>
  <si>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</si>
  <si>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</si>
  <si>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</si>
  <si>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</si>
  <si>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</si>
  <si>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</si>
  <si>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</si>
  <si>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</si>
  <si>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</si>
  <si>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</si>
  <si>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</si>
  <si>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</si>
  <si>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</si>
  <si>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</si>
  <si>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</si>
  <si>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</si>
  <si>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</si>
  <si>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</si>
  <si>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</si>
  <si>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</si>
  <si>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</si>
  <si>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</si>
  <si>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Mean</t>
  </si>
  <si>
    <t>StDev</t>
  </si>
  <si>
    <t>0;1</t>
  </si>
  <si>
    <t>1;1</t>
  </si>
  <si>
    <t>1;0</t>
  </si>
  <si>
    <t>0;0</t>
  </si>
  <si>
    <t>End Time:</t>
  </si>
  <si>
    <t>3/23/2024 2:13:58 PM</t>
  </si>
  <si>
    <t>WT</t>
  </si>
  <si>
    <t>0ng</t>
  </si>
  <si>
    <t>0.1ng</t>
  </si>
  <si>
    <t>1ng</t>
  </si>
  <si>
    <t>0.01ng</t>
  </si>
  <si>
    <t>2ng</t>
  </si>
  <si>
    <t>5ng</t>
  </si>
  <si>
    <t>8ng</t>
  </si>
  <si>
    <t>10ng</t>
  </si>
  <si>
    <t>OD600</t>
  </si>
  <si>
    <t>F/OD</t>
  </si>
  <si>
    <t>F - BG</t>
  </si>
  <si>
    <t>mean WT</t>
  </si>
  <si>
    <t>F/OD - mean WT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</si>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</sst>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10" borderId="0" xfId="0" applyFill="1"/>
    <xf numFmtId="0" fontId="1" fillId="11" borderId="0" xfId="0" applyFont="1" applyFill="1"/>
    <xf numFmtId="0" fontId="0" fillId="10" borderId="1" xfId="0" applyFill="1" applyBorder="1"/>
    <xf numFmtId="0" fontId="1" fillId="11" borderId="1" xfId="0" applyFont="1" applyFill="1" applyBorder="1"/>
  </cellXfs>
  <cellStyles count="8">
    <cellStyle name="Normal" xfId="0" builtinId="0"/>
    <cellStyle name="Tecan.At.Excel.Attenuation" xfId="6" xr:uid="{1C618CFE-BCC6-46DC-A018-DA380AFF46AF}"/>
    <cellStyle name="Tecan.At.Excel.AutoGain_0" xfId="7" xr:uid="{EE80A772-83FB-482F-8890-9C888F91CF9C}"/>
    <cellStyle name="Tecan.At.Excel.Error" xfId="1" xr:uid="{1E5ED768-9ED9-4461-AF66-CFA5636E420F}"/>
    <cellStyle name="Tecan.At.Excel.GFactorAndMeasurementBlank" xfId="5" xr:uid="{B6567155-15E6-46A3-8A82-0623C7A0D0CC}"/>
    <cellStyle name="Tecan.At.Excel.GFactorBlank" xfId="3" xr:uid="{867D13C4-6C56-44D8-B2D1-85160A5A0C04}"/>
    <cellStyle name="Tecan.At.Excel.GFactorReference" xfId="4" xr:uid="{5A3E5FD5-3838-466F-8F9E-B3CCEDA5EA47}"/>
    <cellStyle name="Tecan.At.Excel.MeasurementBlank" xfId="2" xr:uid="{5B90DF33-D50A-4031-8A6F-BF469568A1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D1-4557-9E55-72877B2626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D1-4557-9E55-72877B26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2463056"/>
        <c:axId val="483575040"/>
      </c:bubbleChart>
      <c:valAx>
        <c:axId val="48246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575040"/>
        <c:crosses val="autoZero"/>
        <c:crossBetween val="midCat"/>
      </c:valAx>
      <c:valAx>
        <c:axId val="483575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2463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7</xdr:col>
      <xdr:colOff>152400</xdr:colOff>
      <xdr:row>52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B6C7650-D7C7-457C-93A4-DF94EA797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9167-EA21-4999-82CD-5D937703A908}">
  <dimension ref="A1:W114"/>
  <sheetViews>
    <sheetView tabSelected="1" zoomScale="70" zoomScaleNormal="70" workbookViewId="0">
      <selection activeCell="Q104" sqref="Q104"/>
    </sheetView>
  </sheetViews>
  <sheetFormatPr baseColWidth="10" defaultColWidth="8.83203125" defaultRowHeight="15" x14ac:dyDescent="0.2"/>
  <cols>
    <col min="11" max="11" width="12.1640625" bestFit="1" customWidth="1"/>
    <col min="12" max="12" width="13.1640625" bestFit="1" customWidth="1"/>
    <col min="13" max="13" width="11.33203125" bestFit="1" customWidth="1"/>
    <col min="14" max="14" width="14" bestFit="1" customWidth="1"/>
    <col min="15" max="15" width="11.33203125" bestFit="1" customWidth="1"/>
    <col min="17" max="17" width="13.6640625" bestFit="1" customWidth="1"/>
    <col min="19" max="19" width="11.33203125" bestFit="1" customWidth="1"/>
    <col min="20" max="20" width="17.5" style="7" bestFit="1" customWidth="1"/>
    <col min="21" max="21" width="17.5" style="5" customWidth="1"/>
    <col min="22" max="22" width="13.6640625" bestFit="1" customWidth="1"/>
    <col min="23" max="23" width="29.33203125" bestFit="1" customWidth="1"/>
  </cols>
  <sheetData>
    <row r="1" spans="2:19" x14ac:dyDescent="0.2">
      <c r="B1" t="s">
        <v>0</v>
      </c>
      <c r="F1" t="s">
        <v>1</v>
      </c>
    </row>
    <row r="2" spans="2:19" x14ac:dyDescent="0.2">
      <c r="B2" t="s">
        <v>2</v>
      </c>
      <c r="F2" t="s">
        <v>3</v>
      </c>
      <c r="J2" t="s">
        <v>4</v>
      </c>
    </row>
    <row r="3" spans="2:19" x14ac:dyDescent="0.2">
      <c r="B3" t="s">
        <v>5</v>
      </c>
      <c r="F3" t="s">
        <v>6</v>
      </c>
    </row>
    <row r="5" spans="2:19" x14ac:dyDescent="0.2">
      <c r="B5" t="s">
        <v>7</v>
      </c>
      <c r="C5" s="1">
        <v>45374</v>
      </c>
    </row>
    <row r="6" spans="2:19" x14ac:dyDescent="0.2">
      <c r="B6" t="s">
        <v>8</v>
      </c>
      <c r="C6" s="2" t="s">
        <v>9</v>
      </c>
    </row>
    <row r="9" spans="2:19" x14ac:dyDescent="0.2">
      <c r="B9" t="s">
        <v>10</v>
      </c>
      <c r="F9" t="s">
        <v>11</v>
      </c>
    </row>
    <row r="10" spans="2:19" x14ac:dyDescent="0.2">
      <c r="B10" t="s">
        <v>12</v>
      </c>
      <c r="F10" t="s">
        <v>13</v>
      </c>
    </row>
    <row r="11" spans="2:19" x14ac:dyDescent="0.2">
      <c r="B11" t="s">
        <v>14</v>
      </c>
      <c r="F11" t="s">
        <v>15</v>
      </c>
    </row>
    <row r="12" spans="2:19" x14ac:dyDescent="0.2">
      <c r="B12" t="s">
        <v>16</v>
      </c>
    </row>
    <row r="14" spans="2:19" x14ac:dyDescent="0.2">
      <c r="B14" s="3" t="s">
        <v>17</v>
      </c>
      <c r="C14" s="3"/>
      <c r="D14" s="3"/>
      <c r="E14" s="3"/>
      <c r="F14" s="3">
        <v>30</v>
      </c>
      <c r="G14" s="3" t="s">
        <v>18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2:19" x14ac:dyDescent="0.2">
      <c r="B15" s="3" t="s">
        <v>19</v>
      </c>
      <c r="C15" s="3"/>
      <c r="D15" s="3"/>
      <c r="E15" s="3"/>
      <c r="F15" s="3">
        <v>3</v>
      </c>
      <c r="G15" s="3" t="s">
        <v>20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8" spans="2:7" x14ac:dyDescent="0.2">
      <c r="B18" t="s">
        <v>21</v>
      </c>
    </row>
    <row r="19" spans="2:7" x14ac:dyDescent="0.2">
      <c r="B19" t="s">
        <v>22</v>
      </c>
      <c r="F19" t="s">
        <v>23</v>
      </c>
    </row>
    <row r="20" spans="2:7" x14ac:dyDescent="0.2">
      <c r="B20" t="s">
        <v>24</v>
      </c>
      <c r="F20" t="s">
        <v>25</v>
      </c>
    </row>
    <row r="21" spans="2:7" x14ac:dyDescent="0.2">
      <c r="B21" t="s">
        <v>26</v>
      </c>
      <c r="F21">
        <v>750</v>
      </c>
      <c r="G21" t="s">
        <v>27</v>
      </c>
    </row>
    <row r="22" spans="2:7" x14ac:dyDescent="0.2">
      <c r="B22" t="s">
        <v>28</v>
      </c>
      <c r="F22">
        <v>485</v>
      </c>
      <c r="G22" t="s">
        <v>29</v>
      </c>
    </row>
    <row r="23" spans="2:7" x14ac:dyDescent="0.2">
      <c r="B23" t="s">
        <v>30</v>
      </c>
      <c r="F23">
        <v>515</v>
      </c>
      <c r="G23" t="s">
        <v>29</v>
      </c>
    </row>
    <row r="24" spans="2:7" x14ac:dyDescent="0.2">
      <c r="B24" t="s">
        <v>31</v>
      </c>
      <c r="F24">
        <v>9</v>
      </c>
      <c r="G24" t="s">
        <v>29</v>
      </c>
    </row>
    <row r="25" spans="2:7" x14ac:dyDescent="0.2">
      <c r="B25" t="s">
        <v>32</v>
      </c>
      <c r="F25">
        <v>20</v>
      </c>
      <c r="G25" t="s">
        <v>29</v>
      </c>
    </row>
    <row r="26" spans="2:7" x14ac:dyDescent="0.2">
      <c r="B26" t="s">
        <v>33</v>
      </c>
      <c r="F26">
        <v>70</v>
      </c>
      <c r="G26" t="s">
        <v>34</v>
      </c>
    </row>
    <row r="27" spans="2:7" x14ac:dyDescent="0.2">
      <c r="B27" t="s">
        <v>35</v>
      </c>
      <c r="F27">
        <v>25</v>
      </c>
    </row>
    <row r="28" spans="2:7" x14ac:dyDescent="0.2">
      <c r="B28" t="s">
        <v>36</v>
      </c>
      <c r="F28">
        <v>20</v>
      </c>
      <c r="G28" t="s">
        <v>37</v>
      </c>
    </row>
    <row r="29" spans="2:7" x14ac:dyDescent="0.2">
      <c r="B29" t="s">
        <v>38</v>
      </c>
      <c r="F29">
        <v>0</v>
      </c>
      <c r="G29" t="s">
        <v>37</v>
      </c>
    </row>
    <row r="30" spans="2:7" x14ac:dyDescent="0.2">
      <c r="B30" t="s">
        <v>39</v>
      </c>
      <c r="F30">
        <v>0</v>
      </c>
      <c r="G30" t="s">
        <v>40</v>
      </c>
    </row>
    <row r="31" spans="2:7" x14ac:dyDescent="0.2">
      <c r="B31" t="s">
        <v>41</v>
      </c>
      <c r="F31">
        <v>20040</v>
      </c>
      <c r="G31" t="s">
        <v>27</v>
      </c>
    </row>
    <row r="32" spans="2:7" x14ac:dyDescent="0.2">
      <c r="B32" t="s">
        <v>42</v>
      </c>
      <c r="F32" t="s">
        <v>43</v>
      </c>
    </row>
    <row r="33" spans="2:3" x14ac:dyDescent="0.2">
      <c r="B33" t="s">
        <v>44</v>
      </c>
      <c r="C33" s="2" t="s">
        <v>45</v>
      </c>
    </row>
    <row r="53" spans="1:23" x14ac:dyDescent="0.2">
      <c r="J53">
        <v>1553.7333333333299</v>
      </c>
    </row>
    <row r="54" spans="1:23" x14ac:dyDescent="0.2">
      <c r="C54" t="s">
        <v>46</v>
      </c>
    </row>
    <row r="55" spans="1:23" x14ac:dyDescent="0.2">
      <c r="B55" s="4" t="s">
        <v>47</v>
      </c>
      <c r="C55" s="4" t="s">
        <v>102</v>
      </c>
      <c r="D55" s="4" t="s">
        <v>103</v>
      </c>
      <c r="E55" s="4" t="s">
        <v>104</v>
      </c>
      <c r="F55" s="4" t="s">
        <v>105</v>
      </c>
      <c r="G55" s="4" t="s">
        <v>106</v>
      </c>
      <c r="H55" s="4" t="s">
        <v>107</v>
      </c>
      <c r="I55" s="4" t="s">
        <v>119</v>
      </c>
      <c r="J55" s="4"/>
      <c r="K55" s="4" t="s">
        <v>121</v>
      </c>
      <c r="L55" s="4" t="s">
        <v>120</v>
      </c>
      <c r="M55" s="4" t="s">
        <v>122</v>
      </c>
      <c r="N55" s="4" t="s">
        <v>123</v>
      </c>
      <c r="O55" s="4"/>
      <c r="Q55" s="4" t="s">
        <v>102</v>
      </c>
      <c r="R55" s="4" t="s">
        <v>124</v>
      </c>
      <c r="S55" s="4"/>
      <c r="T55" s="8"/>
      <c r="U55" s="6"/>
      <c r="V55" s="4"/>
      <c r="W55" s="4"/>
    </row>
    <row r="56" spans="1:23" x14ac:dyDescent="0.2">
      <c r="A56" t="s">
        <v>110</v>
      </c>
      <c r="B56" s="4" t="s">
        <v>48</v>
      </c>
      <c r="C56">
        <v>2446</v>
      </c>
      <c r="D56">
        <v>40</v>
      </c>
      <c r="E56">
        <v>2476</v>
      </c>
      <c r="F56">
        <v>2448</v>
      </c>
      <c r="G56">
        <v>2389</v>
      </c>
      <c r="H56">
        <v>2472</v>
      </c>
      <c r="I56">
        <v>5.5</v>
      </c>
      <c r="K56">
        <f>C56-1553.733333</f>
        <v>892.2666670000001</v>
      </c>
      <c r="L56">
        <f>K56/I56</f>
        <v>162.2303030909091</v>
      </c>
      <c r="M56">
        <f>AVERAGE(L56:L61)</f>
        <v>166.72167512533758</v>
      </c>
      <c r="N56">
        <f>L56-166.7216751</f>
        <v>-4.4913720090908953</v>
      </c>
      <c r="Q56">
        <f>AVERAGE(N56:N61)</f>
        <v>2.5337584474982577E-8</v>
      </c>
      <c r="R56">
        <f>STDEV(N56:N61)</f>
        <v>14.744710359611666</v>
      </c>
    </row>
    <row r="57" spans="1:23" x14ac:dyDescent="0.2">
      <c r="A57" t="s">
        <v>110</v>
      </c>
      <c r="B57" s="4" t="s">
        <v>49</v>
      </c>
      <c r="C57">
        <v>2389</v>
      </c>
      <c r="D57">
        <v>40</v>
      </c>
      <c r="E57">
        <v>2433</v>
      </c>
      <c r="F57">
        <v>2411</v>
      </c>
      <c r="G57">
        <v>2350</v>
      </c>
      <c r="H57">
        <v>2362</v>
      </c>
      <c r="I57">
        <v>5.5</v>
      </c>
      <c r="K57">
        <f t="shared" ref="K57:K109" si="0">C57-1553.733333</f>
        <v>835.2666670000001</v>
      </c>
      <c r="L57">
        <f t="shared" ref="L57:L109" si="1">K57/I57</f>
        <v>151.86666672727276</v>
      </c>
      <c r="N57">
        <f t="shared" ref="N57:N109" si="2">L57-166.7216751</f>
        <v>-14.855008372727241</v>
      </c>
    </row>
    <row r="58" spans="1:23" x14ac:dyDescent="0.2">
      <c r="A58" t="s">
        <v>110</v>
      </c>
      <c r="B58" s="4" t="s">
        <v>50</v>
      </c>
      <c r="C58">
        <v>2533</v>
      </c>
      <c r="D58">
        <v>22</v>
      </c>
      <c r="E58">
        <v>2535</v>
      </c>
      <c r="F58">
        <v>2563</v>
      </c>
      <c r="G58">
        <v>2522</v>
      </c>
      <c r="H58">
        <v>2512</v>
      </c>
      <c r="I58">
        <v>5.35</v>
      </c>
      <c r="K58">
        <f t="shared" si="0"/>
        <v>979.2666670000001</v>
      </c>
      <c r="L58">
        <f t="shared" si="1"/>
        <v>183.04049850467294</v>
      </c>
      <c r="N58">
        <f t="shared" si="2"/>
        <v>16.318823404672941</v>
      </c>
    </row>
    <row r="59" spans="1:23" x14ac:dyDescent="0.2">
      <c r="A59" t="s">
        <v>110</v>
      </c>
      <c r="B59" s="4" t="s">
        <v>51</v>
      </c>
      <c r="C59">
        <v>2556</v>
      </c>
      <c r="D59">
        <v>21</v>
      </c>
      <c r="E59">
        <v>2569</v>
      </c>
      <c r="F59">
        <v>2577</v>
      </c>
      <c r="G59">
        <v>2532</v>
      </c>
      <c r="H59">
        <v>2545</v>
      </c>
      <c r="I59">
        <v>5.35</v>
      </c>
      <c r="K59">
        <f t="shared" si="0"/>
        <v>1002.2666670000001</v>
      </c>
      <c r="L59">
        <f t="shared" si="1"/>
        <v>187.33956392523368</v>
      </c>
      <c r="N59">
        <f t="shared" si="2"/>
        <v>20.617888825233678</v>
      </c>
    </row>
    <row r="60" spans="1:23" x14ac:dyDescent="0.2">
      <c r="A60" t="s">
        <v>110</v>
      </c>
      <c r="B60" s="4" t="s">
        <v>52</v>
      </c>
      <c r="C60">
        <v>2355</v>
      </c>
      <c r="D60">
        <v>35</v>
      </c>
      <c r="E60">
        <v>2384</v>
      </c>
      <c r="F60">
        <v>2386</v>
      </c>
      <c r="G60">
        <v>2321</v>
      </c>
      <c r="H60">
        <v>2329</v>
      </c>
      <c r="I60">
        <v>5.08</v>
      </c>
      <c r="K60">
        <f t="shared" si="0"/>
        <v>801.2666670000001</v>
      </c>
      <c r="L60">
        <f t="shared" si="1"/>
        <v>157.72965885826773</v>
      </c>
      <c r="N60">
        <f t="shared" si="2"/>
        <v>-8.9920162417322729</v>
      </c>
    </row>
    <row r="61" spans="1:23" x14ac:dyDescent="0.2">
      <c r="A61" t="s">
        <v>110</v>
      </c>
      <c r="B61" s="4" t="s">
        <v>53</v>
      </c>
      <c r="C61">
        <v>2357</v>
      </c>
      <c r="D61">
        <v>23</v>
      </c>
      <c r="E61">
        <v>2369</v>
      </c>
      <c r="F61">
        <v>2383</v>
      </c>
      <c r="G61">
        <v>2334</v>
      </c>
      <c r="H61">
        <v>2341</v>
      </c>
      <c r="I61">
        <v>5.08</v>
      </c>
      <c r="K61">
        <f t="shared" si="0"/>
        <v>803.2666670000001</v>
      </c>
      <c r="L61">
        <f t="shared" si="1"/>
        <v>158.1233596456693</v>
      </c>
      <c r="N61">
        <f t="shared" si="2"/>
        <v>-8.5983154543307023</v>
      </c>
    </row>
    <row r="62" spans="1:23" x14ac:dyDescent="0.2">
      <c r="A62" t="s">
        <v>111</v>
      </c>
      <c r="B62" s="4" t="s">
        <v>54</v>
      </c>
      <c r="C62">
        <v>2453</v>
      </c>
      <c r="D62">
        <v>58</v>
      </c>
      <c r="E62">
        <v>2472</v>
      </c>
      <c r="F62">
        <v>2385</v>
      </c>
      <c r="G62">
        <v>2435</v>
      </c>
      <c r="H62">
        <v>2522</v>
      </c>
      <c r="I62">
        <v>4.6399999999999997</v>
      </c>
      <c r="K62">
        <f t="shared" si="0"/>
        <v>899.2666670000001</v>
      </c>
      <c r="L62">
        <f t="shared" si="1"/>
        <v>193.80747133620693</v>
      </c>
      <c r="N62">
        <f t="shared" si="2"/>
        <v>27.085796236206932</v>
      </c>
      <c r="Q62">
        <f t="shared" ref="Q57:Q109" si="3">AVERAGE(N62:N67)</f>
        <v>91.214059456675486</v>
      </c>
      <c r="R62">
        <f t="shared" ref="R57:R109" si="4">STDEV(N62:N67)</f>
        <v>60.415451789758052</v>
      </c>
    </row>
    <row r="63" spans="1:23" x14ac:dyDescent="0.2">
      <c r="A63" t="s">
        <v>111</v>
      </c>
      <c r="B63" s="4" t="s">
        <v>55</v>
      </c>
      <c r="C63">
        <v>2382</v>
      </c>
      <c r="D63">
        <v>19</v>
      </c>
      <c r="E63">
        <v>2375</v>
      </c>
      <c r="F63">
        <v>2360</v>
      </c>
      <c r="G63">
        <v>2391</v>
      </c>
      <c r="H63">
        <v>2404</v>
      </c>
      <c r="I63">
        <v>4.6399999999999997</v>
      </c>
      <c r="K63">
        <f t="shared" si="0"/>
        <v>828.2666670000001</v>
      </c>
      <c r="L63">
        <f t="shared" si="1"/>
        <v>178.50574719827588</v>
      </c>
      <c r="N63">
        <f t="shared" si="2"/>
        <v>11.784072098275885</v>
      </c>
    </row>
    <row r="64" spans="1:23" x14ac:dyDescent="0.2">
      <c r="A64" t="s">
        <v>111</v>
      </c>
      <c r="B64" s="4" t="s">
        <v>56</v>
      </c>
      <c r="C64">
        <v>2571</v>
      </c>
      <c r="D64">
        <v>20</v>
      </c>
      <c r="E64">
        <v>2573</v>
      </c>
      <c r="F64">
        <v>2545</v>
      </c>
      <c r="G64">
        <v>2572</v>
      </c>
      <c r="H64">
        <v>2594</v>
      </c>
      <c r="I64">
        <v>3.73</v>
      </c>
      <c r="K64">
        <f t="shared" si="0"/>
        <v>1017.2666670000001</v>
      </c>
      <c r="L64">
        <f t="shared" si="1"/>
        <v>272.72564798927618</v>
      </c>
      <c r="N64">
        <f t="shared" si="2"/>
        <v>106.00397288927618</v>
      </c>
    </row>
    <row r="65" spans="1:18" x14ac:dyDescent="0.2">
      <c r="A65" t="s">
        <v>111</v>
      </c>
      <c r="B65" s="4" t="s">
        <v>57</v>
      </c>
      <c r="C65">
        <v>2537</v>
      </c>
      <c r="D65">
        <v>18</v>
      </c>
      <c r="E65">
        <v>2540</v>
      </c>
      <c r="F65">
        <v>2511</v>
      </c>
      <c r="G65">
        <v>2543</v>
      </c>
      <c r="H65">
        <v>2553</v>
      </c>
      <c r="I65">
        <v>3.73</v>
      </c>
      <c r="K65">
        <f t="shared" si="0"/>
        <v>983.2666670000001</v>
      </c>
      <c r="L65">
        <f t="shared" si="1"/>
        <v>263.61036648793566</v>
      </c>
      <c r="N65">
        <f t="shared" si="2"/>
        <v>96.888691387935665</v>
      </c>
    </row>
    <row r="66" spans="1:18" x14ac:dyDescent="0.2">
      <c r="A66" t="s">
        <v>111</v>
      </c>
      <c r="B66" s="4" t="s">
        <v>58</v>
      </c>
      <c r="C66">
        <v>2621</v>
      </c>
      <c r="D66">
        <v>25</v>
      </c>
      <c r="E66">
        <v>2612</v>
      </c>
      <c r="F66">
        <v>2593</v>
      </c>
      <c r="G66">
        <v>2626</v>
      </c>
      <c r="H66">
        <v>2652</v>
      </c>
      <c r="I66">
        <v>3.35</v>
      </c>
      <c r="K66">
        <f t="shared" si="0"/>
        <v>1067.2666670000001</v>
      </c>
      <c r="L66">
        <f t="shared" si="1"/>
        <v>318.5870647761194</v>
      </c>
      <c r="N66">
        <f t="shared" si="2"/>
        <v>151.86538967611941</v>
      </c>
    </row>
    <row r="67" spans="1:18" x14ac:dyDescent="0.2">
      <c r="A67" t="s">
        <v>111</v>
      </c>
      <c r="B67" s="4" t="s">
        <v>59</v>
      </c>
      <c r="C67">
        <v>2627</v>
      </c>
      <c r="D67">
        <v>13</v>
      </c>
      <c r="E67">
        <v>2639</v>
      </c>
      <c r="F67">
        <v>2616</v>
      </c>
      <c r="G67">
        <v>2614</v>
      </c>
      <c r="H67">
        <v>2638</v>
      </c>
      <c r="I67">
        <v>3.35</v>
      </c>
      <c r="K67">
        <f t="shared" si="0"/>
        <v>1073.2666670000001</v>
      </c>
      <c r="L67">
        <f t="shared" si="1"/>
        <v>320.37810955223881</v>
      </c>
      <c r="N67">
        <f t="shared" si="2"/>
        <v>153.65643445223881</v>
      </c>
    </row>
    <row r="68" spans="1:18" x14ac:dyDescent="0.2">
      <c r="A68" t="s">
        <v>114</v>
      </c>
      <c r="B68" s="4" t="s">
        <v>60</v>
      </c>
      <c r="C68">
        <v>2439</v>
      </c>
      <c r="D68">
        <v>61</v>
      </c>
      <c r="E68">
        <v>2470</v>
      </c>
      <c r="F68">
        <v>2362</v>
      </c>
      <c r="G68">
        <v>2420</v>
      </c>
      <c r="H68">
        <v>2503</v>
      </c>
      <c r="I68">
        <v>5.3</v>
      </c>
      <c r="K68">
        <f t="shared" si="0"/>
        <v>885.2666670000001</v>
      </c>
      <c r="L68">
        <f t="shared" si="1"/>
        <v>167.03144660377362</v>
      </c>
      <c r="N68">
        <f t="shared" si="2"/>
        <v>0.30977150377361795</v>
      </c>
      <c r="Q68">
        <f t="shared" si="3"/>
        <v>40.969046087027536</v>
      </c>
      <c r="R68">
        <f t="shared" si="4"/>
        <v>49.064910791124909</v>
      </c>
    </row>
    <row r="69" spans="1:18" x14ac:dyDescent="0.2">
      <c r="A69" t="s">
        <v>114</v>
      </c>
      <c r="B69" s="4" t="s">
        <v>61</v>
      </c>
      <c r="C69">
        <v>2395</v>
      </c>
      <c r="D69">
        <v>27</v>
      </c>
      <c r="E69">
        <v>2384</v>
      </c>
      <c r="F69">
        <v>2362</v>
      </c>
      <c r="G69">
        <v>2413</v>
      </c>
      <c r="H69">
        <v>2421</v>
      </c>
      <c r="I69">
        <v>5.3</v>
      </c>
      <c r="K69">
        <f t="shared" si="0"/>
        <v>841.2666670000001</v>
      </c>
      <c r="L69">
        <f t="shared" si="1"/>
        <v>158.72955981132077</v>
      </c>
      <c r="N69">
        <f t="shared" si="2"/>
        <v>-7.9921152886792299</v>
      </c>
    </row>
    <row r="70" spans="1:18" x14ac:dyDescent="0.2">
      <c r="A70" t="s">
        <v>114</v>
      </c>
      <c r="B70" s="4" t="s">
        <v>62</v>
      </c>
      <c r="C70">
        <v>2374</v>
      </c>
      <c r="D70">
        <v>22</v>
      </c>
      <c r="E70">
        <v>2369</v>
      </c>
      <c r="F70">
        <v>2346</v>
      </c>
      <c r="G70">
        <v>2386</v>
      </c>
      <c r="H70">
        <v>2395</v>
      </c>
      <c r="I70">
        <v>4.29</v>
      </c>
      <c r="K70">
        <f t="shared" si="0"/>
        <v>820.2666670000001</v>
      </c>
      <c r="L70">
        <f t="shared" si="1"/>
        <v>191.20435128205131</v>
      </c>
      <c r="N70">
        <f t="shared" si="2"/>
        <v>24.482676182051307</v>
      </c>
    </row>
    <row r="71" spans="1:18" x14ac:dyDescent="0.2">
      <c r="A71" t="s">
        <v>114</v>
      </c>
      <c r="B71" s="4" t="s">
        <v>63</v>
      </c>
      <c r="C71">
        <v>2376</v>
      </c>
      <c r="D71">
        <v>34</v>
      </c>
      <c r="E71">
        <v>2366</v>
      </c>
      <c r="F71">
        <v>2334</v>
      </c>
      <c r="G71">
        <v>2394</v>
      </c>
      <c r="H71">
        <v>2411</v>
      </c>
      <c r="I71">
        <v>4.29</v>
      </c>
      <c r="K71">
        <f t="shared" si="0"/>
        <v>822.2666670000001</v>
      </c>
      <c r="L71">
        <f t="shared" si="1"/>
        <v>191.67055174825177</v>
      </c>
      <c r="N71">
        <f t="shared" si="2"/>
        <v>24.948876648251769</v>
      </c>
    </row>
    <row r="72" spans="1:18" x14ac:dyDescent="0.2">
      <c r="A72" t="s">
        <v>114</v>
      </c>
      <c r="B72" s="4" t="s">
        <v>64</v>
      </c>
      <c r="C72">
        <v>2616</v>
      </c>
      <c r="D72">
        <v>35</v>
      </c>
      <c r="E72">
        <v>2605</v>
      </c>
      <c r="F72">
        <v>2572</v>
      </c>
      <c r="G72">
        <v>2641</v>
      </c>
      <c r="H72">
        <v>2646</v>
      </c>
      <c r="I72">
        <v>3.96</v>
      </c>
      <c r="K72">
        <f t="shared" si="0"/>
        <v>1062.2666670000001</v>
      </c>
      <c r="L72">
        <f t="shared" si="1"/>
        <v>268.24915833333336</v>
      </c>
      <c r="N72">
        <f t="shared" si="2"/>
        <v>101.52748323333336</v>
      </c>
    </row>
    <row r="73" spans="1:18" x14ac:dyDescent="0.2">
      <c r="A73" t="s">
        <v>114</v>
      </c>
      <c r="B73" s="4" t="s">
        <v>65</v>
      </c>
      <c r="C73">
        <v>2620</v>
      </c>
      <c r="D73">
        <v>25</v>
      </c>
      <c r="E73">
        <v>2600</v>
      </c>
      <c r="F73">
        <v>2596</v>
      </c>
      <c r="G73">
        <v>2644</v>
      </c>
      <c r="H73">
        <v>2640</v>
      </c>
      <c r="I73">
        <v>3.96</v>
      </c>
      <c r="K73">
        <f t="shared" si="0"/>
        <v>1066.2666670000001</v>
      </c>
      <c r="L73">
        <f t="shared" si="1"/>
        <v>269.25925934343439</v>
      </c>
      <c r="N73">
        <f t="shared" si="2"/>
        <v>102.5375842434344</v>
      </c>
    </row>
    <row r="74" spans="1:18" x14ac:dyDescent="0.2">
      <c r="A74" t="s">
        <v>112</v>
      </c>
      <c r="B74" s="4" t="s">
        <v>66</v>
      </c>
      <c r="C74">
        <v>2431</v>
      </c>
      <c r="D74">
        <v>59</v>
      </c>
      <c r="E74">
        <v>2462</v>
      </c>
      <c r="F74">
        <v>2358</v>
      </c>
      <c r="G74">
        <v>2411</v>
      </c>
      <c r="H74">
        <v>2492</v>
      </c>
      <c r="I74">
        <v>4.91</v>
      </c>
      <c r="K74">
        <f t="shared" si="0"/>
        <v>877.2666670000001</v>
      </c>
      <c r="L74">
        <f t="shared" si="1"/>
        <v>178.66938228105909</v>
      </c>
      <c r="N74">
        <f t="shared" si="2"/>
        <v>11.947707181059087</v>
      </c>
      <c r="Q74">
        <f t="shared" si="3"/>
        <v>50.599163567234122</v>
      </c>
      <c r="R74">
        <f t="shared" si="4"/>
        <v>39.447325648096566</v>
      </c>
    </row>
    <row r="75" spans="1:18" x14ac:dyDescent="0.2">
      <c r="A75" t="s">
        <v>112</v>
      </c>
      <c r="B75" s="4" t="s">
        <v>67</v>
      </c>
      <c r="C75">
        <v>2370</v>
      </c>
      <c r="D75">
        <v>34</v>
      </c>
      <c r="E75">
        <v>2342</v>
      </c>
      <c r="F75">
        <v>2339</v>
      </c>
      <c r="G75">
        <v>2399</v>
      </c>
      <c r="H75">
        <v>2400</v>
      </c>
      <c r="I75">
        <v>4.91</v>
      </c>
      <c r="K75">
        <f t="shared" si="0"/>
        <v>816.2666670000001</v>
      </c>
      <c r="L75">
        <f t="shared" si="1"/>
        <v>166.24575702647658</v>
      </c>
      <c r="N75">
        <f t="shared" si="2"/>
        <v>-0.47591807352341675</v>
      </c>
    </row>
    <row r="76" spans="1:18" x14ac:dyDescent="0.2">
      <c r="A76" t="s">
        <v>112</v>
      </c>
      <c r="B76" s="4" t="s">
        <v>68</v>
      </c>
      <c r="C76">
        <v>2472</v>
      </c>
      <c r="D76">
        <v>64</v>
      </c>
      <c r="E76">
        <v>2496</v>
      </c>
      <c r="F76">
        <v>2397</v>
      </c>
      <c r="G76">
        <v>2449</v>
      </c>
      <c r="H76">
        <v>2548</v>
      </c>
      <c r="I76">
        <v>4.05</v>
      </c>
      <c r="K76">
        <f t="shared" si="0"/>
        <v>918.2666670000001</v>
      </c>
      <c r="L76">
        <f t="shared" si="1"/>
        <v>226.73251037037039</v>
      </c>
      <c r="N76">
        <f t="shared" si="2"/>
        <v>60.010835270370393</v>
      </c>
    </row>
    <row r="77" spans="1:18" x14ac:dyDescent="0.2">
      <c r="A77" t="s">
        <v>112</v>
      </c>
      <c r="B77" s="4" t="s">
        <v>69</v>
      </c>
      <c r="C77">
        <v>2418</v>
      </c>
      <c r="D77">
        <v>37</v>
      </c>
      <c r="E77">
        <v>2418</v>
      </c>
      <c r="F77">
        <v>2368</v>
      </c>
      <c r="G77">
        <v>2431</v>
      </c>
      <c r="H77">
        <v>2455</v>
      </c>
      <c r="I77">
        <v>4.05</v>
      </c>
      <c r="K77">
        <f t="shared" si="0"/>
        <v>864.2666670000001</v>
      </c>
      <c r="L77">
        <f t="shared" si="1"/>
        <v>213.39917703703708</v>
      </c>
      <c r="N77">
        <f t="shared" si="2"/>
        <v>46.677501937037079</v>
      </c>
    </row>
    <row r="78" spans="1:18" x14ac:dyDescent="0.2">
      <c r="A78" t="s">
        <v>112</v>
      </c>
      <c r="B78" s="4" t="s">
        <v>70</v>
      </c>
      <c r="C78">
        <v>2618</v>
      </c>
      <c r="D78">
        <v>33</v>
      </c>
      <c r="E78">
        <v>2602</v>
      </c>
      <c r="F78">
        <v>2579</v>
      </c>
      <c r="G78">
        <v>2645</v>
      </c>
      <c r="H78">
        <v>2647</v>
      </c>
      <c r="I78">
        <v>4.16</v>
      </c>
      <c r="K78">
        <f t="shared" si="0"/>
        <v>1064.2666670000001</v>
      </c>
      <c r="L78">
        <f t="shared" si="1"/>
        <v>255.83333341346156</v>
      </c>
      <c r="N78">
        <f t="shared" si="2"/>
        <v>89.111658313461561</v>
      </c>
    </row>
    <row r="79" spans="1:18" x14ac:dyDescent="0.2">
      <c r="A79" t="s">
        <v>112</v>
      </c>
      <c r="B79" s="4" t="s">
        <v>71</v>
      </c>
      <c r="C79">
        <v>2648</v>
      </c>
      <c r="D79">
        <v>18</v>
      </c>
      <c r="E79">
        <v>2664</v>
      </c>
      <c r="F79">
        <v>2628</v>
      </c>
      <c r="G79">
        <v>2639</v>
      </c>
      <c r="H79">
        <v>2663</v>
      </c>
      <c r="I79">
        <v>4.16</v>
      </c>
      <c r="K79">
        <f t="shared" si="0"/>
        <v>1094.2666670000001</v>
      </c>
      <c r="L79">
        <f t="shared" si="1"/>
        <v>263.04487187500001</v>
      </c>
      <c r="N79">
        <f t="shared" si="2"/>
        <v>96.323196775000014</v>
      </c>
    </row>
    <row r="80" spans="1:18" x14ac:dyDescent="0.2">
      <c r="A80" t="s">
        <v>113</v>
      </c>
      <c r="B80" s="4" t="s">
        <v>72</v>
      </c>
      <c r="C80">
        <v>3548</v>
      </c>
      <c r="D80">
        <v>96</v>
      </c>
      <c r="E80">
        <v>3587</v>
      </c>
      <c r="F80">
        <v>3427</v>
      </c>
      <c r="G80">
        <v>3527</v>
      </c>
      <c r="H80">
        <v>3653</v>
      </c>
      <c r="I80">
        <v>4.49</v>
      </c>
      <c r="K80">
        <f t="shared" si="0"/>
        <v>1994.2666670000001</v>
      </c>
      <c r="L80">
        <f t="shared" si="1"/>
        <v>444.15738685968819</v>
      </c>
      <c r="N80">
        <f t="shared" si="2"/>
        <v>277.43571175968816</v>
      </c>
      <c r="Q80">
        <f t="shared" si="3"/>
        <v>339.89828093243494</v>
      </c>
      <c r="R80">
        <f t="shared" si="4"/>
        <v>86.650744173276664</v>
      </c>
    </row>
    <row r="81" spans="1:18" x14ac:dyDescent="0.2">
      <c r="A81" t="s">
        <v>113</v>
      </c>
      <c r="B81" s="4" t="s">
        <v>73</v>
      </c>
      <c r="C81">
        <v>3458</v>
      </c>
      <c r="D81">
        <v>42</v>
      </c>
      <c r="E81">
        <v>3472</v>
      </c>
      <c r="F81">
        <v>3399</v>
      </c>
      <c r="G81">
        <v>3463</v>
      </c>
      <c r="H81">
        <v>3498</v>
      </c>
      <c r="I81">
        <v>4.49</v>
      </c>
      <c r="K81">
        <f t="shared" si="0"/>
        <v>1904.2666670000001</v>
      </c>
      <c r="L81">
        <f t="shared" si="1"/>
        <v>424.11284342984408</v>
      </c>
      <c r="N81">
        <f t="shared" si="2"/>
        <v>257.39116832984405</v>
      </c>
    </row>
    <row r="82" spans="1:18" x14ac:dyDescent="0.2">
      <c r="A82" t="s">
        <v>113</v>
      </c>
      <c r="B82" s="4" t="s">
        <v>74</v>
      </c>
      <c r="C82">
        <v>3577</v>
      </c>
      <c r="D82">
        <v>48</v>
      </c>
      <c r="E82">
        <v>3559</v>
      </c>
      <c r="F82">
        <v>3519</v>
      </c>
      <c r="G82">
        <v>3614</v>
      </c>
      <c r="H82">
        <v>3618</v>
      </c>
      <c r="I82">
        <v>3.28</v>
      </c>
      <c r="K82">
        <f t="shared" si="0"/>
        <v>2023.2666670000001</v>
      </c>
      <c r="L82">
        <f t="shared" si="1"/>
        <v>616.84959359756101</v>
      </c>
      <c r="N82">
        <f t="shared" si="2"/>
        <v>450.12791849756104</v>
      </c>
    </row>
    <row r="83" spans="1:18" x14ac:dyDescent="0.2">
      <c r="A83" t="s">
        <v>113</v>
      </c>
      <c r="B83" s="4" t="s">
        <v>75</v>
      </c>
      <c r="C83">
        <v>3573</v>
      </c>
      <c r="D83">
        <v>57</v>
      </c>
      <c r="E83">
        <v>3551</v>
      </c>
      <c r="F83">
        <v>3503</v>
      </c>
      <c r="G83">
        <v>3605</v>
      </c>
      <c r="H83">
        <v>3632</v>
      </c>
      <c r="I83">
        <v>3.28</v>
      </c>
      <c r="K83">
        <f t="shared" si="0"/>
        <v>2019.2666670000001</v>
      </c>
      <c r="L83">
        <f t="shared" si="1"/>
        <v>615.63008140243915</v>
      </c>
      <c r="N83">
        <f t="shared" si="2"/>
        <v>448.90840630243918</v>
      </c>
    </row>
    <row r="84" spans="1:18" x14ac:dyDescent="0.2">
      <c r="A84" t="s">
        <v>113</v>
      </c>
      <c r="B84" s="4" t="s">
        <v>76</v>
      </c>
      <c r="C84">
        <v>3701</v>
      </c>
      <c r="D84">
        <v>82</v>
      </c>
      <c r="E84">
        <v>3681</v>
      </c>
      <c r="F84">
        <v>3598</v>
      </c>
      <c r="G84">
        <v>3739</v>
      </c>
      <c r="H84">
        <v>3788</v>
      </c>
      <c r="I84">
        <v>4.53</v>
      </c>
      <c r="K84">
        <f t="shared" si="0"/>
        <v>2147.2666669999999</v>
      </c>
      <c r="L84">
        <f t="shared" si="1"/>
        <v>474.01030176600437</v>
      </c>
      <c r="N84">
        <f t="shared" si="2"/>
        <v>307.28862666600435</v>
      </c>
    </row>
    <row r="85" spans="1:18" x14ac:dyDescent="0.2">
      <c r="A85" t="s">
        <v>113</v>
      </c>
      <c r="B85" s="4" t="s">
        <v>77</v>
      </c>
      <c r="C85">
        <v>3660</v>
      </c>
      <c r="D85">
        <v>67</v>
      </c>
      <c r="E85">
        <v>3607</v>
      </c>
      <c r="F85">
        <v>3601</v>
      </c>
      <c r="G85">
        <v>3692</v>
      </c>
      <c r="H85">
        <v>3738</v>
      </c>
      <c r="I85">
        <v>4.53</v>
      </c>
      <c r="K85">
        <f t="shared" si="0"/>
        <v>2106.2666669999999</v>
      </c>
      <c r="L85">
        <f t="shared" si="1"/>
        <v>464.9595291390728</v>
      </c>
      <c r="N85">
        <f t="shared" si="2"/>
        <v>298.23785403907277</v>
      </c>
    </row>
    <row r="86" spans="1:18" x14ac:dyDescent="0.2">
      <c r="A86" t="s">
        <v>115</v>
      </c>
      <c r="B86" s="4" t="s">
        <v>78</v>
      </c>
      <c r="C86">
        <v>5994</v>
      </c>
      <c r="D86">
        <v>177</v>
      </c>
      <c r="E86">
        <v>6056</v>
      </c>
      <c r="F86">
        <v>5778</v>
      </c>
      <c r="G86">
        <v>5947</v>
      </c>
      <c r="H86">
        <v>6197</v>
      </c>
      <c r="I86">
        <v>4.03</v>
      </c>
      <c r="K86">
        <f t="shared" si="0"/>
        <v>4440.2666669999999</v>
      </c>
      <c r="L86">
        <f t="shared" si="1"/>
        <v>1101.8031431761785</v>
      </c>
      <c r="N86">
        <f t="shared" si="2"/>
        <v>935.08146807617857</v>
      </c>
      <c r="Q86">
        <f t="shared" si="3"/>
        <v>1021.5518535403453</v>
      </c>
      <c r="R86">
        <f t="shared" si="4"/>
        <v>121.57183772030254</v>
      </c>
    </row>
    <row r="87" spans="1:18" x14ac:dyDescent="0.2">
      <c r="A87" t="s">
        <v>115</v>
      </c>
      <c r="B87" s="4" t="s">
        <v>79</v>
      </c>
      <c r="C87">
        <v>5696</v>
      </c>
      <c r="D87">
        <v>111</v>
      </c>
      <c r="E87">
        <v>5627</v>
      </c>
      <c r="F87">
        <v>5577</v>
      </c>
      <c r="G87">
        <v>5776</v>
      </c>
      <c r="H87">
        <v>5805</v>
      </c>
      <c r="I87">
        <v>4.03</v>
      </c>
      <c r="K87">
        <f t="shared" si="0"/>
        <v>4142.2666669999999</v>
      </c>
      <c r="L87">
        <f t="shared" si="1"/>
        <v>1027.8577337468982</v>
      </c>
      <c r="N87">
        <f t="shared" si="2"/>
        <v>861.13605864689828</v>
      </c>
    </row>
    <row r="88" spans="1:18" x14ac:dyDescent="0.2">
      <c r="A88" t="s">
        <v>115</v>
      </c>
      <c r="B88" s="4" t="s">
        <v>80</v>
      </c>
      <c r="C88">
        <v>6291</v>
      </c>
      <c r="D88">
        <v>117</v>
      </c>
      <c r="E88">
        <v>6243</v>
      </c>
      <c r="F88">
        <v>6148</v>
      </c>
      <c r="G88">
        <v>6385</v>
      </c>
      <c r="H88">
        <v>6389</v>
      </c>
      <c r="I88">
        <v>3.54</v>
      </c>
      <c r="K88">
        <f t="shared" si="0"/>
        <v>4737.2666669999999</v>
      </c>
      <c r="L88">
        <f t="shared" si="1"/>
        <v>1338.2109228813558</v>
      </c>
      <c r="N88">
        <f t="shared" si="2"/>
        <v>1171.4892477813557</v>
      </c>
    </row>
    <row r="89" spans="1:18" x14ac:dyDescent="0.2">
      <c r="A89" t="s">
        <v>115</v>
      </c>
      <c r="B89" s="4" t="s">
        <v>81</v>
      </c>
      <c r="C89">
        <v>6213</v>
      </c>
      <c r="D89">
        <v>126</v>
      </c>
      <c r="E89">
        <v>6167</v>
      </c>
      <c r="F89">
        <v>6055</v>
      </c>
      <c r="G89">
        <v>6310</v>
      </c>
      <c r="H89">
        <v>6320</v>
      </c>
      <c r="I89">
        <v>3.54</v>
      </c>
      <c r="K89">
        <f t="shared" si="0"/>
        <v>4659.2666669999999</v>
      </c>
      <c r="L89">
        <f t="shared" si="1"/>
        <v>1316.1770245762712</v>
      </c>
      <c r="N89">
        <f t="shared" si="2"/>
        <v>1149.4553494762711</v>
      </c>
    </row>
    <row r="90" spans="1:18" x14ac:dyDescent="0.2">
      <c r="A90" t="s">
        <v>115</v>
      </c>
      <c r="B90" s="4" t="s">
        <v>82</v>
      </c>
      <c r="C90">
        <v>6748</v>
      </c>
      <c r="D90">
        <v>926</v>
      </c>
      <c r="E90">
        <v>6976</v>
      </c>
      <c r="F90">
        <v>7040</v>
      </c>
      <c r="G90">
        <v>7561</v>
      </c>
      <c r="H90">
        <v>5417</v>
      </c>
      <c r="I90">
        <v>4.53</v>
      </c>
      <c r="K90">
        <f t="shared" si="0"/>
        <v>5194.2666669999999</v>
      </c>
      <c r="L90">
        <f t="shared" si="1"/>
        <v>1146.6372333333331</v>
      </c>
      <c r="N90">
        <f t="shared" si="2"/>
        <v>979.91555823333317</v>
      </c>
    </row>
    <row r="91" spans="1:18" x14ac:dyDescent="0.2">
      <c r="A91" t="s">
        <v>115</v>
      </c>
      <c r="B91" s="4" t="s">
        <v>83</v>
      </c>
      <c r="C91">
        <v>6985</v>
      </c>
      <c r="D91">
        <v>189</v>
      </c>
      <c r="E91">
        <v>6820</v>
      </c>
      <c r="F91">
        <v>6823</v>
      </c>
      <c r="G91">
        <v>7162</v>
      </c>
      <c r="H91">
        <v>7134</v>
      </c>
      <c r="I91">
        <v>4.53</v>
      </c>
      <c r="K91">
        <f t="shared" si="0"/>
        <v>5431.2666669999999</v>
      </c>
      <c r="L91">
        <f t="shared" si="1"/>
        <v>1198.9551141280351</v>
      </c>
      <c r="N91">
        <f t="shared" si="2"/>
        <v>1032.233439028035</v>
      </c>
    </row>
    <row r="92" spans="1:18" x14ac:dyDescent="0.2">
      <c r="A92" t="s">
        <v>116</v>
      </c>
      <c r="B92" s="4" t="s">
        <v>84</v>
      </c>
      <c r="C92">
        <v>10142</v>
      </c>
      <c r="D92">
        <v>820</v>
      </c>
      <c r="E92">
        <v>10750</v>
      </c>
      <c r="F92">
        <v>10148</v>
      </c>
      <c r="G92">
        <v>10688</v>
      </c>
      <c r="H92">
        <v>8980</v>
      </c>
      <c r="I92">
        <v>3.99</v>
      </c>
      <c r="K92">
        <f t="shared" si="0"/>
        <v>8588.2666669999999</v>
      </c>
      <c r="L92">
        <f t="shared" si="1"/>
        <v>2152.4477862155386</v>
      </c>
      <c r="N92">
        <f t="shared" si="2"/>
        <v>1985.7261111155385</v>
      </c>
      <c r="Q92">
        <f t="shared" si="3"/>
        <v>1777.6924562713821</v>
      </c>
      <c r="R92">
        <f t="shared" si="4"/>
        <v>208.14922499152092</v>
      </c>
    </row>
    <row r="93" spans="1:18" x14ac:dyDescent="0.2">
      <c r="A93" t="s">
        <v>116</v>
      </c>
      <c r="B93" s="4" t="s">
        <v>85</v>
      </c>
      <c r="C93">
        <v>10417</v>
      </c>
      <c r="D93">
        <v>461</v>
      </c>
      <c r="E93">
        <v>9915</v>
      </c>
      <c r="F93">
        <v>10200</v>
      </c>
      <c r="G93">
        <v>10578</v>
      </c>
      <c r="H93">
        <v>10977</v>
      </c>
      <c r="I93">
        <v>3.99</v>
      </c>
      <c r="K93">
        <f t="shared" si="0"/>
        <v>8863.2666669999999</v>
      </c>
      <c r="L93">
        <f t="shared" si="1"/>
        <v>2221.3700919799498</v>
      </c>
      <c r="N93">
        <f t="shared" si="2"/>
        <v>2054.6484168799498</v>
      </c>
    </row>
    <row r="94" spans="1:18" x14ac:dyDescent="0.2">
      <c r="A94" t="s">
        <v>116</v>
      </c>
      <c r="B94" s="4" t="s">
        <v>86</v>
      </c>
      <c r="C94">
        <v>7735</v>
      </c>
      <c r="D94">
        <v>1100</v>
      </c>
      <c r="E94">
        <v>6172</v>
      </c>
      <c r="F94">
        <v>7805</v>
      </c>
      <c r="G94">
        <v>8662</v>
      </c>
      <c r="H94">
        <v>8301</v>
      </c>
      <c r="I94">
        <v>3.54</v>
      </c>
      <c r="K94">
        <f t="shared" si="0"/>
        <v>6181.2666669999999</v>
      </c>
      <c r="L94">
        <f t="shared" si="1"/>
        <v>1746.1205274011299</v>
      </c>
      <c r="N94">
        <f t="shared" si="2"/>
        <v>1579.3988523011299</v>
      </c>
    </row>
    <row r="95" spans="1:18" x14ac:dyDescent="0.2">
      <c r="A95" t="s">
        <v>116</v>
      </c>
      <c r="B95" s="4" t="s">
        <v>87</v>
      </c>
      <c r="C95">
        <v>8090</v>
      </c>
      <c r="D95">
        <v>202</v>
      </c>
      <c r="E95">
        <v>7965</v>
      </c>
      <c r="F95">
        <v>7873</v>
      </c>
      <c r="G95">
        <v>8233</v>
      </c>
      <c r="H95">
        <v>8288</v>
      </c>
      <c r="I95">
        <v>3.54</v>
      </c>
      <c r="K95">
        <f t="shared" si="0"/>
        <v>6536.2666669999999</v>
      </c>
      <c r="L95">
        <f t="shared" si="1"/>
        <v>1846.4030132768362</v>
      </c>
      <c r="N95">
        <f t="shared" si="2"/>
        <v>1679.6813381768361</v>
      </c>
    </row>
    <row r="96" spans="1:18" x14ac:dyDescent="0.2">
      <c r="A96" t="s">
        <v>116</v>
      </c>
      <c r="B96" s="4" t="s">
        <v>88</v>
      </c>
      <c r="C96">
        <v>8891</v>
      </c>
      <c r="D96">
        <v>224</v>
      </c>
      <c r="E96">
        <v>8771</v>
      </c>
      <c r="F96">
        <v>8640</v>
      </c>
      <c r="G96">
        <v>9037</v>
      </c>
      <c r="H96">
        <v>9119</v>
      </c>
      <c r="I96">
        <v>3.72</v>
      </c>
      <c r="K96">
        <f t="shared" si="0"/>
        <v>7337.2666669999999</v>
      </c>
      <c r="L96">
        <f t="shared" si="1"/>
        <v>1972.3835126344084</v>
      </c>
      <c r="N96">
        <f t="shared" si="2"/>
        <v>1805.6618375344083</v>
      </c>
    </row>
    <row r="97" spans="1:18" x14ac:dyDescent="0.2">
      <c r="A97" t="s">
        <v>116</v>
      </c>
      <c r="B97" s="4" t="s">
        <v>89</v>
      </c>
      <c r="C97">
        <v>7981</v>
      </c>
      <c r="D97">
        <v>1927</v>
      </c>
      <c r="E97">
        <v>5693</v>
      </c>
      <c r="F97">
        <v>9306</v>
      </c>
      <c r="G97">
        <v>9821</v>
      </c>
      <c r="H97">
        <v>7105</v>
      </c>
      <c r="I97">
        <v>3.72</v>
      </c>
      <c r="K97">
        <f t="shared" si="0"/>
        <v>6427.2666669999999</v>
      </c>
      <c r="L97">
        <f t="shared" si="1"/>
        <v>1727.75985672043</v>
      </c>
      <c r="N97">
        <f t="shared" si="2"/>
        <v>1561.0381816204299</v>
      </c>
    </row>
    <row r="98" spans="1:18" x14ac:dyDescent="0.2">
      <c r="A98" t="s">
        <v>117</v>
      </c>
      <c r="B98" s="4" t="s">
        <v>90</v>
      </c>
      <c r="C98">
        <v>13429</v>
      </c>
      <c r="D98">
        <v>528</v>
      </c>
      <c r="E98">
        <v>13322</v>
      </c>
      <c r="F98">
        <v>12730</v>
      </c>
      <c r="G98">
        <v>13753</v>
      </c>
      <c r="H98">
        <v>13912</v>
      </c>
      <c r="I98">
        <v>4.04</v>
      </c>
      <c r="K98">
        <f t="shared" si="0"/>
        <v>11875.266667</v>
      </c>
      <c r="L98">
        <f t="shared" si="1"/>
        <v>2939.4224423267328</v>
      </c>
      <c r="N98">
        <f t="shared" si="2"/>
        <v>2772.7007672267328</v>
      </c>
      <c r="Q98">
        <f t="shared" si="3"/>
        <v>2551.2445809591877</v>
      </c>
      <c r="R98">
        <f t="shared" si="4"/>
        <v>326.72421177389464</v>
      </c>
    </row>
    <row r="99" spans="1:18" x14ac:dyDescent="0.2">
      <c r="A99" t="s">
        <v>117</v>
      </c>
      <c r="B99" s="4" t="s">
        <v>91</v>
      </c>
      <c r="C99">
        <v>13238</v>
      </c>
      <c r="D99">
        <v>358</v>
      </c>
      <c r="E99">
        <v>13074</v>
      </c>
      <c r="F99">
        <v>12864</v>
      </c>
      <c r="G99">
        <v>13697</v>
      </c>
      <c r="H99">
        <v>13316</v>
      </c>
      <c r="I99">
        <v>4.04</v>
      </c>
      <c r="K99">
        <f t="shared" si="0"/>
        <v>11684.266667</v>
      </c>
      <c r="L99">
        <f t="shared" si="1"/>
        <v>2892.1452146039605</v>
      </c>
      <c r="N99">
        <f t="shared" si="2"/>
        <v>2725.4235395039605</v>
      </c>
    </row>
    <row r="100" spans="1:18" x14ac:dyDescent="0.2">
      <c r="A100" t="s">
        <v>117</v>
      </c>
      <c r="B100" s="4" t="s">
        <v>92</v>
      </c>
      <c r="C100">
        <v>12886</v>
      </c>
      <c r="D100">
        <v>569</v>
      </c>
      <c r="E100">
        <v>12463</v>
      </c>
      <c r="F100">
        <v>12351</v>
      </c>
      <c r="G100">
        <v>13211</v>
      </c>
      <c r="H100">
        <v>13518</v>
      </c>
      <c r="I100">
        <v>3.57</v>
      </c>
      <c r="K100">
        <f t="shared" si="0"/>
        <v>11332.266667</v>
      </c>
      <c r="L100">
        <f t="shared" si="1"/>
        <v>3174.3043885154061</v>
      </c>
      <c r="N100">
        <f t="shared" si="2"/>
        <v>3007.582713415406</v>
      </c>
    </row>
    <row r="101" spans="1:18" x14ac:dyDescent="0.2">
      <c r="A101" t="s">
        <v>117</v>
      </c>
      <c r="B101" s="4" t="s">
        <v>93</v>
      </c>
      <c r="C101">
        <v>10390</v>
      </c>
      <c r="D101">
        <v>2736</v>
      </c>
      <c r="E101">
        <v>6847</v>
      </c>
      <c r="F101">
        <v>9900</v>
      </c>
      <c r="G101">
        <v>13281</v>
      </c>
      <c r="H101">
        <v>11531</v>
      </c>
      <c r="I101">
        <v>3.57</v>
      </c>
      <c r="K101">
        <f t="shared" si="0"/>
        <v>8836.2666669999999</v>
      </c>
      <c r="L101">
        <f t="shared" si="1"/>
        <v>2475.1447246498601</v>
      </c>
      <c r="N101">
        <f t="shared" si="2"/>
        <v>2308.42304954986</v>
      </c>
    </row>
    <row r="102" spans="1:18" x14ac:dyDescent="0.2">
      <c r="A102" t="s">
        <v>117</v>
      </c>
      <c r="B102" s="4" t="s">
        <v>94</v>
      </c>
      <c r="C102">
        <v>11541</v>
      </c>
      <c r="D102">
        <v>511</v>
      </c>
      <c r="E102">
        <v>11191</v>
      </c>
      <c r="F102">
        <v>11015</v>
      </c>
      <c r="G102">
        <v>11979</v>
      </c>
      <c r="H102">
        <v>11978</v>
      </c>
      <c r="I102">
        <v>4.09</v>
      </c>
      <c r="K102">
        <f t="shared" si="0"/>
        <v>9987.2666669999999</v>
      </c>
      <c r="L102">
        <f t="shared" si="1"/>
        <v>2441.8744907090463</v>
      </c>
      <c r="N102">
        <f t="shared" si="2"/>
        <v>2275.1528156090462</v>
      </c>
    </row>
    <row r="103" spans="1:18" x14ac:dyDescent="0.2">
      <c r="A103" t="s">
        <v>117</v>
      </c>
      <c r="B103" s="4" t="s">
        <v>95</v>
      </c>
      <c r="C103">
        <v>11308</v>
      </c>
      <c r="D103">
        <v>444</v>
      </c>
      <c r="E103">
        <v>10951</v>
      </c>
      <c r="F103">
        <v>10896</v>
      </c>
      <c r="G103">
        <v>11705</v>
      </c>
      <c r="H103">
        <v>11679</v>
      </c>
      <c r="I103">
        <v>4.09</v>
      </c>
      <c r="K103">
        <f t="shared" si="0"/>
        <v>9754.2666669999999</v>
      </c>
      <c r="L103">
        <f t="shared" si="1"/>
        <v>2384.9062755501222</v>
      </c>
      <c r="N103">
        <f t="shared" si="2"/>
        <v>2218.1846004501222</v>
      </c>
    </row>
    <row r="104" spans="1:18" x14ac:dyDescent="0.2">
      <c r="A104" t="s">
        <v>118</v>
      </c>
      <c r="B104" s="4" t="s">
        <v>96</v>
      </c>
      <c r="C104">
        <v>10495</v>
      </c>
      <c r="D104">
        <v>1837</v>
      </c>
      <c r="E104">
        <v>11282</v>
      </c>
      <c r="F104">
        <v>7745</v>
      </c>
      <c r="G104">
        <v>11567</v>
      </c>
      <c r="H104">
        <v>11385</v>
      </c>
      <c r="I104">
        <v>3.89</v>
      </c>
      <c r="K104">
        <f t="shared" si="0"/>
        <v>8941.2666669999999</v>
      </c>
      <c r="L104">
        <f t="shared" si="1"/>
        <v>2298.5261354755785</v>
      </c>
      <c r="N104">
        <f t="shared" si="2"/>
        <v>2131.8044603755784</v>
      </c>
      <c r="Q104">
        <f t="shared" si="3"/>
        <v>2569.4383660226099</v>
      </c>
      <c r="R104">
        <f t="shared" si="4"/>
        <v>401.47896208336732</v>
      </c>
    </row>
    <row r="105" spans="1:18" x14ac:dyDescent="0.2">
      <c r="A105" t="s">
        <v>118</v>
      </c>
      <c r="B105" s="4" t="s">
        <v>97</v>
      </c>
      <c r="C105">
        <v>10864</v>
      </c>
      <c r="D105">
        <v>445</v>
      </c>
      <c r="E105">
        <v>10460</v>
      </c>
      <c r="F105">
        <v>10498</v>
      </c>
      <c r="G105">
        <v>11272</v>
      </c>
      <c r="H105">
        <v>11225</v>
      </c>
      <c r="I105">
        <v>3.89</v>
      </c>
      <c r="K105">
        <f t="shared" si="0"/>
        <v>9310.2666669999999</v>
      </c>
      <c r="L105">
        <f t="shared" si="1"/>
        <v>2393.3847473007713</v>
      </c>
      <c r="N105">
        <f t="shared" si="2"/>
        <v>2226.6630722007712</v>
      </c>
    </row>
    <row r="106" spans="1:18" x14ac:dyDescent="0.2">
      <c r="A106" t="s">
        <v>118</v>
      </c>
      <c r="B106" s="4" t="s">
        <v>98</v>
      </c>
      <c r="C106">
        <v>11516</v>
      </c>
      <c r="D106">
        <v>1582</v>
      </c>
      <c r="E106">
        <v>9238</v>
      </c>
      <c r="F106">
        <v>11663</v>
      </c>
      <c r="G106">
        <v>12468</v>
      </c>
      <c r="H106">
        <v>12696</v>
      </c>
      <c r="I106">
        <v>3.16</v>
      </c>
      <c r="K106">
        <f t="shared" si="0"/>
        <v>9962.2666669999999</v>
      </c>
      <c r="L106">
        <f t="shared" si="1"/>
        <v>3152.6160338607592</v>
      </c>
      <c r="N106">
        <f t="shared" si="2"/>
        <v>2985.8943587607591</v>
      </c>
    </row>
    <row r="107" spans="1:18" x14ac:dyDescent="0.2">
      <c r="A107" t="s">
        <v>118</v>
      </c>
      <c r="B107" s="4" t="s">
        <v>99</v>
      </c>
      <c r="C107">
        <v>11763</v>
      </c>
      <c r="D107">
        <v>740</v>
      </c>
      <c r="E107">
        <v>10681</v>
      </c>
      <c r="F107">
        <v>11895</v>
      </c>
      <c r="G107">
        <v>12213</v>
      </c>
      <c r="H107">
        <v>12263</v>
      </c>
      <c r="I107">
        <v>3.16</v>
      </c>
      <c r="K107">
        <f t="shared" si="0"/>
        <v>10209.266667</v>
      </c>
      <c r="L107">
        <f t="shared" si="1"/>
        <v>3230.7805908227847</v>
      </c>
      <c r="N107">
        <f t="shared" si="2"/>
        <v>3064.0589157227846</v>
      </c>
    </row>
    <row r="108" spans="1:18" x14ac:dyDescent="0.2">
      <c r="A108" t="s">
        <v>118</v>
      </c>
      <c r="B108" s="4" t="s">
        <v>100</v>
      </c>
      <c r="C108">
        <v>10469</v>
      </c>
      <c r="D108">
        <v>2498</v>
      </c>
      <c r="E108">
        <v>7977</v>
      </c>
      <c r="F108">
        <v>8662</v>
      </c>
      <c r="G108">
        <v>12675</v>
      </c>
      <c r="H108">
        <v>12561</v>
      </c>
      <c r="I108">
        <v>3.59</v>
      </c>
      <c r="K108">
        <f t="shared" si="0"/>
        <v>8915.2666669999999</v>
      </c>
      <c r="L108">
        <f t="shared" si="1"/>
        <v>2483.3611885793871</v>
      </c>
      <c r="N108">
        <f t="shared" si="2"/>
        <v>2316.639513479387</v>
      </c>
    </row>
    <row r="109" spans="1:18" x14ac:dyDescent="0.2">
      <c r="A109" t="s">
        <v>118</v>
      </c>
      <c r="B109" s="4" t="s">
        <v>101</v>
      </c>
      <c r="C109">
        <v>11815</v>
      </c>
      <c r="D109">
        <v>522</v>
      </c>
      <c r="E109">
        <v>11122</v>
      </c>
      <c r="F109">
        <v>11744</v>
      </c>
      <c r="G109">
        <v>12339</v>
      </c>
      <c r="H109">
        <v>12054</v>
      </c>
      <c r="I109">
        <v>3.59</v>
      </c>
      <c r="K109">
        <f t="shared" si="0"/>
        <v>10261.266667</v>
      </c>
      <c r="L109">
        <f t="shared" si="1"/>
        <v>2858.2915506963791</v>
      </c>
      <c r="N109">
        <f t="shared" si="2"/>
        <v>2691.569875596379</v>
      </c>
    </row>
    <row r="114" spans="2:3" x14ac:dyDescent="0.2">
      <c r="B114" t="s">
        <v>108</v>
      </c>
      <c r="C114" s="2" t="s">
        <v>109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2991-CD84-49C6-BE74-D77F47ADD5A6}">
  <dimension ref="A1:N55"/>
  <sheetViews>
    <sheetView topLeftCell="A20" workbookViewId="0">
      <selection activeCell="N49" sqref="N49"/>
    </sheetView>
  </sheetViews>
  <sheetFormatPr baseColWidth="10" defaultColWidth="8.83203125" defaultRowHeight="15" x14ac:dyDescent="0.2"/>
  <sheetData>
    <row r="1" spans="1:14" x14ac:dyDescent="0.2">
      <c r="B1" s="4" t="s">
        <v>47</v>
      </c>
      <c r="C1" s="4" t="s">
        <v>102</v>
      </c>
      <c r="D1" s="4" t="s">
        <v>103</v>
      </c>
      <c r="E1" s="4" t="s">
        <v>104</v>
      </c>
      <c r="F1" s="4" t="s">
        <v>105</v>
      </c>
      <c r="G1" s="4" t="s">
        <v>106</v>
      </c>
      <c r="H1" s="4" t="s">
        <v>107</v>
      </c>
      <c r="I1" s="4" t="s">
        <v>119</v>
      </c>
      <c r="J1" s="4" t="s">
        <v>120</v>
      </c>
      <c r="K1" s="4" t="s">
        <v>102</v>
      </c>
    </row>
    <row r="2" spans="1:14" x14ac:dyDescent="0.2">
      <c r="A2" t="s">
        <v>110</v>
      </c>
      <c r="B2" s="4" t="s">
        <v>48</v>
      </c>
      <c r="C2">
        <v>2446</v>
      </c>
      <c r="D2">
        <v>40</v>
      </c>
      <c r="E2">
        <v>2476</v>
      </c>
      <c r="F2">
        <v>2448</v>
      </c>
      <c r="G2">
        <v>2389</v>
      </c>
      <c r="H2">
        <v>2472</v>
      </c>
      <c r="I2">
        <v>5.5</v>
      </c>
      <c r="K2">
        <f>C2-2439.333333</f>
        <v>6.6666669999999613</v>
      </c>
      <c r="L2">
        <f>K2/I2</f>
        <v>1.2121212727272657</v>
      </c>
      <c r="N2">
        <f>AVERAGE(C2:C7)</f>
        <v>2439.3333333333335</v>
      </c>
    </row>
    <row r="3" spans="1:14" x14ac:dyDescent="0.2">
      <c r="A3" t="s">
        <v>110</v>
      </c>
      <c r="B3" s="4" t="s">
        <v>49</v>
      </c>
      <c r="C3">
        <v>2389</v>
      </c>
      <c r="D3">
        <v>40</v>
      </c>
      <c r="E3">
        <v>2433</v>
      </c>
      <c r="F3">
        <v>2411</v>
      </c>
      <c r="G3">
        <v>2350</v>
      </c>
      <c r="H3">
        <v>2362</v>
      </c>
      <c r="I3">
        <v>5.5</v>
      </c>
      <c r="K3">
        <f t="shared" ref="K3:K55" si="0">C3-2439.333333</f>
        <v>-50.333333000000039</v>
      </c>
      <c r="L3">
        <f t="shared" ref="L3:L55" si="1">K3/I3</f>
        <v>-9.1515150909090988</v>
      </c>
    </row>
    <row r="4" spans="1:14" x14ac:dyDescent="0.2">
      <c r="A4" t="s">
        <v>110</v>
      </c>
      <c r="B4" s="4" t="s">
        <v>50</v>
      </c>
      <c r="C4">
        <v>2533</v>
      </c>
      <c r="D4">
        <v>22</v>
      </c>
      <c r="E4">
        <v>2535</v>
      </c>
      <c r="F4">
        <v>2563</v>
      </c>
      <c r="G4">
        <v>2522</v>
      </c>
      <c r="H4">
        <v>2512</v>
      </c>
      <c r="I4">
        <v>5.35</v>
      </c>
      <c r="K4">
        <f t="shared" si="0"/>
        <v>93.666666999999961</v>
      </c>
      <c r="L4">
        <f t="shared" si="1"/>
        <v>17.507788224299059</v>
      </c>
    </row>
    <row r="5" spans="1:14" x14ac:dyDescent="0.2">
      <c r="A5" t="s">
        <v>110</v>
      </c>
      <c r="B5" s="4" t="s">
        <v>51</v>
      </c>
      <c r="C5">
        <v>2556</v>
      </c>
      <c r="D5">
        <v>21</v>
      </c>
      <c r="E5">
        <v>2569</v>
      </c>
      <c r="F5">
        <v>2577</v>
      </c>
      <c r="G5">
        <v>2532</v>
      </c>
      <c r="H5">
        <v>2545</v>
      </c>
      <c r="I5">
        <v>5.35</v>
      </c>
      <c r="K5">
        <f t="shared" si="0"/>
        <v>116.66666699999996</v>
      </c>
      <c r="L5">
        <f t="shared" si="1"/>
        <v>21.806853644859807</v>
      </c>
    </row>
    <row r="6" spans="1:14" x14ac:dyDescent="0.2">
      <c r="A6" t="s">
        <v>110</v>
      </c>
      <c r="B6" s="4" t="s">
        <v>52</v>
      </c>
      <c r="C6">
        <v>2355</v>
      </c>
      <c r="D6">
        <v>35</v>
      </c>
      <c r="E6">
        <v>2384</v>
      </c>
      <c r="F6">
        <v>2386</v>
      </c>
      <c r="G6">
        <v>2321</v>
      </c>
      <c r="H6">
        <v>2329</v>
      </c>
      <c r="I6">
        <v>5.08</v>
      </c>
      <c r="K6">
        <f t="shared" si="0"/>
        <v>-84.333333000000039</v>
      </c>
      <c r="L6">
        <f t="shared" si="1"/>
        <v>-16.601049803149614</v>
      </c>
    </row>
    <row r="7" spans="1:14" x14ac:dyDescent="0.2">
      <c r="A7" t="s">
        <v>110</v>
      </c>
      <c r="B7" s="4" t="s">
        <v>53</v>
      </c>
      <c r="C7">
        <v>2357</v>
      </c>
      <c r="D7">
        <v>23</v>
      </c>
      <c r="E7">
        <v>2369</v>
      </c>
      <c r="F7">
        <v>2383</v>
      </c>
      <c r="G7">
        <v>2334</v>
      </c>
      <c r="H7">
        <v>2341</v>
      </c>
      <c r="I7">
        <v>5.08</v>
      </c>
      <c r="K7">
        <f t="shared" si="0"/>
        <v>-82.333333000000039</v>
      </c>
      <c r="L7">
        <f t="shared" si="1"/>
        <v>-16.20734901574804</v>
      </c>
      <c r="M7">
        <f>AVERAGE(L2:L7)</f>
        <v>-0.23885846132010377</v>
      </c>
    </row>
    <row r="8" spans="1:14" x14ac:dyDescent="0.2">
      <c r="A8" t="s">
        <v>111</v>
      </c>
      <c r="B8" s="4" t="s">
        <v>54</v>
      </c>
      <c r="C8">
        <v>2453</v>
      </c>
      <c r="D8">
        <v>58</v>
      </c>
      <c r="E8">
        <v>2472</v>
      </c>
      <c r="F8">
        <v>2385</v>
      </c>
      <c r="G8">
        <v>2435</v>
      </c>
      <c r="H8">
        <v>2522</v>
      </c>
      <c r="I8">
        <v>4.6399999999999997</v>
      </c>
      <c r="K8">
        <f t="shared" si="0"/>
        <v>13.666666999999961</v>
      </c>
      <c r="L8">
        <f t="shared" si="1"/>
        <v>2.9454023706896471</v>
      </c>
    </row>
    <row r="9" spans="1:14" x14ac:dyDescent="0.2">
      <c r="A9" t="s">
        <v>111</v>
      </c>
      <c r="B9" s="4" t="s">
        <v>55</v>
      </c>
      <c r="C9">
        <v>2382</v>
      </c>
      <c r="D9">
        <v>19</v>
      </c>
      <c r="E9">
        <v>2375</v>
      </c>
      <c r="F9">
        <v>2360</v>
      </c>
      <c r="G9">
        <v>2391</v>
      </c>
      <c r="H9">
        <v>2404</v>
      </c>
      <c r="I9">
        <v>4.6399999999999997</v>
      </c>
      <c r="K9">
        <f t="shared" si="0"/>
        <v>-57.333333000000039</v>
      </c>
      <c r="L9">
        <f t="shared" si="1"/>
        <v>-12.356321767241388</v>
      </c>
    </row>
    <row r="10" spans="1:14" x14ac:dyDescent="0.2">
      <c r="A10" t="s">
        <v>111</v>
      </c>
      <c r="B10" s="4" t="s">
        <v>56</v>
      </c>
      <c r="C10">
        <v>2571</v>
      </c>
      <c r="D10">
        <v>20</v>
      </c>
      <c r="E10">
        <v>2573</v>
      </c>
      <c r="F10">
        <v>2545</v>
      </c>
      <c r="G10">
        <v>2572</v>
      </c>
      <c r="H10">
        <v>2594</v>
      </c>
      <c r="I10">
        <v>3.73</v>
      </c>
      <c r="K10">
        <f t="shared" si="0"/>
        <v>131.66666699999996</v>
      </c>
      <c r="L10">
        <f t="shared" si="1"/>
        <v>35.299374530831088</v>
      </c>
    </row>
    <row r="11" spans="1:14" x14ac:dyDescent="0.2">
      <c r="A11" t="s">
        <v>111</v>
      </c>
      <c r="B11" s="4" t="s">
        <v>57</v>
      </c>
      <c r="C11">
        <v>2537</v>
      </c>
      <c r="D11">
        <v>18</v>
      </c>
      <c r="E11">
        <v>2540</v>
      </c>
      <c r="F11">
        <v>2511</v>
      </c>
      <c r="G11">
        <v>2543</v>
      </c>
      <c r="H11">
        <v>2553</v>
      </c>
      <c r="I11">
        <v>3.73</v>
      </c>
      <c r="K11">
        <f t="shared" si="0"/>
        <v>97.666666999999961</v>
      </c>
      <c r="L11">
        <f t="shared" si="1"/>
        <v>26.184093029490608</v>
      </c>
    </row>
    <row r="12" spans="1:14" x14ac:dyDescent="0.2">
      <c r="A12" t="s">
        <v>111</v>
      </c>
      <c r="B12" s="4" t="s">
        <v>58</v>
      </c>
      <c r="C12">
        <v>2621</v>
      </c>
      <c r="D12">
        <v>25</v>
      </c>
      <c r="E12">
        <v>2612</v>
      </c>
      <c r="F12">
        <v>2593</v>
      </c>
      <c r="G12">
        <v>2626</v>
      </c>
      <c r="H12">
        <v>2652</v>
      </c>
      <c r="I12">
        <v>3.35</v>
      </c>
      <c r="K12">
        <f t="shared" si="0"/>
        <v>181.66666699999996</v>
      </c>
      <c r="L12">
        <f t="shared" si="1"/>
        <v>54.228855820895511</v>
      </c>
    </row>
    <row r="13" spans="1:14" x14ac:dyDescent="0.2">
      <c r="A13" t="s">
        <v>111</v>
      </c>
      <c r="B13" s="4" t="s">
        <v>59</v>
      </c>
      <c r="C13">
        <v>2627</v>
      </c>
      <c r="D13">
        <v>13</v>
      </c>
      <c r="E13">
        <v>2639</v>
      </c>
      <c r="F13">
        <v>2616</v>
      </c>
      <c r="G13">
        <v>2614</v>
      </c>
      <c r="H13">
        <v>2638</v>
      </c>
      <c r="I13">
        <v>3.35</v>
      </c>
      <c r="K13">
        <f t="shared" si="0"/>
        <v>187.66666699999996</v>
      </c>
      <c r="L13">
        <f t="shared" si="1"/>
        <v>56.01990059701491</v>
      </c>
      <c r="M13">
        <f>AVERAGE(L8:L13)</f>
        <v>27.053550763613391</v>
      </c>
    </row>
    <row r="14" spans="1:14" x14ac:dyDescent="0.2">
      <c r="A14" t="s">
        <v>114</v>
      </c>
      <c r="B14" s="4" t="s">
        <v>60</v>
      </c>
      <c r="C14">
        <v>2439</v>
      </c>
      <c r="D14">
        <v>61</v>
      </c>
      <c r="E14">
        <v>2470</v>
      </c>
      <c r="F14">
        <v>2362</v>
      </c>
      <c r="G14">
        <v>2420</v>
      </c>
      <c r="H14">
        <v>2503</v>
      </c>
      <c r="I14">
        <v>5.3</v>
      </c>
      <c r="K14">
        <f t="shared" si="0"/>
        <v>-0.33333300000003874</v>
      </c>
      <c r="L14">
        <f t="shared" si="1"/>
        <v>-6.2893018867931832E-2</v>
      </c>
    </row>
    <row r="15" spans="1:14" x14ac:dyDescent="0.2">
      <c r="A15" t="s">
        <v>114</v>
      </c>
      <c r="B15" s="4" t="s">
        <v>61</v>
      </c>
      <c r="C15">
        <v>2395</v>
      </c>
      <c r="D15">
        <v>27</v>
      </c>
      <c r="E15">
        <v>2384</v>
      </c>
      <c r="F15">
        <v>2362</v>
      </c>
      <c r="G15">
        <v>2413</v>
      </c>
      <c r="H15">
        <v>2421</v>
      </c>
      <c r="I15">
        <v>5.3</v>
      </c>
      <c r="K15">
        <f t="shared" si="0"/>
        <v>-44.333333000000039</v>
      </c>
      <c r="L15">
        <f t="shared" si="1"/>
        <v>-8.3647798113207621</v>
      </c>
    </row>
    <row r="16" spans="1:14" x14ac:dyDescent="0.2">
      <c r="A16" t="s">
        <v>114</v>
      </c>
      <c r="B16" s="4" t="s">
        <v>62</v>
      </c>
      <c r="C16">
        <v>2374</v>
      </c>
      <c r="D16">
        <v>22</v>
      </c>
      <c r="E16">
        <v>2369</v>
      </c>
      <c r="F16">
        <v>2346</v>
      </c>
      <c r="G16">
        <v>2386</v>
      </c>
      <c r="H16">
        <v>2395</v>
      </c>
      <c r="I16">
        <v>4.29</v>
      </c>
      <c r="K16">
        <f t="shared" si="0"/>
        <v>-65.333333000000039</v>
      </c>
      <c r="L16">
        <f t="shared" si="1"/>
        <v>-15.229215151515161</v>
      </c>
    </row>
    <row r="17" spans="1:13" x14ac:dyDescent="0.2">
      <c r="A17" t="s">
        <v>114</v>
      </c>
      <c r="B17" s="4" t="s">
        <v>63</v>
      </c>
      <c r="C17">
        <v>2376</v>
      </c>
      <c r="D17">
        <v>34</v>
      </c>
      <c r="E17">
        <v>2366</v>
      </c>
      <c r="F17">
        <v>2334</v>
      </c>
      <c r="G17">
        <v>2394</v>
      </c>
      <c r="H17">
        <v>2411</v>
      </c>
      <c r="I17">
        <v>4.29</v>
      </c>
      <c r="K17">
        <f t="shared" si="0"/>
        <v>-63.333333000000039</v>
      </c>
      <c r="L17">
        <f t="shared" si="1"/>
        <v>-14.763014685314694</v>
      </c>
    </row>
    <row r="18" spans="1:13" x14ac:dyDescent="0.2">
      <c r="A18" t="s">
        <v>114</v>
      </c>
      <c r="B18" s="4" t="s">
        <v>64</v>
      </c>
      <c r="C18">
        <v>2616</v>
      </c>
      <c r="D18">
        <v>35</v>
      </c>
      <c r="E18">
        <v>2605</v>
      </c>
      <c r="F18">
        <v>2572</v>
      </c>
      <c r="G18">
        <v>2641</v>
      </c>
      <c r="H18">
        <v>2646</v>
      </c>
      <c r="I18">
        <v>3.96</v>
      </c>
      <c r="K18">
        <f t="shared" si="0"/>
        <v>176.66666699999996</v>
      </c>
      <c r="L18">
        <f t="shared" si="1"/>
        <v>44.612794696969686</v>
      </c>
    </row>
    <row r="19" spans="1:13" x14ac:dyDescent="0.2">
      <c r="A19" t="s">
        <v>114</v>
      </c>
      <c r="B19" s="4" t="s">
        <v>65</v>
      </c>
      <c r="C19">
        <v>2620</v>
      </c>
      <c r="D19">
        <v>25</v>
      </c>
      <c r="E19">
        <v>2600</v>
      </c>
      <c r="F19">
        <v>2596</v>
      </c>
      <c r="G19">
        <v>2644</v>
      </c>
      <c r="H19">
        <v>2640</v>
      </c>
      <c r="I19">
        <v>3.96</v>
      </c>
      <c r="K19">
        <f t="shared" si="0"/>
        <v>180.66666699999996</v>
      </c>
      <c r="L19">
        <f t="shared" si="1"/>
        <v>45.622895707070697</v>
      </c>
      <c r="M19">
        <f t="shared" ref="M8:M62" si="2">AVERAGE(L14:L19)</f>
        <v>8.6359646228369726</v>
      </c>
    </row>
    <row r="20" spans="1:13" x14ac:dyDescent="0.2">
      <c r="A20" t="s">
        <v>112</v>
      </c>
      <c r="B20" s="4" t="s">
        <v>66</v>
      </c>
      <c r="C20">
        <v>2431</v>
      </c>
      <c r="D20">
        <v>59</v>
      </c>
      <c r="E20">
        <v>2462</v>
      </c>
      <c r="F20">
        <v>2358</v>
      </c>
      <c r="G20">
        <v>2411</v>
      </c>
      <c r="H20">
        <v>2492</v>
      </c>
      <c r="I20">
        <v>4.91</v>
      </c>
      <c r="K20">
        <f t="shared" si="0"/>
        <v>-8.3333330000000387</v>
      </c>
      <c r="L20">
        <f t="shared" si="1"/>
        <v>-1.6972164969450181</v>
      </c>
    </row>
    <row r="21" spans="1:13" x14ac:dyDescent="0.2">
      <c r="A21" t="s">
        <v>112</v>
      </c>
      <c r="B21" s="4" t="s">
        <v>67</v>
      </c>
      <c r="C21">
        <v>2370</v>
      </c>
      <c r="D21">
        <v>34</v>
      </c>
      <c r="E21">
        <v>2342</v>
      </c>
      <c r="F21">
        <v>2339</v>
      </c>
      <c r="G21">
        <v>2399</v>
      </c>
      <c r="H21">
        <v>2400</v>
      </c>
      <c r="I21">
        <v>4.91</v>
      </c>
      <c r="K21">
        <f t="shared" si="0"/>
        <v>-69.333333000000039</v>
      </c>
      <c r="L21">
        <f t="shared" si="1"/>
        <v>-14.120841751527502</v>
      </c>
    </row>
    <row r="22" spans="1:13" x14ac:dyDescent="0.2">
      <c r="A22" t="s">
        <v>112</v>
      </c>
      <c r="B22" s="4" t="s">
        <v>68</v>
      </c>
      <c r="C22">
        <v>2472</v>
      </c>
      <c r="D22">
        <v>64</v>
      </c>
      <c r="E22">
        <v>2496</v>
      </c>
      <c r="F22">
        <v>2397</v>
      </c>
      <c r="G22">
        <v>2449</v>
      </c>
      <c r="H22">
        <v>2548</v>
      </c>
      <c r="I22">
        <v>4.05</v>
      </c>
      <c r="K22">
        <f t="shared" si="0"/>
        <v>32.666666999999961</v>
      </c>
      <c r="L22">
        <f t="shared" si="1"/>
        <v>8.0658437037036936</v>
      </c>
    </row>
    <row r="23" spans="1:13" x14ac:dyDescent="0.2">
      <c r="A23" t="s">
        <v>112</v>
      </c>
      <c r="B23" s="4" t="s">
        <v>69</v>
      </c>
      <c r="C23">
        <v>2418</v>
      </c>
      <c r="D23">
        <v>37</v>
      </c>
      <c r="E23">
        <v>2418</v>
      </c>
      <c r="F23">
        <v>2368</v>
      </c>
      <c r="G23">
        <v>2431</v>
      </c>
      <c r="H23">
        <v>2455</v>
      </c>
      <c r="I23">
        <v>4.05</v>
      </c>
      <c r="K23">
        <f t="shared" si="0"/>
        <v>-21.333333000000039</v>
      </c>
      <c r="L23">
        <f t="shared" si="1"/>
        <v>-5.2674896296296394</v>
      </c>
    </row>
    <row r="24" spans="1:13" x14ac:dyDescent="0.2">
      <c r="A24" t="s">
        <v>112</v>
      </c>
      <c r="B24" s="4" t="s">
        <v>70</v>
      </c>
      <c r="C24">
        <v>2618</v>
      </c>
      <c r="D24">
        <v>33</v>
      </c>
      <c r="E24">
        <v>2602</v>
      </c>
      <c r="F24">
        <v>2579</v>
      </c>
      <c r="G24">
        <v>2645</v>
      </c>
      <c r="H24">
        <v>2647</v>
      </c>
      <c r="I24">
        <v>4.16</v>
      </c>
      <c r="K24">
        <f t="shared" si="0"/>
        <v>178.66666699999996</v>
      </c>
      <c r="L24">
        <f t="shared" si="1"/>
        <v>42.948718028846145</v>
      </c>
    </row>
    <row r="25" spans="1:13" x14ac:dyDescent="0.2">
      <c r="A25" t="s">
        <v>112</v>
      </c>
      <c r="B25" s="4" t="s">
        <v>71</v>
      </c>
      <c r="C25">
        <v>2648</v>
      </c>
      <c r="D25">
        <v>18</v>
      </c>
      <c r="E25">
        <v>2664</v>
      </c>
      <c r="F25">
        <v>2628</v>
      </c>
      <c r="G25">
        <v>2639</v>
      </c>
      <c r="H25">
        <v>2663</v>
      </c>
      <c r="I25">
        <v>4.16</v>
      </c>
      <c r="K25">
        <f t="shared" si="0"/>
        <v>208.66666699999996</v>
      </c>
      <c r="L25">
        <f t="shared" si="1"/>
        <v>50.160256490384604</v>
      </c>
      <c r="M25">
        <f t="shared" si="2"/>
        <v>13.348211724138714</v>
      </c>
    </row>
    <row r="26" spans="1:13" x14ac:dyDescent="0.2">
      <c r="A26" t="s">
        <v>113</v>
      </c>
      <c r="B26" s="4" t="s">
        <v>72</v>
      </c>
      <c r="C26">
        <v>3548</v>
      </c>
      <c r="D26">
        <v>96</v>
      </c>
      <c r="E26">
        <v>3587</v>
      </c>
      <c r="F26">
        <v>3427</v>
      </c>
      <c r="G26">
        <v>3527</v>
      </c>
      <c r="H26">
        <v>3653</v>
      </c>
      <c r="I26">
        <v>4.49</v>
      </c>
      <c r="K26">
        <f t="shared" si="0"/>
        <v>1108.666667</v>
      </c>
      <c r="L26">
        <f t="shared" si="1"/>
        <v>246.91907951002224</v>
      </c>
    </row>
    <row r="27" spans="1:13" x14ac:dyDescent="0.2">
      <c r="A27" t="s">
        <v>113</v>
      </c>
      <c r="B27" s="4" t="s">
        <v>73</v>
      </c>
      <c r="C27">
        <v>3458</v>
      </c>
      <c r="D27">
        <v>42</v>
      </c>
      <c r="E27">
        <v>3472</v>
      </c>
      <c r="F27">
        <v>3399</v>
      </c>
      <c r="G27">
        <v>3463</v>
      </c>
      <c r="H27">
        <v>3498</v>
      </c>
      <c r="I27">
        <v>4.49</v>
      </c>
      <c r="K27">
        <f t="shared" si="0"/>
        <v>1018.666667</v>
      </c>
      <c r="L27">
        <f t="shared" si="1"/>
        <v>226.87453608017816</v>
      </c>
    </row>
    <row r="28" spans="1:13" x14ac:dyDescent="0.2">
      <c r="A28" t="s">
        <v>113</v>
      </c>
      <c r="B28" s="4" t="s">
        <v>74</v>
      </c>
      <c r="C28">
        <v>3577</v>
      </c>
      <c r="D28">
        <v>48</v>
      </c>
      <c r="E28">
        <v>3559</v>
      </c>
      <c r="F28">
        <v>3519</v>
      </c>
      <c r="G28">
        <v>3614</v>
      </c>
      <c r="H28">
        <v>3618</v>
      </c>
      <c r="I28">
        <v>3.28</v>
      </c>
      <c r="K28">
        <f t="shared" si="0"/>
        <v>1137.666667</v>
      </c>
      <c r="L28">
        <f t="shared" si="1"/>
        <v>346.84959359756101</v>
      </c>
    </row>
    <row r="29" spans="1:13" x14ac:dyDescent="0.2">
      <c r="A29" t="s">
        <v>113</v>
      </c>
      <c r="B29" s="4" t="s">
        <v>75</v>
      </c>
      <c r="C29">
        <v>3573</v>
      </c>
      <c r="D29">
        <v>57</v>
      </c>
      <c r="E29">
        <v>3551</v>
      </c>
      <c r="F29">
        <v>3503</v>
      </c>
      <c r="G29">
        <v>3605</v>
      </c>
      <c r="H29">
        <v>3632</v>
      </c>
      <c r="I29">
        <v>3.28</v>
      </c>
      <c r="K29">
        <f t="shared" si="0"/>
        <v>1133.666667</v>
      </c>
      <c r="L29">
        <f t="shared" si="1"/>
        <v>345.63008140243903</v>
      </c>
    </row>
    <row r="30" spans="1:13" x14ac:dyDescent="0.2">
      <c r="A30" t="s">
        <v>113</v>
      </c>
      <c r="B30" s="4" t="s">
        <v>76</v>
      </c>
      <c r="C30">
        <v>3701</v>
      </c>
      <c r="D30">
        <v>82</v>
      </c>
      <c r="E30">
        <v>3681</v>
      </c>
      <c r="F30">
        <v>3598</v>
      </c>
      <c r="G30">
        <v>3739</v>
      </c>
      <c r="H30">
        <v>3788</v>
      </c>
      <c r="I30">
        <v>4.53</v>
      </c>
      <c r="K30">
        <f t="shared" si="0"/>
        <v>1261.666667</v>
      </c>
      <c r="L30">
        <f t="shared" si="1"/>
        <v>278.51361302428256</v>
      </c>
    </row>
    <row r="31" spans="1:13" x14ac:dyDescent="0.2">
      <c r="A31" t="s">
        <v>113</v>
      </c>
      <c r="B31" s="4" t="s">
        <v>77</v>
      </c>
      <c r="C31">
        <v>3660</v>
      </c>
      <c r="D31">
        <v>67</v>
      </c>
      <c r="E31">
        <v>3607</v>
      </c>
      <c r="F31">
        <v>3601</v>
      </c>
      <c r="G31">
        <v>3692</v>
      </c>
      <c r="H31">
        <v>3738</v>
      </c>
      <c r="I31">
        <v>4.53</v>
      </c>
      <c r="K31">
        <f t="shared" si="0"/>
        <v>1220.666667</v>
      </c>
      <c r="L31">
        <f t="shared" si="1"/>
        <v>269.46284039735099</v>
      </c>
      <c r="M31">
        <f t="shared" si="2"/>
        <v>285.70829066863899</v>
      </c>
    </row>
    <row r="32" spans="1:13" x14ac:dyDescent="0.2">
      <c r="A32" t="s">
        <v>115</v>
      </c>
      <c r="B32" s="4" t="s">
        <v>78</v>
      </c>
      <c r="C32">
        <v>5994</v>
      </c>
      <c r="D32">
        <v>177</v>
      </c>
      <c r="E32">
        <v>6056</v>
      </c>
      <c r="F32">
        <v>5778</v>
      </c>
      <c r="G32">
        <v>5947</v>
      </c>
      <c r="H32">
        <v>6197</v>
      </c>
      <c r="I32">
        <v>4.03</v>
      </c>
      <c r="K32">
        <f t="shared" si="0"/>
        <v>3554.666667</v>
      </c>
      <c r="L32">
        <f t="shared" si="1"/>
        <v>882.05128213399496</v>
      </c>
    </row>
    <row r="33" spans="1:13" x14ac:dyDescent="0.2">
      <c r="A33" t="s">
        <v>115</v>
      </c>
      <c r="B33" s="4" t="s">
        <v>79</v>
      </c>
      <c r="C33">
        <v>5696</v>
      </c>
      <c r="D33">
        <v>111</v>
      </c>
      <c r="E33">
        <v>5627</v>
      </c>
      <c r="F33">
        <v>5577</v>
      </c>
      <c r="G33">
        <v>5776</v>
      </c>
      <c r="H33">
        <v>5805</v>
      </c>
      <c r="I33">
        <v>4.03</v>
      </c>
      <c r="K33">
        <f t="shared" si="0"/>
        <v>3256.666667</v>
      </c>
      <c r="L33">
        <f t="shared" si="1"/>
        <v>808.10587270471456</v>
      </c>
    </row>
    <row r="34" spans="1:13" x14ac:dyDescent="0.2">
      <c r="A34" t="s">
        <v>115</v>
      </c>
      <c r="B34" s="4" t="s">
        <v>80</v>
      </c>
      <c r="C34">
        <v>6291</v>
      </c>
      <c r="D34">
        <v>117</v>
      </c>
      <c r="E34">
        <v>6243</v>
      </c>
      <c r="F34">
        <v>6148</v>
      </c>
      <c r="G34">
        <v>6385</v>
      </c>
      <c r="H34">
        <v>6389</v>
      </c>
      <c r="I34">
        <v>3.54</v>
      </c>
      <c r="K34">
        <f t="shared" si="0"/>
        <v>3851.666667</v>
      </c>
      <c r="L34">
        <f t="shared" si="1"/>
        <v>1088.0414313559322</v>
      </c>
    </row>
    <row r="35" spans="1:13" x14ac:dyDescent="0.2">
      <c r="A35" t="s">
        <v>115</v>
      </c>
      <c r="B35" s="4" t="s">
        <v>81</v>
      </c>
      <c r="C35">
        <v>6213</v>
      </c>
      <c r="D35">
        <v>126</v>
      </c>
      <c r="E35">
        <v>6167</v>
      </c>
      <c r="F35">
        <v>6055</v>
      </c>
      <c r="G35">
        <v>6310</v>
      </c>
      <c r="H35">
        <v>6320</v>
      </c>
      <c r="I35">
        <v>3.54</v>
      </c>
      <c r="K35">
        <f t="shared" si="0"/>
        <v>3773.666667</v>
      </c>
      <c r="L35">
        <f t="shared" si="1"/>
        <v>1066.0075330508475</v>
      </c>
    </row>
    <row r="36" spans="1:13" x14ac:dyDescent="0.2">
      <c r="A36" t="s">
        <v>115</v>
      </c>
      <c r="B36" s="4" t="s">
        <v>82</v>
      </c>
      <c r="C36">
        <v>6748</v>
      </c>
      <c r="D36">
        <v>926</v>
      </c>
      <c r="E36">
        <v>6976</v>
      </c>
      <c r="F36">
        <v>7040</v>
      </c>
      <c r="G36">
        <v>7561</v>
      </c>
      <c r="H36">
        <v>5417</v>
      </c>
      <c r="I36">
        <v>4.53</v>
      </c>
      <c r="K36">
        <f t="shared" si="0"/>
        <v>4308.6666669999995</v>
      </c>
      <c r="L36">
        <f t="shared" si="1"/>
        <v>951.14054459161127</v>
      </c>
    </row>
    <row r="37" spans="1:13" x14ac:dyDescent="0.2">
      <c r="A37" t="s">
        <v>115</v>
      </c>
      <c r="B37" s="4" t="s">
        <v>83</v>
      </c>
      <c r="C37">
        <v>6985</v>
      </c>
      <c r="D37">
        <v>189</v>
      </c>
      <c r="E37">
        <v>6820</v>
      </c>
      <c r="F37">
        <v>6823</v>
      </c>
      <c r="G37">
        <v>7162</v>
      </c>
      <c r="H37">
        <v>7134</v>
      </c>
      <c r="I37">
        <v>4.53</v>
      </c>
      <c r="K37">
        <f t="shared" si="0"/>
        <v>4545.6666669999995</v>
      </c>
      <c r="L37">
        <f t="shared" si="1"/>
        <v>1003.4584253863133</v>
      </c>
      <c r="M37">
        <f t="shared" si="2"/>
        <v>966.46751487056906</v>
      </c>
    </row>
    <row r="38" spans="1:13" x14ac:dyDescent="0.2">
      <c r="A38" t="s">
        <v>116</v>
      </c>
      <c r="B38" s="4" t="s">
        <v>84</v>
      </c>
      <c r="C38">
        <v>10142</v>
      </c>
      <c r="D38">
        <v>820</v>
      </c>
      <c r="E38">
        <v>10750</v>
      </c>
      <c r="F38">
        <v>10148</v>
      </c>
      <c r="G38">
        <v>10688</v>
      </c>
      <c r="H38">
        <v>8980</v>
      </c>
      <c r="I38">
        <v>3.99</v>
      </c>
      <c r="K38">
        <f t="shared" si="0"/>
        <v>7702.6666669999995</v>
      </c>
      <c r="L38">
        <f t="shared" si="1"/>
        <v>1930.4928989974935</v>
      </c>
    </row>
    <row r="39" spans="1:13" x14ac:dyDescent="0.2">
      <c r="A39" t="s">
        <v>116</v>
      </c>
      <c r="B39" s="4" t="s">
        <v>85</v>
      </c>
      <c r="C39">
        <v>10417</v>
      </c>
      <c r="D39">
        <v>461</v>
      </c>
      <c r="E39">
        <v>9915</v>
      </c>
      <c r="F39">
        <v>10200</v>
      </c>
      <c r="G39">
        <v>10578</v>
      </c>
      <c r="H39">
        <v>10977</v>
      </c>
      <c r="I39">
        <v>3.99</v>
      </c>
      <c r="K39">
        <f t="shared" si="0"/>
        <v>7977.6666669999995</v>
      </c>
      <c r="L39">
        <f t="shared" si="1"/>
        <v>1999.4152047619045</v>
      </c>
    </row>
    <row r="40" spans="1:13" x14ac:dyDescent="0.2">
      <c r="A40" t="s">
        <v>116</v>
      </c>
      <c r="B40" s="4" t="s">
        <v>86</v>
      </c>
      <c r="C40">
        <v>7735</v>
      </c>
      <c r="D40">
        <v>1100</v>
      </c>
      <c r="E40">
        <v>6172</v>
      </c>
      <c r="F40">
        <v>7805</v>
      </c>
      <c r="G40">
        <v>8662</v>
      </c>
      <c r="H40">
        <v>8301</v>
      </c>
      <c r="I40">
        <v>3.54</v>
      </c>
      <c r="K40">
        <f t="shared" si="0"/>
        <v>5295.6666669999995</v>
      </c>
      <c r="L40">
        <f t="shared" si="1"/>
        <v>1495.9510358757061</v>
      </c>
    </row>
    <row r="41" spans="1:13" x14ac:dyDescent="0.2">
      <c r="A41" t="s">
        <v>116</v>
      </c>
      <c r="B41" s="4" t="s">
        <v>87</v>
      </c>
      <c r="C41">
        <v>8090</v>
      </c>
      <c r="D41">
        <v>202</v>
      </c>
      <c r="E41">
        <v>7965</v>
      </c>
      <c r="F41">
        <v>7873</v>
      </c>
      <c r="G41">
        <v>8233</v>
      </c>
      <c r="H41">
        <v>8288</v>
      </c>
      <c r="I41">
        <v>3.54</v>
      </c>
      <c r="K41">
        <f t="shared" si="0"/>
        <v>5650.6666669999995</v>
      </c>
      <c r="L41">
        <f t="shared" si="1"/>
        <v>1596.2335217514124</v>
      </c>
    </row>
    <row r="42" spans="1:13" x14ac:dyDescent="0.2">
      <c r="A42" t="s">
        <v>116</v>
      </c>
      <c r="B42" s="4" t="s">
        <v>88</v>
      </c>
      <c r="C42">
        <v>8891</v>
      </c>
      <c r="D42">
        <v>224</v>
      </c>
      <c r="E42">
        <v>8771</v>
      </c>
      <c r="F42">
        <v>8640</v>
      </c>
      <c r="G42">
        <v>9037</v>
      </c>
      <c r="H42">
        <v>9119</v>
      </c>
      <c r="I42">
        <v>3.72</v>
      </c>
      <c r="K42">
        <f t="shared" si="0"/>
        <v>6451.6666669999995</v>
      </c>
      <c r="L42">
        <f t="shared" si="1"/>
        <v>1734.3189965053762</v>
      </c>
    </row>
    <row r="43" spans="1:13" x14ac:dyDescent="0.2">
      <c r="A43" t="s">
        <v>116</v>
      </c>
      <c r="B43" s="4" t="s">
        <v>89</v>
      </c>
      <c r="C43">
        <v>7981</v>
      </c>
      <c r="D43">
        <v>1927</v>
      </c>
      <c r="E43">
        <v>5693</v>
      </c>
      <c r="F43">
        <v>9306</v>
      </c>
      <c r="G43">
        <v>9821</v>
      </c>
      <c r="H43">
        <v>7105</v>
      </c>
      <c r="I43">
        <v>3.72</v>
      </c>
      <c r="K43">
        <f t="shared" si="0"/>
        <v>5541.6666669999995</v>
      </c>
      <c r="L43">
        <f t="shared" si="1"/>
        <v>1489.6953405913976</v>
      </c>
      <c r="M43">
        <f t="shared" si="2"/>
        <v>1707.6844997472147</v>
      </c>
    </row>
    <row r="44" spans="1:13" x14ac:dyDescent="0.2">
      <c r="A44" t="s">
        <v>117</v>
      </c>
      <c r="B44" s="4" t="s">
        <v>90</v>
      </c>
      <c r="C44">
        <v>13429</v>
      </c>
      <c r="D44">
        <v>528</v>
      </c>
      <c r="E44">
        <v>13322</v>
      </c>
      <c r="F44">
        <v>12730</v>
      </c>
      <c r="G44">
        <v>13753</v>
      </c>
      <c r="H44">
        <v>13912</v>
      </c>
      <c r="I44">
        <v>4.04</v>
      </c>
      <c r="K44">
        <f t="shared" si="0"/>
        <v>10989.666667</v>
      </c>
      <c r="L44">
        <f t="shared" si="1"/>
        <v>2720.2145215346532</v>
      </c>
    </row>
    <row r="45" spans="1:13" x14ac:dyDescent="0.2">
      <c r="A45" t="s">
        <v>117</v>
      </c>
      <c r="B45" s="4" t="s">
        <v>91</v>
      </c>
      <c r="C45">
        <v>13238</v>
      </c>
      <c r="D45">
        <v>358</v>
      </c>
      <c r="E45">
        <v>13074</v>
      </c>
      <c r="F45">
        <v>12864</v>
      </c>
      <c r="G45">
        <v>13697</v>
      </c>
      <c r="H45">
        <v>13316</v>
      </c>
      <c r="I45">
        <v>4.04</v>
      </c>
      <c r="K45">
        <f t="shared" si="0"/>
        <v>10798.666667</v>
      </c>
      <c r="L45">
        <f t="shared" si="1"/>
        <v>2672.9372938118809</v>
      </c>
    </row>
    <row r="46" spans="1:13" x14ac:dyDescent="0.2">
      <c r="A46" t="s">
        <v>117</v>
      </c>
      <c r="B46" s="4" t="s">
        <v>92</v>
      </c>
      <c r="C46">
        <v>12886</v>
      </c>
      <c r="D46">
        <v>569</v>
      </c>
      <c r="E46">
        <v>12463</v>
      </c>
      <c r="F46">
        <v>12351</v>
      </c>
      <c r="G46">
        <v>13211</v>
      </c>
      <c r="H46">
        <v>13518</v>
      </c>
      <c r="I46">
        <v>3.57</v>
      </c>
      <c r="K46">
        <f t="shared" si="0"/>
        <v>10446.666667</v>
      </c>
      <c r="L46">
        <f t="shared" si="1"/>
        <v>2926.2371616246501</v>
      </c>
    </row>
    <row r="47" spans="1:13" x14ac:dyDescent="0.2">
      <c r="A47" t="s">
        <v>117</v>
      </c>
      <c r="B47" s="4" t="s">
        <v>93</v>
      </c>
      <c r="C47">
        <v>10390</v>
      </c>
      <c r="D47">
        <v>2736</v>
      </c>
      <c r="E47">
        <v>6847</v>
      </c>
      <c r="F47">
        <v>9900</v>
      </c>
      <c r="G47">
        <v>13281</v>
      </c>
      <c r="H47">
        <v>11531</v>
      </c>
      <c r="I47">
        <v>3.57</v>
      </c>
      <c r="K47">
        <f t="shared" si="0"/>
        <v>7950.6666669999995</v>
      </c>
      <c r="L47">
        <f t="shared" si="1"/>
        <v>2227.0774977591036</v>
      </c>
    </row>
    <row r="48" spans="1:13" x14ac:dyDescent="0.2">
      <c r="A48" t="s">
        <v>117</v>
      </c>
      <c r="B48" s="4" t="s">
        <v>94</v>
      </c>
      <c r="C48">
        <v>11541</v>
      </c>
      <c r="D48">
        <v>511</v>
      </c>
      <c r="E48">
        <v>11191</v>
      </c>
      <c r="F48">
        <v>11015</v>
      </c>
      <c r="G48">
        <v>11979</v>
      </c>
      <c r="H48">
        <v>11978</v>
      </c>
      <c r="I48">
        <v>4.09</v>
      </c>
      <c r="K48">
        <f t="shared" si="0"/>
        <v>9101.6666669999995</v>
      </c>
      <c r="L48">
        <f t="shared" si="1"/>
        <v>2225.3463733496333</v>
      </c>
    </row>
    <row r="49" spans="1:13" x14ac:dyDescent="0.2">
      <c r="A49" t="s">
        <v>117</v>
      </c>
      <c r="B49" s="4" t="s">
        <v>95</v>
      </c>
      <c r="C49">
        <v>11308</v>
      </c>
      <c r="D49">
        <v>444</v>
      </c>
      <c r="E49">
        <v>10951</v>
      </c>
      <c r="F49">
        <v>10896</v>
      </c>
      <c r="G49">
        <v>11705</v>
      </c>
      <c r="H49">
        <v>11679</v>
      </c>
      <c r="I49">
        <v>4.09</v>
      </c>
      <c r="K49">
        <f t="shared" si="0"/>
        <v>8868.6666669999995</v>
      </c>
      <c r="L49">
        <f t="shared" si="1"/>
        <v>2168.3781581907092</v>
      </c>
      <c r="M49">
        <f t="shared" si="2"/>
        <v>2490.0318343784388</v>
      </c>
    </row>
    <row r="50" spans="1:13" x14ac:dyDescent="0.2">
      <c r="A50" t="s">
        <v>118</v>
      </c>
      <c r="B50" s="4" t="s">
        <v>96</v>
      </c>
      <c r="C50">
        <v>10495</v>
      </c>
      <c r="D50">
        <v>1837</v>
      </c>
      <c r="E50">
        <v>11282</v>
      </c>
      <c r="F50">
        <v>7745</v>
      </c>
      <c r="G50">
        <v>11567</v>
      </c>
      <c r="H50">
        <v>11385</v>
      </c>
      <c r="I50">
        <v>3.89</v>
      </c>
      <c r="K50">
        <f t="shared" si="0"/>
        <v>8055.6666669999995</v>
      </c>
      <c r="L50">
        <f t="shared" si="1"/>
        <v>2070.8654670951155</v>
      </c>
    </row>
    <row r="51" spans="1:13" x14ac:dyDescent="0.2">
      <c r="A51" t="s">
        <v>118</v>
      </c>
      <c r="B51" s="4" t="s">
        <v>97</v>
      </c>
      <c r="C51">
        <v>10864</v>
      </c>
      <c r="D51">
        <v>445</v>
      </c>
      <c r="E51">
        <v>10460</v>
      </c>
      <c r="F51">
        <v>10498</v>
      </c>
      <c r="G51">
        <v>11272</v>
      </c>
      <c r="H51">
        <v>11225</v>
      </c>
      <c r="I51">
        <v>3.89</v>
      </c>
      <c r="K51">
        <f t="shared" si="0"/>
        <v>8424.6666669999995</v>
      </c>
      <c r="L51">
        <f t="shared" si="1"/>
        <v>2165.7240789203083</v>
      </c>
    </row>
    <row r="52" spans="1:13" x14ac:dyDescent="0.2">
      <c r="A52" t="s">
        <v>118</v>
      </c>
      <c r="B52" s="4" t="s">
        <v>98</v>
      </c>
      <c r="C52">
        <v>11516</v>
      </c>
      <c r="D52">
        <v>1582</v>
      </c>
      <c r="E52">
        <v>9238</v>
      </c>
      <c r="F52">
        <v>11663</v>
      </c>
      <c r="G52">
        <v>12468</v>
      </c>
      <c r="H52">
        <v>12696</v>
      </c>
      <c r="I52">
        <v>3.16</v>
      </c>
      <c r="K52">
        <f t="shared" si="0"/>
        <v>9076.6666669999995</v>
      </c>
      <c r="L52">
        <f t="shared" si="1"/>
        <v>2872.3628693037972</v>
      </c>
    </row>
    <row r="53" spans="1:13" x14ac:dyDescent="0.2">
      <c r="A53" t="s">
        <v>118</v>
      </c>
      <c r="B53" s="4" t="s">
        <v>99</v>
      </c>
      <c r="C53">
        <v>11763</v>
      </c>
      <c r="D53">
        <v>740</v>
      </c>
      <c r="E53">
        <v>10681</v>
      </c>
      <c r="F53">
        <v>11895</v>
      </c>
      <c r="G53">
        <v>12213</v>
      </c>
      <c r="H53">
        <v>12263</v>
      </c>
      <c r="I53">
        <v>3.16</v>
      </c>
      <c r="K53">
        <f t="shared" si="0"/>
        <v>9323.6666669999995</v>
      </c>
      <c r="L53">
        <f t="shared" si="1"/>
        <v>2950.5274262658227</v>
      </c>
    </row>
    <row r="54" spans="1:13" x14ac:dyDescent="0.2">
      <c r="A54" t="s">
        <v>118</v>
      </c>
      <c r="B54" s="4" t="s">
        <v>100</v>
      </c>
      <c r="C54">
        <v>10469</v>
      </c>
      <c r="D54">
        <v>2498</v>
      </c>
      <c r="E54">
        <v>7977</v>
      </c>
      <c r="F54">
        <v>8662</v>
      </c>
      <c r="G54">
        <v>12675</v>
      </c>
      <c r="H54">
        <v>12561</v>
      </c>
      <c r="I54">
        <v>3.59</v>
      </c>
      <c r="K54">
        <f t="shared" si="0"/>
        <v>8029.6666669999995</v>
      </c>
      <c r="L54">
        <f t="shared" si="1"/>
        <v>2236.675951810585</v>
      </c>
    </row>
    <row r="55" spans="1:13" x14ac:dyDescent="0.2">
      <c r="A55" t="s">
        <v>118</v>
      </c>
      <c r="B55" s="4" t="s">
        <v>101</v>
      </c>
      <c r="C55">
        <v>11815</v>
      </c>
      <c r="D55">
        <v>522</v>
      </c>
      <c r="E55">
        <v>11122</v>
      </c>
      <c r="F55">
        <v>11744</v>
      </c>
      <c r="G55">
        <v>12339</v>
      </c>
      <c r="H55">
        <v>12054</v>
      </c>
      <c r="I55">
        <v>3.59</v>
      </c>
      <c r="K55">
        <f t="shared" si="0"/>
        <v>9375.6666669999995</v>
      </c>
      <c r="L55">
        <f t="shared" si="1"/>
        <v>2611.6063139275766</v>
      </c>
      <c r="M55">
        <f t="shared" si="2"/>
        <v>2484.6270178872005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USC Dornsife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Fengjie Zhao</dc:creator>
  <cp:lastModifiedBy>Brian Weaver</cp:lastModifiedBy>
  <dcterms:created xsi:type="dcterms:W3CDTF">2024-03-23T21:09:24Z</dcterms:created>
  <dcterms:modified xsi:type="dcterms:W3CDTF">2024-06-05T01:10:23Z</dcterms:modified>
</cp:coreProperties>
</file>