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atrikITWorkSpace\Elte_24_25_2\WebAlap\"/>
    </mc:Choice>
  </mc:AlternateContent>
  <xr:revisionPtr revIDLastSave="0" documentId="13_ncr:1_{B888FDCA-3043-46E1-8FF7-AC6CC5133D83}" xr6:coauthVersionLast="47" xr6:coauthVersionMax="47" xr10:uidLastSave="{00000000-0000-0000-0000-000000000000}"/>
  <bookViews>
    <workbookView xWindow="-110" yWindow="-110" windowWidth="25820" windowHeight="15500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J25" i="8"/>
  <c r="J26" i="8"/>
  <c r="J27" i="8"/>
  <c r="J28" i="8"/>
  <c r="J29" i="8"/>
  <c r="J30" i="8"/>
  <c r="J31" i="8"/>
  <c r="J32" i="8"/>
  <c r="J33" i="8"/>
  <c r="B7" i="2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<sst xmlns="http://schemas.openxmlformats.org/spreadsheetml/2006/main" count="167" uniqueCount="108">
  <si>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</si>
  <si>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</si>
  <si>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</si>
  <si>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</si>
  <si>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</si>
  <si>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</si>
  <si>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</si>
  <si>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</si>
  <si>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</si>
  <si>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</si>
  <si>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</si>
  <si>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</si>
  <si>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</si>
  <si>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</si>
  <si>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</si>
  <si>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</si>
  <si>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</si>
  <si>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</si>
  <si>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</si>
  <si>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</si>
  <si>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</si>
  <si>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</si>
  <si>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</si>
  <si>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</si>
  <si>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</si>
  <si>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</si>
  <si>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</si>
  <si>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</si>
  <si>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</si>
  <si>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</si>
  <si>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</si>
  <si>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</si>
  <si>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</si>
  <si>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</si>
  <si>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</si>
  <si>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</si>
  <si>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</si>
  <si>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</si>
  <si>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</si>
  <si>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</si>
  <si>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</si>
  <si>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</si>
  <si>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</si>
  <si>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</si>
  <si>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</si>
  <si>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</si>
  <si>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</si>
  <si>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</si>
  <si>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</si>
  <si>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</si>
  <si>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</si>
  <si>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</si>
  <si>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</si>
  <si>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</si>
  <si>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</si>
  <si>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</si>
  <si>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</si>
  <si>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</si>
  <si>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</si>
  <si>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</si>
  <si>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</si>
  <si>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</si>
  <si>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</si>
  <si>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</si>
  <si>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</si>
  <si>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</si>
  <si>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</si>
  <si>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</si>
  <si>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</si>
  <si>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</si>
  <si>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</si>
  <si>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</si>
  <si>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</si>
  <si>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</si>
  <si>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</si>
  <si>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</si>
  <si>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</si>
  <si>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</si>
  <si>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</si>
  <si>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</si>
  <si>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</si>
  <si>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</si>
  <si>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</si>
  <si>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</si>
  <si>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</si>
  <si>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</si>
  <si>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</si>
  <si>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</si>
  <si>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</si>
  <si>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</si>
  <si>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</si>
  <si>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</si>
  <si>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</si>
  <si>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</si>
  <si>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</si>
  <si>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</si>
  <si>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</si>
  <si>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</si>
  <si>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</si>
  <si>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</si>
  <si>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</si>
  <si>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</si>
  <si>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</si>
  <si>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</si>
  <si>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</si>
  <si>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contact.html</t>
  </si>
  <si>
    <t>Mindegyik (aktuális oldal jelző)</t>
  </si>
  <si>
    <t>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</si>
</sst>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0.94117647058823528</c:v>
                </c:pt>
                <c:pt idx="2">
                  <c:v>0.88888888888888884</c:v>
                </c:pt>
                <c:pt idx="3">
                  <c:v>0.5714285714285714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10" zoomScaleNormal="100" workbookViewId="0">
      <selection activeCell="D15" sqref="D15"/>
    </sheetView>
  </sheetViews>
  <sheetFormatPr defaultRowHeight="14.5" x14ac:dyDescent="0.35"/>
  <cols>
    <col min="1" max="1" width="4.26953125" customWidth="1"/>
    <col min="2" max="2" width="26.81640625" customWidth="1"/>
    <col min="3" max="3" width="39.81640625" customWidth="1"/>
    <col min="4" max="4" width="14.81640625" customWidth="1"/>
    <col min="5" max="5" width="4.1796875" customWidth="1"/>
    <col min="6" max="6" width="40.7265625" customWidth="1"/>
    <col min="8" max="8" width="6.1796875" customWidth="1"/>
    <col min="9" max="9" width="4.54296875" customWidth="1"/>
    <col min="10" max="10" width="19" bestFit="1" customWidth="1"/>
    <col min="11" max="11" width="9.1796875" customWidth="1"/>
    <col min="12" max="12" width="15.26953125" customWidth="1"/>
    <col min="13" max="17" width="9.1796875" customWidth="1"/>
  </cols>
  <sheetData>
    <row r="1" spans="1:10" ht="32.25" customHeight="1" x14ac:dyDescent="0.35">
      <c r="A1" s="66"/>
      <c r="B1" s="117" t="s">
        <v>104</v>
      </c>
      <c r="C1" s="117"/>
      <c r="D1" s="117"/>
      <c r="E1" s="117"/>
      <c r="F1" s="117"/>
      <c r="G1" s="117"/>
      <c r="H1" s="117"/>
      <c r="I1" s="66"/>
      <c r="J1" s="68" t="s">
        <v>99</v>
      </c>
    </row>
    <row r="2" spans="1:10" ht="23.5" x14ac:dyDescent="0.55000000000000004">
      <c r="A2" s="65"/>
      <c r="B2" s="96" t="s">
        <v>0</v>
      </c>
      <c r="C2" s="119"/>
      <c r="D2" s="120"/>
      <c r="E2" s="120"/>
      <c r="F2" s="120"/>
      <c r="G2" s="120"/>
      <c r="H2" s="120"/>
      <c r="I2" s="65"/>
    </row>
    <row r="3" spans="1:10" ht="23.5" x14ac:dyDescent="0.55000000000000004">
      <c r="A3" s="65"/>
      <c r="B3" s="96" t="s">
        <v>52</v>
      </c>
      <c r="C3" s="119"/>
      <c r="D3" s="120"/>
      <c r="E3" s="120"/>
      <c r="F3" s="120"/>
      <c r="G3" s="120"/>
      <c r="H3" s="120"/>
      <c r="I3" s="65"/>
    </row>
    <row r="4" spans="1:10" ht="23.5" x14ac:dyDescent="0.55000000000000004">
      <c r="A4" s="65"/>
      <c r="B4" s="96" t="s">
        <v>1</v>
      </c>
      <c r="C4" s="119"/>
      <c r="D4" s="120"/>
      <c r="E4" s="120"/>
      <c r="F4" s="120"/>
      <c r="G4" s="120"/>
      <c r="H4" s="120"/>
      <c r="I4" s="65"/>
    </row>
    <row r="5" spans="1:10" ht="37.5" customHeight="1" x14ac:dyDescent="0.35">
      <c r="A5" s="65"/>
      <c r="B5" s="123" t="s">
        <v>86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35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35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3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3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35">
      <c r="A10" s="65"/>
      <c r="B10" s="99" t="s">
        <v>39</v>
      </c>
      <c r="C10" s="99"/>
      <c r="D10" s="42">
        <f>COUNTA(Irányelvek!B:B)-1</f>
        <v>47</v>
      </c>
      <c r="E10" s="1"/>
      <c r="F10" s="121" t="s">
        <v>93</v>
      </c>
      <c r="G10" s="121"/>
      <c r="H10" s="121"/>
      <c r="I10" s="65"/>
    </row>
    <row r="11" spans="1:10" x14ac:dyDescent="0.35">
      <c r="A11" s="65"/>
      <c r="B11" s="99" t="s">
        <v>32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5" customHeight="1" x14ac:dyDescent="0.35">
      <c r="A12" s="65"/>
      <c r="B12" s="99" t="s">
        <v>68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3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35">
      <c r="A14" s="65"/>
      <c r="B14" s="99" t="s">
        <v>55</v>
      </c>
      <c r="C14" s="99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35">
      <c r="A15" s="65"/>
      <c r="B15" s="99" t="s">
        <v>45</v>
      </c>
      <c r="C15" s="99"/>
      <c r="D15" s="43">
        <f>SUM(Irányelvek!J2:J48)</f>
        <v>76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jó  érdemjegyet kapnál rá.</v>
      </c>
      <c r="G15" s="106"/>
      <c r="H15" s="106"/>
      <c r="I15" s="65"/>
    </row>
    <row r="16" spans="1:10" ht="15.75" customHeight="1" x14ac:dyDescent="0.3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3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42</v>
      </c>
      <c r="G17" s="109"/>
      <c r="H17" s="110"/>
      <c r="I17" s="65"/>
    </row>
    <row r="18" spans="1:9" ht="31.5" customHeight="1" x14ac:dyDescent="0.3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3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3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35">
      <c r="A21" s="65"/>
      <c r="B21" s="99" t="s">
        <v>44</v>
      </c>
      <c r="C21" s="99"/>
      <c r="D21" s="44">
        <v>20</v>
      </c>
      <c r="E21" s="1"/>
      <c r="F21" s="106" t="s">
        <v>42</v>
      </c>
      <c r="G21" s="107"/>
      <c r="H21" s="107"/>
      <c r="I21" s="65"/>
    </row>
    <row r="22" spans="1:9" x14ac:dyDescent="0.35">
      <c r="A22" s="65"/>
      <c r="B22" s="99" t="s">
        <v>28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35">
      <c r="A23" s="65"/>
      <c r="B23" s="104" t="s">
        <v>43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3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3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35">
      <c r="A26" s="65"/>
      <c r="B26" s="98" t="s">
        <v>51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35">
      <c r="A27" s="65"/>
      <c r="B27" s="124" t="s">
        <v>53</v>
      </c>
      <c r="C27" s="125"/>
      <c r="D27" s="45"/>
      <c r="E27" s="46"/>
      <c r="F27" s="46"/>
      <c r="G27" s="46"/>
      <c r="H27" s="46"/>
      <c r="I27" s="65"/>
    </row>
    <row r="28" spans="1:9" x14ac:dyDescent="0.35">
      <c r="A28" s="65"/>
      <c r="B28" s="118" t="s">
        <v>27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35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3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Normal="100" workbookViewId="0">
      <pane ySplit="1" topLeftCell="A35" activePane="bottomLeft" state="frozen"/>
      <selection pane="bottomLeft" activeCell="H40" sqref="H40"/>
    </sheetView>
  </sheetViews>
  <sheetFormatPr defaultRowHeight="14.5" x14ac:dyDescent="0.35"/>
  <cols>
    <col min="1" max="1" width="3.1796875" style="63" customWidth="1"/>
    <col min="2" max="2" width="15.81640625" style="40" customWidth="1"/>
    <col min="3" max="3" width="54.1796875" style="41" customWidth="1"/>
    <col min="4" max="4" width="11.453125" style="51" customWidth="1"/>
    <col min="5" max="5" width="24.7265625" style="33" customWidth="1"/>
    <col min="6" max="6" width="10.54296875" style="52" customWidth="1"/>
    <col min="7" max="7" width="22.453125" style="33" customWidth="1"/>
    <col min="8" max="8" width="9.81640625" style="57" customWidth="1"/>
    <col min="9" max="10" width="9.1796875" customWidth="1"/>
    <col min="11" max="12" width="10.81640625" customWidth="1"/>
    <col min="13" max="13" width="11.7265625" customWidth="1"/>
    <col min="14" max="14" width="9.7265625" customWidth="1"/>
  </cols>
  <sheetData>
    <row r="1" spans="1:14" s="14" customFormat="1" ht="84" customHeight="1" x14ac:dyDescent="0.3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3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3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3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3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2.5" x14ac:dyDescent="0.3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105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3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106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3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2" thickBot="1" x14ac:dyDescent="0.4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3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3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58" x14ac:dyDescent="0.3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3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3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29" x14ac:dyDescent="0.3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29" x14ac:dyDescent="0.3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3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3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2.5" x14ac:dyDescent="0.3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35">
      <c r="A20" s="34">
        <f t="shared" si="3"/>
        <v>19</v>
      </c>
      <c r="B20" s="85" t="s">
        <v>12</v>
      </c>
      <c r="C20" s="37" t="s">
        <v>96</v>
      </c>
      <c r="D20" s="50">
        <v>0</v>
      </c>
      <c r="E20" s="31"/>
      <c r="F20" s="50"/>
      <c r="G20" s="48"/>
      <c r="H20" s="55"/>
      <c r="I20" s="12">
        <v>3</v>
      </c>
      <c r="J20" s="27" t="str">
        <f t="shared" si="0"/>
        <v/>
      </c>
      <c r="K20" s="28" t="str">
        <f t="shared" si="1"/>
        <v/>
      </c>
      <c r="L20" s="12">
        <f t="shared" si="2"/>
        <v>0</v>
      </c>
    </row>
    <row r="21" spans="1:12" ht="43.5" x14ac:dyDescent="0.3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58" x14ac:dyDescent="0.3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29" x14ac:dyDescent="0.3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29" x14ac:dyDescent="0.3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3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29.5" thickBot="1" x14ac:dyDescent="0.4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4" thickTop="1" x14ac:dyDescent="0.3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3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3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29" x14ac:dyDescent="0.3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29" x14ac:dyDescent="0.3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58" x14ac:dyDescent="0.35">
      <c r="A32" s="34">
        <f t="shared" si="3"/>
        <v>31</v>
      </c>
      <c r="B32" s="88" t="s">
        <v>13</v>
      </c>
      <c r="C32" s="37" t="s">
        <v>82</v>
      </c>
      <c r="D32" s="50">
        <v>0</v>
      </c>
      <c r="E32" s="31"/>
      <c r="F32" s="50"/>
      <c r="G32" s="48"/>
      <c r="H32" s="55"/>
      <c r="I32" s="12">
        <v>3</v>
      </c>
      <c r="J32" s="27" t="str">
        <f t="shared" si="0"/>
        <v/>
      </c>
      <c r="K32" s="28" t="str">
        <f t="shared" si="1"/>
        <v/>
      </c>
      <c r="L32" s="12">
        <f t="shared" si="2"/>
        <v>0</v>
      </c>
    </row>
    <row r="33" spans="1:12" ht="29" x14ac:dyDescent="0.3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3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87.5" thickBot="1" x14ac:dyDescent="0.4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3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29" x14ac:dyDescent="0.3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29" x14ac:dyDescent="0.3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29" x14ac:dyDescent="0.35">
      <c r="A39" s="34">
        <f t="shared" si="3"/>
        <v>38</v>
      </c>
      <c r="B39" s="93" t="s">
        <v>11</v>
      </c>
      <c r="C39" s="39" t="s">
        <v>102</v>
      </c>
      <c r="D39" s="50">
        <v>0</v>
      </c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35">
      <c r="A40" s="34">
        <f t="shared" si="3"/>
        <v>39</v>
      </c>
      <c r="B40" s="93" t="s">
        <v>11</v>
      </c>
      <c r="C40" s="37" t="s">
        <v>84</v>
      </c>
      <c r="D40" s="50">
        <v>0</v>
      </c>
      <c r="E40" s="31"/>
      <c r="F40" s="50"/>
      <c r="G40" s="48"/>
      <c r="H40" s="55" t="b">
        <v>1</v>
      </c>
      <c r="I40" s="12">
        <v>3</v>
      </c>
      <c r="J40" s="27">
        <f t="shared" si="0"/>
        <v>-5</v>
      </c>
      <c r="K40" s="28">
        <f t="shared" si="1"/>
        <v>-5</v>
      </c>
      <c r="L40" s="12">
        <f t="shared" si="2"/>
        <v>0</v>
      </c>
    </row>
    <row r="41" spans="1:12" ht="159" customHeight="1" x14ac:dyDescent="0.35">
      <c r="A41" s="34">
        <f t="shared" si="3"/>
        <v>40</v>
      </c>
      <c r="B41" s="94" t="s">
        <v>11</v>
      </c>
      <c r="C41" s="38" t="s">
        <v>89</v>
      </c>
      <c r="D41" s="50">
        <v>0</v>
      </c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4" thickBot="1" x14ac:dyDescent="0.4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29.5" thickTop="1" x14ac:dyDescent="0.3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29" x14ac:dyDescent="0.3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58" x14ac:dyDescent="0.3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3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3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107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3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107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H28" sqref="H28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COUNTIFS(Irányelvek!B3:B49,"="&amp;B4,Irányelvek!D3:D49,1)</f>
        <v>16</v>
      </c>
      <c r="D4" s="3">
        <f t="shared" si="0"/>
        <v>1</v>
      </c>
      <c r="E4" s="64">
        <v>17</v>
      </c>
      <c r="F4" s="9">
        <f t="shared" ref="F4:F8" si="1">C4/E4</f>
        <v>0.94117647058823528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COUNTIFS(Irányelvek!B4:B50,"="&amp;B5,Irányelvek!D4:D50,1)</f>
        <v>8</v>
      </c>
      <c r="D5" s="3">
        <f t="shared" si="0"/>
        <v>1</v>
      </c>
      <c r="E5" s="64">
        <v>9</v>
      </c>
      <c r="F5" s="9">
        <f t="shared" si="1"/>
        <v>0.88888888888888884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COUNTIFS(Irányelvek!B5:B51,"="&amp;B6,Irányelvek!D5:D51,1)</f>
        <v>4</v>
      </c>
      <c r="D6" s="3">
        <f t="shared" si="0"/>
        <v>3</v>
      </c>
      <c r="E6" s="64">
        <v>7</v>
      </c>
      <c r="F6" s="9">
        <f t="shared" si="1"/>
        <v>0.5714285714285714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42</v>
      </c>
      <c r="D8" s="7">
        <f>SUM(D3:D7)</f>
        <v>5</v>
      </c>
      <c r="E8" s="7">
        <f>SUM(E3:E7)</f>
        <v>47</v>
      </c>
      <c r="F8" s="9">
        <f t="shared" si="1"/>
        <v>0.8936170212765957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4.5" x14ac:dyDescent="0.35"/>
  <cols>
    <col min="1" max="1" width="9.1796875" style="21" customWidth="1"/>
    <col min="3" max="3" width="11.7265625" bestFit="1" customWidth="1"/>
    <col min="4" max="4" width="17.7265625" customWidth="1"/>
    <col min="7" max="7" width="16.453125" bestFit="1" customWidth="1"/>
    <col min="8" max="8" width="13.7265625" customWidth="1"/>
    <col min="13" max="13" width="13.26953125" bestFit="1" customWidth="1"/>
  </cols>
  <sheetData>
    <row r="1" spans="2:10" x14ac:dyDescent="0.35">
      <c r="B1" s="22" t="s">
        <v>38</v>
      </c>
      <c r="C1" s="23"/>
      <c r="D1" s="23"/>
    </row>
    <row r="2" spans="2:10" x14ac:dyDescent="0.35">
      <c r="B2" s="12"/>
      <c r="C2" s="12">
        <f>Fedőlap!D11</f>
        <v>100</v>
      </c>
      <c r="D2" s="12"/>
    </row>
    <row r="3" spans="2:10" x14ac:dyDescent="0.3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3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35">
      <c r="B5" s="19">
        <v>0.75</v>
      </c>
      <c r="C5" s="20">
        <f>ROUNDDOWN($C$2*B4+1,0)</f>
        <v>63</v>
      </c>
      <c r="D5" s="12" t="s">
        <v>35</v>
      </c>
    </row>
    <row r="6" spans="2:10" x14ac:dyDescent="0.35">
      <c r="B6" s="19">
        <v>0.88</v>
      </c>
      <c r="C6" s="20">
        <f>ROUNDDOWN($C$2*B5+1,0)</f>
        <v>76</v>
      </c>
      <c r="D6" s="12" t="s">
        <v>36</v>
      </c>
    </row>
    <row r="7" spans="2:10" x14ac:dyDescent="0.35">
      <c r="B7" s="19">
        <v>1</v>
      </c>
      <c r="C7" s="20">
        <f>ROUNDDOWN($C$2*B6+1,0)</f>
        <v>89</v>
      </c>
      <c r="D7" s="12" t="s">
        <v>37</v>
      </c>
    </row>
    <row r="8" spans="2:10" x14ac:dyDescent="0.35">
      <c r="D8" s="16"/>
    </row>
    <row r="9" spans="2:10" x14ac:dyDescent="0.35">
      <c r="D9" t="b">
        <v>1</v>
      </c>
    </row>
    <row r="10" spans="2:10" x14ac:dyDescent="0.35">
      <c r="D10" t="b">
        <v>0</v>
      </c>
    </row>
    <row r="19" spans="2:2" x14ac:dyDescent="0.3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Bartók Patrik Róbert</cp:lastModifiedBy>
  <dcterms:created xsi:type="dcterms:W3CDTF">2011-03-17T10:44:48Z</dcterms:created>
  <dcterms:modified xsi:type="dcterms:W3CDTF">2025-05-06T20:49:47Z</dcterms:modified>
</cp:coreProperties>
</file>