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0e1d14b1dcc807/Dokumente/OTH/1. Semester/AGK/Projekt/Konrad und Bens Projekt/RealEstate/"/>
    </mc:Choice>
  </mc:AlternateContent>
  <xr:revisionPtr revIDLastSave="948" documentId="8_{54697771-22A0-49AB-9EDE-FD3AE432E1BF}" xr6:coauthVersionLast="47" xr6:coauthVersionMax="47" xr10:uidLastSave="{4A1EEDE9-490F-5F4F-8B3A-96D9E2EC4DA9}"/>
  <bookViews>
    <workbookView xWindow="0" yWindow="500" windowWidth="28800" windowHeight="16340" activeTab="3" xr2:uid="{ECD4C52E-6F38-4624-A994-DCAD70433F0A}"/>
  </bookViews>
  <sheets>
    <sheet name="Alle Daten" sheetId="1" r:id="rId1"/>
    <sheet name="KNN Ergebnisse" sheetId="3" r:id="rId2"/>
    <sheet name="Random Forest" sheetId="4" r:id="rId3"/>
    <sheet name="Abbildung Confusion Matrix" sheetId="6" r:id="rId4"/>
    <sheet name="NaiveBayes" sheetId="5" r:id="rId5"/>
    <sheet name="Bildung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6" l="1"/>
  <c r="O26" i="6"/>
  <c r="P26" i="6"/>
  <c r="Q26" i="6"/>
  <c r="R26" i="6"/>
  <c r="S26" i="6"/>
  <c r="T26" i="6"/>
  <c r="U26" i="6"/>
  <c r="V26" i="6"/>
  <c r="W26" i="6"/>
  <c r="N13" i="6"/>
  <c r="O13" i="6"/>
  <c r="P13" i="6"/>
  <c r="Q13" i="6"/>
  <c r="R13" i="6"/>
  <c r="S13" i="6"/>
  <c r="T13" i="6"/>
  <c r="U13" i="6"/>
  <c r="V13" i="6"/>
  <c r="W13" i="6"/>
  <c r="C13" i="6"/>
  <c r="D26" i="6"/>
  <c r="C26" i="6"/>
  <c r="K26" i="6"/>
  <c r="J26" i="6"/>
  <c r="I26" i="6"/>
  <c r="H26" i="6"/>
  <c r="G26" i="6"/>
  <c r="F26" i="6"/>
  <c r="E26" i="6"/>
  <c r="B26" i="6"/>
  <c r="K13" i="6"/>
  <c r="J13" i="6"/>
  <c r="I13" i="6"/>
  <c r="H13" i="6"/>
  <c r="G13" i="6"/>
  <c r="F13" i="6"/>
  <c r="E13" i="6"/>
  <c r="D13" i="6"/>
  <c r="B13" i="6"/>
  <c r="C41" i="3"/>
  <c r="F31" i="3" s="1"/>
  <c r="K41" i="3"/>
  <c r="F30" i="3" s="1"/>
  <c r="F29" i="3"/>
  <c r="C4" i="2"/>
  <c r="D4" i="2"/>
  <c r="E4" i="2"/>
  <c r="F4" i="2"/>
  <c r="G4" i="2"/>
  <c r="H4" i="2"/>
  <c r="I4" i="2"/>
  <c r="J4" i="2"/>
  <c r="K4" i="2"/>
  <c r="B4" i="2"/>
  <c r="F32" i="3" l="1"/>
</calcChain>
</file>

<file path=xl/sharedStrings.xml><?xml version="1.0" encoding="utf-8"?>
<sst xmlns="http://schemas.openxmlformats.org/spreadsheetml/2006/main" count="235" uniqueCount="85">
  <si>
    <t>Stadt</t>
  </si>
  <si>
    <t>Kaufpreis in € pro m²</t>
  </si>
  <si>
    <t>Wohnfläche</t>
  </si>
  <si>
    <t>Flughafen im Umkreis</t>
  </si>
  <si>
    <t>München</t>
  </si>
  <si>
    <t>6.468 - 11.848</t>
  </si>
  <si>
    <t>Berlin</t>
  </si>
  <si>
    <t>Hamburg</t>
  </si>
  <si>
    <t>3.169 - 9.598</t>
  </si>
  <si>
    <t>Köln</t>
  </si>
  <si>
    <t>3.127 - 7.507</t>
  </si>
  <si>
    <t>Stuttgart</t>
  </si>
  <si>
    <t>3.712 - 7.726</t>
  </si>
  <si>
    <t>Frankfurt</t>
  </si>
  <si>
    <t>3.847 - 8.830</t>
  </si>
  <si>
    <t>Leipzig</t>
  </si>
  <si>
    <t>1.655 - 4.227</t>
  </si>
  <si>
    <t>Düsseldorf</t>
  </si>
  <si>
    <t>3.307 - 8.910</t>
  </si>
  <si>
    <t>Dortmund</t>
  </si>
  <si>
    <t>1.533 - 3.615</t>
  </si>
  <si>
    <t>Bremen</t>
  </si>
  <si>
    <t>1.405 - 5.219</t>
  </si>
  <si>
    <t>Luftbelastung</t>
  </si>
  <si>
    <t>Baujahr</t>
  </si>
  <si>
    <t>ImmoKlasse</t>
  </si>
  <si>
    <t>Quellen</t>
  </si>
  <si>
    <t>Grundstücksfläche</t>
  </si>
  <si>
    <t>Internetanbindung</t>
  </si>
  <si>
    <t>Bildung</t>
  </si>
  <si>
    <t>https://www.mcmakler.de/immobilienpreise/bayern/muenchen?address=M%25C3%25BCnchen%252C%2520Deutschland&amp;center=11.5819806%2C48.1351253&amp;zoom=12</t>
  </si>
  <si>
    <t>https://www.mcmakler.de/immobilienpreise/berlin?address=Berlin%252C%2520Deutschland&amp;center=13.404954%2C52.52000659999999&amp;zoom=12</t>
  </si>
  <si>
    <t>https://www.mcmakler.de/immobilienpreise/hamburg?address=Hamburg%252C%2520Deutschland&amp;center=9.9936818%2C53.5510846&amp;zoom=12</t>
  </si>
  <si>
    <t>https://www.mcmakler.de/immobilienpreise/nordrhein-westfalen/koeln?address=K%25C3%25B6ln%252C%2520Deutschland&amp;center=6.9602786%2C50.937531&amp;zoom=12</t>
  </si>
  <si>
    <t>https://www.mcmakler.de/immobilienpreise/baden-wuerttemberg/stuttgart?address=Stuttgart%252C%2520Deutschland&amp;center=9.1829321%2C48.7758459&amp;zoom=12</t>
  </si>
  <si>
    <t>https://www.mcmakler.de/immobilienpreise/hessen/frankfurt-am-main?address=Frankfurt%2520am%2520Main%252C%2520Deutschland&amp;center=8.6821267%2C50.1109221&amp;zoom=12</t>
  </si>
  <si>
    <t>https://www.mcmakler.de/immobilienpreise/sachsen/leipzig?address=Leipzig%252C%2520Deutschland&amp;center=12.3730747%2C51.3396955&amp;zoom=12</t>
  </si>
  <si>
    <t>https://www.mcmakler.de/immobilienpreise/nordrhein-westfalen/duesseldorf?address=D%25C3%25BCsseldorf%252C%2520Deutschland&amp;center=6.7734556%2C51.2277411&amp;zoom=12</t>
  </si>
  <si>
    <t>https://www.mcmakler.de/immobilienpreise/nordrhein-westfalen/dortmund?address=Dortmund%252C%2520Deutschland&amp;center=7.465298100000001%2C51.5135872&amp;zoom=12</t>
  </si>
  <si>
    <t>https://www.mcmakler.de/immobilienpreise/bremen?address=Bremen%252C%2520Deutschland&amp;center=8.8016937%2C53.07929619999999&amp;zoom=12</t>
  </si>
  <si>
    <t>D</t>
  </si>
  <si>
    <t>Einwohner</t>
  </si>
  <si>
    <t>Bildungsindex / 100.000</t>
  </si>
  <si>
    <t>https://www.boris.nrw.de/borisfachdaten/gmb/2021/GMB_114_2021_pflichtig.pdf</t>
  </si>
  <si>
    <t>Statista Durchschnittliche Internetgeschwindigkeiten</t>
  </si>
  <si>
    <t>24-34</t>
  </si>
  <si>
    <t>luftline.org</t>
  </si>
  <si>
    <t>10-20</t>
  </si>
  <si>
    <t>7-13</t>
  </si>
  <si>
    <t>2-14</t>
  </si>
  <si>
    <t>7-20</t>
  </si>
  <si>
    <t>8-18</t>
  </si>
  <si>
    <t>2-16</t>
  </si>
  <si>
    <t>4-20</t>
  </si>
  <si>
    <t>0-8</t>
  </si>
  <si>
    <t>selbst errechnet (hochschulen p 100k einw)</t>
  </si>
  <si>
    <t>Preissteigerung</t>
  </si>
  <si>
    <t>Grünflächenanteil</t>
  </si>
  <si>
    <t>https://de.statista.com/statistik/daten/studie/417098/umfrage/deutschlands-gruenste-staedte/</t>
  </si>
  <si>
    <t>Bildungsindex                Hochschulen / 100.000 Einwohner</t>
  </si>
  <si>
    <t>https://de.statista.com/statistik/daten/studie/954311/umfrage/staedte-mit-den-hoechsten-stickstoffdioxidwerten-in-deutschland/</t>
  </si>
  <si>
    <t>Luftbelastung           (Stickstoffdioxidwert in Mirkrogramm pro Kubikmeter)</t>
  </si>
  <si>
    <t>2-10</t>
  </si>
  <si>
    <t>3.654 - 9.067</t>
  </si>
  <si>
    <t>Ergebnisse</t>
  </si>
  <si>
    <t>Unweighted</t>
  </si>
  <si>
    <t>KNN</t>
  </si>
  <si>
    <t>Weighted</t>
  </si>
  <si>
    <t>Nach Validierungmenge:</t>
  </si>
  <si>
    <t xml:space="preserve">Nach Testmenge: </t>
  </si>
  <si>
    <t>der Gesamtmenge</t>
  </si>
  <si>
    <t>Testmenge:</t>
  </si>
  <si>
    <t>Val.menge:</t>
  </si>
  <si>
    <t>Trainingsmenge:</t>
  </si>
  <si>
    <t>Ergebnisse Validierung</t>
  </si>
  <si>
    <t>Gesamt:</t>
  </si>
  <si>
    <t>Preisentwicklung (Mitte 2020 - Mitte 2021 in Prozent)</t>
  </si>
  <si>
    <t>gerundete Distanz zum Flughafen in km</t>
  </si>
  <si>
    <t>Grünflächenanteil im Umreis eines Kilometers um das Grundstück</t>
  </si>
  <si>
    <t>maximale Internetgeschwindigkeit in Mbit/s</t>
  </si>
  <si>
    <t>Nach Testmenge:</t>
  </si>
  <si>
    <t>RF</t>
  </si>
  <si>
    <t xml:space="preserve"> </t>
  </si>
  <si>
    <t>Ruf mich mal an</t>
  </si>
  <si>
    <t>Du Penner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</si>
</sst>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MetaNormalLF"/>
    </font>
    <font>
      <sz val="12"/>
      <color rgb="FF000000"/>
      <name val="Calibri"/>
      <family val="2"/>
      <scheme val="minor"/>
    </font>
    <font>
      <sz val="13"/>
      <color rgb="FF2021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0" borderId="0" xfId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2" fontId="3" fillId="0" borderId="0" xfId="0" applyNumberFormat="1" applyFont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vertical="top" wrapText="1"/>
    </xf>
    <xf numFmtId="0" fontId="0" fillId="2" borderId="0" xfId="0" applyFill="1"/>
    <xf numFmtId="10" fontId="0" fillId="2" borderId="0" xfId="0" applyNumberFormat="1" applyFill="1"/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6</xdr:col>
      <xdr:colOff>250665</xdr:colOff>
      <xdr:row>52</xdr:row>
      <xdr:rowOff>57150</xdr:rowOff>
    </xdr:to>
    <xdr:pic>
      <xdr:nvPicPr>
        <xdr:cNvPr id="18" name="Grafik 1">
          <a:extLst>
            <a:ext uri="{FF2B5EF4-FFF2-40B4-BE49-F238E27FC236}">
              <a16:creationId xmlns:a16="http://schemas.microsoft.com/office/drawing/2014/main" id="{E1A57E86-9E34-4093-827C-86BE88F3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0"/>
          <a:ext cx="5724365" cy="2152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231774</xdr:colOff>
      <xdr:row>66</xdr:row>
      <xdr:rowOff>64220</xdr:rowOff>
    </xdr:to>
    <xdr:pic>
      <xdr:nvPicPr>
        <xdr:cNvPr id="20" name="Grafik 2">
          <a:extLst>
            <a:ext uri="{FF2B5EF4-FFF2-40B4-BE49-F238E27FC236}">
              <a16:creationId xmlns:a16="http://schemas.microsoft.com/office/drawing/2014/main" id="{B4DB9C41-AE30-4F2D-B387-2AFA54D66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96500"/>
          <a:ext cx="5705474" cy="25407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47624</xdr:rowOff>
    </xdr:from>
    <xdr:to>
      <xdr:col>14</xdr:col>
      <xdr:colOff>333375</xdr:colOff>
      <xdr:row>51</xdr:row>
      <xdr:rowOff>89071</xdr:rowOff>
    </xdr:to>
    <xdr:pic>
      <xdr:nvPicPr>
        <xdr:cNvPr id="23" name="Grafik 3">
          <a:extLst>
            <a:ext uri="{FF2B5EF4-FFF2-40B4-BE49-F238E27FC236}">
              <a16:creationId xmlns:a16="http://schemas.microsoft.com/office/drawing/2014/main" id="{F677B94E-49B0-44C3-9E23-AF12836DE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7475" y="7858124"/>
          <a:ext cx="5286375" cy="194644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190499</xdr:rowOff>
    </xdr:from>
    <xdr:to>
      <xdr:col>14</xdr:col>
      <xdr:colOff>428625</xdr:colOff>
      <xdr:row>64</xdr:row>
      <xdr:rowOff>180974</xdr:rowOff>
    </xdr:to>
    <xdr:pic>
      <xdr:nvPicPr>
        <xdr:cNvPr id="26" name="Grafik 4">
          <a:extLst>
            <a:ext uri="{FF2B5EF4-FFF2-40B4-BE49-F238E27FC236}">
              <a16:creationId xmlns:a16="http://schemas.microsoft.com/office/drawing/2014/main" id="{A6196CB7-7496-4032-B227-4F7B45E5F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7475" y="9905999"/>
          <a:ext cx="5381625" cy="2466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191350</xdr:colOff>
      <xdr:row>13</xdr:row>
      <xdr:rowOff>57150</xdr:rowOff>
    </xdr:to>
    <xdr:pic>
      <xdr:nvPicPr>
        <xdr:cNvPr id="5" name="Grafik 3">
          <a:extLst>
            <a:ext uri="{FF2B5EF4-FFF2-40B4-BE49-F238E27FC236}">
              <a16:creationId xmlns:a16="http://schemas.microsoft.com/office/drawing/2014/main" id="{B58CF621-EEDB-4E45-907A-510E9B195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969850" cy="2152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123825</xdr:rowOff>
    </xdr:from>
    <xdr:to>
      <xdr:col>7</xdr:col>
      <xdr:colOff>288924</xdr:colOff>
      <xdr:row>28</xdr:row>
      <xdr:rowOff>33922</xdr:rowOff>
    </xdr:to>
    <xdr:pic>
      <xdr:nvPicPr>
        <xdr:cNvPr id="14" name="Grafik 4">
          <a:extLst>
            <a:ext uri="{FF2B5EF4-FFF2-40B4-BE49-F238E27FC236}">
              <a16:creationId xmlns:a16="http://schemas.microsoft.com/office/drawing/2014/main" id="{C634B4CB-381D-4672-BE13-2E9DAA50E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00325"/>
          <a:ext cx="6067424" cy="27675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334040</xdr:colOff>
      <xdr:row>12</xdr:row>
      <xdr:rowOff>38100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5BA8938C-4B6D-4679-80C4-9C3CE34FB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287040" cy="1943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190499</xdr:rowOff>
    </xdr:from>
    <xdr:to>
      <xdr:col>6</xdr:col>
      <xdr:colOff>390964</xdr:colOff>
      <xdr:row>25</xdr:row>
      <xdr:rowOff>47624</xdr:rowOff>
    </xdr:to>
    <xdr:pic>
      <xdr:nvPicPr>
        <xdr:cNvPr id="5" name="Grafik 2">
          <a:extLst>
            <a:ext uri="{FF2B5EF4-FFF2-40B4-BE49-F238E27FC236}">
              <a16:creationId xmlns:a16="http://schemas.microsoft.com/office/drawing/2014/main" id="{A08F165B-91E8-4D34-B84B-E8C083EB9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5999"/>
          <a:ext cx="5343964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kler.de/immobilienpreise/nordrhein-westfalen/duesseldorf?address=D%25C3%25BCsseldorf%252C%2520Deutschland&amp;center=6.7734556%2C51.2277411&amp;zoom=12" TargetMode="External"/><Relationship Id="rId13" Type="http://schemas.openxmlformats.org/officeDocument/2006/relationships/hyperlink" Target="https://de.statista.com/statistik/daten/studie/954311/umfrage/staedte-mit-den-hoechsten-stickstoffdioxidwerten-in-deutschland/" TargetMode="External"/><Relationship Id="rId3" Type="http://schemas.openxmlformats.org/officeDocument/2006/relationships/hyperlink" Target="https://www.mcmakler.de/immobilienpreise/hamburg?address=Hamburg%252C%2520Deutschland&amp;center=9.9936818%2C53.5510846&amp;zoom=12" TargetMode="External"/><Relationship Id="rId7" Type="http://schemas.openxmlformats.org/officeDocument/2006/relationships/hyperlink" Target="https://www.mcmakler.de/immobilienpreise/sachsen/leipzig?address=Leipzig%252C%2520Deutschland&amp;center=12.3730747%2C51.3396955&amp;zoom=12" TargetMode="External"/><Relationship Id="rId12" Type="http://schemas.openxmlformats.org/officeDocument/2006/relationships/hyperlink" Target="https://de.statista.com/statistik/daten/studie/417098/umfrage/deutschlands-gruenste-staedte/" TargetMode="External"/><Relationship Id="rId2" Type="http://schemas.openxmlformats.org/officeDocument/2006/relationships/hyperlink" Target="https://www.mcmakler.de/immobilienpreise/berlin?address=Berlin%252C%2520Deutschland&amp;center=13.404954%2C52.52000659999999&amp;zoom=12" TargetMode="External"/><Relationship Id="rId1" Type="http://schemas.openxmlformats.org/officeDocument/2006/relationships/hyperlink" Target="https://www.mcmakler.de/immobilienpreise/bayern/muenchen?address=M%25C3%25BCnchen%252C%2520Deutschland&amp;center=11.5819806%2C48.1351253&amp;zoom=12" TargetMode="External"/><Relationship Id="rId6" Type="http://schemas.openxmlformats.org/officeDocument/2006/relationships/hyperlink" Target="https://www.mcmakler.de/immobilienpreise/hessen/frankfurt-am-main?address=Frankfurt%2520am%2520Main%252C%2520Deutschland&amp;center=8.6821267%2C50.1109221&amp;zoom=12" TargetMode="External"/><Relationship Id="rId11" Type="http://schemas.openxmlformats.org/officeDocument/2006/relationships/hyperlink" Target="https://www.boris.nrw.de/borisfachdaten/gmb/2021/GMB_114_2021_pflichtig.pdf" TargetMode="External"/><Relationship Id="rId5" Type="http://schemas.openxmlformats.org/officeDocument/2006/relationships/hyperlink" Target="https://www.mcmakler.de/immobilienpreise/baden-wuerttemberg/stuttgart?address=Stuttgart%252C%2520Deutschland&amp;center=9.1829321%2C48.7758459&amp;zoom=12" TargetMode="External"/><Relationship Id="rId10" Type="http://schemas.openxmlformats.org/officeDocument/2006/relationships/hyperlink" Target="https://www.mcmakler.de/immobilienpreise/bremen?address=Bremen%252C%2520Deutschland&amp;center=8.8016937%2C53.07929619999999&amp;zoom=12" TargetMode="External"/><Relationship Id="rId4" Type="http://schemas.openxmlformats.org/officeDocument/2006/relationships/hyperlink" Target="https://www.mcmakler.de/immobilienpreise/nordrhein-westfalen/koeln?address=K%25C3%25B6ln%252C%2520Deutschland&amp;center=6.9602786%2C50.937531&amp;zoom=12" TargetMode="External"/><Relationship Id="rId9" Type="http://schemas.openxmlformats.org/officeDocument/2006/relationships/hyperlink" Target="https://www.mcmakler.de/immobilienpreise/nordrhein-westfalen/dortmund?address=Dortmund%252C%2520Deutschland&amp;center=7.465298100000001%2C51.5135872&amp;zoom=12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F92-A70A-4536-B9DF-A0F97BAC00D1}">
  <dimension ref="A1:K31"/>
  <sheetViews>
    <sheetView zoomScale="125" zoomScaleNormal="9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baseColWidth="10" defaultColWidth="11.5" defaultRowHeight="15"/>
  <cols>
    <col min="1" max="2" width="15.6640625" customWidth="1"/>
    <col min="3" max="3" width="17" customWidth="1"/>
    <col min="4" max="11" width="15.6640625" customWidth="1"/>
  </cols>
  <sheetData>
    <row r="1" spans="1:11" s="11" customFormat="1" ht="64">
      <c r="A1" s="11" t="s">
        <v>0</v>
      </c>
      <c r="B1" s="11" t="s">
        <v>1</v>
      </c>
      <c r="C1" s="11" t="s">
        <v>79</v>
      </c>
      <c r="D1" s="11" t="s">
        <v>77</v>
      </c>
      <c r="E1" s="11" t="s">
        <v>59</v>
      </c>
      <c r="F1" s="11" t="s">
        <v>78</v>
      </c>
      <c r="G1" s="11" t="s">
        <v>76</v>
      </c>
      <c r="H1" s="11" t="s">
        <v>61</v>
      </c>
    </row>
    <row r="2" spans="1:11">
      <c r="A2" t="s">
        <v>4</v>
      </c>
      <c r="B2" t="s">
        <v>5</v>
      </c>
      <c r="C2">
        <v>49.63</v>
      </c>
      <c r="D2" s="8" t="s">
        <v>45</v>
      </c>
      <c r="E2" s="9">
        <v>2.083050553621081</v>
      </c>
      <c r="F2" s="10">
        <v>0.499</v>
      </c>
      <c r="G2">
        <v>4.3</v>
      </c>
      <c r="H2" s="7">
        <v>54</v>
      </c>
    </row>
    <row r="3" spans="1:11">
      <c r="A3" t="s">
        <v>6</v>
      </c>
      <c r="B3" t="s">
        <v>63</v>
      </c>
      <c r="C3">
        <v>59.65</v>
      </c>
      <c r="D3" s="8" t="s">
        <v>62</v>
      </c>
      <c r="E3" s="9">
        <v>1.1735526002650591</v>
      </c>
      <c r="F3" s="10">
        <v>0.59</v>
      </c>
      <c r="G3">
        <v>10.3</v>
      </c>
      <c r="H3" s="7">
        <v>40</v>
      </c>
    </row>
    <row r="4" spans="1:11">
      <c r="A4" t="s">
        <v>7</v>
      </c>
      <c r="B4" t="s">
        <v>8</v>
      </c>
      <c r="C4">
        <v>59.41</v>
      </c>
      <c r="D4" s="8" t="s">
        <v>49</v>
      </c>
      <c r="E4" s="9">
        <v>1.0796349538294112</v>
      </c>
      <c r="F4" s="10">
        <v>0.71400000000000008</v>
      </c>
      <c r="G4">
        <v>9.1999999999999993</v>
      </c>
      <c r="H4" s="7">
        <v>41</v>
      </c>
    </row>
    <row r="5" spans="1:11">
      <c r="A5" t="s">
        <v>9</v>
      </c>
      <c r="B5" t="s">
        <v>10</v>
      </c>
      <c r="C5">
        <v>68.94</v>
      </c>
      <c r="D5" s="8" t="s">
        <v>47</v>
      </c>
      <c r="E5" s="9">
        <v>2.2150479280995441</v>
      </c>
      <c r="F5" s="10">
        <v>0.58399999999999996</v>
      </c>
      <c r="G5">
        <v>9.5</v>
      </c>
      <c r="H5" s="7">
        <v>35</v>
      </c>
    </row>
    <row r="6" spans="1:11">
      <c r="A6" t="s">
        <v>11</v>
      </c>
      <c r="B6" t="s">
        <v>12</v>
      </c>
      <c r="C6">
        <v>73.44</v>
      </c>
      <c r="D6" s="8" t="s">
        <v>48</v>
      </c>
      <c r="E6" s="9">
        <v>2.0624935547076415</v>
      </c>
      <c r="F6" s="10">
        <v>0.69900000000000007</v>
      </c>
      <c r="G6">
        <v>14.7</v>
      </c>
      <c r="H6" s="7">
        <v>43</v>
      </c>
    </row>
    <row r="7" spans="1:11">
      <c r="A7" t="s">
        <v>13</v>
      </c>
      <c r="B7" t="s">
        <v>14</v>
      </c>
      <c r="C7">
        <v>79.19</v>
      </c>
      <c r="D7" s="8" t="s">
        <v>50</v>
      </c>
      <c r="E7" s="9">
        <v>4.7114005423345509</v>
      </c>
      <c r="F7" s="10">
        <v>0.58399999999999996</v>
      </c>
      <c r="G7">
        <v>10</v>
      </c>
      <c r="H7" s="7">
        <v>40</v>
      </c>
    </row>
    <row r="8" spans="1:11">
      <c r="A8" t="s">
        <v>15</v>
      </c>
      <c r="B8" t="s">
        <v>16</v>
      </c>
      <c r="C8">
        <v>57.74</v>
      </c>
      <c r="D8" s="8" t="s">
        <v>51</v>
      </c>
      <c r="E8" s="9">
        <v>2.3431236851310393</v>
      </c>
      <c r="F8" s="10">
        <v>0.42399999999999999</v>
      </c>
      <c r="G8">
        <v>15.3</v>
      </c>
      <c r="H8" s="7">
        <v>42</v>
      </c>
    </row>
    <row r="9" spans="1:11">
      <c r="A9" t="s">
        <v>17</v>
      </c>
      <c r="B9" t="s">
        <v>18</v>
      </c>
      <c r="C9">
        <v>77.34</v>
      </c>
      <c r="D9" s="8" t="s">
        <v>52</v>
      </c>
      <c r="E9" s="9">
        <v>3.5453963833733799</v>
      </c>
      <c r="F9" s="10">
        <v>0.56700000000000006</v>
      </c>
      <c r="G9">
        <v>8.5</v>
      </c>
      <c r="H9" s="7">
        <v>39</v>
      </c>
    </row>
    <row r="10" spans="1:11">
      <c r="A10" t="s">
        <v>19</v>
      </c>
      <c r="B10" t="s">
        <v>20</v>
      </c>
      <c r="C10">
        <v>64.56</v>
      </c>
      <c r="D10" s="8" t="s">
        <v>53</v>
      </c>
      <c r="E10" s="9">
        <v>1.19109199313931</v>
      </c>
      <c r="F10" s="10">
        <v>0.70700000000000007</v>
      </c>
      <c r="G10">
        <v>12.5</v>
      </c>
      <c r="H10" s="7">
        <v>35</v>
      </c>
    </row>
    <row r="11" spans="1:11" ht="16" thickBot="1">
      <c r="A11" t="s">
        <v>21</v>
      </c>
      <c r="B11" t="s">
        <v>22</v>
      </c>
      <c r="C11">
        <v>53.19</v>
      </c>
      <c r="D11" s="8" t="s">
        <v>54</v>
      </c>
      <c r="E11" s="9">
        <v>1.5884978634703737</v>
      </c>
      <c r="F11" s="10">
        <v>0.68200000000000005</v>
      </c>
      <c r="G11">
        <v>13.4</v>
      </c>
      <c r="H11" s="7">
        <v>40</v>
      </c>
    </row>
    <row r="12" spans="1:11" ht="16" thickTop="1">
      <c r="A12" s="1"/>
      <c r="K12" t="s">
        <v>23</v>
      </c>
    </row>
    <row r="13" spans="1:11">
      <c r="K13" t="s">
        <v>24</v>
      </c>
    </row>
    <row r="14" spans="1:11">
      <c r="K14" t="s">
        <v>25</v>
      </c>
    </row>
    <row r="15" spans="1:11">
      <c r="K15" t="s">
        <v>56</v>
      </c>
    </row>
    <row r="20" spans="1:11">
      <c r="A20" t="s">
        <v>26</v>
      </c>
    </row>
    <row r="21" spans="1:11">
      <c r="A21" t="s">
        <v>0</v>
      </c>
      <c r="B21" t="s">
        <v>1</v>
      </c>
      <c r="C21" t="s">
        <v>27</v>
      </c>
      <c r="D21" t="s">
        <v>2</v>
      </c>
      <c r="E21" t="s">
        <v>28</v>
      </c>
      <c r="G21" t="s">
        <v>29</v>
      </c>
      <c r="H21" t="s">
        <v>3</v>
      </c>
      <c r="I21" t="s">
        <v>57</v>
      </c>
    </row>
    <row r="22" spans="1:11">
      <c r="A22" t="s">
        <v>4</v>
      </c>
      <c r="B22" s="2" t="s">
        <v>30</v>
      </c>
      <c r="E22" t="s">
        <v>44</v>
      </c>
      <c r="G22" t="s">
        <v>55</v>
      </c>
      <c r="H22" t="s">
        <v>46</v>
      </c>
      <c r="I22" s="2" t="s">
        <v>58</v>
      </c>
      <c r="K22" s="2" t="s">
        <v>60</v>
      </c>
    </row>
    <row r="23" spans="1:11">
      <c r="A23" t="s">
        <v>6</v>
      </c>
      <c r="B23" s="2" t="s">
        <v>31</v>
      </c>
      <c r="E23" t="s">
        <v>44</v>
      </c>
      <c r="G23" t="s">
        <v>55</v>
      </c>
      <c r="H23" t="s">
        <v>46</v>
      </c>
      <c r="I23" t="s">
        <v>58</v>
      </c>
      <c r="K23" t="s">
        <v>60</v>
      </c>
    </row>
    <row r="24" spans="1:11">
      <c r="A24" t="s">
        <v>7</v>
      </c>
      <c r="B24" s="2" t="s">
        <v>32</v>
      </c>
      <c r="E24" t="s">
        <v>44</v>
      </c>
      <c r="G24" t="s">
        <v>55</v>
      </c>
      <c r="H24" t="s">
        <v>46</v>
      </c>
      <c r="I24" t="s">
        <v>58</v>
      </c>
      <c r="K24" t="s">
        <v>60</v>
      </c>
    </row>
    <row r="25" spans="1:11">
      <c r="A25" t="s">
        <v>9</v>
      </c>
      <c r="B25" s="2" t="s">
        <v>33</v>
      </c>
      <c r="C25" s="2" t="s">
        <v>43</v>
      </c>
      <c r="E25" t="s">
        <v>44</v>
      </c>
      <c r="G25" t="s">
        <v>55</v>
      </c>
      <c r="H25" t="s">
        <v>46</v>
      </c>
      <c r="I25" t="s">
        <v>58</v>
      </c>
      <c r="K25" t="s">
        <v>60</v>
      </c>
    </row>
    <row r="26" spans="1:11">
      <c r="A26" t="s">
        <v>11</v>
      </c>
      <c r="B26" s="2" t="s">
        <v>34</v>
      </c>
      <c r="E26" t="s">
        <v>44</v>
      </c>
      <c r="G26" t="s">
        <v>55</v>
      </c>
      <c r="H26" t="s">
        <v>46</v>
      </c>
      <c r="I26" t="s">
        <v>58</v>
      </c>
      <c r="K26" t="s">
        <v>60</v>
      </c>
    </row>
    <row r="27" spans="1:11">
      <c r="A27" t="s">
        <v>13</v>
      </c>
      <c r="B27" s="2" t="s">
        <v>35</v>
      </c>
      <c r="E27" t="s">
        <v>44</v>
      </c>
      <c r="G27" t="s">
        <v>55</v>
      </c>
      <c r="H27" t="s">
        <v>46</v>
      </c>
      <c r="I27" t="s">
        <v>58</v>
      </c>
      <c r="K27" t="s">
        <v>60</v>
      </c>
    </row>
    <row r="28" spans="1:11">
      <c r="A28" t="s">
        <v>15</v>
      </c>
      <c r="B28" s="2" t="s">
        <v>36</v>
      </c>
      <c r="E28" t="s">
        <v>44</v>
      </c>
      <c r="G28" t="s">
        <v>55</v>
      </c>
      <c r="H28" t="s">
        <v>46</v>
      </c>
      <c r="I28" t="s">
        <v>58</v>
      </c>
      <c r="K28" t="s">
        <v>60</v>
      </c>
    </row>
    <row r="29" spans="1:11">
      <c r="A29" t="s">
        <v>17</v>
      </c>
      <c r="B29" s="2" t="s">
        <v>37</v>
      </c>
      <c r="E29" t="s">
        <v>44</v>
      </c>
      <c r="G29" t="s">
        <v>55</v>
      </c>
      <c r="H29" t="s">
        <v>46</v>
      </c>
      <c r="I29" t="s">
        <v>58</v>
      </c>
      <c r="K29" t="s">
        <v>60</v>
      </c>
    </row>
    <row r="30" spans="1:11">
      <c r="A30" t="s">
        <v>19</v>
      </c>
      <c r="B30" s="2" t="s">
        <v>38</v>
      </c>
      <c r="E30" t="s">
        <v>44</v>
      </c>
      <c r="G30" t="s">
        <v>55</v>
      </c>
      <c r="H30" t="s">
        <v>46</v>
      </c>
      <c r="I30" t="s">
        <v>58</v>
      </c>
      <c r="K30" t="s">
        <v>60</v>
      </c>
    </row>
    <row r="31" spans="1:11">
      <c r="A31" t="s">
        <v>21</v>
      </c>
      <c r="B31" s="2" t="s">
        <v>39</v>
      </c>
      <c r="E31" t="s">
        <v>44</v>
      </c>
      <c r="G31" t="s">
        <v>55</v>
      </c>
      <c r="H31" t="s">
        <v>46</v>
      </c>
      <c r="I31" t="s">
        <v>58</v>
      </c>
      <c r="K31" t="s">
        <v>60</v>
      </c>
    </row>
  </sheetData>
  <hyperlinks>
    <hyperlink ref="B22" r:id="rId1" xr:uid="{F05050D2-7DB4-4F9A-990B-D85BE0BCF1E0}"/>
    <hyperlink ref="B23" r:id="rId2" xr:uid="{A9573CA1-9F70-4DCF-8482-132660F2CF54}"/>
    <hyperlink ref="B24" r:id="rId3" xr:uid="{8414E28B-CD3D-4579-B372-B9D79480DA4F}"/>
    <hyperlink ref="B25" r:id="rId4" xr:uid="{BF367DB3-AE05-44F0-A30A-01FB9458A5E3}"/>
    <hyperlink ref="B26" r:id="rId5" xr:uid="{3ED98B4C-EB73-43B9-A2F7-E6250979AE57}"/>
    <hyperlink ref="B27" r:id="rId6" xr:uid="{2C9BEBCF-2C76-44BA-9A4A-3CB141C52450}"/>
    <hyperlink ref="B28" r:id="rId7" xr:uid="{8931C44B-A8FF-443F-9A04-3BEB7385944E}"/>
    <hyperlink ref="B29" r:id="rId8" xr:uid="{505998AD-9C85-4C56-A2FC-407949CC298E}"/>
    <hyperlink ref="B30" r:id="rId9" xr:uid="{8AB31373-A455-47D7-AC1E-B88CA8B36E48}"/>
    <hyperlink ref="B31" r:id="rId10" xr:uid="{2378B3F3-1C4F-4CA3-82D8-C4CF924403EC}"/>
    <hyperlink ref="C25" r:id="rId11" xr:uid="{60B07B11-B2B2-4AE3-9DC7-9202AE9B77CC}"/>
    <hyperlink ref="I22" r:id="rId12" xr:uid="{0D0FEB24-E0DF-441A-875D-D129DC5624DE}"/>
    <hyperlink ref="K22" r:id="rId13" xr:uid="{308A9F70-04F1-4BC8-A355-CFA204131FE7}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7959-B555-154D-8264-50A28A22D168}">
  <dimension ref="A1:AB41"/>
  <sheetViews>
    <sheetView topLeftCell="A32" workbookViewId="0">
      <selection activeCell="V2" sqref="V2"/>
    </sheetView>
  </sheetViews>
  <sheetFormatPr baseColWidth="10" defaultRowHeight="15"/>
  <cols>
    <col min="2" max="2" width="14.1640625" customWidth="1"/>
    <col min="6" max="6" width="14.33203125" customWidth="1"/>
  </cols>
  <sheetData>
    <row r="1" spans="1:28">
      <c r="A1" t="s">
        <v>74</v>
      </c>
    </row>
    <row r="2" spans="1:28">
      <c r="A2" t="s">
        <v>82</v>
      </c>
      <c r="B2" t="s">
        <v>65</v>
      </c>
      <c r="C2" t="s">
        <v>67</v>
      </c>
      <c r="D2">
        <v>81</v>
      </c>
      <c r="E2">
        <v>82</v>
      </c>
      <c r="F2">
        <v>83</v>
      </c>
      <c r="G2">
        <v>84</v>
      </c>
      <c r="H2">
        <v>85</v>
      </c>
      <c r="I2">
        <v>86</v>
      </c>
      <c r="J2">
        <v>87</v>
      </c>
      <c r="K2">
        <v>88</v>
      </c>
      <c r="L2">
        <v>89</v>
      </c>
      <c r="M2">
        <v>90</v>
      </c>
      <c r="N2">
        <v>91</v>
      </c>
      <c r="O2">
        <v>92</v>
      </c>
      <c r="P2">
        <v>93</v>
      </c>
      <c r="Q2">
        <v>94</v>
      </c>
      <c r="R2">
        <v>95</v>
      </c>
      <c r="S2">
        <v>96</v>
      </c>
      <c r="T2">
        <v>97</v>
      </c>
      <c r="U2">
        <v>98</v>
      </c>
      <c r="V2">
        <v>99</v>
      </c>
      <c r="W2">
        <v>78</v>
      </c>
      <c r="X2">
        <v>76</v>
      </c>
      <c r="Y2">
        <v>74</v>
      </c>
      <c r="Z2">
        <v>72</v>
      </c>
      <c r="AA2">
        <v>70</v>
      </c>
      <c r="AB2">
        <v>65</v>
      </c>
    </row>
    <row r="3" spans="1:28">
      <c r="A3">
        <v>1</v>
      </c>
      <c r="B3" s="10">
        <v>0.19400000000000001</v>
      </c>
      <c r="C3" s="10">
        <v>0.19400000000000001</v>
      </c>
    </row>
    <row r="4" spans="1:28">
      <c r="A4">
        <v>2</v>
      </c>
      <c r="B4" s="10">
        <v>0.19189999999999999</v>
      </c>
      <c r="C4" s="10">
        <v>0.19400000000000001</v>
      </c>
    </row>
    <row r="5" spans="1:28">
      <c r="A5">
        <v>4</v>
      </c>
      <c r="B5" s="10">
        <v>0.16819999999999999</v>
      </c>
      <c r="C5" s="10">
        <v>0.16750000000000001</v>
      </c>
    </row>
    <row r="6" spans="1:28">
      <c r="A6">
        <v>6</v>
      </c>
      <c r="B6" s="10">
        <v>0.15959999999999999</v>
      </c>
      <c r="C6" s="10">
        <v>0.16059999999999999</v>
      </c>
    </row>
    <row r="7" spans="1:28">
      <c r="A7">
        <v>8</v>
      </c>
      <c r="B7" s="10">
        <v>0.1535</v>
      </c>
      <c r="C7" s="10">
        <v>0.15540000000000001</v>
      </c>
    </row>
    <row r="8" spans="1:28">
      <c r="A8">
        <v>10</v>
      </c>
      <c r="B8" s="10">
        <v>0.15</v>
      </c>
      <c r="C8" s="10">
        <v>0.15029999999999999</v>
      </c>
    </row>
    <row r="9" spans="1:28">
      <c r="A9">
        <v>12</v>
      </c>
      <c r="B9" s="10">
        <v>0.14779999999999999</v>
      </c>
      <c r="C9" s="10">
        <v>0.14799999999999999</v>
      </c>
    </row>
    <row r="10" spans="1:28">
      <c r="A10">
        <v>14</v>
      </c>
      <c r="B10" s="10">
        <v>0.14510000000000001</v>
      </c>
      <c r="C10" s="10">
        <v>0.14560000000000001</v>
      </c>
    </row>
    <row r="11" spans="1:28">
      <c r="A11">
        <v>16</v>
      </c>
      <c r="B11" s="10">
        <v>0.1464</v>
      </c>
      <c r="C11" s="10">
        <v>0.1464</v>
      </c>
    </row>
    <row r="12" spans="1:28">
      <c r="A12">
        <v>18</v>
      </c>
      <c r="B12" s="10">
        <v>0.14499999999999999</v>
      </c>
      <c r="C12" s="10">
        <v>0.14449999999999999</v>
      </c>
    </row>
    <row r="13" spans="1:28">
      <c r="A13">
        <v>20</v>
      </c>
      <c r="B13" s="10">
        <v>0.14499999999999999</v>
      </c>
      <c r="C13" s="10">
        <v>0.14499999999999999</v>
      </c>
    </row>
    <row r="14" spans="1:28">
      <c r="A14">
        <v>25</v>
      </c>
      <c r="B14" s="10">
        <v>0.14230000000000001</v>
      </c>
      <c r="C14" s="10">
        <v>0.1421</v>
      </c>
    </row>
    <row r="15" spans="1:28">
      <c r="A15">
        <v>30</v>
      </c>
      <c r="B15" s="10">
        <v>0.14130000000000001</v>
      </c>
      <c r="C15" s="10">
        <v>0.1416</v>
      </c>
    </row>
    <row r="16" spans="1:28">
      <c r="A16">
        <v>35</v>
      </c>
      <c r="B16" s="10">
        <v>0.14180000000000001</v>
      </c>
      <c r="C16" s="10">
        <v>0.14280000000000001</v>
      </c>
    </row>
    <row r="17" spans="1:28">
      <c r="A17">
        <v>40</v>
      </c>
      <c r="B17" s="10">
        <v>0.1434</v>
      </c>
      <c r="C17" s="10">
        <v>0.14369999999999999</v>
      </c>
    </row>
    <row r="18" spans="1:28">
      <c r="A18">
        <v>45</v>
      </c>
      <c r="B18" s="10">
        <v>0.1426</v>
      </c>
      <c r="C18" s="10">
        <v>0.14330000000000001</v>
      </c>
    </row>
    <row r="19" spans="1:28">
      <c r="A19">
        <v>50</v>
      </c>
      <c r="B19" s="10">
        <v>0.14219999999999999</v>
      </c>
      <c r="C19" s="10">
        <v>0.14219999999999999</v>
      </c>
    </row>
    <row r="20" spans="1:28">
      <c r="A20">
        <v>55</v>
      </c>
      <c r="B20" s="10">
        <v>0.1431</v>
      </c>
      <c r="C20" s="10">
        <v>0.14130000000000001</v>
      </c>
    </row>
    <row r="21" spans="1:28">
      <c r="A21">
        <v>60</v>
      </c>
      <c r="B21" s="10">
        <v>0.1424</v>
      </c>
      <c r="C21" s="10">
        <v>0.14219999999999999</v>
      </c>
    </row>
    <row r="22" spans="1:28">
      <c r="A22">
        <v>65</v>
      </c>
      <c r="B22" s="10">
        <v>0.14319999999999999</v>
      </c>
      <c r="C22" s="10">
        <v>0.14280000000000001</v>
      </c>
    </row>
    <row r="23" spans="1:28">
      <c r="A23">
        <v>70</v>
      </c>
      <c r="B23" s="10">
        <v>0.14180000000000001</v>
      </c>
      <c r="C23" s="10">
        <v>0.1426</v>
      </c>
    </row>
    <row r="24" spans="1:28">
      <c r="A24">
        <v>74</v>
      </c>
      <c r="B24" s="10">
        <v>0.1426</v>
      </c>
      <c r="C24" s="10">
        <v>0.14180000000000001</v>
      </c>
    </row>
    <row r="25" spans="1:28">
      <c r="A25" s="12">
        <v>75</v>
      </c>
      <c r="B25" s="13">
        <v>0.14050000000000001</v>
      </c>
      <c r="C25" s="13">
        <v>0.1401</v>
      </c>
      <c r="D25" s="10">
        <v>0.14119999999999999</v>
      </c>
      <c r="E25" s="10">
        <v>0.1419</v>
      </c>
      <c r="F25" s="10">
        <v>0.1419</v>
      </c>
      <c r="G25" s="10">
        <v>0.1444</v>
      </c>
      <c r="H25" s="10">
        <v>0.14410000000000001</v>
      </c>
      <c r="I25" s="10">
        <v>0.14410000000000001</v>
      </c>
      <c r="J25" s="10">
        <v>0.14380000000000001</v>
      </c>
      <c r="K25" s="10">
        <v>0.14269999999999999</v>
      </c>
      <c r="L25" s="10">
        <v>0.14330000000000001</v>
      </c>
      <c r="M25" s="10">
        <v>0.1444</v>
      </c>
      <c r="N25" s="10">
        <v>0.1447</v>
      </c>
      <c r="O25" s="10">
        <v>0.14480000000000001</v>
      </c>
      <c r="P25" s="10">
        <v>0.14630000000000001</v>
      </c>
      <c r="Q25" s="10">
        <v>0.14369999999999999</v>
      </c>
      <c r="R25" s="10">
        <v>0.1384</v>
      </c>
      <c r="S25" s="10">
        <v>0.14199999999999999</v>
      </c>
      <c r="T25" s="10">
        <v>0.14269999999999999</v>
      </c>
      <c r="U25" s="10">
        <v>0.13400000000000001</v>
      </c>
      <c r="V25" s="10">
        <v>0.13400000000000001</v>
      </c>
      <c r="W25" s="10">
        <v>0.13900000000000001</v>
      </c>
      <c r="X25" s="10">
        <v>0.1409</v>
      </c>
      <c r="Y25" s="10">
        <v>0.14069999999999999</v>
      </c>
      <c r="Z25" s="10">
        <v>0.1406</v>
      </c>
      <c r="AA25" s="10">
        <v>0.14169999999999999</v>
      </c>
      <c r="AB25" s="10">
        <v>0.1419</v>
      </c>
    </row>
    <row r="26" spans="1:28">
      <c r="A26">
        <v>76</v>
      </c>
      <c r="B26" s="10">
        <v>0.1414</v>
      </c>
      <c r="C26" s="10">
        <v>0.14069999999999999</v>
      </c>
    </row>
    <row r="27" spans="1:28">
      <c r="A27">
        <v>80</v>
      </c>
      <c r="B27" s="10">
        <v>0.14149999999999999</v>
      </c>
      <c r="C27" s="10">
        <v>0.1421</v>
      </c>
    </row>
    <row r="28" spans="1:28">
      <c r="A28">
        <v>90</v>
      </c>
      <c r="B28" s="10">
        <v>0.14230000000000001</v>
      </c>
      <c r="C28" s="10">
        <v>0.1421</v>
      </c>
    </row>
    <row r="29" spans="1:28">
      <c r="A29">
        <v>100</v>
      </c>
      <c r="B29" s="10">
        <v>0.1431</v>
      </c>
      <c r="C29" s="10">
        <v>0.1421</v>
      </c>
      <c r="E29" t="s">
        <v>73</v>
      </c>
      <c r="F29" s="14">
        <f>40/60</f>
        <v>0.66666666666666663</v>
      </c>
    </row>
    <row r="30" spans="1:28">
      <c r="A30">
        <v>150</v>
      </c>
      <c r="B30" s="10">
        <v>0.1426</v>
      </c>
      <c r="C30" s="10">
        <v>0.1414</v>
      </c>
      <c r="E30" t="s">
        <v>72</v>
      </c>
      <c r="F30" s="14">
        <f>K41</f>
        <v>0.16666666666666666</v>
      </c>
    </row>
    <row r="31" spans="1:28">
      <c r="A31">
        <v>200</v>
      </c>
      <c r="B31" s="10">
        <v>0.14319999999999999</v>
      </c>
      <c r="C31" s="10">
        <v>0.14219999999999999</v>
      </c>
      <c r="E31" t="s">
        <v>71</v>
      </c>
      <c r="F31" s="14">
        <f>C41</f>
        <v>0.16666666666666666</v>
      </c>
    </row>
    <row r="32" spans="1:28">
      <c r="A32">
        <v>250</v>
      </c>
      <c r="B32" s="10">
        <v>0.1462</v>
      </c>
      <c r="C32" s="10">
        <v>0.1462</v>
      </c>
      <c r="E32" t="s">
        <v>75</v>
      </c>
      <c r="F32" s="14">
        <f>SUM(F29:F31)</f>
        <v>0.99999999999999989</v>
      </c>
    </row>
    <row r="33" spans="1:11">
      <c r="A33">
        <v>300</v>
      </c>
      <c r="B33" s="10">
        <v>0.14749999999999999</v>
      </c>
      <c r="C33" s="10">
        <v>0.14680000000000001</v>
      </c>
    </row>
    <row r="34" spans="1:11">
      <c r="A34">
        <v>350</v>
      </c>
      <c r="B34" s="10">
        <v>0.1474</v>
      </c>
      <c r="C34" s="10">
        <v>0.14510000000000001</v>
      </c>
    </row>
    <row r="35" spans="1:11">
      <c r="A35">
        <v>400</v>
      </c>
      <c r="B35" s="10">
        <v>0.1482</v>
      </c>
      <c r="C35" s="10">
        <v>0.14660000000000001</v>
      </c>
    </row>
    <row r="36" spans="1:11">
      <c r="A36">
        <v>450</v>
      </c>
      <c r="B36" s="10">
        <v>0.1479</v>
      </c>
      <c r="C36" s="10">
        <v>0.14749999999999999</v>
      </c>
    </row>
    <row r="37" spans="1:11">
      <c r="A37">
        <v>500</v>
      </c>
      <c r="B37" s="10">
        <v>0.1492</v>
      </c>
      <c r="C37" s="10">
        <v>0.14779999999999999</v>
      </c>
    </row>
    <row r="38" spans="1:11">
      <c r="A38">
        <v>1000</v>
      </c>
      <c r="B38" s="10">
        <v>0.1525</v>
      </c>
      <c r="C38" s="10">
        <v>0.15</v>
      </c>
    </row>
    <row r="41" spans="1:11">
      <c r="A41" t="s">
        <v>69</v>
      </c>
      <c r="C41" s="14">
        <f>10/60</f>
        <v>0.16666666666666666</v>
      </c>
      <c r="D41" t="s">
        <v>70</v>
      </c>
      <c r="I41" t="s">
        <v>68</v>
      </c>
      <c r="K41" s="14">
        <f>10/60</f>
        <v>0.16666666666666666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0D5C-C20E-E54C-B4E6-BC293F3DA62F}">
  <dimension ref="A1:A2"/>
  <sheetViews>
    <sheetView workbookViewId="0">
      <selection activeCell="E37" sqref="E37"/>
    </sheetView>
  </sheetViews>
  <sheetFormatPr baseColWidth="10" defaultRowHeight="15"/>
  <sheetData>
    <row r="1" spans="1:1">
      <c r="A1" t="s">
        <v>64</v>
      </c>
    </row>
    <row r="2" spans="1:1">
      <c r="A2" t="s">
        <v>80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B30E-74A4-2346-831B-3DE9D165F64F}">
  <dimension ref="A2:W32"/>
  <sheetViews>
    <sheetView tabSelected="1" workbookViewId="0">
      <selection activeCell="L33" sqref="L33"/>
    </sheetView>
  </sheetViews>
  <sheetFormatPr baseColWidth="10" defaultRowHeight="15"/>
  <cols>
    <col min="1" max="11" width="9.83203125" customWidth="1"/>
  </cols>
  <sheetData>
    <row r="2" spans="1:23" ht="16">
      <c r="A2" s="18" t="s">
        <v>66</v>
      </c>
      <c r="B2" s="19" t="s">
        <v>4</v>
      </c>
      <c r="C2" s="19" t="s">
        <v>6</v>
      </c>
      <c r="D2" s="19" t="s">
        <v>7</v>
      </c>
      <c r="E2" s="19" t="s">
        <v>9</v>
      </c>
      <c r="F2" s="19" t="s">
        <v>11</v>
      </c>
      <c r="G2" s="19" t="s">
        <v>13</v>
      </c>
      <c r="H2" s="19" t="s">
        <v>15</v>
      </c>
      <c r="I2" s="19" t="s">
        <v>17</v>
      </c>
      <c r="J2" s="19" t="s">
        <v>19</v>
      </c>
      <c r="K2" s="19" t="s">
        <v>21</v>
      </c>
      <c r="M2" s="18" t="s">
        <v>66</v>
      </c>
      <c r="N2" s="19" t="s">
        <v>4</v>
      </c>
      <c r="O2" s="19" t="s">
        <v>6</v>
      </c>
      <c r="P2" s="19" t="s">
        <v>7</v>
      </c>
      <c r="Q2" s="19" t="s">
        <v>9</v>
      </c>
      <c r="R2" s="19" t="s">
        <v>11</v>
      </c>
      <c r="S2" s="19" t="s">
        <v>13</v>
      </c>
      <c r="T2" s="19" t="s">
        <v>15</v>
      </c>
      <c r="U2" s="19" t="s">
        <v>17</v>
      </c>
      <c r="V2" s="19" t="s">
        <v>19</v>
      </c>
      <c r="W2" s="19" t="s">
        <v>21</v>
      </c>
    </row>
    <row r="3" spans="1:23">
      <c r="A3" s="21" t="s">
        <v>4</v>
      </c>
      <c r="B3" s="15">
        <v>1022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M3" s="21" t="s">
        <v>4</v>
      </c>
      <c r="N3" s="15">
        <v>1022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</row>
    <row r="4" spans="1:23">
      <c r="A4" s="21" t="s">
        <v>6</v>
      </c>
      <c r="B4" s="15">
        <v>0</v>
      </c>
      <c r="C4" s="15">
        <v>817</v>
      </c>
      <c r="D4" s="15">
        <v>57</v>
      </c>
      <c r="E4" s="15">
        <v>13</v>
      </c>
      <c r="F4" s="15">
        <v>0</v>
      </c>
      <c r="G4" s="15">
        <v>46</v>
      </c>
      <c r="H4" s="15">
        <v>0</v>
      </c>
      <c r="I4" s="15">
        <v>37</v>
      </c>
      <c r="J4" s="15">
        <v>5</v>
      </c>
      <c r="K4" s="15">
        <v>9</v>
      </c>
      <c r="M4" s="21" t="s">
        <v>6</v>
      </c>
      <c r="N4" s="15">
        <v>0</v>
      </c>
      <c r="O4" s="15">
        <v>817</v>
      </c>
      <c r="P4" s="15">
        <v>57</v>
      </c>
      <c r="Q4" s="15">
        <v>13</v>
      </c>
      <c r="R4" s="15">
        <v>0</v>
      </c>
      <c r="S4" s="15">
        <v>46</v>
      </c>
      <c r="T4" s="15">
        <v>0</v>
      </c>
      <c r="U4" s="15">
        <v>37</v>
      </c>
      <c r="V4" s="15">
        <v>5</v>
      </c>
      <c r="W4" s="15">
        <v>9</v>
      </c>
    </row>
    <row r="5" spans="1:23">
      <c r="A5" s="21" t="s">
        <v>7</v>
      </c>
      <c r="B5" s="15">
        <v>0</v>
      </c>
      <c r="C5" s="15">
        <v>70</v>
      </c>
      <c r="D5" s="15">
        <v>864</v>
      </c>
      <c r="E5" s="15">
        <v>27</v>
      </c>
      <c r="F5" s="15">
        <v>1</v>
      </c>
      <c r="G5" s="15">
        <v>11</v>
      </c>
      <c r="H5" s="15">
        <v>0</v>
      </c>
      <c r="I5" s="15">
        <v>13</v>
      </c>
      <c r="J5" s="15">
        <v>5</v>
      </c>
      <c r="K5" s="15">
        <v>5</v>
      </c>
      <c r="M5" s="21" t="s">
        <v>7</v>
      </c>
      <c r="N5" s="15">
        <v>0</v>
      </c>
      <c r="O5" s="15">
        <v>70</v>
      </c>
      <c r="P5" s="15">
        <v>864</v>
      </c>
      <c r="Q5" s="15">
        <v>27</v>
      </c>
      <c r="R5" s="15">
        <v>1</v>
      </c>
      <c r="S5" s="15">
        <v>11</v>
      </c>
      <c r="T5" s="15">
        <v>0</v>
      </c>
      <c r="U5" s="15">
        <v>13</v>
      </c>
      <c r="V5" s="15">
        <v>5</v>
      </c>
      <c r="W5" s="15">
        <v>5</v>
      </c>
    </row>
    <row r="6" spans="1:23">
      <c r="A6" s="21" t="s">
        <v>9</v>
      </c>
      <c r="B6" s="15">
        <v>0</v>
      </c>
      <c r="C6" s="15">
        <v>17</v>
      </c>
      <c r="D6" s="15">
        <v>24</v>
      </c>
      <c r="E6" s="15">
        <v>742</v>
      </c>
      <c r="F6" s="15">
        <v>0</v>
      </c>
      <c r="G6" s="15">
        <v>150</v>
      </c>
      <c r="H6" s="15">
        <v>0</v>
      </c>
      <c r="I6" s="15">
        <v>45</v>
      </c>
      <c r="J6" s="15">
        <v>4</v>
      </c>
      <c r="K6" s="15">
        <v>0</v>
      </c>
      <c r="M6" s="21" t="s">
        <v>9</v>
      </c>
      <c r="N6" s="15">
        <v>0</v>
      </c>
      <c r="O6" s="15">
        <v>17</v>
      </c>
      <c r="P6" s="15">
        <v>24</v>
      </c>
      <c r="Q6" s="15">
        <v>742</v>
      </c>
      <c r="R6" s="15">
        <v>0</v>
      </c>
      <c r="S6" s="15">
        <v>150</v>
      </c>
      <c r="T6" s="15">
        <v>0</v>
      </c>
      <c r="U6" s="15">
        <v>45</v>
      </c>
      <c r="V6" s="15">
        <v>4</v>
      </c>
      <c r="W6" s="15">
        <v>0</v>
      </c>
    </row>
    <row r="7" spans="1:23">
      <c r="A7" s="21" t="s">
        <v>11</v>
      </c>
      <c r="B7" s="15">
        <v>0</v>
      </c>
      <c r="C7" s="15">
        <v>0</v>
      </c>
      <c r="D7" s="15">
        <v>0</v>
      </c>
      <c r="E7" s="15">
        <v>0</v>
      </c>
      <c r="F7" s="15">
        <v>971</v>
      </c>
      <c r="G7" s="15">
        <v>0</v>
      </c>
      <c r="H7" s="15">
        <v>0</v>
      </c>
      <c r="I7" s="15">
        <v>0</v>
      </c>
      <c r="J7" s="15">
        <v>2</v>
      </c>
      <c r="K7" s="15">
        <v>12</v>
      </c>
      <c r="M7" s="21" t="s">
        <v>11</v>
      </c>
      <c r="N7" s="15">
        <v>0</v>
      </c>
      <c r="O7" s="15">
        <v>0</v>
      </c>
      <c r="P7" s="15">
        <v>0</v>
      </c>
      <c r="Q7" s="15">
        <v>0</v>
      </c>
      <c r="R7" s="15">
        <v>971</v>
      </c>
      <c r="S7" s="15">
        <v>0</v>
      </c>
      <c r="T7" s="15">
        <v>0</v>
      </c>
      <c r="U7" s="15">
        <v>0</v>
      </c>
      <c r="V7" s="15">
        <v>2</v>
      </c>
      <c r="W7" s="15">
        <v>12</v>
      </c>
    </row>
    <row r="8" spans="1:23">
      <c r="A8" s="21" t="s">
        <v>13</v>
      </c>
      <c r="B8" s="15">
        <v>0</v>
      </c>
      <c r="C8" s="15">
        <v>59</v>
      </c>
      <c r="D8" s="15">
        <v>11</v>
      </c>
      <c r="E8" s="15">
        <v>219</v>
      </c>
      <c r="F8" s="15">
        <v>1</v>
      </c>
      <c r="G8" s="15">
        <v>615</v>
      </c>
      <c r="H8" s="15">
        <v>0</v>
      </c>
      <c r="I8" s="15">
        <v>76</v>
      </c>
      <c r="J8" s="15">
        <v>1</v>
      </c>
      <c r="K8" s="15">
        <v>1</v>
      </c>
      <c r="M8" s="21" t="s">
        <v>13</v>
      </c>
      <c r="N8" s="15">
        <v>0</v>
      </c>
      <c r="O8" s="15">
        <v>59</v>
      </c>
      <c r="P8" s="15">
        <v>11</v>
      </c>
      <c r="Q8" s="15">
        <v>219</v>
      </c>
      <c r="R8" s="15">
        <v>1</v>
      </c>
      <c r="S8" s="15">
        <v>615</v>
      </c>
      <c r="T8" s="15">
        <v>0</v>
      </c>
      <c r="U8" s="15">
        <v>76</v>
      </c>
      <c r="V8" s="15">
        <v>1</v>
      </c>
      <c r="W8" s="15">
        <v>1</v>
      </c>
    </row>
    <row r="9" spans="1:23">
      <c r="A9" s="21" t="s">
        <v>15</v>
      </c>
      <c r="B9" s="15">
        <v>0</v>
      </c>
      <c r="C9" s="15">
        <v>0</v>
      </c>
      <c r="D9" s="15">
        <v>0</v>
      </c>
      <c r="E9" s="15">
        <v>0</v>
      </c>
      <c r="F9" s="15">
        <v>1</v>
      </c>
      <c r="G9" s="15">
        <v>0</v>
      </c>
      <c r="H9" s="15">
        <v>1013</v>
      </c>
      <c r="I9" s="15">
        <v>0</v>
      </c>
      <c r="J9" s="15">
        <v>0</v>
      </c>
      <c r="K9" s="15">
        <v>0</v>
      </c>
      <c r="M9" s="21" t="s">
        <v>15</v>
      </c>
      <c r="N9" s="15">
        <v>0</v>
      </c>
      <c r="O9" s="15">
        <v>0</v>
      </c>
      <c r="P9" s="15">
        <v>0</v>
      </c>
      <c r="Q9" s="15">
        <v>0</v>
      </c>
      <c r="R9" s="15">
        <v>1</v>
      </c>
      <c r="S9" s="15">
        <v>0</v>
      </c>
      <c r="T9" s="15">
        <v>1013</v>
      </c>
      <c r="U9" s="15">
        <v>0</v>
      </c>
      <c r="V9" s="15">
        <v>0</v>
      </c>
      <c r="W9" s="15">
        <v>0</v>
      </c>
    </row>
    <row r="10" spans="1:23">
      <c r="A10" s="21" t="s">
        <v>17</v>
      </c>
      <c r="B10" s="15">
        <v>0</v>
      </c>
      <c r="C10" s="15">
        <v>69</v>
      </c>
      <c r="D10" s="15">
        <v>29</v>
      </c>
      <c r="E10" s="15">
        <v>127</v>
      </c>
      <c r="F10" s="15">
        <v>0</v>
      </c>
      <c r="G10" s="15">
        <v>133</v>
      </c>
      <c r="H10" s="15">
        <v>0</v>
      </c>
      <c r="I10" s="15">
        <v>679</v>
      </c>
      <c r="J10" s="15">
        <v>0</v>
      </c>
      <c r="K10" s="15">
        <v>0</v>
      </c>
      <c r="M10" s="21" t="s">
        <v>17</v>
      </c>
      <c r="N10" s="15">
        <v>0</v>
      </c>
      <c r="O10" s="15">
        <v>69</v>
      </c>
      <c r="P10" s="15">
        <v>29</v>
      </c>
      <c r="Q10" s="15">
        <v>127</v>
      </c>
      <c r="R10" s="15">
        <v>0</v>
      </c>
      <c r="S10" s="15">
        <v>133</v>
      </c>
      <c r="T10" s="15">
        <v>0</v>
      </c>
      <c r="U10" s="15">
        <v>679</v>
      </c>
      <c r="V10" s="15">
        <v>0</v>
      </c>
      <c r="W10" s="15">
        <v>0</v>
      </c>
    </row>
    <row r="11" spans="1:23">
      <c r="A11" s="21" t="s">
        <v>19</v>
      </c>
      <c r="B11" s="15">
        <v>0</v>
      </c>
      <c r="C11" s="15">
        <v>1</v>
      </c>
      <c r="D11" s="15">
        <v>1</v>
      </c>
      <c r="E11" s="15">
        <v>1</v>
      </c>
      <c r="F11" s="15">
        <v>4</v>
      </c>
      <c r="G11" s="15">
        <v>0</v>
      </c>
      <c r="H11" s="15">
        <v>2</v>
      </c>
      <c r="I11" s="15">
        <v>0</v>
      </c>
      <c r="J11" s="15">
        <v>920</v>
      </c>
      <c r="K11" s="15">
        <v>78</v>
      </c>
      <c r="M11" s="21" t="s">
        <v>19</v>
      </c>
      <c r="N11" s="15">
        <v>0</v>
      </c>
      <c r="O11" s="15">
        <v>1</v>
      </c>
      <c r="P11" s="15">
        <v>1</v>
      </c>
      <c r="Q11" s="15">
        <v>1</v>
      </c>
      <c r="R11" s="15">
        <v>4</v>
      </c>
      <c r="S11" s="15">
        <v>0</v>
      </c>
      <c r="T11" s="15">
        <v>2</v>
      </c>
      <c r="U11" s="15">
        <v>0</v>
      </c>
      <c r="V11" s="15">
        <v>920</v>
      </c>
      <c r="W11" s="15">
        <v>78</v>
      </c>
    </row>
    <row r="12" spans="1:23" ht="16" thickBot="1">
      <c r="A12" s="22" t="s">
        <v>21</v>
      </c>
      <c r="B12" s="16">
        <v>0</v>
      </c>
      <c r="C12" s="16">
        <v>10</v>
      </c>
      <c r="D12" s="16">
        <v>0</v>
      </c>
      <c r="E12" s="16">
        <v>0</v>
      </c>
      <c r="F12" s="16">
        <v>18</v>
      </c>
      <c r="G12" s="16">
        <v>0</v>
      </c>
      <c r="H12" s="16">
        <v>1</v>
      </c>
      <c r="I12" s="16">
        <v>0</v>
      </c>
      <c r="J12" s="16">
        <v>67</v>
      </c>
      <c r="K12" s="16">
        <v>894</v>
      </c>
      <c r="M12" s="22" t="s">
        <v>21</v>
      </c>
      <c r="N12" s="16">
        <v>0</v>
      </c>
      <c r="O12" s="16">
        <v>10</v>
      </c>
      <c r="P12" s="16">
        <v>0</v>
      </c>
      <c r="Q12" s="16">
        <v>0</v>
      </c>
      <c r="R12" s="16">
        <v>18</v>
      </c>
      <c r="S12" s="16">
        <v>0</v>
      </c>
      <c r="T12" s="16">
        <v>1</v>
      </c>
      <c r="U12" s="16">
        <v>0</v>
      </c>
      <c r="V12" s="16">
        <v>67</v>
      </c>
      <c r="W12" s="16">
        <v>894</v>
      </c>
    </row>
    <row r="13" spans="1:23" ht="16" thickTop="1">
      <c r="A13" s="20" t="b">
        <v>0</v>
      </c>
      <c r="B13" s="17">
        <f>SUM(B4:B12)</f>
        <v>0</v>
      </c>
      <c r="C13" s="17">
        <f>SUM(C5:C12)+C3</f>
        <v>226</v>
      </c>
      <c r="D13" s="17">
        <f>D3+D4+D6+D7+D8+D9+D10+D11+D12</f>
        <v>122</v>
      </c>
      <c r="E13" s="17">
        <f>E3+E4+E5+E7+E8+E9+E10+E11+E12</f>
        <v>387</v>
      </c>
      <c r="F13" s="17">
        <f>F3+F4+F6+F5+F8+F9+F10+F11+F12</f>
        <v>25</v>
      </c>
      <c r="G13" s="17">
        <f>G3+G4+G6+G7+G5+G9+G10+G11+G12</f>
        <v>340</v>
      </c>
      <c r="H13" s="17">
        <f>H3+H4+H6+H7+H8+H5+H10+H11+H12</f>
        <v>3</v>
      </c>
      <c r="I13" s="17">
        <f>I3+I4+I6+I7+I8+I9+I5+I11+I12</f>
        <v>171</v>
      </c>
      <c r="J13" s="17">
        <f>J3+J4+J6+J7+J8+J9+J10+J5+J12</f>
        <v>84</v>
      </c>
      <c r="K13" s="17">
        <f>K3+K4+K6+K7+K8+K9+K10+K11+K5</f>
        <v>105</v>
      </c>
      <c r="M13" s="20" t="b">
        <v>0</v>
      </c>
      <c r="N13" s="17">
        <f>SUM(N4:N12)</f>
        <v>0</v>
      </c>
      <c r="O13" s="17">
        <f>SUM(O5:O12)+O3</f>
        <v>226</v>
      </c>
      <c r="P13" s="17">
        <f>P3+P4+P6+P7+P8+P9+P10+P11+P12</f>
        <v>122</v>
      </c>
      <c r="Q13" s="17">
        <f>Q3+Q4+Q5+Q7+Q8+Q9+Q10+Q11+Q12</f>
        <v>387</v>
      </c>
      <c r="R13" s="17">
        <f>R3+R4+R6+R5+R8+R9+R10+R11+R12</f>
        <v>25</v>
      </c>
      <c r="S13" s="17">
        <f>S3+S4+S6+S7+S5+S9+S10+S11+S12</f>
        <v>340</v>
      </c>
      <c r="T13" s="17">
        <f>T3+T4+T6+T7+T8+T5+T10+T11+T12</f>
        <v>3</v>
      </c>
      <c r="U13" s="17">
        <f>U3+U4+U6+U7+U8+U9+U5+U11+U12</f>
        <v>171</v>
      </c>
      <c r="V13" s="17">
        <f>V3+V4+V6+V7+V8+V9+V10+V5+V12</f>
        <v>84</v>
      </c>
      <c r="W13" s="17">
        <f>W3+W4+W6+W7+W8+W9+W10+W11+W5</f>
        <v>105</v>
      </c>
    </row>
    <row r="14" spans="1:2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ht="16">
      <c r="A15" s="18" t="s">
        <v>81</v>
      </c>
      <c r="B15" s="19" t="s">
        <v>4</v>
      </c>
      <c r="C15" s="19" t="s">
        <v>6</v>
      </c>
      <c r="D15" s="19" t="s">
        <v>7</v>
      </c>
      <c r="E15" s="19" t="s">
        <v>9</v>
      </c>
      <c r="F15" s="19" t="s">
        <v>11</v>
      </c>
      <c r="G15" s="19" t="s">
        <v>13</v>
      </c>
      <c r="H15" s="19" t="s">
        <v>15</v>
      </c>
      <c r="I15" s="19" t="s">
        <v>17</v>
      </c>
      <c r="J15" s="19" t="s">
        <v>19</v>
      </c>
      <c r="K15" s="19" t="s">
        <v>21</v>
      </c>
      <c r="M15" s="18" t="s">
        <v>81</v>
      </c>
      <c r="N15" s="19" t="s">
        <v>4</v>
      </c>
      <c r="O15" s="19" t="s">
        <v>6</v>
      </c>
      <c r="P15" s="19" t="s">
        <v>7</v>
      </c>
      <c r="Q15" s="19" t="s">
        <v>9</v>
      </c>
      <c r="R15" s="19" t="s">
        <v>11</v>
      </c>
      <c r="S15" s="19" t="s">
        <v>13</v>
      </c>
      <c r="T15" s="19" t="s">
        <v>15</v>
      </c>
      <c r="U15" s="19" t="s">
        <v>17</v>
      </c>
      <c r="V15" s="19" t="s">
        <v>19</v>
      </c>
      <c r="W15" s="19" t="s">
        <v>21</v>
      </c>
    </row>
    <row r="16" spans="1:23">
      <c r="A16" s="21" t="s">
        <v>4</v>
      </c>
      <c r="B16" s="15">
        <v>1022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M16" s="21" t="s">
        <v>4</v>
      </c>
      <c r="N16" s="15">
        <v>1022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</row>
    <row r="17" spans="1:23">
      <c r="A17" s="21" t="s">
        <v>6</v>
      </c>
      <c r="B17" s="15">
        <v>0</v>
      </c>
      <c r="C17" s="15">
        <v>805</v>
      </c>
      <c r="D17" s="15">
        <v>68</v>
      </c>
      <c r="E17" s="15">
        <v>9</v>
      </c>
      <c r="F17" s="15">
        <v>2</v>
      </c>
      <c r="G17" s="15">
        <v>53</v>
      </c>
      <c r="H17" s="15">
        <v>0</v>
      </c>
      <c r="I17" s="15">
        <v>40</v>
      </c>
      <c r="J17" s="15">
        <v>0</v>
      </c>
      <c r="K17" s="15">
        <v>7</v>
      </c>
      <c r="M17" s="21" t="s">
        <v>6</v>
      </c>
      <c r="N17" s="15">
        <v>0</v>
      </c>
      <c r="O17" s="15">
        <v>805</v>
      </c>
      <c r="P17" s="15">
        <v>68</v>
      </c>
      <c r="Q17" s="15">
        <v>9</v>
      </c>
      <c r="R17" s="15">
        <v>2</v>
      </c>
      <c r="S17" s="15">
        <v>53</v>
      </c>
      <c r="T17" s="15">
        <v>0</v>
      </c>
      <c r="U17" s="15">
        <v>40</v>
      </c>
      <c r="V17" s="15">
        <v>0</v>
      </c>
      <c r="W17" s="15">
        <v>7</v>
      </c>
    </row>
    <row r="18" spans="1:23">
      <c r="A18" s="21" t="s">
        <v>7</v>
      </c>
      <c r="B18" s="15">
        <v>0</v>
      </c>
      <c r="C18" s="15">
        <v>48</v>
      </c>
      <c r="D18" s="15">
        <v>889</v>
      </c>
      <c r="E18" s="15">
        <v>25</v>
      </c>
      <c r="F18" s="15">
        <v>1</v>
      </c>
      <c r="G18" s="15">
        <v>13</v>
      </c>
      <c r="H18" s="15">
        <v>0</v>
      </c>
      <c r="I18" s="15">
        <v>15</v>
      </c>
      <c r="J18" s="15">
        <v>2</v>
      </c>
      <c r="K18" s="15">
        <v>3</v>
      </c>
      <c r="M18" s="21" t="s">
        <v>7</v>
      </c>
      <c r="N18" s="15">
        <v>0</v>
      </c>
      <c r="O18" s="15">
        <v>48</v>
      </c>
      <c r="P18" s="15">
        <v>889</v>
      </c>
      <c r="Q18" s="15">
        <v>25</v>
      </c>
      <c r="R18" s="15">
        <v>1</v>
      </c>
      <c r="S18" s="15">
        <v>13</v>
      </c>
      <c r="T18" s="15">
        <v>0</v>
      </c>
      <c r="U18" s="15">
        <v>15</v>
      </c>
      <c r="V18" s="15">
        <v>2</v>
      </c>
      <c r="W18" s="15">
        <v>3</v>
      </c>
    </row>
    <row r="19" spans="1:23">
      <c r="A19" s="21" t="s">
        <v>9</v>
      </c>
      <c r="B19" s="15">
        <v>0</v>
      </c>
      <c r="C19" s="15">
        <v>13</v>
      </c>
      <c r="D19" s="15">
        <v>19</v>
      </c>
      <c r="E19" s="15">
        <v>731</v>
      </c>
      <c r="F19" s="15">
        <v>1</v>
      </c>
      <c r="G19" s="15">
        <v>153</v>
      </c>
      <c r="H19" s="15">
        <v>0</v>
      </c>
      <c r="I19" s="15">
        <v>61</v>
      </c>
      <c r="J19" s="15">
        <v>4</v>
      </c>
      <c r="K19" s="15">
        <v>0</v>
      </c>
      <c r="M19" s="21" t="s">
        <v>9</v>
      </c>
      <c r="N19" s="15">
        <v>0</v>
      </c>
      <c r="O19" s="15">
        <v>13</v>
      </c>
      <c r="P19" s="15">
        <v>19</v>
      </c>
      <c r="Q19" s="15">
        <v>731</v>
      </c>
      <c r="R19" s="15">
        <v>1</v>
      </c>
      <c r="S19" s="15">
        <v>153</v>
      </c>
      <c r="T19" s="15">
        <v>0</v>
      </c>
      <c r="U19" s="15">
        <v>61</v>
      </c>
      <c r="V19" s="15">
        <v>4</v>
      </c>
      <c r="W19" s="15">
        <v>0</v>
      </c>
    </row>
    <row r="20" spans="1:23">
      <c r="A20" s="21" t="s">
        <v>11</v>
      </c>
      <c r="B20" s="15">
        <v>0</v>
      </c>
      <c r="C20" s="15">
        <v>0</v>
      </c>
      <c r="D20" s="15">
        <v>1</v>
      </c>
      <c r="E20" s="15">
        <v>0</v>
      </c>
      <c r="F20" s="15">
        <v>973</v>
      </c>
      <c r="G20" s="15">
        <v>2</v>
      </c>
      <c r="H20" s="15">
        <v>0</v>
      </c>
      <c r="I20" s="15">
        <v>0</v>
      </c>
      <c r="J20" s="15">
        <v>0</v>
      </c>
      <c r="K20" s="15">
        <v>9</v>
      </c>
      <c r="M20" s="21" t="s">
        <v>11</v>
      </c>
      <c r="N20" s="15">
        <v>0</v>
      </c>
      <c r="O20" s="15">
        <v>0</v>
      </c>
      <c r="P20" s="15">
        <v>1</v>
      </c>
      <c r="Q20" s="15">
        <v>0</v>
      </c>
      <c r="R20" s="15">
        <v>973</v>
      </c>
      <c r="S20" s="15">
        <v>2</v>
      </c>
      <c r="T20" s="15">
        <v>0</v>
      </c>
      <c r="U20" s="15">
        <v>0</v>
      </c>
      <c r="V20" s="15">
        <v>0</v>
      </c>
      <c r="W20" s="15">
        <v>9</v>
      </c>
    </row>
    <row r="21" spans="1:23">
      <c r="A21" s="21" t="s">
        <v>13</v>
      </c>
      <c r="B21" s="15">
        <v>0</v>
      </c>
      <c r="C21" s="15">
        <v>52</v>
      </c>
      <c r="D21" s="15">
        <v>15</v>
      </c>
      <c r="E21" s="15">
        <v>201</v>
      </c>
      <c r="F21" s="15">
        <v>1</v>
      </c>
      <c r="G21" s="15">
        <v>631</v>
      </c>
      <c r="H21" s="15">
        <v>0</v>
      </c>
      <c r="I21" s="15">
        <v>81</v>
      </c>
      <c r="J21" s="15">
        <v>0</v>
      </c>
      <c r="K21" s="15">
        <v>2</v>
      </c>
      <c r="M21" s="21" t="s">
        <v>13</v>
      </c>
      <c r="N21" s="15">
        <v>0</v>
      </c>
      <c r="O21" s="15">
        <v>52</v>
      </c>
      <c r="P21" s="15">
        <v>15</v>
      </c>
      <c r="Q21" s="15">
        <v>201</v>
      </c>
      <c r="R21" s="15">
        <v>1</v>
      </c>
      <c r="S21" s="15">
        <v>631</v>
      </c>
      <c r="T21" s="15">
        <v>0</v>
      </c>
      <c r="U21" s="15">
        <v>81</v>
      </c>
      <c r="V21" s="15">
        <v>0</v>
      </c>
      <c r="W21" s="15">
        <v>2</v>
      </c>
    </row>
    <row r="22" spans="1:23">
      <c r="A22" s="21" t="s">
        <v>15</v>
      </c>
      <c r="B22" s="15">
        <v>0</v>
      </c>
      <c r="C22" s="15">
        <v>0</v>
      </c>
      <c r="D22" s="15">
        <v>0</v>
      </c>
      <c r="E22" s="15">
        <v>0</v>
      </c>
      <c r="F22" s="15">
        <v>1</v>
      </c>
      <c r="G22" s="15">
        <v>0</v>
      </c>
      <c r="H22" s="15">
        <v>1013</v>
      </c>
      <c r="I22" s="15">
        <v>0</v>
      </c>
      <c r="J22" s="15">
        <v>0</v>
      </c>
      <c r="K22" s="15">
        <v>0</v>
      </c>
      <c r="M22" s="21" t="s">
        <v>15</v>
      </c>
      <c r="N22" s="15">
        <v>0</v>
      </c>
      <c r="O22" s="15">
        <v>0</v>
      </c>
      <c r="P22" s="15">
        <v>0</v>
      </c>
      <c r="Q22" s="15">
        <v>0</v>
      </c>
      <c r="R22" s="15">
        <v>1</v>
      </c>
      <c r="S22" s="15">
        <v>0</v>
      </c>
      <c r="T22" s="15">
        <v>1013</v>
      </c>
      <c r="U22" s="15">
        <v>0</v>
      </c>
      <c r="V22" s="15">
        <v>0</v>
      </c>
      <c r="W22" s="15">
        <v>0</v>
      </c>
    </row>
    <row r="23" spans="1:23">
      <c r="A23" s="21" t="s">
        <v>17</v>
      </c>
      <c r="B23" s="15">
        <v>0</v>
      </c>
      <c r="C23" s="15">
        <v>57</v>
      </c>
      <c r="D23" s="15">
        <v>23</v>
      </c>
      <c r="E23" s="15">
        <v>117</v>
      </c>
      <c r="F23" s="15">
        <v>0</v>
      </c>
      <c r="G23" s="15">
        <v>109</v>
      </c>
      <c r="H23" s="15">
        <v>0</v>
      </c>
      <c r="I23" s="15">
        <v>731</v>
      </c>
      <c r="J23" s="15">
        <v>0</v>
      </c>
      <c r="K23" s="15">
        <v>0</v>
      </c>
      <c r="M23" s="21" t="s">
        <v>17</v>
      </c>
      <c r="N23" s="15">
        <v>0</v>
      </c>
      <c r="O23" s="15">
        <v>57</v>
      </c>
      <c r="P23" s="15">
        <v>23</v>
      </c>
      <c r="Q23" s="15">
        <v>117</v>
      </c>
      <c r="R23" s="15">
        <v>0</v>
      </c>
      <c r="S23" s="15">
        <v>109</v>
      </c>
      <c r="T23" s="15">
        <v>0</v>
      </c>
      <c r="U23" s="15">
        <v>731</v>
      </c>
      <c r="V23" s="15">
        <v>0</v>
      </c>
      <c r="W23" s="15">
        <v>0</v>
      </c>
    </row>
    <row r="24" spans="1:23">
      <c r="A24" s="21" t="s">
        <v>19</v>
      </c>
      <c r="B24" s="15">
        <v>0</v>
      </c>
      <c r="C24" s="15">
        <v>0</v>
      </c>
      <c r="D24" s="15">
        <v>3</v>
      </c>
      <c r="E24" s="15">
        <v>1</v>
      </c>
      <c r="F24" s="15">
        <v>0</v>
      </c>
      <c r="G24" s="15">
        <v>0</v>
      </c>
      <c r="H24" s="15">
        <v>1</v>
      </c>
      <c r="I24" s="15">
        <v>0</v>
      </c>
      <c r="J24" s="15">
        <v>939</v>
      </c>
      <c r="K24" s="15">
        <v>63</v>
      </c>
      <c r="M24" s="21" t="s">
        <v>19</v>
      </c>
      <c r="N24" s="15">
        <v>0</v>
      </c>
      <c r="O24" s="15">
        <v>0</v>
      </c>
      <c r="P24" s="15">
        <v>3</v>
      </c>
      <c r="Q24" s="15">
        <v>1</v>
      </c>
      <c r="R24" s="15">
        <v>0</v>
      </c>
      <c r="S24" s="15">
        <v>0</v>
      </c>
      <c r="T24" s="15">
        <v>1</v>
      </c>
      <c r="U24" s="15">
        <v>0</v>
      </c>
      <c r="V24" s="15">
        <v>939</v>
      </c>
      <c r="W24" s="15">
        <v>63</v>
      </c>
    </row>
    <row r="25" spans="1:23" ht="16" thickBot="1">
      <c r="A25" s="22" t="s">
        <v>21</v>
      </c>
      <c r="B25" s="16">
        <v>0</v>
      </c>
      <c r="C25" s="16">
        <v>12</v>
      </c>
      <c r="D25" s="16">
        <v>2</v>
      </c>
      <c r="E25" s="16">
        <v>0</v>
      </c>
      <c r="F25" s="16">
        <v>12</v>
      </c>
      <c r="G25" s="16">
        <v>1</v>
      </c>
      <c r="H25" s="16">
        <v>0</v>
      </c>
      <c r="I25" s="16">
        <v>0</v>
      </c>
      <c r="J25" s="16">
        <v>73</v>
      </c>
      <c r="K25" s="16">
        <v>890</v>
      </c>
      <c r="M25" s="22" t="s">
        <v>21</v>
      </c>
      <c r="N25" s="16">
        <v>0</v>
      </c>
      <c r="O25" s="16">
        <v>12</v>
      </c>
      <c r="P25" s="16">
        <v>2</v>
      </c>
      <c r="Q25" s="16">
        <v>0</v>
      </c>
      <c r="R25" s="16">
        <v>12</v>
      </c>
      <c r="S25" s="16">
        <v>1</v>
      </c>
      <c r="T25" s="16">
        <v>0</v>
      </c>
      <c r="U25" s="16">
        <v>0</v>
      </c>
      <c r="V25" s="16">
        <v>73</v>
      </c>
      <c r="W25" s="16">
        <v>890</v>
      </c>
    </row>
    <row r="26" spans="1:23" ht="16" thickTop="1">
      <c r="A26" s="20" t="b">
        <v>0</v>
      </c>
      <c r="B26" s="17">
        <f>SUM(B17:B25)</f>
        <v>0</v>
      </c>
      <c r="C26" s="17">
        <f>SUM(C18:C25)+C16</f>
        <v>182</v>
      </c>
      <c r="D26" s="17">
        <f>D16+D17+D19+D20+D21+D22+D23+D24+D25</f>
        <v>131</v>
      </c>
      <c r="E26" s="17">
        <f>E16+E17+E18+E20+E21+E22+E23+E24+E25</f>
        <v>353</v>
      </c>
      <c r="F26" s="17">
        <f>F16+F17+F19+F18+F21+F22+F23+F24+F25</f>
        <v>18</v>
      </c>
      <c r="G26" s="17">
        <f>G16+G17+G19+G20+G18+G22+G23+G24+G25</f>
        <v>331</v>
      </c>
      <c r="H26" s="17">
        <f>H16+H17+H19+H20+H21+H18+H23+H24+H25</f>
        <v>1</v>
      </c>
      <c r="I26" s="17">
        <f>I16+I17+I19+I20+I21+I22+I18+I24+I25</f>
        <v>197</v>
      </c>
      <c r="J26" s="17">
        <f>J16+J17+J19+J20+J21+J22+J23+J18+J25</f>
        <v>79</v>
      </c>
      <c r="K26" s="17">
        <f>K16+K17+K19+K20+K21+K22+K23+K24+K18</f>
        <v>84</v>
      </c>
      <c r="M26" s="20" t="b">
        <v>0</v>
      </c>
      <c r="N26" s="17">
        <f>SUM(N17:N25)</f>
        <v>0</v>
      </c>
      <c r="O26" s="17">
        <f>SUM(O18:O25)+O16</f>
        <v>182</v>
      </c>
      <c r="P26" s="17">
        <f>P16+P17+P19+P20+P21+P22+P23+P24+P25</f>
        <v>131</v>
      </c>
      <c r="Q26" s="17">
        <f>Q16+Q17+Q18+Q20+Q21+Q22+Q23+Q24+Q25</f>
        <v>353</v>
      </c>
      <c r="R26" s="17">
        <f>R16+R17+R19+R18+R21+R22+R23+R24+R25</f>
        <v>18</v>
      </c>
      <c r="S26" s="17">
        <f>S16+S17+S19+S20+S18+S22+S23+S24+S25</f>
        <v>331</v>
      </c>
      <c r="T26" s="17">
        <f>T16+T17+T19+T20+T21+T18+T23+T24+T25</f>
        <v>1</v>
      </c>
      <c r="U26" s="17">
        <f>U16+U17+U19+U20+U21+U22+U18+U24+U25</f>
        <v>197</v>
      </c>
      <c r="V26" s="17">
        <f>V16+V17+V19+V20+V21+V22+V23+V18+V25</f>
        <v>79</v>
      </c>
      <c r="W26" s="17">
        <f>W16+W17+W19+W20+W21+W22+W23+W24+W18</f>
        <v>84</v>
      </c>
    </row>
    <row r="29" spans="1:23">
      <c r="B29" s="25"/>
      <c r="C29" s="24"/>
      <c r="D29" s="24"/>
      <c r="E29" s="24"/>
      <c r="F29" s="24"/>
      <c r="G29" s="24"/>
      <c r="H29" s="24"/>
      <c r="I29" s="24"/>
      <c r="J29" s="24"/>
      <c r="K29" s="24"/>
    </row>
    <row r="31" spans="1:23">
      <c r="L31" t="s">
        <v>83</v>
      </c>
    </row>
    <row r="32" spans="1:23">
      <c r="L32" t="s">
        <v>84</v>
      </c>
    </row>
  </sheetData>
  <pageMargins left="0.7" right="0.7" top="0.78740157499999996" bottom="0.78740157499999996" header="0.3" footer="0.3"/>
  <ignoredErrors>
    <ignoredError sqref="B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D24B-1486-4D5A-BAEE-757FFC4A1D9D}">
  <dimension ref="A2"/>
  <sheetViews>
    <sheetView workbookViewId="0"/>
  </sheetViews>
  <sheetFormatPr baseColWidth="10" defaultRowHeight="15"/>
  <sheetData>
    <row r="2" spans="1:1">
      <c r="A2" t="s">
        <v>80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2BE7-AE3C-AA4A-8684-4CD0E3088DF8}">
  <dimension ref="A1:Q22"/>
  <sheetViews>
    <sheetView workbookViewId="0">
      <selection activeCell="B2" sqref="B2"/>
    </sheetView>
  </sheetViews>
  <sheetFormatPr baseColWidth="10" defaultRowHeight="15"/>
  <cols>
    <col min="1" max="1" width="17.5" bestFit="1" customWidth="1"/>
    <col min="2" max="5" width="10.6640625" bestFit="1" customWidth="1"/>
    <col min="6" max="8" width="8.83203125" bestFit="1" customWidth="1"/>
    <col min="9" max="10" width="9.1640625" bestFit="1" customWidth="1"/>
    <col min="11" max="11" width="8.83203125" bestFit="1" customWidth="1"/>
    <col min="12" max="12" width="10.6640625" bestFit="1" customWidth="1"/>
    <col min="13" max="13" width="8.83203125" bestFit="1" customWidth="1"/>
    <col min="14" max="17" width="10.6640625" bestFit="1" customWidth="1"/>
  </cols>
  <sheetData>
    <row r="1" spans="1:17" ht="16">
      <c r="A1" s="3" t="s">
        <v>40</v>
      </c>
      <c r="B1" t="s">
        <v>4</v>
      </c>
      <c r="C1" t="s">
        <v>6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s="4"/>
      <c r="M1" s="4"/>
      <c r="N1" s="4"/>
      <c r="O1" s="4"/>
      <c r="P1" s="4"/>
      <c r="Q1" s="4"/>
    </row>
    <row r="2" spans="1:17" ht="16">
      <c r="A2" s="3">
        <v>422</v>
      </c>
      <c r="B2" s="4">
        <v>31</v>
      </c>
      <c r="C2" s="4">
        <v>43</v>
      </c>
      <c r="D2" s="4">
        <v>20</v>
      </c>
      <c r="E2" s="4">
        <v>24</v>
      </c>
      <c r="F2" s="4">
        <v>13</v>
      </c>
      <c r="G2" s="4">
        <v>36</v>
      </c>
      <c r="H2" s="4">
        <v>14</v>
      </c>
      <c r="I2" s="4">
        <v>22</v>
      </c>
      <c r="J2" s="4">
        <v>7</v>
      </c>
      <c r="K2" s="4">
        <v>9</v>
      </c>
      <c r="L2" s="4"/>
      <c r="M2" s="4"/>
      <c r="N2" s="4"/>
      <c r="O2" s="4"/>
      <c r="P2" s="4"/>
      <c r="Q2" s="4"/>
    </row>
    <row r="3" spans="1:17" ht="17">
      <c r="A3" s="4" t="s">
        <v>41</v>
      </c>
      <c r="B3" s="5">
        <v>1488202</v>
      </c>
      <c r="C3" s="5">
        <v>3664088</v>
      </c>
      <c r="D3" s="5">
        <v>1852478</v>
      </c>
      <c r="E3" s="5">
        <v>1083498</v>
      </c>
      <c r="F3" s="5">
        <v>630305</v>
      </c>
      <c r="G3" s="5">
        <v>764104</v>
      </c>
      <c r="H3" s="5">
        <v>597493</v>
      </c>
      <c r="I3" s="5">
        <v>620523</v>
      </c>
      <c r="J3" s="5">
        <v>587696</v>
      </c>
      <c r="K3" s="5">
        <v>566573</v>
      </c>
      <c r="L3" s="5"/>
      <c r="M3" s="5"/>
      <c r="N3" s="5"/>
      <c r="O3" s="5"/>
      <c r="P3" s="5"/>
      <c r="Q3" s="5"/>
    </row>
    <row r="4" spans="1:17" ht="16">
      <c r="A4" s="3" t="s">
        <v>42</v>
      </c>
      <c r="B4" s="6">
        <f>B2/(B3/100000)</f>
        <v>2.083050553621081</v>
      </c>
      <c r="C4" s="6">
        <f t="shared" ref="C4:K4" si="0">C2/(C3/100000)</f>
        <v>1.1735526002650591</v>
      </c>
      <c r="D4" s="6">
        <f t="shared" si="0"/>
        <v>1.0796349538294112</v>
      </c>
      <c r="E4" s="6">
        <f t="shared" si="0"/>
        <v>2.2150479280995441</v>
      </c>
      <c r="F4" s="6">
        <f t="shared" si="0"/>
        <v>2.0624935547076415</v>
      </c>
      <c r="G4" s="6">
        <f t="shared" si="0"/>
        <v>4.7114005423345509</v>
      </c>
      <c r="H4" s="6">
        <f t="shared" si="0"/>
        <v>2.3431236851310393</v>
      </c>
      <c r="I4" s="6">
        <f t="shared" si="0"/>
        <v>3.5453963833733799</v>
      </c>
      <c r="J4" s="6">
        <f t="shared" si="0"/>
        <v>1.19109199313931</v>
      </c>
      <c r="K4" s="6">
        <f t="shared" si="0"/>
        <v>1.5884978634703737</v>
      </c>
      <c r="L4" s="6"/>
      <c r="M4" s="6"/>
      <c r="N4" s="6"/>
      <c r="O4" s="6"/>
      <c r="P4" s="6"/>
      <c r="Q4" s="6"/>
    </row>
    <row r="5" spans="1:17" ht="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>
      <c r="A15" s="4"/>
      <c r="B15" s="4"/>
      <c r="C15" s="4"/>
      <c r="D15" s="4"/>
      <c r="E15" s="4"/>
      <c r="F15" s="4"/>
      <c r="G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>
      <c r="A16" s="3"/>
      <c r="B16" s="4"/>
      <c r="C16" s="4"/>
      <c r="D16" s="4"/>
      <c r="E16" s="4"/>
      <c r="F16" s="4"/>
      <c r="G16" s="4"/>
    </row>
    <row r="17" spans="1:17" ht="16">
      <c r="A17" s="4"/>
      <c r="B17" s="4"/>
      <c r="C17" s="4"/>
      <c r="D17" s="4"/>
      <c r="E17" s="4"/>
      <c r="F17" s="4"/>
      <c r="G17" s="4"/>
      <c r="J17" s="4"/>
      <c r="K17" s="4"/>
      <c r="L17" s="4"/>
      <c r="M17" s="4"/>
      <c r="N17" s="4"/>
      <c r="O17" s="4"/>
      <c r="P17" s="4"/>
      <c r="Q17" s="4"/>
    </row>
    <row r="18" spans="1:17" ht="16">
      <c r="A18" s="3"/>
      <c r="B18" s="4"/>
      <c r="C18" s="4"/>
      <c r="D18" s="4"/>
      <c r="E18" s="4"/>
      <c r="F18" s="4"/>
      <c r="G18" s="4"/>
      <c r="J18" s="4"/>
      <c r="K18" s="4"/>
      <c r="L18" s="4"/>
      <c r="M18" s="4"/>
      <c r="N18" s="4"/>
      <c r="O18" s="4"/>
      <c r="P18" s="4"/>
      <c r="Q18" s="4"/>
    </row>
    <row r="19" spans="1:17" ht="16">
      <c r="A19" s="4"/>
      <c r="B19" s="4"/>
      <c r="C19" s="4"/>
      <c r="D19" s="4"/>
      <c r="E19" s="4"/>
      <c r="F19" s="4"/>
      <c r="G19" s="4"/>
      <c r="J19" s="4"/>
      <c r="K19" s="4"/>
      <c r="L19" s="4"/>
      <c r="M19" s="4"/>
      <c r="N19" s="4"/>
      <c r="O19" s="4"/>
      <c r="P19" s="4"/>
      <c r="Q19" s="4"/>
    </row>
    <row r="20" spans="1:17" ht="16">
      <c r="A20" s="3"/>
      <c r="B20" s="4"/>
      <c r="C20" s="4"/>
      <c r="D20" s="4"/>
      <c r="E20" s="4"/>
      <c r="F20" s="4"/>
      <c r="G20" s="4"/>
      <c r="J20" s="4"/>
      <c r="K20" s="4"/>
      <c r="L20" s="4"/>
      <c r="M20" s="4"/>
      <c r="N20" s="4"/>
      <c r="O20" s="4"/>
      <c r="P20" s="4"/>
      <c r="Q20" s="4"/>
    </row>
    <row r="21" spans="1:17" ht="16">
      <c r="A21" s="4"/>
      <c r="B21" s="4"/>
      <c r="C21" s="4"/>
      <c r="D21" s="4"/>
      <c r="E21" s="4"/>
      <c r="F21" s="4"/>
      <c r="G21" s="4"/>
      <c r="J21" s="4"/>
      <c r="K21" s="4"/>
      <c r="L21" s="4"/>
      <c r="M21" s="4"/>
      <c r="N21" s="4"/>
      <c r="O21" s="4"/>
      <c r="P21" s="4"/>
      <c r="Q21" s="4"/>
    </row>
    <row r="22" spans="1:17" ht="16">
      <c r="A22" s="3"/>
      <c r="B22" s="4"/>
      <c r="C22" s="4"/>
      <c r="D22" s="4"/>
      <c r="E22" s="4"/>
      <c r="F22" s="4"/>
      <c r="G22" s="4"/>
      <c r="J22" s="4"/>
      <c r="K22" s="4"/>
      <c r="L22" s="4"/>
      <c r="M22" s="4"/>
      <c r="N22" s="4"/>
      <c r="O22" s="4"/>
      <c r="P22" s="4"/>
      <c r="Q22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Alle Daten</vt:lpstr>
      <vt:lpstr>KNN Ergebnisse</vt:lpstr>
      <vt:lpstr>Random Forest</vt:lpstr>
      <vt:lpstr>Abbildung Confusion Matrix</vt:lpstr>
      <vt:lpstr>NaiveBayes</vt:lpstr>
      <vt:lpstr>Bildung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Reher</dc:creator>
  <cp:keywords/>
  <dc:description/>
  <cp:lastModifiedBy>Konrad Schumacher</cp:lastModifiedBy>
  <cp:revision/>
  <dcterms:created xsi:type="dcterms:W3CDTF">2022-01-09T15:42:35Z</dcterms:created>
  <dcterms:modified xsi:type="dcterms:W3CDTF">2022-01-23T19:18:22Z</dcterms:modified>
  <cp:category/>
  <cp:contentStatus/>
</cp:coreProperties>
</file>