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mbiente\Downloads\"/>
    </mc:Choice>
  </mc:AlternateContent>
  <xr:revisionPtr revIDLastSave="0" documentId="13_ncr:1_{27371794-F948-4C76-AB79-159A0E899C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1" l="1"/>
  <c r="I19" i="1"/>
  <c r="I16" i="1"/>
  <c r="I8" i="1"/>
  <c r="I9" i="1"/>
  <c r="I10" i="1"/>
  <c r="I11" i="1"/>
  <c r="I7" i="1"/>
  <c r="I32" i="1"/>
  <c r="I29" i="1"/>
  <c r="I26" i="1"/>
  <c r="I18" i="1"/>
  <c r="I15" i="1"/>
  <c r="I12" i="1"/>
  <c r="I107" i="1" l="1"/>
  <c r="I106" i="1"/>
  <c r="I105" i="1"/>
  <c r="I104" i="1"/>
  <c r="I103" i="1"/>
  <c r="I102" i="1"/>
  <c r="I101" i="1"/>
  <c r="I100" i="1"/>
  <c r="I99" i="1"/>
  <c r="I98" i="1"/>
  <c r="I97" i="1"/>
  <c r="I96" i="1"/>
  <c r="I88" i="1"/>
  <c r="I87" i="1"/>
  <c r="I86" i="1"/>
  <c r="I85" i="1"/>
  <c r="I84" i="1"/>
  <c r="I83" i="1"/>
  <c r="I82" i="1"/>
  <c r="I81" i="1"/>
  <c r="I80" i="1"/>
  <c r="I72" i="1"/>
  <c r="I71" i="1"/>
  <c r="I70" i="1"/>
  <c r="I69" i="1"/>
  <c r="I68" i="1"/>
  <c r="I67" i="1"/>
  <c r="I66" i="1"/>
  <c r="I65" i="1"/>
  <c r="I64" i="1"/>
  <c r="I63" i="1"/>
  <c r="I62" i="1"/>
  <c r="I61" i="1"/>
  <c r="I53" i="1"/>
  <c r="I52" i="1"/>
  <c r="I51" i="1"/>
  <c r="I50" i="1"/>
  <c r="I49" i="1"/>
  <c r="I48" i="1"/>
  <c r="I47" i="1"/>
  <c r="I46" i="1"/>
  <c r="I45" i="1"/>
  <c r="I44" i="1"/>
  <c r="I43" i="1"/>
  <c r="I42" i="1"/>
  <c r="I33" i="1"/>
  <c r="I30" i="1"/>
  <c r="I34" i="1"/>
  <c r="I31" i="1"/>
  <c r="I28" i="1"/>
  <c r="I20" i="1"/>
  <c r="I17" i="1"/>
  <c r="I14" i="1"/>
  <c r="D108" i="1" l="1"/>
  <c r="D54" i="1"/>
  <c r="D35" i="1"/>
  <c r="D89" i="1"/>
  <c r="D73" i="1"/>
  <c r="D21" i="1"/>
  <c r="D109" i="1" l="1"/>
</calcChain>
</file>

<file path=xl/sharedStrings.xml><?xml version="1.0" encoding="utf-8"?>
<sst xmlns="http://schemas.openxmlformats.org/spreadsheetml/2006/main" count="188" uniqueCount="52">
  <si>
    <t>ESTIMACIÓN DE COSTOS DEL PROYECTO INFORMÁTICO</t>
  </si>
  <si>
    <t>ESTIMACIÓN DE RECURSOS, TIEMPOS Y COSTOS</t>
  </si>
  <si>
    <t>RECURSOS</t>
  </si>
  <si>
    <t>TIEMPO</t>
  </si>
  <si>
    <t>VALOR UNIT.</t>
  </si>
  <si>
    <t>COSTO TOTAL</t>
  </si>
  <si>
    <t>ACTIVIDAD  (HITOS)</t>
  </si>
  <si>
    <t xml:space="preserve">PAQUETES TRABAJO </t>
  </si>
  <si>
    <t>TIPO</t>
  </si>
  <si>
    <t>CANT.</t>
  </si>
  <si>
    <t>SUBTOTAL ACTIVIDAD 1</t>
  </si>
  <si>
    <t>1. ANALISIS DE REQUERIMIENTOS</t>
  </si>
  <si>
    <t>1.2 LEVANTAMIENTO DE INFORMACIÓN</t>
  </si>
  <si>
    <t>Computador</t>
  </si>
  <si>
    <t>Analista</t>
  </si>
  <si>
    <t>Días</t>
  </si>
  <si>
    <t>PROYECTO  INFORMÁTICO:                                                    INVENTARIOS IT</t>
  </si>
  <si>
    <t>SUBTOTAL ACTIVIDAD 2</t>
  </si>
  <si>
    <t>2. PLANEACIÓN</t>
  </si>
  <si>
    <t>2.1 PRESUPUESTO</t>
  </si>
  <si>
    <t>2.2 RECURSOS</t>
  </si>
  <si>
    <t>2.3 PLANEACIÓN DE DIAGRAMAS</t>
  </si>
  <si>
    <t>SUBTOTAL ACTIVIDAD 3</t>
  </si>
  <si>
    <t>3. DISEÑO</t>
  </si>
  <si>
    <t>3.1 CASOS DE USO</t>
  </si>
  <si>
    <t>3.2 DIAGRAMA DE CLASES</t>
  </si>
  <si>
    <t>3.3 DIAGRAMA DE PROCESOS</t>
  </si>
  <si>
    <t>4. DESARROLLO</t>
  </si>
  <si>
    <t>5. CONSTRUCCION Y DOCUMENTACION</t>
  </si>
  <si>
    <t>6. IMPLANTACION</t>
  </si>
  <si>
    <t>3.4 DISEÑO DE BASE DE DATOS</t>
  </si>
  <si>
    <t>4.1 ALGORITMOS</t>
  </si>
  <si>
    <t>4.2 PSEUDOCODIGO</t>
  </si>
  <si>
    <t>4.3 PROGRAMACION</t>
  </si>
  <si>
    <t>SUBTOTAL ACTIVIDAD 4</t>
  </si>
  <si>
    <t>SUBTOTAL ACTIVIDAD 5</t>
  </si>
  <si>
    <t>SUBTOTAL ACTIVIDAD 6</t>
  </si>
  <si>
    <t>4.4 PROGRAMAR BASE DE DATOS</t>
  </si>
  <si>
    <t>5.1 DATOS</t>
  </si>
  <si>
    <t>5.2 PRUEBA</t>
  </si>
  <si>
    <t>5.3 AJUSTES</t>
  </si>
  <si>
    <t>6.1 INSTALACION</t>
  </si>
  <si>
    <t>6.2 CAPACITACION</t>
  </si>
  <si>
    <t>6.3 SOLUCION DE PROBLEMAS</t>
  </si>
  <si>
    <t>6.4 ACTA DE CIERRE</t>
  </si>
  <si>
    <t>COSTO TOTAL PROYECTO</t>
  </si>
  <si>
    <t>Esfero</t>
  </si>
  <si>
    <t>Internet</t>
  </si>
  <si>
    <t>luz</t>
  </si>
  <si>
    <t>1.3 REQUERIMIENTOS NO FUNCIONALES</t>
  </si>
  <si>
    <t>1.4 REQUERIMIENTOS  FUNCIONALES</t>
  </si>
  <si>
    <t>1.5 DISEÑO DE BASES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</si>
</sst>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28"/>
      <color rgb="FFFF0000"/>
      <name val="Calibri"/>
    </font>
    <font>
      <b/>
      <sz val="16"/>
      <color rgb="FF002060"/>
      <name val="Calibri"/>
    </font>
    <font>
      <b/>
      <sz val="16"/>
      <color rgb="FF002060"/>
      <name val="Calibri"/>
      <family val="2"/>
    </font>
    <font>
      <b/>
      <sz val="16"/>
      <color rgb="FF002060"/>
      <name val="Calibri"/>
      <family val="2"/>
      <scheme val="minor"/>
    </font>
    <font>
      <sz val="18"/>
      <name val="Arial"/>
      <family val="2"/>
    </font>
    <font>
      <b/>
      <sz val="16"/>
      <color rgb="FFFF0000"/>
      <name val="Calibri"/>
      <family val="2"/>
    </font>
    <font>
      <b/>
      <sz val="18"/>
      <color rgb="FF002060"/>
      <name val="Calibri"/>
      <family val="2"/>
    </font>
    <font>
      <b/>
      <sz val="20"/>
      <color rgb="FFFF0000"/>
      <name val="Calibri"/>
      <family val="2"/>
    </font>
    <font>
      <b/>
      <sz val="20"/>
      <color rgb="FF002060"/>
      <name val="Calibri"/>
      <family val="2"/>
    </font>
    <font>
      <b/>
      <sz val="18"/>
      <color rgb="FF00B050"/>
      <name val="Calibri"/>
      <family val="2"/>
    </font>
    <font>
      <b/>
      <sz val="18"/>
      <color rgb="FFFF0000"/>
      <name val="Arial"/>
      <family val="2"/>
    </font>
    <font>
      <sz val="18"/>
      <color theme="1"/>
      <name val="Arial"/>
      <family val="2"/>
    </font>
    <font>
      <b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2" xfId="0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0" fontId="5" fillId="0" borderId="9" xfId="0" applyFont="1" applyBorder="1" applyAlignment="1">
      <alignment horizontal="center" vertical="center" wrapText="1" readingOrder="1"/>
    </xf>
    <xf numFmtId="0" fontId="6" fillId="0" borderId="6" xfId="0" applyFont="1" applyBorder="1" applyAlignment="1">
      <alignment horizontal="center" vertical="center" wrapText="1" readingOrder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 readingOrder="1"/>
    </xf>
    <xf numFmtId="0" fontId="4" fillId="0" borderId="0" xfId="0" applyFont="1" applyBorder="1" applyAlignment="1">
      <alignment horizontal="center" vertical="center" wrapText="1" readingOrder="1"/>
    </xf>
    <xf numFmtId="0" fontId="5" fillId="0" borderId="12" xfId="0" applyFont="1" applyBorder="1" applyAlignment="1">
      <alignment horizontal="center" vertical="center" wrapText="1" readingOrder="1"/>
    </xf>
    <xf numFmtId="0" fontId="4" fillId="0" borderId="9" xfId="0" applyFont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2" fillId="0" borderId="9" xfId="0" applyFont="1" applyBorder="1" applyAlignment="1">
      <alignment horizontal="center" vertical="center" wrapText="1" readingOrder="1"/>
    </xf>
    <xf numFmtId="0" fontId="2" fillId="0" borderId="0" xfId="0" applyFont="1" applyBorder="1" applyAlignment="1">
      <alignment horizontal="center" vertical="center" wrapText="1" readingOrder="1"/>
    </xf>
    <xf numFmtId="0" fontId="6" fillId="0" borderId="14" xfId="0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 readingOrder="1"/>
    </xf>
    <xf numFmtId="0" fontId="5" fillId="0" borderId="9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5" fillId="0" borderId="2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 readingOrder="1"/>
    </xf>
    <xf numFmtId="0" fontId="5" fillId="0" borderId="9" xfId="0" applyFont="1" applyBorder="1" applyAlignment="1">
      <alignment horizontal="right" vertical="center" wrapText="1" readingOrder="1"/>
    </xf>
    <xf numFmtId="0" fontId="5" fillId="0" borderId="12" xfId="0" applyFont="1" applyBorder="1" applyAlignment="1">
      <alignment horizontal="right" vertical="center" wrapText="1" readingOrder="1"/>
    </xf>
    <xf numFmtId="0" fontId="2" fillId="0" borderId="0" xfId="0" applyFont="1" applyBorder="1" applyAlignment="1">
      <alignment horizontal="right" vertical="center" wrapText="1" readingOrder="1"/>
    </xf>
    <xf numFmtId="0" fontId="5" fillId="0" borderId="6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5" fillId="0" borderId="17" xfId="0" applyFont="1" applyBorder="1" applyAlignment="1">
      <alignment horizontal="center" vertical="center" wrapText="1" readingOrder="1"/>
    </xf>
    <xf numFmtId="0" fontId="6" fillId="0" borderId="5" xfId="0" applyFont="1" applyBorder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3" fontId="5" fillId="0" borderId="6" xfId="0" applyNumberFormat="1" applyFont="1" applyBorder="1" applyAlignment="1">
      <alignment horizontal="right" vertical="center" wrapText="1"/>
    </xf>
    <xf numFmtId="3" fontId="5" fillId="0" borderId="5" xfId="0" applyNumberFormat="1" applyFont="1" applyBorder="1" applyAlignment="1">
      <alignment horizontal="right" vertical="center" wrapText="1"/>
    </xf>
    <xf numFmtId="3" fontId="12" fillId="0" borderId="9" xfId="0" applyNumberFormat="1" applyFont="1" applyBorder="1" applyAlignment="1">
      <alignment horizontal="right" vertical="center"/>
    </xf>
    <xf numFmtId="3" fontId="5" fillId="0" borderId="2" xfId="0" applyNumberFormat="1" applyFont="1" applyBorder="1" applyAlignment="1">
      <alignment horizontal="right" vertical="center" wrapText="1"/>
    </xf>
    <xf numFmtId="3" fontId="5" fillId="0" borderId="9" xfId="0" applyNumberFormat="1" applyFont="1" applyBorder="1" applyAlignment="1">
      <alignment horizontal="right" vertical="center" wrapText="1" readingOrder="1"/>
    </xf>
    <xf numFmtId="0" fontId="5" fillId="0" borderId="6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 readingOrder="1"/>
    </xf>
    <xf numFmtId="0" fontId="2" fillId="0" borderId="9" xfId="0" applyFont="1" applyBorder="1" applyAlignment="1">
      <alignment horizontal="center" vertical="center" wrapText="1" readingOrder="1"/>
    </xf>
    <xf numFmtId="0" fontId="2" fillId="0" borderId="12" xfId="0" applyFont="1" applyBorder="1" applyAlignment="1">
      <alignment horizontal="center" vertical="center" wrapText="1" readingOrder="1"/>
    </xf>
    <xf numFmtId="0" fontId="2" fillId="0" borderId="15" xfId="0" applyFont="1" applyBorder="1" applyAlignment="1">
      <alignment horizontal="center" vertical="center" wrapText="1" readingOrder="1"/>
    </xf>
    <xf numFmtId="0" fontId="2" fillId="0" borderId="9" xfId="0" applyFont="1" applyBorder="1" applyAlignment="1">
      <alignment horizontal="center" vertical="top" wrapText="1" readingOrder="1"/>
    </xf>
    <xf numFmtId="0" fontId="5" fillId="0" borderId="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 readingOrder="1"/>
    </xf>
    <xf numFmtId="0" fontId="5" fillId="0" borderId="24" xfId="0" applyFont="1" applyBorder="1" applyAlignment="1">
      <alignment horizontal="center" vertical="center" wrapText="1" readingOrder="1"/>
    </xf>
    <xf numFmtId="0" fontId="5" fillId="0" borderId="15" xfId="0" applyFont="1" applyBorder="1" applyAlignment="1">
      <alignment horizontal="center" vertical="center" wrapText="1" readingOrder="1"/>
    </xf>
    <xf numFmtId="3" fontId="13" fillId="0" borderId="35" xfId="0" applyNumberFormat="1" applyFont="1" applyBorder="1" applyAlignment="1">
      <alignment horizontal="right" vertical="center"/>
    </xf>
    <xf numFmtId="3" fontId="0" fillId="0" borderId="33" xfId="0" applyNumberFormat="1" applyFont="1" applyBorder="1" applyAlignment="1">
      <alignment horizontal="right" vertical="center"/>
    </xf>
    <xf numFmtId="3" fontId="0" fillId="0" borderId="36" xfId="0" applyNumberFormat="1" applyFont="1" applyBorder="1" applyAlignment="1">
      <alignment horizontal="right" vertical="center"/>
    </xf>
    <xf numFmtId="3" fontId="0" fillId="0" borderId="37" xfId="0" applyNumberFormat="1" applyFont="1" applyBorder="1" applyAlignment="1">
      <alignment horizontal="right" vertical="center"/>
    </xf>
    <xf numFmtId="3" fontId="0" fillId="0" borderId="0" xfId="0" applyNumberFormat="1" applyFont="1" applyBorder="1" applyAlignment="1">
      <alignment horizontal="right" vertical="center"/>
    </xf>
    <xf numFmtId="3" fontId="0" fillId="0" borderId="38" xfId="0" applyNumberFormat="1" applyFont="1" applyBorder="1" applyAlignment="1">
      <alignment horizontal="right" vertical="center"/>
    </xf>
    <xf numFmtId="3" fontId="0" fillId="0" borderId="39" xfId="0" applyNumberFormat="1" applyFont="1" applyBorder="1" applyAlignment="1">
      <alignment horizontal="right" vertical="center"/>
    </xf>
    <xf numFmtId="3" fontId="0" fillId="0" borderId="26" xfId="0" applyNumberFormat="1" applyFont="1" applyBorder="1" applyAlignment="1">
      <alignment horizontal="right" vertical="center"/>
    </xf>
    <xf numFmtId="3" fontId="0" fillId="0" borderId="40" xfId="0" applyNumberFormat="1" applyFont="1" applyBorder="1" applyAlignment="1">
      <alignment horizontal="right" vertical="center"/>
    </xf>
    <xf numFmtId="0" fontId="11" fillId="0" borderId="32" xfId="0" applyFont="1" applyBorder="1" applyAlignment="1">
      <alignment horizontal="right" vertical="center" wrapText="1" readingOrder="1"/>
    </xf>
    <xf numFmtId="0" fontId="11" fillId="0" borderId="33" xfId="0" applyFont="1" applyBorder="1" applyAlignment="1">
      <alignment horizontal="right" vertical="center" wrapText="1" readingOrder="1"/>
    </xf>
    <xf numFmtId="0" fontId="11" fillId="0" borderId="34" xfId="0" applyFont="1" applyBorder="1" applyAlignment="1">
      <alignment horizontal="right" vertical="center" wrapText="1" readingOrder="1"/>
    </xf>
    <xf numFmtId="0" fontId="5" fillId="0" borderId="2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 wrapText="1" readingOrder="1"/>
    </xf>
    <xf numFmtId="0" fontId="2" fillId="0" borderId="7" xfId="0" applyFont="1" applyBorder="1" applyAlignment="1">
      <alignment horizontal="center" vertical="center" wrapText="1" readingOrder="1"/>
    </xf>
    <xf numFmtId="0" fontId="2" fillId="0" borderId="6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2" fillId="0" borderId="16" xfId="0" applyFont="1" applyBorder="1" applyAlignment="1">
      <alignment horizontal="center" vertical="center" wrapText="1" readingOrder="1"/>
    </xf>
    <xf numFmtId="0" fontId="2" fillId="0" borderId="20" xfId="0" applyFont="1" applyBorder="1" applyAlignment="1">
      <alignment horizontal="center" vertical="center" wrapText="1" readingOrder="1"/>
    </xf>
    <xf numFmtId="0" fontId="2" fillId="0" borderId="21" xfId="0" applyFont="1" applyBorder="1" applyAlignment="1">
      <alignment horizontal="center" vertical="center" wrapText="1" readingOrder="1"/>
    </xf>
    <xf numFmtId="0" fontId="2" fillId="0" borderId="22" xfId="0" applyFont="1" applyBorder="1" applyAlignment="1">
      <alignment horizontal="center" vertical="center" wrapText="1" readingOrder="1"/>
    </xf>
    <xf numFmtId="0" fontId="11" fillId="0" borderId="27" xfId="0" applyFont="1" applyBorder="1" applyAlignment="1">
      <alignment horizontal="right" vertical="center" wrapText="1" readingOrder="1"/>
    </xf>
    <xf numFmtId="0" fontId="11" fillId="0" borderId="28" xfId="0" applyFont="1" applyBorder="1" applyAlignment="1">
      <alignment horizontal="right" vertical="center" wrapText="1" readingOrder="1"/>
    </xf>
    <xf numFmtId="0" fontId="11" fillId="0" borderId="29" xfId="0" applyFont="1" applyBorder="1" applyAlignment="1">
      <alignment horizontal="right" vertical="center" wrapText="1" readingOrder="1"/>
    </xf>
    <xf numFmtId="0" fontId="2" fillId="0" borderId="19" xfId="0" applyFont="1" applyBorder="1" applyAlignment="1">
      <alignment horizontal="center" vertical="center" wrapText="1" readingOrder="1"/>
    </xf>
    <xf numFmtId="0" fontId="2" fillId="0" borderId="8" xfId="0" applyFont="1" applyBorder="1" applyAlignment="1">
      <alignment horizontal="center" vertical="center" wrapText="1" readingOrder="1"/>
    </xf>
    <xf numFmtId="0" fontId="2" fillId="0" borderId="10" xfId="0" applyFont="1" applyBorder="1" applyAlignment="1">
      <alignment horizontal="center" vertical="center" wrapText="1" readingOrder="1"/>
    </xf>
    <xf numFmtId="0" fontId="2" fillId="0" borderId="11" xfId="0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 readingOrder="1"/>
    </xf>
    <xf numFmtId="0" fontId="2" fillId="0" borderId="0" xfId="0" applyFont="1" applyBorder="1" applyAlignment="1">
      <alignment horizontal="center" vertical="center" wrapText="1" readingOrder="1"/>
    </xf>
    <xf numFmtId="0" fontId="1" fillId="0" borderId="17" xfId="0" applyFont="1" applyBorder="1" applyAlignment="1">
      <alignment horizontal="center" vertical="center" wrapText="1" readingOrder="1"/>
    </xf>
    <xf numFmtId="0" fontId="1" fillId="0" borderId="18" xfId="0" applyFont="1" applyBorder="1" applyAlignment="1">
      <alignment horizontal="center" vertical="center" wrapText="1" readingOrder="1"/>
    </xf>
    <xf numFmtId="0" fontId="1" fillId="0" borderId="14" xfId="0" applyFont="1" applyBorder="1" applyAlignment="1">
      <alignment horizontal="center" vertical="center" wrapText="1" readingOrder="1"/>
    </xf>
    <xf numFmtId="0" fontId="8" fillId="0" borderId="9" xfId="0" applyFont="1" applyBorder="1" applyAlignment="1">
      <alignment horizontal="left" vertical="center" wrapText="1" readingOrder="1"/>
    </xf>
    <xf numFmtId="0" fontId="9" fillId="0" borderId="9" xfId="0" applyFont="1" applyBorder="1" applyAlignment="1">
      <alignment horizontal="left" vertical="center" wrapText="1" readingOrder="1"/>
    </xf>
    <xf numFmtId="0" fontId="10" fillId="0" borderId="9" xfId="0" applyFont="1" applyBorder="1" applyAlignment="1">
      <alignment horizontal="center" vertical="center" wrapText="1" readingOrder="1"/>
    </xf>
    <xf numFmtId="0" fontId="7" fillId="0" borderId="9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top" wrapText="1" readingOrder="1"/>
    </xf>
    <xf numFmtId="0" fontId="2" fillId="0" borderId="11" xfId="0" applyFont="1" applyBorder="1" applyAlignment="1">
      <alignment horizontal="center" vertical="top" wrapText="1" readingOrder="1"/>
    </xf>
    <xf numFmtId="0" fontId="2" fillId="0" borderId="16" xfId="0" applyFont="1" applyBorder="1" applyAlignment="1">
      <alignment horizontal="center" vertical="top" wrapText="1" readingOrder="1"/>
    </xf>
    <xf numFmtId="0" fontId="2" fillId="0" borderId="7" xfId="0" applyFont="1" applyBorder="1" applyAlignment="1">
      <alignment horizontal="right" vertical="center" wrapText="1" readingOrder="1"/>
    </xf>
    <xf numFmtId="0" fontId="2" fillId="0" borderId="6" xfId="0" applyFont="1" applyBorder="1" applyAlignment="1">
      <alignment horizontal="right" vertical="center" wrapText="1" readingOrder="1"/>
    </xf>
    <xf numFmtId="0" fontId="11" fillId="0" borderId="17" xfId="0" applyFont="1" applyBorder="1" applyAlignment="1">
      <alignment horizontal="right" vertical="center" wrapText="1" readingOrder="1"/>
    </xf>
    <xf numFmtId="0" fontId="11" fillId="0" borderId="18" xfId="0" applyFont="1" applyBorder="1" applyAlignment="1">
      <alignment horizontal="right" vertical="center" wrapText="1" readingOrder="1"/>
    </xf>
    <xf numFmtId="0" fontId="11" fillId="0" borderId="14" xfId="0" applyFont="1" applyBorder="1" applyAlignment="1">
      <alignment horizontal="right" vertical="center" wrapText="1" readingOrder="1"/>
    </xf>
    <xf numFmtId="0" fontId="5" fillId="0" borderId="2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right" vertical="center" wrapText="1" readingOrder="1"/>
    </xf>
    <xf numFmtId="0" fontId="11" fillId="0" borderId="1" xfId="0" applyFont="1" applyBorder="1" applyAlignment="1">
      <alignment horizontal="right" vertical="center" wrapText="1" readingOrder="1"/>
    </xf>
    <xf numFmtId="0" fontId="11" fillId="0" borderId="11" xfId="0" applyFont="1" applyBorder="1" applyAlignment="1">
      <alignment horizontal="right" vertical="center" wrapText="1" readingOrder="1"/>
    </xf>
    <xf numFmtId="0" fontId="2" fillId="0" borderId="9" xfId="0" applyFont="1" applyBorder="1" applyAlignment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17"/>
  <sheetViews>
    <sheetView tabSelected="1" zoomScale="70" zoomScaleNormal="70" workbookViewId="0">
      <selection activeCell="D109" sqref="D109:I111"/>
    </sheetView>
  </sheetViews>
  <sheetFormatPr baseColWidth="10" defaultRowHeight="15" x14ac:dyDescent="0.25"/>
  <cols>
    <col min="2" max="2" width="45.5703125" style="2" bestFit="1" customWidth="1"/>
    <col min="3" max="3" width="52.5703125" style="2" bestFit="1" customWidth="1"/>
    <col min="4" max="4" width="29.140625" style="3" bestFit="1" customWidth="1"/>
    <col min="5" max="5" width="9.28515625" style="2" bestFit="1" customWidth="1"/>
    <col min="6" max="6" width="11.42578125" style="2"/>
    <col min="7" max="7" width="9.28515625" style="2" bestFit="1" customWidth="1"/>
    <col min="8" max="8" width="18.42578125" style="2" bestFit="1" customWidth="1"/>
    <col min="9" max="9" width="19.28515625" style="31" bestFit="1" customWidth="1"/>
  </cols>
  <sheetData>
    <row r="2" spans="2:9" ht="72" customHeight="1" x14ac:dyDescent="0.25">
      <c r="B2" s="89" t="s">
        <v>0</v>
      </c>
      <c r="C2" s="90"/>
      <c r="D2" s="90"/>
      <c r="E2" s="90"/>
      <c r="F2" s="90"/>
      <c r="G2" s="90"/>
      <c r="H2" s="90"/>
      <c r="I2" s="91"/>
    </row>
    <row r="3" spans="2:9" ht="36" customHeight="1" x14ac:dyDescent="0.25">
      <c r="B3" s="92" t="s">
        <v>16</v>
      </c>
      <c r="C3" s="93"/>
      <c r="D3" s="93"/>
      <c r="E3" s="93"/>
      <c r="F3" s="93"/>
      <c r="G3" s="93"/>
      <c r="H3" s="93"/>
      <c r="I3" s="93"/>
    </row>
    <row r="4" spans="2:9" ht="33" customHeight="1" x14ac:dyDescent="0.25">
      <c r="B4" s="94" t="s">
        <v>1</v>
      </c>
      <c r="C4" s="95"/>
      <c r="D4" s="95"/>
      <c r="E4" s="95"/>
      <c r="F4" s="95"/>
      <c r="G4" s="95"/>
      <c r="H4" s="95"/>
      <c r="I4" s="95"/>
    </row>
    <row r="5" spans="2:9" ht="21" customHeight="1" x14ac:dyDescent="0.25">
      <c r="B5" s="44" t="s">
        <v>6</v>
      </c>
      <c r="C5" s="44" t="s">
        <v>7</v>
      </c>
      <c r="D5" s="96" t="s">
        <v>2</v>
      </c>
      <c r="E5" s="97"/>
      <c r="F5" s="98" t="s">
        <v>3</v>
      </c>
      <c r="G5" s="97"/>
      <c r="H5" s="73" t="s">
        <v>4</v>
      </c>
      <c r="I5" s="99" t="s">
        <v>5</v>
      </c>
    </row>
    <row r="6" spans="2:9" ht="21" x14ac:dyDescent="0.25">
      <c r="B6" s="42"/>
      <c r="C6" s="42"/>
      <c r="D6" s="16" t="s">
        <v>8</v>
      </c>
      <c r="E6" s="22" t="s">
        <v>9</v>
      </c>
      <c r="F6" s="1" t="s">
        <v>8</v>
      </c>
      <c r="G6" s="1" t="s">
        <v>9</v>
      </c>
      <c r="H6" s="74"/>
      <c r="I6" s="100"/>
    </row>
    <row r="7" spans="2:9" ht="23.25" x14ac:dyDescent="0.25">
      <c r="B7" s="42" t="s">
        <v>11</v>
      </c>
      <c r="C7" s="85" t="s">
        <v>12</v>
      </c>
      <c r="D7" s="21" t="s">
        <v>13</v>
      </c>
      <c r="E7" s="46">
        <v>1</v>
      </c>
      <c r="F7" s="105" t="s">
        <v>15</v>
      </c>
      <c r="G7" s="64">
        <v>6</v>
      </c>
      <c r="H7" s="4">
        <v>10000</v>
      </c>
      <c r="I7" s="25">
        <f>G7*H7</f>
        <v>60000</v>
      </c>
    </row>
    <row r="8" spans="2:9" ht="23.25" x14ac:dyDescent="0.25">
      <c r="B8" s="42"/>
      <c r="C8" s="85"/>
      <c r="D8" s="21" t="s">
        <v>14</v>
      </c>
      <c r="E8" s="46"/>
      <c r="F8" s="106"/>
      <c r="G8" s="63"/>
      <c r="H8" s="4">
        <v>46856</v>
      </c>
      <c r="I8" s="25">
        <f>G7*H8</f>
        <v>281136</v>
      </c>
    </row>
    <row r="9" spans="2:9" ht="23.25" x14ac:dyDescent="0.25">
      <c r="B9" s="42"/>
      <c r="C9" s="85"/>
      <c r="D9" s="21" t="s">
        <v>47</v>
      </c>
      <c r="E9" s="23">
        <v>1</v>
      </c>
      <c r="F9" s="106"/>
      <c r="G9" s="4">
        <v>6</v>
      </c>
      <c r="H9" s="4">
        <v>5330</v>
      </c>
      <c r="I9" s="25">
        <f t="shared" ref="I8:I11" si="0">G9*H9</f>
        <v>31980</v>
      </c>
    </row>
    <row r="10" spans="2:9" ht="23.25" x14ac:dyDescent="0.25">
      <c r="B10" s="42"/>
      <c r="C10" s="85"/>
      <c r="D10" s="21" t="s">
        <v>46</v>
      </c>
      <c r="E10" s="23">
        <v>1</v>
      </c>
      <c r="F10" s="106"/>
      <c r="G10" s="4">
        <v>6</v>
      </c>
      <c r="H10" s="4">
        <v>1000</v>
      </c>
      <c r="I10" s="25">
        <f t="shared" si="0"/>
        <v>6000</v>
      </c>
    </row>
    <row r="11" spans="2:9" ht="23.25" x14ac:dyDescent="0.25">
      <c r="B11" s="42"/>
      <c r="C11" s="86"/>
      <c r="D11" s="4" t="s">
        <v>48</v>
      </c>
      <c r="E11" s="14">
        <v>1</v>
      </c>
      <c r="F11" s="63"/>
      <c r="G11" s="4">
        <v>6</v>
      </c>
      <c r="H11" s="4">
        <v>4856</v>
      </c>
      <c r="I11" s="25">
        <f t="shared" si="0"/>
        <v>29136</v>
      </c>
    </row>
    <row r="12" spans="2:9" ht="23.25" x14ac:dyDescent="0.25">
      <c r="B12" s="42"/>
      <c r="C12" s="84" t="s">
        <v>49</v>
      </c>
      <c r="D12" s="4" t="s">
        <v>13</v>
      </c>
      <c r="E12" s="64">
        <v>1</v>
      </c>
      <c r="F12" s="64" t="s">
        <v>15</v>
      </c>
      <c r="G12" s="64">
        <v>8</v>
      </c>
      <c r="H12" s="4">
        <v>10000</v>
      </c>
      <c r="I12" s="25">
        <f>H12*G12</f>
        <v>80000</v>
      </c>
    </row>
    <row r="13" spans="2:9" ht="23.25" x14ac:dyDescent="0.25">
      <c r="B13" s="42"/>
      <c r="C13" s="85"/>
      <c r="D13" s="4" t="s">
        <v>14</v>
      </c>
      <c r="E13" s="63"/>
      <c r="F13" s="67"/>
      <c r="G13" s="67"/>
      <c r="H13" s="4">
        <v>46856</v>
      </c>
      <c r="I13" s="25">
        <v>180000</v>
      </c>
    </row>
    <row r="14" spans="2:9" ht="23.25" x14ac:dyDescent="0.25">
      <c r="B14" s="42"/>
      <c r="C14" s="86"/>
      <c r="D14" s="4" t="s">
        <v>47</v>
      </c>
      <c r="E14" s="4">
        <v>1</v>
      </c>
      <c r="F14" s="63"/>
      <c r="G14" s="63"/>
      <c r="H14" s="4">
        <v>5330</v>
      </c>
      <c r="I14" s="25">
        <f>H14*G12*E14</f>
        <v>42640</v>
      </c>
    </row>
    <row r="15" spans="2:9" ht="23.25" x14ac:dyDescent="0.25">
      <c r="B15" s="42"/>
      <c r="C15" s="84" t="s">
        <v>50</v>
      </c>
      <c r="D15" s="5" t="s">
        <v>13</v>
      </c>
      <c r="E15" s="64">
        <v>1</v>
      </c>
      <c r="F15" s="64" t="s">
        <v>15</v>
      </c>
      <c r="G15" s="64">
        <v>8</v>
      </c>
      <c r="H15" s="4">
        <v>10000</v>
      </c>
      <c r="I15" s="25">
        <f>H15*G15</f>
        <v>80000</v>
      </c>
    </row>
    <row r="16" spans="2:9" ht="23.25" x14ac:dyDescent="0.25">
      <c r="B16" s="42"/>
      <c r="C16" s="85"/>
      <c r="D16" s="5" t="s">
        <v>14</v>
      </c>
      <c r="E16" s="63"/>
      <c r="F16" s="67"/>
      <c r="G16" s="67"/>
      <c r="H16" s="5">
        <v>46856</v>
      </c>
      <c r="I16" s="25">
        <f>G15*H16</f>
        <v>374848</v>
      </c>
    </row>
    <row r="17" spans="1:11" ht="23.25" x14ac:dyDescent="0.25">
      <c r="B17" s="42"/>
      <c r="C17" s="86"/>
      <c r="D17" s="4" t="s">
        <v>47</v>
      </c>
      <c r="E17" s="6">
        <v>1</v>
      </c>
      <c r="F17" s="104"/>
      <c r="G17" s="104"/>
      <c r="H17" s="4">
        <v>5330</v>
      </c>
      <c r="I17" s="26">
        <f>H17*G15*E17</f>
        <v>42640</v>
      </c>
    </row>
    <row r="18" spans="1:11" ht="23.25" x14ac:dyDescent="0.25">
      <c r="B18" s="42"/>
      <c r="C18" s="87" t="s">
        <v>51</v>
      </c>
      <c r="D18" s="7" t="s">
        <v>13</v>
      </c>
      <c r="E18" s="47">
        <v>1</v>
      </c>
      <c r="F18" s="47" t="s">
        <v>15</v>
      </c>
      <c r="G18" s="47">
        <v>8</v>
      </c>
      <c r="H18" s="7">
        <v>10000</v>
      </c>
      <c r="I18" s="27">
        <f>H18*G18</f>
        <v>80000</v>
      </c>
    </row>
    <row r="19" spans="1:11" ht="23.25" x14ac:dyDescent="0.25">
      <c r="B19" s="42"/>
      <c r="C19" s="88"/>
      <c r="D19" s="7" t="s">
        <v>14</v>
      </c>
      <c r="E19" s="49"/>
      <c r="F19" s="48"/>
      <c r="G19" s="48"/>
      <c r="H19" s="7">
        <v>46856</v>
      </c>
      <c r="I19" s="27">
        <f>H19*G18</f>
        <v>374848</v>
      </c>
    </row>
    <row r="20" spans="1:11" ht="23.25" x14ac:dyDescent="0.25">
      <c r="B20" s="42"/>
      <c r="C20" s="88"/>
      <c r="D20" s="12" t="s">
        <v>47</v>
      </c>
      <c r="E20" s="12">
        <v>1</v>
      </c>
      <c r="F20" s="49"/>
      <c r="G20" s="49"/>
      <c r="H20" s="4">
        <v>5330</v>
      </c>
      <c r="I20" s="28">
        <f>H20*G18*E20</f>
        <v>42640</v>
      </c>
    </row>
    <row r="21" spans="1:11" ht="21" customHeight="1" x14ac:dyDescent="0.25">
      <c r="B21" s="42"/>
      <c r="C21" s="19" t="s">
        <v>10</v>
      </c>
      <c r="D21" s="101">
        <f>SUM(I7:I20)</f>
        <v>1705868</v>
      </c>
      <c r="E21" s="102"/>
      <c r="F21" s="102"/>
      <c r="G21" s="102"/>
      <c r="H21" s="102"/>
      <c r="I21" s="103"/>
    </row>
    <row r="22" spans="1:11" ht="21" x14ac:dyDescent="0.25">
      <c r="A22" s="9"/>
      <c r="B22" s="10"/>
      <c r="C22" s="10"/>
      <c r="D22" s="11"/>
      <c r="E22" s="18"/>
      <c r="F22" s="10"/>
      <c r="G22" s="10"/>
      <c r="H22" s="10"/>
      <c r="I22" s="29"/>
      <c r="J22" s="9"/>
    </row>
    <row r="23" spans="1:11" ht="21" x14ac:dyDescent="0.25">
      <c r="A23" s="9"/>
      <c r="B23" s="10"/>
      <c r="C23" s="10"/>
      <c r="D23" s="11"/>
      <c r="E23" s="18"/>
      <c r="F23" s="10"/>
      <c r="G23" s="10"/>
      <c r="H23" s="10"/>
      <c r="I23" s="29"/>
      <c r="J23" s="9"/>
      <c r="K23" s="24"/>
    </row>
    <row r="24" spans="1:11" ht="21" x14ac:dyDescent="0.25">
      <c r="B24" s="42" t="s">
        <v>6</v>
      </c>
      <c r="C24" s="43" t="s">
        <v>7</v>
      </c>
      <c r="D24" s="45" t="s">
        <v>2</v>
      </c>
      <c r="E24" s="45"/>
      <c r="F24" s="45" t="s">
        <v>3</v>
      </c>
      <c r="G24" s="45"/>
      <c r="H24" s="42" t="s">
        <v>4</v>
      </c>
      <c r="I24" s="110" t="s">
        <v>5</v>
      </c>
    </row>
    <row r="25" spans="1:11" ht="21" x14ac:dyDescent="0.25">
      <c r="B25" s="42"/>
      <c r="C25" s="44"/>
      <c r="D25" s="13" t="s">
        <v>8</v>
      </c>
      <c r="E25" s="17" t="s">
        <v>9</v>
      </c>
      <c r="F25" s="15" t="s">
        <v>8</v>
      </c>
      <c r="G25" s="15" t="s">
        <v>9</v>
      </c>
      <c r="H25" s="42"/>
      <c r="I25" s="110"/>
    </row>
    <row r="26" spans="1:11" ht="23.25" x14ac:dyDescent="0.25">
      <c r="B26" s="72" t="s">
        <v>18</v>
      </c>
      <c r="C26" s="72" t="s">
        <v>19</v>
      </c>
      <c r="D26" s="14" t="s">
        <v>13</v>
      </c>
      <c r="E26" s="62">
        <v>1</v>
      </c>
      <c r="F26" s="62" t="s">
        <v>15</v>
      </c>
      <c r="G26" s="62">
        <v>8</v>
      </c>
      <c r="H26" s="14">
        <v>10000</v>
      </c>
      <c r="I26" s="30">
        <f>H26*G26</f>
        <v>80000</v>
      </c>
    </row>
    <row r="27" spans="1:11" ht="23.25" x14ac:dyDescent="0.25">
      <c r="B27" s="73"/>
      <c r="C27" s="73"/>
      <c r="D27" s="4" t="s">
        <v>14</v>
      </c>
      <c r="E27" s="67"/>
      <c r="F27" s="67"/>
      <c r="G27" s="67"/>
      <c r="H27" s="4">
        <v>46856</v>
      </c>
      <c r="I27" s="25">
        <f>H27*G26</f>
        <v>374848</v>
      </c>
    </row>
    <row r="28" spans="1:11" ht="23.25" x14ac:dyDescent="0.25">
      <c r="B28" s="73"/>
      <c r="C28" s="74"/>
      <c r="D28" s="41" t="s">
        <v>47</v>
      </c>
      <c r="E28" s="4">
        <v>1</v>
      </c>
      <c r="F28" s="63"/>
      <c r="G28" s="63"/>
      <c r="H28" s="4">
        <v>5330</v>
      </c>
      <c r="I28" s="25">
        <f>H28*G26*E28</f>
        <v>42640</v>
      </c>
    </row>
    <row r="29" spans="1:11" ht="23.25" x14ac:dyDescent="0.25">
      <c r="B29" s="73"/>
      <c r="C29" s="75" t="s">
        <v>20</v>
      </c>
      <c r="D29" s="4" t="s">
        <v>13</v>
      </c>
      <c r="E29" s="64">
        <v>1</v>
      </c>
      <c r="F29" s="64" t="s">
        <v>15</v>
      </c>
      <c r="G29" s="64">
        <v>8</v>
      </c>
      <c r="H29" s="40">
        <v>10000</v>
      </c>
      <c r="I29" s="25">
        <f>H29*G29</f>
        <v>80000</v>
      </c>
    </row>
    <row r="30" spans="1:11" ht="23.25" x14ac:dyDescent="0.25">
      <c r="B30" s="73"/>
      <c r="C30" s="73"/>
      <c r="D30" s="4" t="s">
        <v>14</v>
      </c>
      <c r="E30" s="63"/>
      <c r="F30" s="67"/>
      <c r="G30" s="67"/>
      <c r="H30" s="4">
        <v>46856</v>
      </c>
      <c r="I30" s="25">
        <f>H30*G29</f>
        <v>374848</v>
      </c>
    </row>
    <row r="31" spans="1:11" ht="23.25" x14ac:dyDescent="0.25">
      <c r="B31" s="73"/>
      <c r="C31" s="74"/>
      <c r="D31" s="41" t="s">
        <v>47</v>
      </c>
      <c r="E31" s="4">
        <v>1</v>
      </c>
      <c r="F31" s="67"/>
      <c r="G31" s="67"/>
      <c r="H31" s="4">
        <v>5330</v>
      </c>
      <c r="I31" s="25">
        <f>H31*G29*E31</f>
        <v>42640</v>
      </c>
    </row>
    <row r="32" spans="1:11" ht="23.25" x14ac:dyDescent="0.25">
      <c r="B32" s="73"/>
      <c r="C32" s="75" t="s">
        <v>21</v>
      </c>
      <c r="D32" s="5" t="s">
        <v>13</v>
      </c>
      <c r="E32" s="65">
        <v>1</v>
      </c>
      <c r="F32" s="46" t="s">
        <v>15</v>
      </c>
      <c r="G32" s="46">
        <v>10</v>
      </c>
      <c r="H32" s="40">
        <v>10000</v>
      </c>
      <c r="I32" s="25">
        <f>H32*G32</f>
        <v>100000</v>
      </c>
    </row>
    <row r="33" spans="2:9" ht="23.25" x14ac:dyDescent="0.25">
      <c r="B33" s="73"/>
      <c r="C33" s="73"/>
      <c r="D33" s="6" t="s">
        <v>14</v>
      </c>
      <c r="E33" s="66"/>
      <c r="F33" s="46"/>
      <c r="G33" s="46"/>
      <c r="H33" s="4">
        <v>46856</v>
      </c>
      <c r="I33" s="26">
        <f>H33*G32*E32</f>
        <v>468560</v>
      </c>
    </row>
    <row r="34" spans="2:9" ht="23.25" x14ac:dyDescent="0.25">
      <c r="B34" s="73"/>
      <c r="C34" s="76"/>
      <c r="D34" s="41" t="s">
        <v>47</v>
      </c>
      <c r="E34" s="32">
        <v>1</v>
      </c>
      <c r="F34" s="46"/>
      <c r="G34" s="46"/>
      <c r="H34" s="4">
        <v>5330</v>
      </c>
      <c r="I34" s="27">
        <f>H34*G32*E34</f>
        <v>53300</v>
      </c>
    </row>
    <row r="35" spans="2:9" ht="23.25" x14ac:dyDescent="0.25">
      <c r="B35" s="74"/>
      <c r="C35" s="20" t="s">
        <v>17</v>
      </c>
      <c r="D35" s="80">
        <f>SUM(I26:I34)</f>
        <v>1616836</v>
      </c>
      <c r="E35" s="81"/>
      <c r="F35" s="81"/>
      <c r="G35" s="81"/>
      <c r="H35" s="81"/>
      <c r="I35" s="82"/>
    </row>
    <row r="40" spans="2:9" ht="21" x14ac:dyDescent="0.25">
      <c r="B40" s="42" t="s">
        <v>6</v>
      </c>
      <c r="C40" s="43" t="s">
        <v>7</v>
      </c>
      <c r="D40" s="45" t="s">
        <v>2</v>
      </c>
      <c r="E40" s="45"/>
      <c r="F40" s="45" t="s">
        <v>3</v>
      </c>
      <c r="G40" s="45"/>
      <c r="H40" s="42" t="s">
        <v>4</v>
      </c>
      <c r="I40" s="110" t="s">
        <v>5</v>
      </c>
    </row>
    <row r="41" spans="2:9" ht="21" x14ac:dyDescent="0.25">
      <c r="B41" s="42"/>
      <c r="C41" s="44"/>
      <c r="D41" s="13" t="s">
        <v>8</v>
      </c>
      <c r="E41" s="17" t="s">
        <v>9</v>
      </c>
      <c r="F41" s="15" t="s">
        <v>8</v>
      </c>
      <c r="G41" s="15" t="s">
        <v>9</v>
      </c>
      <c r="H41" s="42"/>
      <c r="I41" s="110"/>
    </row>
    <row r="42" spans="2:9" ht="23.25" x14ac:dyDescent="0.25">
      <c r="B42" s="72" t="s">
        <v>23</v>
      </c>
      <c r="C42" s="72" t="s">
        <v>24</v>
      </c>
      <c r="D42" s="14" t="s">
        <v>13</v>
      </c>
      <c r="E42" s="62">
        <v>1</v>
      </c>
      <c r="F42" s="62" t="s">
        <v>15</v>
      </c>
      <c r="G42" s="62">
        <v>10</v>
      </c>
      <c r="H42" s="40">
        <v>10000</v>
      </c>
      <c r="I42" s="30">
        <f>H42*G42*E42</f>
        <v>100000</v>
      </c>
    </row>
    <row r="43" spans="2:9" ht="23.25" x14ac:dyDescent="0.25">
      <c r="B43" s="73"/>
      <c r="C43" s="73"/>
      <c r="D43" s="4" t="s">
        <v>14</v>
      </c>
      <c r="E43" s="67"/>
      <c r="F43" s="67"/>
      <c r="G43" s="67"/>
      <c r="H43" s="4">
        <v>46856</v>
      </c>
      <c r="I43" s="30">
        <f>H43*G42*E42</f>
        <v>468560</v>
      </c>
    </row>
    <row r="44" spans="2:9" ht="23.25" x14ac:dyDescent="0.25">
      <c r="B44" s="73"/>
      <c r="C44" s="74"/>
      <c r="D44" s="41" t="s">
        <v>47</v>
      </c>
      <c r="E44" s="4">
        <v>1</v>
      </c>
      <c r="F44" s="63"/>
      <c r="G44" s="63"/>
      <c r="H44" s="4">
        <v>5330</v>
      </c>
      <c r="I44" s="30">
        <f>H44*G42*E44</f>
        <v>53300</v>
      </c>
    </row>
    <row r="45" spans="2:9" ht="23.25" x14ac:dyDescent="0.25">
      <c r="B45" s="73"/>
      <c r="C45" s="75" t="s">
        <v>25</v>
      </c>
      <c r="D45" s="4" t="s">
        <v>13</v>
      </c>
      <c r="E45" s="64">
        <v>1</v>
      </c>
      <c r="F45" s="64" t="s">
        <v>15</v>
      </c>
      <c r="G45" s="64">
        <v>10</v>
      </c>
      <c r="H45" s="40">
        <v>10000</v>
      </c>
      <c r="I45" s="30">
        <f>H45*G45*E45</f>
        <v>100000</v>
      </c>
    </row>
    <row r="46" spans="2:9" ht="23.25" x14ac:dyDescent="0.25">
      <c r="B46" s="73"/>
      <c r="C46" s="73"/>
      <c r="D46" s="4" t="s">
        <v>14</v>
      </c>
      <c r="E46" s="63"/>
      <c r="F46" s="67"/>
      <c r="G46" s="67"/>
      <c r="H46" s="4">
        <v>46856</v>
      </c>
      <c r="I46" s="30">
        <f>H46*G45*E45</f>
        <v>468560</v>
      </c>
    </row>
    <row r="47" spans="2:9" ht="23.25" x14ac:dyDescent="0.25">
      <c r="B47" s="73"/>
      <c r="C47" s="74"/>
      <c r="D47" s="41" t="s">
        <v>47</v>
      </c>
      <c r="E47" s="4">
        <v>1</v>
      </c>
      <c r="F47" s="67"/>
      <c r="G47" s="63"/>
      <c r="H47" s="4">
        <v>5330</v>
      </c>
      <c r="I47" s="30">
        <f>H47*G45*E47</f>
        <v>53300</v>
      </c>
    </row>
    <row r="48" spans="2:9" ht="23.25" x14ac:dyDescent="0.25">
      <c r="B48" s="73"/>
      <c r="C48" s="75" t="s">
        <v>26</v>
      </c>
      <c r="D48" s="5" t="s">
        <v>13</v>
      </c>
      <c r="E48" s="65">
        <v>1</v>
      </c>
      <c r="F48" s="46" t="s">
        <v>15</v>
      </c>
      <c r="G48" s="68">
        <v>10</v>
      </c>
      <c r="H48" s="40">
        <v>10000</v>
      </c>
      <c r="I48" s="30">
        <f>H48*G48*E48</f>
        <v>100000</v>
      </c>
    </row>
    <row r="49" spans="2:9" ht="23.25" x14ac:dyDescent="0.25">
      <c r="B49" s="73"/>
      <c r="C49" s="73"/>
      <c r="D49" s="6" t="s">
        <v>14</v>
      </c>
      <c r="E49" s="66"/>
      <c r="F49" s="46"/>
      <c r="G49" s="69"/>
      <c r="H49" s="4">
        <v>46856</v>
      </c>
      <c r="I49" s="30">
        <f>H49*G48*E48</f>
        <v>468560</v>
      </c>
    </row>
    <row r="50" spans="2:9" ht="23.25" x14ac:dyDescent="0.25">
      <c r="B50" s="73"/>
      <c r="C50" s="83"/>
      <c r="D50" s="41" t="s">
        <v>47</v>
      </c>
      <c r="E50" s="32">
        <v>1</v>
      </c>
      <c r="F50" s="46"/>
      <c r="G50" s="70"/>
      <c r="H50" s="4">
        <v>5330</v>
      </c>
      <c r="I50" s="30">
        <f>H50*G48*E50</f>
        <v>53300</v>
      </c>
    </row>
    <row r="51" spans="2:9" ht="23.25" x14ac:dyDescent="0.25">
      <c r="B51" s="83"/>
      <c r="C51" s="42" t="s">
        <v>30</v>
      </c>
      <c r="D51" s="7" t="s">
        <v>13</v>
      </c>
      <c r="E51" s="47">
        <v>1</v>
      </c>
      <c r="F51" s="47" t="s">
        <v>15</v>
      </c>
      <c r="G51" s="47">
        <v>18</v>
      </c>
      <c r="H51" s="40">
        <v>10000</v>
      </c>
      <c r="I51" s="30">
        <f>H51*G51*E51</f>
        <v>180000</v>
      </c>
    </row>
    <row r="52" spans="2:9" ht="23.25" x14ac:dyDescent="0.25">
      <c r="B52" s="83"/>
      <c r="C52" s="42"/>
      <c r="D52" s="7" t="s">
        <v>14</v>
      </c>
      <c r="E52" s="49"/>
      <c r="F52" s="48"/>
      <c r="G52" s="48"/>
      <c r="H52" s="4">
        <v>46856</v>
      </c>
      <c r="I52" s="30">
        <f>H52*G51*E51</f>
        <v>843408</v>
      </c>
    </row>
    <row r="53" spans="2:9" ht="23.25" x14ac:dyDescent="0.25">
      <c r="B53" s="83"/>
      <c r="C53" s="42"/>
      <c r="D53" s="41" t="s">
        <v>47</v>
      </c>
      <c r="E53" s="7">
        <v>1</v>
      </c>
      <c r="F53" s="49"/>
      <c r="G53" s="49"/>
      <c r="H53" s="4">
        <v>5330</v>
      </c>
      <c r="I53" s="30">
        <f>H53*G51*E53</f>
        <v>95940</v>
      </c>
    </row>
    <row r="54" spans="2:9" ht="23.25" x14ac:dyDescent="0.25">
      <c r="B54" s="74"/>
      <c r="C54" s="8" t="s">
        <v>22</v>
      </c>
      <c r="D54" s="107">
        <f>SUM(I42:I53)</f>
        <v>2984928</v>
      </c>
      <c r="E54" s="108"/>
      <c r="F54" s="108"/>
      <c r="G54" s="108"/>
      <c r="H54" s="108"/>
      <c r="I54" s="109"/>
    </row>
    <row r="59" spans="2:9" ht="21" x14ac:dyDescent="0.25">
      <c r="B59" s="42" t="s">
        <v>6</v>
      </c>
      <c r="C59" s="43" t="s">
        <v>7</v>
      </c>
      <c r="D59" s="45" t="s">
        <v>2</v>
      </c>
      <c r="E59" s="45"/>
      <c r="F59" s="45" t="s">
        <v>3</v>
      </c>
      <c r="G59" s="45"/>
      <c r="H59" s="42" t="s">
        <v>4</v>
      </c>
      <c r="I59" s="110" t="s">
        <v>5</v>
      </c>
    </row>
    <row r="60" spans="2:9" ht="21" x14ac:dyDescent="0.25">
      <c r="B60" s="42"/>
      <c r="C60" s="44"/>
      <c r="D60" s="13" t="s">
        <v>8</v>
      </c>
      <c r="E60" s="17" t="s">
        <v>9</v>
      </c>
      <c r="F60" s="15" t="s">
        <v>8</v>
      </c>
      <c r="G60" s="15" t="s">
        <v>9</v>
      </c>
      <c r="H60" s="42"/>
      <c r="I60" s="110"/>
    </row>
    <row r="61" spans="2:9" ht="23.25" x14ac:dyDescent="0.25">
      <c r="B61" s="72" t="s">
        <v>27</v>
      </c>
      <c r="C61" s="72" t="s">
        <v>31</v>
      </c>
      <c r="D61" s="14" t="s">
        <v>13</v>
      </c>
      <c r="E61" s="62">
        <v>1</v>
      </c>
      <c r="F61" s="62" t="s">
        <v>15</v>
      </c>
      <c r="G61" s="62">
        <v>7</v>
      </c>
      <c r="H61" s="40">
        <v>10000</v>
      </c>
      <c r="I61" s="30">
        <f>H61*G61*E61</f>
        <v>70000</v>
      </c>
    </row>
    <row r="62" spans="2:9" ht="23.25" x14ac:dyDescent="0.25">
      <c r="B62" s="73"/>
      <c r="C62" s="73"/>
      <c r="D62" s="4" t="s">
        <v>14</v>
      </c>
      <c r="E62" s="63"/>
      <c r="F62" s="67"/>
      <c r="G62" s="67"/>
      <c r="H62" s="4">
        <v>46856</v>
      </c>
      <c r="I62" s="25">
        <f>H62*G61*E61</f>
        <v>327992</v>
      </c>
    </row>
    <row r="63" spans="2:9" ht="23.25" x14ac:dyDescent="0.25">
      <c r="B63" s="73"/>
      <c r="C63" s="74"/>
      <c r="D63" s="41" t="s">
        <v>47</v>
      </c>
      <c r="E63" s="4">
        <v>1</v>
      </c>
      <c r="F63" s="63"/>
      <c r="G63" s="63"/>
      <c r="H63" s="4">
        <v>5330</v>
      </c>
      <c r="I63" s="25">
        <f>H63*G61*E63</f>
        <v>37310</v>
      </c>
    </row>
    <row r="64" spans="2:9" ht="23.25" x14ac:dyDescent="0.25">
      <c r="B64" s="73"/>
      <c r="C64" s="75" t="s">
        <v>32</v>
      </c>
      <c r="D64" s="4" t="s">
        <v>13</v>
      </c>
      <c r="E64" s="64">
        <v>1</v>
      </c>
      <c r="F64" s="64" t="s">
        <v>15</v>
      </c>
      <c r="G64" s="64">
        <v>5</v>
      </c>
      <c r="H64" s="40">
        <v>10000</v>
      </c>
      <c r="I64" s="25">
        <f>H64*G64*E64</f>
        <v>50000</v>
      </c>
    </row>
    <row r="65" spans="2:9" ht="23.25" x14ac:dyDescent="0.25">
      <c r="B65" s="73"/>
      <c r="C65" s="73"/>
      <c r="D65" s="4" t="s">
        <v>14</v>
      </c>
      <c r="E65" s="63"/>
      <c r="F65" s="67"/>
      <c r="G65" s="67"/>
      <c r="H65" s="4">
        <v>46856</v>
      </c>
      <c r="I65" s="25">
        <f>H65*G64*E64</f>
        <v>234280</v>
      </c>
    </row>
    <row r="66" spans="2:9" ht="23.25" x14ac:dyDescent="0.25">
      <c r="B66" s="73"/>
      <c r="C66" s="74"/>
      <c r="D66" s="41" t="s">
        <v>47</v>
      </c>
      <c r="E66" s="4">
        <v>1</v>
      </c>
      <c r="F66" s="67"/>
      <c r="G66" s="63"/>
      <c r="H66" s="4">
        <v>5330</v>
      </c>
      <c r="I66" s="25">
        <f>H66*G64*E66</f>
        <v>26650</v>
      </c>
    </row>
    <row r="67" spans="2:9" ht="23.25" x14ac:dyDescent="0.25">
      <c r="B67" s="73"/>
      <c r="C67" s="75" t="s">
        <v>33</v>
      </c>
      <c r="D67" s="5" t="s">
        <v>13</v>
      </c>
      <c r="E67" s="65">
        <v>1</v>
      </c>
      <c r="F67" s="46" t="s">
        <v>15</v>
      </c>
      <c r="G67" s="68">
        <v>25</v>
      </c>
      <c r="H67" s="40">
        <v>10000</v>
      </c>
      <c r="I67" s="25">
        <f>H67*G67*E67</f>
        <v>250000</v>
      </c>
    </row>
    <row r="68" spans="2:9" ht="23.25" x14ac:dyDescent="0.25">
      <c r="B68" s="73"/>
      <c r="C68" s="73"/>
      <c r="D68" s="6" t="s">
        <v>14</v>
      </c>
      <c r="E68" s="66"/>
      <c r="F68" s="46"/>
      <c r="G68" s="69"/>
      <c r="H68" s="4">
        <v>46856</v>
      </c>
      <c r="I68" s="26">
        <f>H68*G67*E67</f>
        <v>1171400</v>
      </c>
    </row>
    <row r="69" spans="2:9" ht="23.25" x14ac:dyDescent="0.25">
      <c r="B69" s="73"/>
      <c r="C69" s="76"/>
      <c r="D69" s="41" t="s">
        <v>47</v>
      </c>
      <c r="E69" s="32">
        <v>1</v>
      </c>
      <c r="F69" s="46"/>
      <c r="G69" s="70"/>
      <c r="H69" s="4">
        <v>5330</v>
      </c>
      <c r="I69" s="27">
        <f>H69*G67*E69</f>
        <v>133250</v>
      </c>
    </row>
    <row r="70" spans="2:9" ht="23.25" x14ac:dyDescent="0.25">
      <c r="B70" s="73"/>
      <c r="C70" s="77" t="s">
        <v>37</v>
      </c>
      <c r="D70" s="7" t="s">
        <v>13</v>
      </c>
      <c r="E70" s="47">
        <v>1</v>
      </c>
      <c r="F70" s="47" t="s">
        <v>15</v>
      </c>
      <c r="G70" s="47">
        <v>25</v>
      </c>
      <c r="H70" s="40">
        <v>10000</v>
      </c>
      <c r="I70" s="27">
        <f>H70*G70*E70</f>
        <v>250000</v>
      </c>
    </row>
    <row r="71" spans="2:9" ht="23.25" x14ac:dyDescent="0.25">
      <c r="B71" s="73"/>
      <c r="C71" s="78"/>
      <c r="D71" s="7" t="s">
        <v>14</v>
      </c>
      <c r="E71" s="49"/>
      <c r="F71" s="48"/>
      <c r="G71" s="48"/>
      <c r="H71" s="4">
        <v>46856</v>
      </c>
      <c r="I71" s="27">
        <f>H71*G70*E70</f>
        <v>1171400</v>
      </c>
    </row>
    <row r="72" spans="2:9" ht="23.25" x14ac:dyDescent="0.25">
      <c r="B72" s="73"/>
      <c r="C72" s="79"/>
      <c r="D72" s="41" t="s">
        <v>47</v>
      </c>
      <c r="E72" s="7">
        <v>1</v>
      </c>
      <c r="F72" s="49"/>
      <c r="G72" s="49"/>
      <c r="H72" s="4">
        <v>5330</v>
      </c>
      <c r="I72" s="27">
        <f>H72*G70*E72</f>
        <v>133250</v>
      </c>
    </row>
    <row r="73" spans="2:9" ht="23.25" x14ac:dyDescent="0.25">
      <c r="B73" s="74"/>
      <c r="C73" s="20" t="s">
        <v>34</v>
      </c>
      <c r="D73" s="80">
        <f>SUM(I61:I72)</f>
        <v>3855532</v>
      </c>
      <c r="E73" s="81"/>
      <c r="F73" s="81"/>
      <c r="G73" s="81"/>
      <c r="H73" s="81"/>
      <c r="I73" s="82"/>
    </row>
    <row r="78" spans="2:9" ht="21" x14ac:dyDescent="0.25">
      <c r="B78" s="42" t="s">
        <v>6</v>
      </c>
      <c r="C78" s="43" t="s">
        <v>7</v>
      </c>
      <c r="D78" s="45" t="s">
        <v>2</v>
      </c>
      <c r="E78" s="45"/>
      <c r="F78" s="45" t="s">
        <v>3</v>
      </c>
      <c r="G78" s="45"/>
      <c r="H78" s="42" t="s">
        <v>4</v>
      </c>
      <c r="I78" s="110" t="s">
        <v>5</v>
      </c>
    </row>
    <row r="79" spans="2:9" ht="21" x14ac:dyDescent="0.25">
      <c r="B79" s="42"/>
      <c r="C79" s="44"/>
      <c r="D79" s="13" t="s">
        <v>8</v>
      </c>
      <c r="E79" s="17" t="s">
        <v>9</v>
      </c>
      <c r="F79" s="15" t="s">
        <v>8</v>
      </c>
      <c r="G79" s="15" t="s">
        <v>9</v>
      </c>
      <c r="H79" s="42"/>
      <c r="I79" s="110"/>
    </row>
    <row r="80" spans="2:9" ht="23.25" x14ac:dyDescent="0.25">
      <c r="B80" s="72" t="s">
        <v>28</v>
      </c>
      <c r="C80" s="72" t="s">
        <v>38</v>
      </c>
      <c r="D80" s="14" t="s">
        <v>13</v>
      </c>
      <c r="E80" s="62">
        <v>1</v>
      </c>
      <c r="F80" s="62" t="s">
        <v>15</v>
      </c>
      <c r="G80" s="62">
        <v>8</v>
      </c>
      <c r="H80" s="40">
        <v>10000</v>
      </c>
      <c r="I80" s="30">
        <f>H80*G80*E80</f>
        <v>80000</v>
      </c>
    </row>
    <row r="81" spans="2:9" ht="23.25" x14ac:dyDescent="0.25">
      <c r="B81" s="73"/>
      <c r="C81" s="73"/>
      <c r="D81" s="4" t="s">
        <v>14</v>
      </c>
      <c r="E81" s="63"/>
      <c r="F81" s="67"/>
      <c r="G81" s="67"/>
      <c r="H81" s="4">
        <v>46856</v>
      </c>
      <c r="I81" s="25">
        <f>H81*G80*E80</f>
        <v>374848</v>
      </c>
    </row>
    <row r="82" spans="2:9" ht="23.25" x14ac:dyDescent="0.25">
      <c r="B82" s="73"/>
      <c r="C82" s="74"/>
      <c r="D82" s="41" t="s">
        <v>47</v>
      </c>
      <c r="E82" s="4">
        <v>1</v>
      </c>
      <c r="F82" s="63"/>
      <c r="G82" s="63"/>
      <c r="H82" s="4">
        <v>5330</v>
      </c>
      <c r="I82" s="25">
        <f>H82*G80*E82</f>
        <v>42640</v>
      </c>
    </row>
    <row r="83" spans="2:9" ht="23.25" x14ac:dyDescent="0.25">
      <c r="B83" s="73"/>
      <c r="C83" s="75" t="s">
        <v>39</v>
      </c>
      <c r="D83" s="4" t="s">
        <v>13</v>
      </c>
      <c r="E83" s="64">
        <v>1</v>
      </c>
      <c r="F83" s="64" t="s">
        <v>15</v>
      </c>
      <c r="G83" s="64">
        <v>21</v>
      </c>
      <c r="H83" s="40">
        <v>10000</v>
      </c>
      <c r="I83" s="25">
        <f>H83*G83*E83</f>
        <v>210000</v>
      </c>
    </row>
    <row r="84" spans="2:9" ht="23.25" x14ac:dyDescent="0.25">
      <c r="B84" s="73"/>
      <c r="C84" s="73"/>
      <c r="D84" s="4" t="s">
        <v>14</v>
      </c>
      <c r="E84" s="63"/>
      <c r="F84" s="67"/>
      <c r="G84" s="67"/>
      <c r="H84" s="4">
        <v>46856</v>
      </c>
      <c r="I84" s="25">
        <f>H84*G83*E83</f>
        <v>983976</v>
      </c>
    </row>
    <row r="85" spans="2:9" ht="23.25" x14ac:dyDescent="0.25">
      <c r="B85" s="73"/>
      <c r="C85" s="74"/>
      <c r="D85" s="41" t="s">
        <v>47</v>
      </c>
      <c r="E85" s="4">
        <v>1</v>
      </c>
      <c r="F85" s="67"/>
      <c r="G85" s="63"/>
      <c r="H85" s="4">
        <v>5330</v>
      </c>
      <c r="I85" s="25">
        <f>H85*G83*E85</f>
        <v>111930</v>
      </c>
    </row>
    <row r="86" spans="2:9" ht="23.25" x14ac:dyDescent="0.25">
      <c r="B86" s="73"/>
      <c r="C86" s="75" t="s">
        <v>40</v>
      </c>
      <c r="D86" s="5" t="s">
        <v>13</v>
      </c>
      <c r="E86" s="65">
        <v>1</v>
      </c>
      <c r="F86" s="46" t="s">
        <v>15</v>
      </c>
      <c r="G86" s="68">
        <v>14</v>
      </c>
      <c r="H86" s="40">
        <v>10000</v>
      </c>
      <c r="I86" s="25">
        <f>H86*G86*E86</f>
        <v>140000</v>
      </c>
    </row>
    <row r="87" spans="2:9" ht="23.25" x14ac:dyDescent="0.25">
      <c r="B87" s="73"/>
      <c r="C87" s="73"/>
      <c r="D87" s="6" t="s">
        <v>14</v>
      </c>
      <c r="E87" s="66"/>
      <c r="F87" s="46"/>
      <c r="G87" s="69"/>
      <c r="H87" s="4">
        <v>46856</v>
      </c>
      <c r="I87" s="26">
        <f>H87*G86*E86</f>
        <v>655984</v>
      </c>
    </row>
    <row r="88" spans="2:9" ht="23.25" x14ac:dyDescent="0.25">
      <c r="B88" s="73"/>
      <c r="C88" s="76"/>
      <c r="D88" s="41" t="s">
        <v>47</v>
      </c>
      <c r="E88" s="32">
        <v>1</v>
      </c>
      <c r="F88" s="46"/>
      <c r="G88" s="70"/>
      <c r="H88" s="4">
        <v>5330</v>
      </c>
      <c r="I88" s="27">
        <f>H88*G86*E88</f>
        <v>74620</v>
      </c>
    </row>
    <row r="89" spans="2:9" ht="23.25" x14ac:dyDescent="0.25">
      <c r="B89" s="74"/>
      <c r="C89" s="20" t="s">
        <v>35</v>
      </c>
      <c r="D89" s="80">
        <f>SUM(I80:I88)</f>
        <v>2673998</v>
      </c>
      <c r="E89" s="81"/>
      <c r="F89" s="81"/>
      <c r="G89" s="81"/>
      <c r="H89" s="81"/>
      <c r="I89" s="82"/>
    </row>
    <row r="94" spans="2:9" ht="21" x14ac:dyDescent="0.25">
      <c r="B94" s="42" t="s">
        <v>6</v>
      </c>
      <c r="C94" s="43" t="s">
        <v>7</v>
      </c>
      <c r="D94" s="45" t="s">
        <v>2</v>
      </c>
      <c r="E94" s="45"/>
      <c r="F94" s="45" t="s">
        <v>3</v>
      </c>
      <c r="G94" s="45"/>
      <c r="H94" s="42" t="s">
        <v>4</v>
      </c>
      <c r="I94" s="110" t="s">
        <v>5</v>
      </c>
    </row>
    <row r="95" spans="2:9" ht="21" x14ac:dyDescent="0.25">
      <c r="B95" s="42"/>
      <c r="C95" s="44"/>
      <c r="D95" s="13" t="s">
        <v>8</v>
      </c>
      <c r="E95" s="17" t="s">
        <v>9</v>
      </c>
      <c r="F95" s="15" t="s">
        <v>8</v>
      </c>
      <c r="G95" s="15" t="s">
        <v>9</v>
      </c>
      <c r="H95" s="42"/>
      <c r="I95" s="110"/>
    </row>
    <row r="96" spans="2:9" ht="23.25" x14ac:dyDescent="0.25">
      <c r="B96" s="72" t="s">
        <v>29</v>
      </c>
      <c r="C96" s="72" t="s">
        <v>41</v>
      </c>
      <c r="D96" s="14" t="s">
        <v>13</v>
      </c>
      <c r="E96" s="62">
        <v>1</v>
      </c>
      <c r="F96" s="62" t="s">
        <v>15</v>
      </c>
      <c r="G96" s="62">
        <v>6</v>
      </c>
      <c r="H96" s="40">
        <v>10000</v>
      </c>
      <c r="I96" s="35">
        <f>H96*G96*E96</f>
        <v>60000</v>
      </c>
    </row>
    <row r="97" spans="2:9" ht="23.25" x14ac:dyDescent="0.25">
      <c r="B97" s="73"/>
      <c r="C97" s="73"/>
      <c r="D97" s="4" t="s">
        <v>14</v>
      </c>
      <c r="E97" s="63"/>
      <c r="F97" s="67"/>
      <c r="G97" s="67"/>
      <c r="H97" s="4">
        <v>46856</v>
      </c>
      <c r="I97" s="36">
        <f>H97*G96*E96</f>
        <v>281136</v>
      </c>
    </row>
    <row r="98" spans="2:9" ht="23.25" x14ac:dyDescent="0.25">
      <c r="B98" s="73"/>
      <c r="C98" s="74"/>
      <c r="D98" s="41" t="s">
        <v>47</v>
      </c>
      <c r="E98" s="4">
        <v>1</v>
      </c>
      <c r="F98" s="63"/>
      <c r="G98" s="63"/>
      <c r="H98" s="4">
        <v>5330</v>
      </c>
      <c r="I98" s="37">
        <f>H98*G96*E98</f>
        <v>31980</v>
      </c>
    </row>
    <row r="99" spans="2:9" ht="23.25" x14ac:dyDescent="0.25">
      <c r="B99" s="73"/>
      <c r="C99" s="75" t="s">
        <v>42</v>
      </c>
      <c r="D99" s="4" t="s">
        <v>13</v>
      </c>
      <c r="E99" s="64">
        <v>1</v>
      </c>
      <c r="F99" s="64" t="s">
        <v>15</v>
      </c>
      <c r="G99" s="64">
        <v>7</v>
      </c>
      <c r="H99" s="40">
        <v>10000</v>
      </c>
      <c r="I99" s="35">
        <f>H99*G99*E99</f>
        <v>70000</v>
      </c>
    </row>
    <row r="100" spans="2:9" ht="23.25" x14ac:dyDescent="0.25">
      <c r="B100" s="73"/>
      <c r="C100" s="73"/>
      <c r="D100" s="4" t="s">
        <v>14</v>
      </c>
      <c r="E100" s="63"/>
      <c r="F100" s="67"/>
      <c r="G100" s="67"/>
      <c r="H100" s="4">
        <v>46856</v>
      </c>
      <c r="I100" s="38">
        <f>H100*G99*E99</f>
        <v>327992</v>
      </c>
    </row>
    <row r="101" spans="2:9" ht="23.25" x14ac:dyDescent="0.25">
      <c r="B101" s="73"/>
      <c r="C101" s="74"/>
      <c r="D101" s="41" t="s">
        <v>47</v>
      </c>
      <c r="E101" s="4">
        <v>1</v>
      </c>
      <c r="F101" s="67"/>
      <c r="G101" s="63"/>
      <c r="H101" s="4">
        <v>5330</v>
      </c>
      <c r="I101" s="38">
        <f>H101*G99*E101</f>
        <v>37310</v>
      </c>
    </row>
    <row r="102" spans="2:9" ht="23.25" x14ac:dyDescent="0.25">
      <c r="B102" s="73"/>
      <c r="C102" s="75" t="s">
        <v>43</v>
      </c>
      <c r="D102" s="5" t="s">
        <v>13</v>
      </c>
      <c r="E102" s="65">
        <v>1</v>
      </c>
      <c r="F102" s="46" t="s">
        <v>15</v>
      </c>
      <c r="G102" s="68">
        <v>16</v>
      </c>
      <c r="H102" s="40">
        <v>10000</v>
      </c>
      <c r="I102" s="38">
        <f>H102*G102*E102</f>
        <v>160000</v>
      </c>
    </row>
    <row r="103" spans="2:9" ht="23.25" x14ac:dyDescent="0.25">
      <c r="B103" s="73"/>
      <c r="C103" s="73"/>
      <c r="D103" s="6" t="s">
        <v>14</v>
      </c>
      <c r="E103" s="66"/>
      <c r="F103" s="46"/>
      <c r="G103" s="69"/>
      <c r="H103" s="4">
        <v>46856</v>
      </c>
      <c r="I103" s="38">
        <f>H103*G102*E102</f>
        <v>749696</v>
      </c>
    </row>
    <row r="104" spans="2:9" ht="23.25" x14ac:dyDescent="0.25">
      <c r="B104" s="73"/>
      <c r="C104" s="76"/>
      <c r="D104" s="41" t="s">
        <v>47</v>
      </c>
      <c r="E104" s="32">
        <v>1</v>
      </c>
      <c r="F104" s="46"/>
      <c r="G104" s="70"/>
      <c r="H104" s="4">
        <v>5330</v>
      </c>
      <c r="I104" s="39">
        <f>H104*G102*E104</f>
        <v>85280</v>
      </c>
    </row>
    <row r="105" spans="2:9" ht="23.25" x14ac:dyDescent="0.25">
      <c r="B105" s="73"/>
      <c r="C105" s="77" t="s">
        <v>44</v>
      </c>
      <c r="D105" s="7" t="s">
        <v>13</v>
      </c>
      <c r="E105" s="47">
        <v>1</v>
      </c>
      <c r="F105" s="47" t="s">
        <v>15</v>
      </c>
      <c r="G105" s="47">
        <v>5</v>
      </c>
      <c r="H105" s="40">
        <v>10000</v>
      </c>
      <c r="I105" s="39">
        <f>H105*G105*E105</f>
        <v>50000</v>
      </c>
    </row>
    <row r="106" spans="2:9" ht="23.25" x14ac:dyDescent="0.25">
      <c r="B106" s="73"/>
      <c r="C106" s="78"/>
      <c r="D106" s="7" t="s">
        <v>14</v>
      </c>
      <c r="E106" s="49"/>
      <c r="F106" s="48"/>
      <c r="G106" s="48"/>
      <c r="H106" s="4">
        <v>46856</v>
      </c>
      <c r="I106" s="39">
        <f>H106*G105*E105</f>
        <v>234280</v>
      </c>
    </row>
    <row r="107" spans="2:9" ht="23.25" x14ac:dyDescent="0.25">
      <c r="B107" s="73"/>
      <c r="C107" s="79"/>
      <c r="D107" s="41" t="s">
        <v>47</v>
      </c>
      <c r="E107" s="7">
        <v>1</v>
      </c>
      <c r="F107" s="49"/>
      <c r="G107" s="49"/>
      <c r="H107" s="4">
        <v>5330</v>
      </c>
      <c r="I107" s="39">
        <f>H107*G105*E107</f>
        <v>26650</v>
      </c>
    </row>
    <row r="108" spans="2:9" ht="23.25" x14ac:dyDescent="0.25">
      <c r="B108" s="73"/>
      <c r="C108" s="33" t="s">
        <v>36</v>
      </c>
      <c r="D108" s="59">
        <f>SUM(I96:I107)</f>
        <v>2114324</v>
      </c>
      <c r="E108" s="60"/>
      <c r="F108" s="60"/>
      <c r="G108" s="60"/>
      <c r="H108" s="60"/>
      <c r="I108" s="61"/>
    </row>
    <row r="109" spans="2:9" ht="15" customHeight="1" x14ac:dyDescent="0.25">
      <c r="B109" s="71" t="s">
        <v>45</v>
      </c>
      <c r="C109" s="71"/>
      <c r="D109" s="50">
        <f>SUM(D21+D35+D54+D73+D89+D108)</f>
        <v>14951486</v>
      </c>
      <c r="E109" s="51"/>
      <c r="F109" s="51"/>
      <c r="G109" s="51"/>
      <c r="H109" s="51"/>
      <c r="I109" s="52"/>
    </row>
    <row r="110" spans="2:9" ht="15" customHeight="1" x14ac:dyDescent="0.25">
      <c r="B110" s="71"/>
      <c r="C110" s="71"/>
      <c r="D110" s="53"/>
      <c r="E110" s="54"/>
      <c r="F110" s="54"/>
      <c r="G110" s="54"/>
      <c r="H110" s="54"/>
      <c r="I110" s="55"/>
    </row>
    <row r="111" spans="2:9" ht="15" customHeight="1" x14ac:dyDescent="0.25">
      <c r="B111" s="71"/>
      <c r="C111" s="71"/>
      <c r="D111" s="56"/>
      <c r="E111" s="57"/>
      <c r="F111" s="57"/>
      <c r="G111" s="57"/>
      <c r="H111" s="57"/>
      <c r="I111" s="58"/>
    </row>
    <row r="117" spans="3:3" x14ac:dyDescent="0.25">
      <c r="C117" s="34"/>
    </row>
  </sheetData>
  <mergeCells count="141">
    <mergeCell ref="I94:I95"/>
    <mergeCell ref="F12:F14"/>
    <mergeCell ref="F15:F17"/>
    <mergeCell ref="F18:F20"/>
    <mergeCell ref="H24:H25"/>
    <mergeCell ref="I24:I25"/>
    <mergeCell ref="I40:I41"/>
    <mergeCell ref="H40:H41"/>
    <mergeCell ref="H94:H95"/>
    <mergeCell ref="B26:B35"/>
    <mergeCell ref="C26:C28"/>
    <mergeCell ref="C29:C31"/>
    <mergeCell ref="C32:C34"/>
    <mergeCell ref="B24:B25"/>
    <mergeCell ref="C24:C25"/>
    <mergeCell ref="D24:E24"/>
    <mergeCell ref="F24:G24"/>
    <mergeCell ref="E26:E27"/>
    <mergeCell ref="E29:E30"/>
    <mergeCell ref="E32:E33"/>
    <mergeCell ref="F26:F28"/>
    <mergeCell ref="F29:F31"/>
    <mergeCell ref="F32:F34"/>
    <mergeCell ref="D35:I35"/>
    <mergeCell ref="G26:G28"/>
    <mergeCell ref="G29:G31"/>
    <mergeCell ref="G32:G34"/>
    <mergeCell ref="B7:B21"/>
    <mergeCell ref="C12:C14"/>
    <mergeCell ref="C15:C17"/>
    <mergeCell ref="C7:C11"/>
    <mergeCell ref="C18:C20"/>
    <mergeCell ref="B2:I2"/>
    <mergeCell ref="B3:I3"/>
    <mergeCell ref="B4:I4"/>
    <mergeCell ref="D5:E5"/>
    <mergeCell ref="F5:G5"/>
    <mergeCell ref="H5:H6"/>
    <mergeCell ref="I5:I6"/>
    <mergeCell ref="C5:C6"/>
    <mergeCell ref="B5:B6"/>
    <mergeCell ref="D21:I21"/>
    <mergeCell ref="E12:E13"/>
    <mergeCell ref="E15:E16"/>
    <mergeCell ref="E18:E19"/>
    <mergeCell ref="G7:G8"/>
    <mergeCell ref="G15:G17"/>
    <mergeCell ref="G18:G20"/>
    <mergeCell ref="G12:G14"/>
    <mergeCell ref="E7:E8"/>
    <mergeCell ref="F7:F11"/>
    <mergeCell ref="B42:B54"/>
    <mergeCell ref="C42:C44"/>
    <mergeCell ref="C45:C47"/>
    <mergeCell ref="C48:C50"/>
    <mergeCell ref="C51:C53"/>
    <mergeCell ref="B40:B41"/>
    <mergeCell ref="C40:C41"/>
    <mergeCell ref="D40:E40"/>
    <mergeCell ref="F40:G40"/>
    <mergeCell ref="E42:E43"/>
    <mergeCell ref="E45:E46"/>
    <mergeCell ref="E48:E49"/>
    <mergeCell ref="E51:E52"/>
    <mergeCell ref="G42:G44"/>
    <mergeCell ref="G45:G47"/>
    <mergeCell ref="G48:G50"/>
    <mergeCell ref="G51:G53"/>
    <mergeCell ref="F42:F44"/>
    <mergeCell ref="F45:F47"/>
    <mergeCell ref="F48:F50"/>
    <mergeCell ref="F51:F53"/>
    <mergeCell ref="D54:I54"/>
    <mergeCell ref="B61:B73"/>
    <mergeCell ref="C61:C63"/>
    <mergeCell ref="C64:C66"/>
    <mergeCell ref="C67:C69"/>
    <mergeCell ref="C70:C72"/>
    <mergeCell ref="B59:B60"/>
    <mergeCell ref="C59:C60"/>
    <mergeCell ref="D59:E59"/>
    <mergeCell ref="F59:G59"/>
    <mergeCell ref="G61:G63"/>
    <mergeCell ref="G64:G66"/>
    <mergeCell ref="G67:G69"/>
    <mergeCell ref="E70:E71"/>
    <mergeCell ref="F70:F72"/>
    <mergeCell ref="G70:G72"/>
    <mergeCell ref="D73:I73"/>
    <mergeCell ref="E61:E62"/>
    <mergeCell ref="E64:E65"/>
    <mergeCell ref="E67:E68"/>
    <mergeCell ref="F61:F63"/>
    <mergeCell ref="F64:F66"/>
    <mergeCell ref="F67:F69"/>
    <mergeCell ref="I59:I60"/>
    <mergeCell ref="H59:H60"/>
    <mergeCell ref="B80:B89"/>
    <mergeCell ref="C80:C82"/>
    <mergeCell ref="C83:C85"/>
    <mergeCell ref="C86:C88"/>
    <mergeCell ref="B78:B79"/>
    <mergeCell ref="C78:C79"/>
    <mergeCell ref="D78:E78"/>
    <mergeCell ref="F78:G78"/>
    <mergeCell ref="H78:H79"/>
    <mergeCell ref="F80:F82"/>
    <mergeCell ref="F83:F85"/>
    <mergeCell ref="F86:F88"/>
    <mergeCell ref="D89:I89"/>
    <mergeCell ref="E80:E81"/>
    <mergeCell ref="E83:E84"/>
    <mergeCell ref="E86:E87"/>
    <mergeCell ref="G80:G82"/>
    <mergeCell ref="G83:G85"/>
    <mergeCell ref="G86:G88"/>
    <mergeCell ref="I78:I79"/>
    <mergeCell ref="B94:B95"/>
    <mergeCell ref="C94:C95"/>
    <mergeCell ref="D94:E94"/>
    <mergeCell ref="F94:G94"/>
    <mergeCell ref="F102:F104"/>
    <mergeCell ref="F105:F107"/>
    <mergeCell ref="D109:I111"/>
    <mergeCell ref="D108:I108"/>
    <mergeCell ref="E96:E97"/>
    <mergeCell ref="E99:E100"/>
    <mergeCell ref="E102:E103"/>
    <mergeCell ref="E105:E106"/>
    <mergeCell ref="G99:G101"/>
    <mergeCell ref="G102:G104"/>
    <mergeCell ref="G105:G107"/>
    <mergeCell ref="F96:F98"/>
    <mergeCell ref="F99:F101"/>
    <mergeCell ref="B109:C111"/>
    <mergeCell ref="B96:B108"/>
    <mergeCell ref="C96:C98"/>
    <mergeCell ref="C99:C101"/>
    <mergeCell ref="C102:C104"/>
    <mergeCell ref="C105:C107"/>
    <mergeCell ref="G96:G9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RAMIREZ ROA</dc:creator>
  <cp:lastModifiedBy>Ambiente</cp:lastModifiedBy>
  <dcterms:created xsi:type="dcterms:W3CDTF">2019-04-24T18:23:16Z</dcterms:created>
  <dcterms:modified xsi:type="dcterms:W3CDTF">2022-06-09T02:01:31Z</dcterms:modified>
</cp:coreProperties>
</file>