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平時成績" sheetId="1" r:id="rId4"/>
    <sheet state="visible" name="作業缺交" sheetId="2" r:id="rId5"/>
    <sheet state="visible" name="回答問題" sheetId="3" r:id="rId6"/>
    <sheet state="visible" name="缺曠" sheetId="4" r:id="rId7"/>
  </sheets>
  <definedNames/>
  <calcPr/>
  <extLst>
    <ext uri="GoogleSheetsCustomDataVersion1">
      <go:sheetsCustomData xmlns:go="http://customooxmlschemas.google.com/" r:id="rId8" roundtripDataSignature="AMtx7miay3Ir9EH1BS5HlBK7L+Tw5te2mg=="/>
    </ext>
  </extLst>
</workbook>
</file>

<file path=xl/sharedStrings.xml><?xml version="1.0" encoding="utf-8"?>
<sst xmlns="http://schemas.openxmlformats.org/spreadsheetml/2006/main" count="157" uniqueCount="116">
  <si>
    <t>學號</t>
  </si>
  <si>
    <t>姓名</t>
  </si>
  <si>
    <t>出席
16%</t>
  </si>
  <si>
    <t>作業
10%</t>
  </si>
  <si>
    <t>主動回答
問題30%</t>
  </si>
  <si>
    <t>全勤+3</t>
  </si>
  <si>
    <t>缺課超過8節
再扣3分</t>
  </si>
  <si>
    <t>平時成績
60%</t>
  </si>
  <si>
    <t>平時成績
(以100分呈現）</t>
  </si>
  <si>
    <t>說明</t>
  </si>
  <si>
    <t>財稅四１</t>
  </si>
  <si>
    <t>s1410605014</t>
  </si>
  <si>
    <t>林郁玹</t>
  </si>
  <si>
    <t>上課主動回應(不是被點到)老師的提問，加1分，最高上限為30分</t>
  </si>
  <si>
    <t>s1410605029</t>
  </si>
  <si>
    <t>李佳臻</t>
  </si>
  <si>
    <t>資工四１</t>
  </si>
  <si>
    <t>s1410632011</t>
  </si>
  <si>
    <t>楊朝傑</t>
  </si>
  <si>
    <t>滿分為50分(100分)</t>
  </si>
  <si>
    <t>s1410632029</t>
  </si>
  <si>
    <t>高鈺成</t>
  </si>
  <si>
    <t>缺課超過8節再扣3分</t>
  </si>
  <si>
    <t>流管四１</t>
  </si>
  <si>
    <t>s1410633025</t>
  </si>
  <si>
    <t>溫紹妏</t>
  </si>
  <si>
    <t>美容四１</t>
  </si>
  <si>
    <t>s1410652018</t>
  </si>
  <si>
    <t>鐘友</t>
  </si>
  <si>
    <t>英語二１</t>
  </si>
  <si>
    <t>s1410741003</t>
  </si>
  <si>
    <t>王畇</t>
  </si>
  <si>
    <t>休閒二１</t>
  </si>
  <si>
    <t>s1410807002</t>
  </si>
  <si>
    <t>黃育慈</t>
  </si>
  <si>
    <t>s1410807003</t>
  </si>
  <si>
    <t>劉珈慈</t>
  </si>
  <si>
    <t>s1410807008</t>
  </si>
  <si>
    <t>吳璧羽</t>
  </si>
  <si>
    <t>s1410807013</t>
  </si>
  <si>
    <t>張宥芯</t>
  </si>
  <si>
    <t>s1410807016</t>
  </si>
  <si>
    <t>陳鈺如</t>
  </si>
  <si>
    <t>s1410807017</t>
  </si>
  <si>
    <t>彭心柔</t>
  </si>
  <si>
    <t>s1410807020</t>
  </si>
  <si>
    <t>詹圓韻</t>
  </si>
  <si>
    <t>s1410807032</t>
  </si>
  <si>
    <t>陳雨柔</t>
  </si>
  <si>
    <t>s1410807058</t>
  </si>
  <si>
    <t>蔡政佑</t>
  </si>
  <si>
    <t>資工二１</t>
  </si>
  <si>
    <t>s1410832001</t>
  </si>
  <si>
    <t>侯懿玲</t>
  </si>
  <si>
    <t>s1410832002</t>
  </si>
  <si>
    <t>黃郁珊</t>
  </si>
  <si>
    <t>s1410832017</t>
  </si>
  <si>
    <t>葉之信</t>
  </si>
  <si>
    <t>s1410832018</t>
  </si>
  <si>
    <t>蔡宗佑</t>
  </si>
  <si>
    <t>資工二２</t>
  </si>
  <si>
    <t>s1410832032</t>
  </si>
  <si>
    <t>陳榆茜</t>
  </si>
  <si>
    <t>s1410832033</t>
  </si>
  <si>
    <t>吳政穎</t>
  </si>
  <si>
    <t>s1410832036</t>
  </si>
  <si>
    <t>林承漢</t>
  </si>
  <si>
    <t>s1410832038</t>
  </si>
  <si>
    <t>劉昊朋</t>
  </si>
  <si>
    <t>s1410832043</t>
  </si>
  <si>
    <t>洪紹軒</t>
  </si>
  <si>
    <t>s1410832044</t>
  </si>
  <si>
    <t>胡智皓</t>
  </si>
  <si>
    <t>s1410832049</t>
  </si>
  <si>
    <t>朱峻鋌</t>
  </si>
  <si>
    <t>s1410832052</t>
  </si>
  <si>
    <t>周君盛</t>
  </si>
  <si>
    <t>s1410832054</t>
  </si>
  <si>
    <t>張貽東</t>
  </si>
  <si>
    <t>s1410832066</t>
  </si>
  <si>
    <t>方湲晴</t>
  </si>
  <si>
    <t>s1410841011</t>
  </si>
  <si>
    <t>張意慧</t>
  </si>
  <si>
    <t>s1410841032</t>
  </si>
  <si>
    <t>葉俐婷</t>
  </si>
  <si>
    <t>s1410841044</t>
  </si>
  <si>
    <t>高文洋</t>
  </si>
  <si>
    <t>日語二１</t>
  </si>
  <si>
    <t>s1410842002</t>
  </si>
  <si>
    <t>吳真妮</t>
  </si>
  <si>
    <t>s1410842017</t>
  </si>
  <si>
    <t>陳筱詩</t>
  </si>
  <si>
    <t>s1410842021</t>
  </si>
  <si>
    <t>蕭湘潔</t>
  </si>
  <si>
    <t>s1410842023</t>
  </si>
  <si>
    <t>周昀臻</t>
  </si>
  <si>
    <t>s1410842027</t>
  </si>
  <si>
    <t>周采葳</t>
  </si>
  <si>
    <t>s1410842028</t>
  </si>
  <si>
    <t>姚羿彤</t>
  </si>
  <si>
    <t>s1410842037</t>
  </si>
  <si>
    <t>林柏諺</t>
  </si>
  <si>
    <t>s1410842041</t>
  </si>
  <si>
    <t>蔡承鑫</t>
  </si>
  <si>
    <t>應中二１</t>
  </si>
  <si>
    <t>s1410843018</t>
  </si>
  <si>
    <t>粘嘉軒</t>
  </si>
  <si>
    <t>s1410843021</t>
  </si>
  <si>
    <t>黃怡瑄</t>
  </si>
  <si>
    <t>s1410843037</t>
  </si>
  <si>
    <t>柯志揚</t>
  </si>
  <si>
    <t>s1410843045</t>
  </si>
  <si>
    <t>陳欣佑</t>
  </si>
  <si>
    <t>合計</t>
  </si>
  <si>
    <t>回答問題-每位同學至少3次，否則扣分</t>
  </si>
  <si>
    <t>*遲到合計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</si>
</sst>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Calibri"/>
    </font>
    <font>
      <sz val="10.0"/>
      <color theme="1"/>
      <name val="Calibri"/>
    </font>
    <font>
      <b/>
      <sz val="14.0"/>
      <color rgb="FFFF0000"/>
      <name val="Calibri"/>
    </font>
    <font>
      <sz val="12.0"/>
      <color rgb="FF000000"/>
      <name val="BatangChe"/>
    </font>
    <font>
      <sz val="12.0"/>
      <color rgb="FF000000"/>
      <name val="新細明體"/>
    </font>
    <font>
      <color rgb="FF000000"/>
      <name val="Arial"/>
    </font>
    <font>
      <color theme="1"/>
      <name val="Arial"/>
    </font>
    <font>
      <sz val="11.0"/>
      <color rgb="FF1155CC"/>
      <name val="Arial"/>
    </font>
    <font>
      <b/>
    </font>
    <font>
      <b/>
      <color theme="1"/>
      <name val="Calibri"/>
    </font>
    <font>
      <sz val="12.0"/>
      <color rgb="FF000000"/>
      <name val="PMingLiu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2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3" numFmtId="0" xfId="0" applyFont="1"/>
    <xf borderId="1" fillId="0" fontId="4" numFmtId="0" xfId="0" applyAlignment="1" applyBorder="1" applyFont="1">
      <alignment readingOrder="0" shrinkToFit="0" wrapText="0"/>
    </xf>
    <xf borderId="2" fillId="0" fontId="5" numFmtId="0" xfId="0" applyAlignment="1" applyBorder="1" applyFont="1">
      <alignment readingOrder="0" shrinkToFit="0" wrapText="0"/>
    </xf>
    <xf borderId="0" fillId="3" fontId="6" numFmtId="0" xfId="0" applyAlignment="1" applyFill="1" applyFont="1">
      <alignment horizontal="right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2" fontId="7" numFmtId="0" xfId="0" applyAlignment="1" applyFont="1">
      <alignment horizontal="right" shrinkToFit="0" vertical="bottom" wrapText="0"/>
    </xf>
    <xf borderId="0" fillId="2" fontId="8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3" fontId="7" numFmtId="1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  <xf borderId="3" fillId="0" fontId="4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readingOrder="0" shrinkToFit="0" wrapText="0"/>
    </xf>
    <xf borderId="0" fillId="0" fontId="10" numFmtId="0" xfId="0" applyFont="1"/>
    <xf borderId="0" fillId="0" fontId="1" numFmtId="0" xfId="0" applyFont="1"/>
    <xf borderId="0" fillId="0" fontId="1" numFmtId="1" xfId="0" applyFont="1" applyNumberFormat="1"/>
    <xf borderId="0" fillId="0" fontId="2" numFmtId="0" xfId="0" applyAlignment="1" applyFont="1">
      <alignment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wrapText="0"/>
    </xf>
    <xf borderId="1" fillId="0" fontId="11" numFmtId="0" xfId="0" applyAlignment="1" applyBorder="1" applyFont="1">
      <alignment shrinkToFit="0" wrapText="0"/>
    </xf>
    <xf borderId="0" fillId="0" fontId="2" numFmtId="0" xfId="0" applyFont="1"/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right" shrinkToFit="0" wrapText="0"/>
    </xf>
    <xf borderId="0" fillId="0" fontId="11" numFmtId="0" xfId="0" applyAlignment="1" applyFont="1">
      <alignment shrinkToFit="0" wrapText="0"/>
    </xf>
    <xf borderId="0" fillId="0" fontId="1" numFmtId="0" xfId="0" applyAlignment="1" applyFont="1">
      <alignment horizontal="center"/>
    </xf>
    <xf borderId="5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6" fillId="4" fontId="2" numFmtId="0" xfId="0" applyAlignment="1" applyBorder="1" applyFill="1" applyFont="1">
      <alignment horizontal="right" shrinkToFit="0" vertical="bottom" wrapText="0"/>
    </xf>
    <xf borderId="6" fillId="2" fontId="2" numFmtId="0" xfId="0" applyAlignment="1" applyBorder="1" applyFont="1">
      <alignment horizontal="right" shrinkToFit="0" vertical="bottom" wrapText="0"/>
    </xf>
    <xf borderId="0" fillId="2" fontId="2" numFmtId="0" xfId="0" applyFont="1"/>
    <xf borderId="0" fillId="2" fontId="1" numFmtId="0" xfId="0" applyFon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8.43"/>
    <col customWidth="1" min="3" max="3" width="11.0"/>
    <col customWidth="1" min="4" max="4" width="5.71"/>
    <col customWidth="1" min="5" max="5" width="5.57"/>
    <col customWidth="1" min="6" max="6" width="9.43"/>
    <col customWidth="1" min="7" max="7" width="7.29"/>
    <col customWidth="1" min="8" max="8" width="12.71"/>
    <col customWidth="1" min="9" max="9" width="9.86"/>
    <col customWidth="1" min="10" max="10" width="12.0"/>
  </cols>
  <sheetData>
    <row r="1" ht="24.75" customHeight="1">
      <c r="A1" s="1"/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6" t="s">
        <v>7</v>
      </c>
      <c r="J1" s="7" t="s">
        <v>8</v>
      </c>
      <c r="K1" s="8" t="s">
        <v>9</v>
      </c>
    </row>
    <row r="2" ht="15.75" customHeight="1">
      <c r="A2" s="9" t="s">
        <v>10</v>
      </c>
      <c r="B2" s="10" t="s">
        <v>11</v>
      </c>
      <c r="C2" s="10" t="s">
        <v>12</v>
      </c>
      <c r="D2" s="11">
        <f>16-'缺曠'!V2*0.5</f>
        <v>16</v>
      </c>
      <c r="E2" s="12">
        <f>10-'作業缺交'!V2</f>
        <v>10</v>
      </c>
      <c r="F2" s="13">
        <f>if('回答問題'!V2&gt;30,30,'回答問題'!V2)</f>
        <v>0</v>
      </c>
      <c r="G2" s="14">
        <f t="shared" ref="G2:G46" si="1">if(D2=16,3,0)</f>
        <v>3</v>
      </c>
      <c r="H2" s="14">
        <f>if('缺曠'!V2&gt;8,-3,0)</f>
        <v>0</v>
      </c>
      <c r="I2" s="15">
        <f t="shared" ref="I2:I46" si="2">if(SUM(D2:H2)&gt;60,60,sum(D2:H2))</f>
        <v>29</v>
      </c>
      <c r="J2" s="16">
        <f t="shared" ref="J2:J46" si="3">I2*2</f>
        <v>58</v>
      </c>
      <c r="K2" s="17" t="s">
        <v>13</v>
      </c>
    </row>
    <row r="3" ht="15.75" customHeight="1">
      <c r="A3" s="18" t="s">
        <v>10</v>
      </c>
      <c r="B3" s="19" t="s">
        <v>14</v>
      </c>
      <c r="C3" s="19" t="s">
        <v>15</v>
      </c>
      <c r="D3" s="11">
        <f>16-'缺曠'!V3*0.5</f>
        <v>16</v>
      </c>
      <c r="E3" s="12">
        <f>10-'作業缺交'!V3</f>
        <v>10</v>
      </c>
      <c r="F3" s="13">
        <f>if('回答問題'!V3&gt;30,30,'回答問題'!V3)</f>
        <v>0</v>
      </c>
      <c r="G3" s="14">
        <f t="shared" si="1"/>
        <v>3</v>
      </c>
      <c r="H3" s="14">
        <f>if('缺曠'!V3&gt;8,-3,0)</f>
        <v>0</v>
      </c>
      <c r="I3" s="15">
        <f t="shared" si="2"/>
        <v>29</v>
      </c>
      <c r="J3" s="16">
        <f t="shared" si="3"/>
        <v>58</v>
      </c>
      <c r="K3" s="20"/>
    </row>
    <row r="4" ht="15.75" customHeight="1">
      <c r="A4" s="18" t="s">
        <v>16</v>
      </c>
      <c r="B4" s="19" t="s">
        <v>17</v>
      </c>
      <c r="C4" s="19" t="s">
        <v>18</v>
      </c>
      <c r="D4" s="11">
        <f>16-'缺曠'!V4*0.5</f>
        <v>16</v>
      </c>
      <c r="E4" s="12">
        <f>10-'作業缺交'!V4</f>
        <v>10</v>
      </c>
      <c r="F4" s="13">
        <f>if('回答問題'!V4&gt;30,30,'回答問題'!V4)</f>
        <v>0</v>
      </c>
      <c r="G4" s="14">
        <f t="shared" si="1"/>
        <v>3</v>
      </c>
      <c r="H4" s="14">
        <f>if('缺曠'!V4&gt;8,-3,0)</f>
        <v>0</v>
      </c>
      <c r="I4" s="15">
        <f t="shared" si="2"/>
        <v>29</v>
      </c>
      <c r="J4" s="16">
        <f t="shared" si="3"/>
        <v>58</v>
      </c>
      <c r="K4" s="20" t="s">
        <v>19</v>
      </c>
    </row>
    <row r="5" ht="15.75" customHeight="1">
      <c r="A5" s="18" t="s">
        <v>16</v>
      </c>
      <c r="B5" s="19" t="s">
        <v>20</v>
      </c>
      <c r="C5" s="19" t="s">
        <v>21</v>
      </c>
      <c r="D5" s="11">
        <f>16-'缺曠'!V5*0.5</f>
        <v>16</v>
      </c>
      <c r="E5" s="12">
        <f>10-'作業缺交'!V5</f>
        <v>10</v>
      </c>
      <c r="F5" s="13">
        <f>if('回答問題'!V5&gt;30,30,'回答問題'!V5)</f>
        <v>0</v>
      </c>
      <c r="G5" s="14">
        <f t="shared" si="1"/>
        <v>3</v>
      </c>
      <c r="H5" s="14">
        <f>if('缺曠'!V5&gt;8,-3,0)</f>
        <v>0</v>
      </c>
      <c r="I5" s="15">
        <f t="shared" si="2"/>
        <v>29</v>
      </c>
      <c r="J5" s="16">
        <f t="shared" si="3"/>
        <v>58</v>
      </c>
      <c r="K5" s="21" t="s">
        <v>22</v>
      </c>
    </row>
    <row r="6" ht="15.75" customHeight="1">
      <c r="A6" s="18" t="s">
        <v>23</v>
      </c>
      <c r="B6" s="19" t="s">
        <v>24</v>
      </c>
      <c r="C6" s="19" t="s">
        <v>25</v>
      </c>
      <c r="D6" s="11">
        <f>16-'缺曠'!V6*0.5</f>
        <v>16</v>
      </c>
      <c r="E6" s="12">
        <f>10-'作業缺交'!V6</f>
        <v>10</v>
      </c>
      <c r="F6" s="13">
        <f>if('回答問題'!V6&gt;30,30,'回答問題'!V6)</f>
        <v>0</v>
      </c>
      <c r="G6" s="14">
        <f t="shared" si="1"/>
        <v>3</v>
      </c>
      <c r="H6" s="14">
        <f>if('缺曠'!V6&gt;8,-3,0)</f>
        <v>0</v>
      </c>
      <c r="I6" s="15">
        <f t="shared" si="2"/>
        <v>29</v>
      </c>
      <c r="J6" s="16">
        <f t="shared" si="3"/>
        <v>58</v>
      </c>
    </row>
    <row r="7" ht="15.75" customHeight="1">
      <c r="A7" s="18" t="s">
        <v>26</v>
      </c>
      <c r="B7" s="19" t="s">
        <v>27</v>
      </c>
      <c r="C7" s="19" t="s">
        <v>28</v>
      </c>
      <c r="D7" s="11">
        <f>16-'缺曠'!V7*0.5</f>
        <v>16</v>
      </c>
      <c r="E7" s="12">
        <f>10-'作業缺交'!V7</f>
        <v>10</v>
      </c>
      <c r="F7" s="13">
        <f>if('回答問題'!V7&gt;30,30,'回答問題'!V7)</f>
        <v>0</v>
      </c>
      <c r="G7" s="14">
        <f t="shared" si="1"/>
        <v>3</v>
      </c>
      <c r="H7" s="14">
        <f>if('缺曠'!V7&gt;8,-3,0)</f>
        <v>0</v>
      </c>
      <c r="I7" s="15">
        <f t="shared" si="2"/>
        <v>29</v>
      </c>
      <c r="J7" s="16">
        <f t="shared" si="3"/>
        <v>58</v>
      </c>
    </row>
    <row r="8" ht="15.75" customHeight="1">
      <c r="A8" s="18" t="s">
        <v>29</v>
      </c>
      <c r="B8" s="19" t="s">
        <v>30</v>
      </c>
      <c r="C8" s="19" t="s">
        <v>31</v>
      </c>
      <c r="D8" s="11">
        <f>16-'缺曠'!V8*0.5</f>
        <v>16</v>
      </c>
      <c r="E8" s="12">
        <f>10-'作業缺交'!V8</f>
        <v>10</v>
      </c>
      <c r="F8" s="13">
        <f>if('回答問題'!V8&gt;30,30,'回答問題'!V8)</f>
        <v>0</v>
      </c>
      <c r="G8" s="14">
        <f t="shared" si="1"/>
        <v>3</v>
      </c>
      <c r="H8" s="14">
        <f>if('缺曠'!V8&gt;8,-3,0)</f>
        <v>0</v>
      </c>
      <c r="I8" s="15">
        <f t="shared" si="2"/>
        <v>29</v>
      </c>
      <c r="J8" s="16">
        <f t="shared" si="3"/>
        <v>58</v>
      </c>
    </row>
    <row r="9" ht="15.75" customHeight="1">
      <c r="A9" s="18" t="s">
        <v>32</v>
      </c>
      <c r="B9" s="19" t="s">
        <v>33</v>
      </c>
      <c r="C9" s="19" t="s">
        <v>34</v>
      </c>
      <c r="D9" s="11">
        <f>16-'缺曠'!V9*0.5</f>
        <v>16</v>
      </c>
      <c r="E9" s="12">
        <f>10-'作業缺交'!V9</f>
        <v>10</v>
      </c>
      <c r="F9" s="13">
        <f>if('回答問題'!V9&gt;30,30,'回答問題'!V9)</f>
        <v>0</v>
      </c>
      <c r="G9" s="14">
        <f t="shared" si="1"/>
        <v>3</v>
      </c>
      <c r="H9" s="14">
        <f>if('缺曠'!V9&gt;8,-3,0)</f>
        <v>0</v>
      </c>
      <c r="I9" s="15">
        <f t="shared" si="2"/>
        <v>29</v>
      </c>
      <c r="J9" s="16">
        <f t="shared" si="3"/>
        <v>58</v>
      </c>
    </row>
    <row r="10" ht="15.75" customHeight="1">
      <c r="A10" s="18" t="s">
        <v>32</v>
      </c>
      <c r="B10" s="19" t="s">
        <v>35</v>
      </c>
      <c r="C10" s="19" t="s">
        <v>36</v>
      </c>
      <c r="D10" s="11">
        <f>16-'缺曠'!V10*0.5</f>
        <v>16</v>
      </c>
      <c r="E10" s="12">
        <f>10-'作業缺交'!V10</f>
        <v>10</v>
      </c>
      <c r="F10" s="13">
        <f>if('回答問題'!V10&gt;30,30,'回答問題'!V10)</f>
        <v>0</v>
      </c>
      <c r="G10" s="14">
        <f t="shared" si="1"/>
        <v>3</v>
      </c>
      <c r="H10" s="14">
        <f>if('缺曠'!V10&gt;8,-3,0)</f>
        <v>0</v>
      </c>
      <c r="I10" s="15">
        <f t="shared" si="2"/>
        <v>29</v>
      </c>
      <c r="J10" s="16">
        <f t="shared" si="3"/>
        <v>58</v>
      </c>
    </row>
    <row r="11" ht="15.75" customHeight="1">
      <c r="A11" s="18" t="s">
        <v>32</v>
      </c>
      <c r="B11" s="19" t="s">
        <v>37</v>
      </c>
      <c r="C11" s="19" t="s">
        <v>38</v>
      </c>
      <c r="D11" s="11">
        <f>16-'缺曠'!V11*0.5</f>
        <v>16</v>
      </c>
      <c r="E11" s="12">
        <f>10-'作業缺交'!V11</f>
        <v>10</v>
      </c>
      <c r="F11" s="13">
        <f>if('回答問題'!V11&gt;30,30,'回答問題'!V11)</f>
        <v>0</v>
      </c>
      <c r="G11" s="14">
        <f t="shared" si="1"/>
        <v>3</v>
      </c>
      <c r="H11" s="14">
        <f>if('缺曠'!V11&gt;8,-3,0)</f>
        <v>0</v>
      </c>
      <c r="I11" s="15">
        <f t="shared" si="2"/>
        <v>29</v>
      </c>
      <c r="J11" s="16">
        <f t="shared" si="3"/>
        <v>58</v>
      </c>
    </row>
    <row r="12" ht="15.75" customHeight="1">
      <c r="A12" s="18" t="s">
        <v>32</v>
      </c>
      <c r="B12" s="19" t="s">
        <v>39</v>
      </c>
      <c r="C12" s="19" t="s">
        <v>40</v>
      </c>
      <c r="D12" s="11">
        <f>16-'缺曠'!V12*0.5</f>
        <v>16</v>
      </c>
      <c r="E12" s="12">
        <f>10-'作業缺交'!V12</f>
        <v>10</v>
      </c>
      <c r="F12" s="13">
        <f>if('回答問題'!V12&gt;30,30,'回答問題'!V12)</f>
        <v>0</v>
      </c>
      <c r="G12" s="14">
        <f t="shared" si="1"/>
        <v>3</v>
      </c>
      <c r="H12" s="14">
        <f>if('缺曠'!V12&gt;8,-3,0)</f>
        <v>0</v>
      </c>
      <c r="I12" s="15">
        <f t="shared" si="2"/>
        <v>29</v>
      </c>
      <c r="J12" s="16">
        <f t="shared" si="3"/>
        <v>58</v>
      </c>
    </row>
    <row r="13" ht="15.75" customHeight="1">
      <c r="A13" s="18" t="s">
        <v>32</v>
      </c>
      <c r="B13" s="19" t="s">
        <v>41</v>
      </c>
      <c r="C13" s="19" t="s">
        <v>42</v>
      </c>
      <c r="D13" s="11">
        <f>16-'缺曠'!V13*0.5</f>
        <v>16</v>
      </c>
      <c r="E13" s="12">
        <f>10-'作業缺交'!V13</f>
        <v>10</v>
      </c>
      <c r="F13" s="13">
        <f>if('回答問題'!V13&gt;30,30,'回答問題'!V13)</f>
        <v>0</v>
      </c>
      <c r="G13" s="14">
        <f t="shared" si="1"/>
        <v>3</v>
      </c>
      <c r="H13" s="14">
        <f>if('缺曠'!V13&gt;8,-3,0)</f>
        <v>0</v>
      </c>
      <c r="I13" s="15">
        <f t="shared" si="2"/>
        <v>29</v>
      </c>
      <c r="J13" s="16">
        <f t="shared" si="3"/>
        <v>58</v>
      </c>
    </row>
    <row r="14" ht="15.75" customHeight="1">
      <c r="A14" s="18" t="s">
        <v>32</v>
      </c>
      <c r="B14" s="19" t="s">
        <v>43</v>
      </c>
      <c r="C14" s="19" t="s">
        <v>44</v>
      </c>
      <c r="D14" s="11">
        <f>16-'缺曠'!V14*0.5</f>
        <v>16</v>
      </c>
      <c r="E14" s="12">
        <f>10-'作業缺交'!V14</f>
        <v>10</v>
      </c>
      <c r="F14" s="13">
        <f>if('回答問題'!V14&gt;30,30,'回答問題'!V14)</f>
        <v>0</v>
      </c>
      <c r="G14" s="14">
        <f t="shared" si="1"/>
        <v>3</v>
      </c>
      <c r="H14" s="14">
        <f>if('缺曠'!V14&gt;8,-3,0)</f>
        <v>0</v>
      </c>
      <c r="I14" s="15">
        <f t="shared" si="2"/>
        <v>29</v>
      </c>
      <c r="J14" s="16">
        <f t="shared" si="3"/>
        <v>58</v>
      </c>
    </row>
    <row r="15" ht="15.75" customHeight="1">
      <c r="A15" s="18" t="s">
        <v>32</v>
      </c>
      <c r="B15" s="19" t="s">
        <v>45</v>
      </c>
      <c r="C15" s="19" t="s">
        <v>46</v>
      </c>
      <c r="D15" s="11">
        <f>16-'缺曠'!V15*0.5</f>
        <v>16</v>
      </c>
      <c r="E15" s="12">
        <f>10-'作業缺交'!V15</f>
        <v>10</v>
      </c>
      <c r="F15" s="13">
        <f>if('回答問題'!V15&gt;30,30,'回答問題'!V15)</f>
        <v>0</v>
      </c>
      <c r="G15" s="14">
        <f t="shared" si="1"/>
        <v>3</v>
      </c>
      <c r="H15" s="14">
        <f>if('缺曠'!V15&gt;8,-3,0)</f>
        <v>0</v>
      </c>
      <c r="I15" s="15">
        <f t="shared" si="2"/>
        <v>29</v>
      </c>
      <c r="J15" s="16">
        <f t="shared" si="3"/>
        <v>58</v>
      </c>
    </row>
    <row r="16" ht="15.75" customHeight="1">
      <c r="A16" s="18" t="s">
        <v>32</v>
      </c>
      <c r="B16" s="19" t="s">
        <v>47</v>
      </c>
      <c r="C16" s="19" t="s">
        <v>48</v>
      </c>
      <c r="D16" s="11">
        <f>16-'缺曠'!V16*0.5</f>
        <v>16</v>
      </c>
      <c r="E16" s="12">
        <f>10-'作業缺交'!V16</f>
        <v>10</v>
      </c>
      <c r="F16" s="13">
        <f>if('回答問題'!V16&gt;30,30,'回答問題'!V16)</f>
        <v>0</v>
      </c>
      <c r="G16" s="14">
        <f t="shared" si="1"/>
        <v>3</v>
      </c>
      <c r="H16" s="14">
        <f>if('缺曠'!V16&gt;8,-3,0)</f>
        <v>0</v>
      </c>
      <c r="I16" s="15">
        <f t="shared" si="2"/>
        <v>29</v>
      </c>
      <c r="J16" s="16">
        <f t="shared" si="3"/>
        <v>58</v>
      </c>
    </row>
    <row r="17" ht="15.75" customHeight="1">
      <c r="A17" s="18" t="s">
        <v>32</v>
      </c>
      <c r="B17" s="19" t="s">
        <v>49</v>
      </c>
      <c r="C17" s="19" t="s">
        <v>50</v>
      </c>
      <c r="D17" s="11">
        <f>16-'缺曠'!V17*0.5</f>
        <v>16</v>
      </c>
      <c r="E17" s="12">
        <f>10-'作業缺交'!V17</f>
        <v>10</v>
      </c>
      <c r="F17" s="13">
        <f>if('回答問題'!V17&gt;30,30,'回答問題'!V17)</f>
        <v>0</v>
      </c>
      <c r="G17" s="14">
        <f t="shared" si="1"/>
        <v>3</v>
      </c>
      <c r="H17" s="14">
        <f>if('缺曠'!V17&gt;8,-3,0)</f>
        <v>0</v>
      </c>
      <c r="I17" s="15">
        <f t="shared" si="2"/>
        <v>29</v>
      </c>
      <c r="J17" s="16">
        <f t="shared" si="3"/>
        <v>58</v>
      </c>
    </row>
    <row r="18" ht="15.75" customHeight="1">
      <c r="A18" s="18" t="s">
        <v>51</v>
      </c>
      <c r="B18" s="19" t="s">
        <v>52</v>
      </c>
      <c r="C18" s="19" t="s">
        <v>53</v>
      </c>
      <c r="D18" s="11">
        <f>16-'缺曠'!V18*0.5</f>
        <v>16</v>
      </c>
      <c r="E18" s="12">
        <f>10-'作業缺交'!V18</f>
        <v>10</v>
      </c>
      <c r="F18" s="13">
        <f>if('回答問題'!V18&gt;30,30,'回答問題'!V18)</f>
        <v>0</v>
      </c>
      <c r="G18" s="14">
        <f t="shared" si="1"/>
        <v>3</v>
      </c>
      <c r="H18" s="14">
        <f>if('缺曠'!V18&gt;8,-3,0)</f>
        <v>0</v>
      </c>
      <c r="I18" s="15">
        <f t="shared" si="2"/>
        <v>29</v>
      </c>
      <c r="J18" s="16">
        <f t="shared" si="3"/>
        <v>58</v>
      </c>
    </row>
    <row r="19" ht="15.75" customHeight="1">
      <c r="A19" s="18" t="s">
        <v>51</v>
      </c>
      <c r="B19" s="19" t="s">
        <v>54</v>
      </c>
      <c r="C19" s="19" t="s">
        <v>55</v>
      </c>
      <c r="D19" s="11">
        <f>16-'缺曠'!V19*0.5</f>
        <v>16</v>
      </c>
      <c r="E19" s="12">
        <f>10-'作業缺交'!V19</f>
        <v>10</v>
      </c>
      <c r="F19" s="13">
        <f>if('回答問題'!V19&gt;30,30,'回答問題'!V19)</f>
        <v>0</v>
      </c>
      <c r="G19" s="14">
        <f t="shared" si="1"/>
        <v>3</v>
      </c>
      <c r="H19" s="14">
        <f>if('缺曠'!V19&gt;8,-3,0)</f>
        <v>0</v>
      </c>
      <c r="I19" s="15">
        <f t="shared" si="2"/>
        <v>29</v>
      </c>
      <c r="J19" s="16">
        <f t="shared" si="3"/>
        <v>58</v>
      </c>
    </row>
    <row r="20" ht="15.75" customHeight="1">
      <c r="A20" s="18" t="s">
        <v>51</v>
      </c>
      <c r="B20" s="19" t="s">
        <v>56</v>
      </c>
      <c r="C20" s="19" t="s">
        <v>57</v>
      </c>
      <c r="D20" s="11">
        <f>16-'缺曠'!V20*0.5</f>
        <v>16</v>
      </c>
      <c r="E20" s="12">
        <f>10-'作業缺交'!V20</f>
        <v>10</v>
      </c>
      <c r="F20" s="13">
        <f>if('回答問題'!V20&gt;30,30,'回答問題'!V20)</f>
        <v>0</v>
      </c>
      <c r="G20" s="14">
        <f t="shared" si="1"/>
        <v>3</v>
      </c>
      <c r="H20" s="14">
        <f>if('缺曠'!V20&gt;8,-3,0)</f>
        <v>0</v>
      </c>
      <c r="I20" s="15">
        <f t="shared" si="2"/>
        <v>29</v>
      </c>
      <c r="J20" s="16">
        <f t="shared" si="3"/>
        <v>58</v>
      </c>
    </row>
    <row r="21" ht="15.75" customHeight="1">
      <c r="A21" s="18" t="s">
        <v>51</v>
      </c>
      <c r="B21" s="19" t="s">
        <v>58</v>
      </c>
      <c r="C21" s="19" t="s">
        <v>59</v>
      </c>
      <c r="D21" s="11">
        <f>16-'缺曠'!V21*0.5</f>
        <v>16</v>
      </c>
      <c r="E21" s="12">
        <f>10-'作業缺交'!V21</f>
        <v>10</v>
      </c>
      <c r="F21" s="13">
        <f>if('回答問題'!V21&gt;30,30,'回答問題'!V21)</f>
        <v>0</v>
      </c>
      <c r="G21" s="14">
        <f t="shared" si="1"/>
        <v>3</v>
      </c>
      <c r="H21" s="14">
        <f>if('缺曠'!V21&gt;8,-3,0)</f>
        <v>0</v>
      </c>
      <c r="I21" s="15">
        <f t="shared" si="2"/>
        <v>29</v>
      </c>
      <c r="J21" s="16">
        <f t="shared" si="3"/>
        <v>58</v>
      </c>
    </row>
    <row r="22" ht="15.75" customHeight="1">
      <c r="A22" s="18" t="s">
        <v>60</v>
      </c>
      <c r="B22" s="19" t="s">
        <v>61</v>
      </c>
      <c r="C22" s="19" t="s">
        <v>62</v>
      </c>
      <c r="D22" s="11">
        <f>16-'缺曠'!V22*0.5</f>
        <v>16</v>
      </c>
      <c r="E22" s="12">
        <f>10-'作業缺交'!V22</f>
        <v>10</v>
      </c>
      <c r="F22" s="13">
        <f>if('回答問題'!V22&gt;30,30,'回答問題'!V22)</f>
        <v>0</v>
      </c>
      <c r="G22" s="14">
        <f t="shared" si="1"/>
        <v>3</v>
      </c>
      <c r="H22" s="14">
        <f>if('缺曠'!V22&gt;8,-3,0)</f>
        <v>0</v>
      </c>
      <c r="I22" s="15">
        <f t="shared" si="2"/>
        <v>29</v>
      </c>
      <c r="J22" s="16">
        <f t="shared" si="3"/>
        <v>58</v>
      </c>
    </row>
    <row r="23" ht="15.75" customHeight="1">
      <c r="A23" s="18" t="s">
        <v>60</v>
      </c>
      <c r="B23" s="19" t="s">
        <v>63</v>
      </c>
      <c r="C23" s="19" t="s">
        <v>64</v>
      </c>
      <c r="D23" s="11">
        <f>16-'缺曠'!V23*0.5</f>
        <v>16</v>
      </c>
      <c r="E23" s="12">
        <f>10-'作業缺交'!V23</f>
        <v>10</v>
      </c>
      <c r="F23" s="13">
        <f>if('回答問題'!V23&gt;30,30,'回答問題'!V23)</f>
        <v>0</v>
      </c>
      <c r="G23" s="14">
        <f t="shared" si="1"/>
        <v>3</v>
      </c>
      <c r="H23" s="14">
        <f>if('缺曠'!V23&gt;8,-3,0)</f>
        <v>0</v>
      </c>
      <c r="I23" s="15">
        <f t="shared" si="2"/>
        <v>29</v>
      </c>
      <c r="J23" s="16">
        <f t="shared" si="3"/>
        <v>58</v>
      </c>
    </row>
    <row r="24" ht="15.75" customHeight="1">
      <c r="A24" s="18" t="s">
        <v>60</v>
      </c>
      <c r="B24" s="19" t="s">
        <v>65</v>
      </c>
      <c r="C24" s="19" t="s">
        <v>66</v>
      </c>
      <c r="D24" s="11">
        <f>16-'缺曠'!V24*0.5</f>
        <v>16</v>
      </c>
      <c r="E24" s="12">
        <f>10-'作業缺交'!V24</f>
        <v>10</v>
      </c>
      <c r="F24" s="13">
        <f>if('回答問題'!V24&gt;30,30,'回答問題'!V24)</f>
        <v>0</v>
      </c>
      <c r="G24" s="14">
        <f t="shared" si="1"/>
        <v>3</v>
      </c>
      <c r="H24" s="14">
        <f>if('缺曠'!V24&gt;8,-3,0)</f>
        <v>0</v>
      </c>
      <c r="I24" s="15">
        <f t="shared" si="2"/>
        <v>29</v>
      </c>
      <c r="J24" s="16">
        <f t="shared" si="3"/>
        <v>58</v>
      </c>
    </row>
    <row r="25" ht="15.75" customHeight="1">
      <c r="A25" s="18" t="s">
        <v>60</v>
      </c>
      <c r="B25" s="19" t="s">
        <v>67</v>
      </c>
      <c r="C25" s="19" t="s">
        <v>68</v>
      </c>
      <c r="D25" s="11">
        <f>16-'缺曠'!V25*0.5</f>
        <v>16</v>
      </c>
      <c r="E25" s="12">
        <f>10-'作業缺交'!V25</f>
        <v>10</v>
      </c>
      <c r="F25" s="13">
        <f>if('回答問題'!V25&gt;30,30,'回答問題'!V25)</f>
        <v>0</v>
      </c>
      <c r="G25" s="14">
        <f t="shared" si="1"/>
        <v>3</v>
      </c>
      <c r="H25" s="14">
        <f>if('缺曠'!V25&gt;8,-3,0)</f>
        <v>0</v>
      </c>
      <c r="I25" s="15">
        <f t="shared" si="2"/>
        <v>29</v>
      </c>
      <c r="J25" s="16">
        <f t="shared" si="3"/>
        <v>58</v>
      </c>
    </row>
    <row r="26" ht="15.75" customHeight="1">
      <c r="A26" s="18" t="s">
        <v>60</v>
      </c>
      <c r="B26" s="19" t="s">
        <v>69</v>
      </c>
      <c r="C26" s="19" t="s">
        <v>70</v>
      </c>
      <c r="D26" s="11">
        <f>16-'缺曠'!V26*0.5</f>
        <v>16</v>
      </c>
      <c r="E26" s="12">
        <f>10-'作業缺交'!V26</f>
        <v>10</v>
      </c>
      <c r="F26" s="13">
        <f>if('回答問題'!V26&gt;30,30,'回答問題'!V26)</f>
        <v>0</v>
      </c>
      <c r="G26" s="14">
        <f t="shared" si="1"/>
        <v>3</v>
      </c>
      <c r="H26" s="14">
        <f>if('缺曠'!V26&gt;8,-3,0)</f>
        <v>0</v>
      </c>
      <c r="I26" s="15">
        <f t="shared" si="2"/>
        <v>29</v>
      </c>
      <c r="J26" s="16">
        <f t="shared" si="3"/>
        <v>58</v>
      </c>
    </row>
    <row r="27" ht="15.75" customHeight="1">
      <c r="A27" s="18" t="s">
        <v>60</v>
      </c>
      <c r="B27" s="19" t="s">
        <v>71</v>
      </c>
      <c r="C27" s="19" t="s">
        <v>72</v>
      </c>
      <c r="D27" s="11">
        <f>16-'缺曠'!V27*0.5</f>
        <v>16</v>
      </c>
      <c r="E27" s="12">
        <f>10-'作業缺交'!V27</f>
        <v>10</v>
      </c>
      <c r="F27" s="13">
        <f>if('回答問題'!V27&gt;30,30,'回答問題'!V27)</f>
        <v>0</v>
      </c>
      <c r="G27" s="14">
        <f t="shared" si="1"/>
        <v>3</v>
      </c>
      <c r="H27" s="14">
        <f>if('缺曠'!V27&gt;8,-3,0)</f>
        <v>0</v>
      </c>
      <c r="I27" s="15">
        <f t="shared" si="2"/>
        <v>29</v>
      </c>
      <c r="J27" s="16">
        <f t="shared" si="3"/>
        <v>58</v>
      </c>
    </row>
    <row r="28" ht="15.75" customHeight="1">
      <c r="A28" s="18" t="s">
        <v>60</v>
      </c>
      <c r="B28" s="19" t="s">
        <v>73</v>
      </c>
      <c r="C28" s="19" t="s">
        <v>74</v>
      </c>
      <c r="D28" s="11">
        <f>16-'缺曠'!V28*0.5</f>
        <v>16</v>
      </c>
      <c r="E28" s="12">
        <f>10-'作業缺交'!V28</f>
        <v>10</v>
      </c>
      <c r="F28" s="13">
        <f>if('回答問題'!V28&gt;30,30,'回答問題'!V28)</f>
        <v>0</v>
      </c>
      <c r="G28" s="14">
        <f t="shared" si="1"/>
        <v>3</v>
      </c>
      <c r="H28" s="14">
        <f>if('缺曠'!V28&gt;8,-3,0)</f>
        <v>0</v>
      </c>
      <c r="I28" s="15">
        <f t="shared" si="2"/>
        <v>29</v>
      </c>
      <c r="J28" s="16">
        <f t="shared" si="3"/>
        <v>58</v>
      </c>
    </row>
    <row r="29" ht="15.75" customHeight="1">
      <c r="A29" s="18" t="s">
        <v>60</v>
      </c>
      <c r="B29" s="19" t="s">
        <v>75</v>
      </c>
      <c r="C29" s="19" t="s">
        <v>76</v>
      </c>
      <c r="D29" s="11">
        <f>16-'缺曠'!V29*0.5</f>
        <v>16</v>
      </c>
      <c r="E29" s="12">
        <f>10-'作業缺交'!V29</f>
        <v>10</v>
      </c>
      <c r="F29" s="13">
        <f>if('回答問題'!V29&gt;30,30,'回答問題'!V29)</f>
        <v>0</v>
      </c>
      <c r="G29" s="14">
        <f t="shared" si="1"/>
        <v>3</v>
      </c>
      <c r="H29" s="14">
        <f>if('缺曠'!V29&gt;8,-3,0)</f>
        <v>0</v>
      </c>
      <c r="I29" s="15">
        <f t="shared" si="2"/>
        <v>29</v>
      </c>
      <c r="J29" s="16">
        <f t="shared" si="3"/>
        <v>58</v>
      </c>
    </row>
    <row r="30" ht="15.75" customHeight="1">
      <c r="A30" s="18" t="s">
        <v>60</v>
      </c>
      <c r="B30" s="19" t="s">
        <v>77</v>
      </c>
      <c r="C30" s="19" t="s">
        <v>78</v>
      </c>
      <c r="D30" s="11">
        <f>16-'缺曠'!V30*0.5</f>
        <v>16</v>
      </c>
      <c r="E30" s="12">
        <f>10-'作業缺交'!V30</f>
        <v>10</v>
      </c>
      <c r="F30" s="13">
        <f>if('回答問題'!V30&gt;30,30,'回答問題'!V30)</f>
        <v>0</v>
      </c>
      <c r="G30" s="14">
        <f t="shared" si="1"/>
        <v>3</v>
      </c>
      <c r="H30" s="14">
        <f>if('缺曠'!V30&gt;8,-3,0)</f>
        <v>0</v>
      </c>
      <c r="I30" s="15">
        <f t="shared" si="2"/>
        <v>29</v>
      </c>
      <c r="J30" s="16">
        <f t="shared" si="3"/>
        <v>58</v>
      </c>
    </row>
    <row r="31" ht="15.75" customHeight="1">
      <c r="A31" s="18" t="s">
        <v>60</v>
      </c>
      <c r="B31" s="19" t="s">
        <v>79</v>
      </c>
      <c r="C31" s="19" t="s">
        <v>80</v>
      </c>
      <c r="D31" s="11">
        <f>16-'缺曠'!V31*0.5</f>
        <v>16</v>
      </c>
      <c r="E31" s="12">
        <f>10-'作業缺交'!V31</f>
        <v>10</v>
      </c>
      <c r="F31" s="13">
        <f>if('回答問題'!V31&gt;30,30,'回答問題'!V31)</f>
        <v>0</v>
      </c>
      <c r="G31" s="14">
        <f t="shared" si="1"/>
        <v>3</v>
      </c>
      <c r="H31" s="14">
        <f>if('缺曠'!V31&gt;8,-3,0)</f>
        <v>0</v>
      </c>
      <c r="I31" s="15">
        <f t="shared" si="2"/>
        <v>29</v>
      </c>
      <c r="J31" s="16">
        <f t="shared" si="3"/>
        <v>58</v>
      </c>
    </row>
    <row r="32" ht="15.75" customHeight="1">
      <c r="A32" s="18" t="s">
        <v>29</v>
      </c>
      <c r="B32" s="19" t="s">
        <v>81</v>
      </c>
      <c r="C32" s="19" t="s">
        <v>82</v>
      </c>
      <c r="D32" s="11">
        <f>16-'缺曠'!V32*0.5</f>
        <v>16</v>
      </c>
      <c r="E32" s="12">
        <f>10-'作業缺交'!V32</f>
        <v>10</v>
      </c>
      <c r="F32" s="13">
        <f>if('回答問題'!V32&gt;30,30,'回答問題'!V32)</f>
        <v>0</v>
      </c>
      <c r="G32" s="14">
        <f t="shared" si="1"/>
        <v>3</v>
      </c>
      <c r="H32" s="14">
        <f>if('缺曠'!V32&gt;8,-3,0)</f>
        <v>0</v>
      </c>
      <c r="I32" s="15">
        <f t="shared" si="2"/>
        <v>29</v>
      </c>
      <c r="J32" s="16">
        <f t="shared" si="3"/>
        <v>58</v>
      </c>
    </row>
    <row r="33" ht="15.75" customHeight="1">
      <c r="A33" s="18" t="s">
        <v>29</v>
      </c>
      <c r="B33" s="19" t="s">
        <v>83</v>
      </c>
      <c r="C33" s="19" t="s">
        <v>84</v>
      </c>
      <c r="D33" s="11">
        <f>16-'缺曠'!V33*0.5</f>
        <v>16</v>
      </c>
      <c r="E33" s="12">
        <f>10-'作業缺交'!V33</f>
        <v>10</v>
      </c>
      <c r="F33" s="13">
        <f>if('回答問題'!V33&gt;30,30,'回答問題'!V33)</f>
        <v>0</v>
      </c>
      <c r="G33" s="14">
        <f t="shared" si="1"/>
        <v>3</v>
      </c>
      <c r="H33" s="14">
        <f>if('缺曠'!V33&gt;8,-3,0)</f>
        <v>0</v>
      </c>
      <c r="I33" s="15">
        <f t="shared" si="2"/>
        <v>29</v>
      </c>
      <c r="J33" s="16">
        <f t="shared" si="3"/>
        <v>58</v>
      </c>
    </row>
    <row r="34" ht="15.75" customHeight="1">
      <c r="A34" s="18" t="s">
        <v>29</v>
      </c>
      <c r="B34" s="19" t="s">
        <v>85</v>
      </c>
      <c r="C34" s="19" t="s">
        <v>86</v>
      </c>
      <c r="D34" s="11">
        <f>16-'缺曠'!V34*0.5</f>
        <v>16</v>
      </c>
      <c r="E34" s="12">
        <f>10-'作業缺交'!V34</f>
        <v>10</v>
      </c>
      <c r="F34" s="13">
        <f>if('回答問題'!V34&gt;30,30,'回答問題'!V34)</f>
        <v>0</v>
      </c>
      <c r="G34" s="14">
        <f t="shared" si="1"/>
        <v>3</v>
      </c>
      <c r="H34" s="14">
        <f>if('缺曠'!V34&gt;8,-3,0)</f>
        <v>0</v>
      </c>
      <c r="I34" s="15">
        <f t="shared" si="2"/>
        <v>29</v>
      </c>
      <c r="J34" s="16">
        <f t="shared" si="3"/>
        <v>58</v>
      </c>
    </row>
    <row r="35" ht="15.75" customHeight="1">
      <c r="A35" s="18" t="s">
        <v>87</v>
      </c>
      <c r="B35" s="19" t="s">
        <v>88</v>
      </c>
      <c r="C35" s="19" t="s">
        <v>89</v>
      </c>
      <c r="D35" s="11">
        <f>16-'缺曠'!V35*0.5</f>
        <v>16</v>
      </c>
      <c r="E35" s="12">
        <f>10-'作業缺交'!V35</f>
        <v>10</v>
      </c>
      <c r="F35" s="13">
        <f>if('回答問題'!V35&gt;30,30,'回答問題'!V35)</f>
        <v>0</v>
      </c>
      <c r="G35" s="14">
        <f t="shared" si="1"/>
        <v>3</v>
      </c>
      <c r="H35" s="14">
        <f>if('缺曠'!V35&gt;8,-3,0)</f>
        <v>0</v>
      </c>
      <c r="I35" s="15">
        <f t="shared" si="2"/>
        <v>29</v>
      </c>
      <c r="J35" s="16">
        <f t="shared" si="3"/>
        <v>58</v>
      </c>
    </row>
    <row r="36" ht="15.75" customHeight="1">
      <c r="A36" s="18" t="s">
        <v>87</v>
      </c>
      <c r="B36" s="19" t="s">
        <v>90</v>
      </c>
      <c r="C36" s="19" t="s">
        <v>91</v>
      </c>
      <c r="D36" s="11">
        <f>16-'缺曠'!V36*0.5</f>
        <v>16</v>
      </c>
      <c r="E36" s="12">
        <f>10-'作業缺交'!V36</f>
        <v>10</v>
      </c>
      <c r="F36" s="13">
        <f>if('回答問題'!V36&gt;30,30,'回答問題'!V36)</f>
        <v>0</v>
      </c>
      <c r="G36" s="14">
        <f t="shared" si="1"/>
        <v>3</v>
      </c>
      <c r="H36" s="14">
        <f>if('缺曠'!V36&gt;8,-3,0)</f>
        <v>0</v>
      </c>
      <c r="I36" s="15">
        <f t="shared" si="2"/>
        <v>29</v>
      </c>
      <c r="J36" s="16">
        <f t="shared" si="3"/>
        <v>58</v>
      </c>
    </row>
    <row r="37" ht="15.75" customHeight="1">
      <c r="A37" s="18" t="s">
        <v>87</v>
      </c>
      <c r="B37" s="19" t="s">
        <v>92</v>
      </c>
      <c r="C37" s="19" t="s">
        <v>93</v>
      </c>
      <c r="D37" s="11">
        <f>16-'缺曠'!V37*0.5</f>
        <v>16</v>
      </c>
      <c r="E37" s="12">
        <f>10-'作業缺交'!V37</f>
        <v>10</v>
      </c>
      <c r="F37" s="13">
        <f>if('回答問題'!V37&gt;30,30,'回答問題'!V37)</f>
        <v>0</v>
      </c>
      <c r="G37" s="14">
        <f t="shared" si="1"/>
        <v>3</v>
      </c>
      <c r="H37" s="14">
        <f>if('缺曠'!V37&gt;8,-3,0)</f>
        <v>0</v>
      </c>
      <c r="I37" s="15">
        <f t="shared" si="2"/>
        <v>29</v>
      </c>
      <c r="J37" s="16">
        <f t="shared" si="3"/>
        <v>58</v>
      </c>
    </row>
    <row r="38" ht="15.75" customHeight="1">
      <c r="A38" s="18" t="s">
        <v>87</v>
      </c>
      <c r="B38" s="19" t="s">
        <v>94</v>
      </c>
      <c r="C38" s="19" t="s">
        <v>95</v>
      </c>
      <c r="D38" s="11">
        <f>16-'缺曠'!V38*0.5</f>
        <v>16</v>
      </c>
      <c r="E38" s="12">
        <f>10-'作業缺交'!V38</f>
        <v>10</v>
      </c>
      <c r="F38" s="13">
        <f>if('回答問題'!V38&gt;30,30,'回答問題'!V38)</f>
        <v>0</v>
      </c>
      <c r="G38" s="14">
        <f t="shared" si="1"/>
        <v>3</v>
      </c>
      <c r="H38" s="14">
        <f>if('缺曠'!V38&gt;8,-3,0)</f>
        <v>0</v>
      </c>
      <c r="I38" s="15">
        <f t="shared" si="2"/>
        <v>29</v>
      </c>
      <c r="J38" s="16">
        <f t="shared" si="3"/>
        <v>58</v>
      </c>
    </row>
    <row r="39" ht="15.75" customHeight="1">
      <c r="A39" s="18" t="s">
        <v>87</v>
      </c>
      <c r="B39" s="19" t="s">
        <v>96</v>
      </c>
      <c r="C39" s="19" t="s">
        <v>97</v>
      </c>
      <c r="D39" s="11">
        <f>16-'缺曠'!V39*0.5</f>
        <v>16</v>
      </c>
      <c r="E39" s="12">
        <f>10-'作業缺交'!V39</f>
        <v>10</v>
      </c>
      <c r="F39" s="13">
        <f>if('回答問題'!V39&gt;30,30,'回答問題'!V39)</f>
        <v>0</v>
      </c>
      <c r="G39" s="14">
        <f t="shared" si="1"/>
        <v>3</v>
      </c>
      <c r="H39" s="14">
        <f>if('缺曠'!V39&gt;8,-3,0)</f>
        <v>0</v>
      </c>
      <c r="I39" s="15">
        <f t="shared" si="2"/>
        <v>29</v>
      </c>
      <c r="J39" s="16">
        <f t="shared" si="3"/>
        <v>58</v>
      </c>
    </row>
    <row r="40" ht="15.75" customHeight="1">
      <c r="A40" s="18" t="s">
        <v>87</v>
      </c>
      <c r="B40" s="19" t="s">
        <v>98</v>
      </c>
      <c r="C40" s="19" t="s">
        <v>99</v>
      </c>
      <c r="D40" s="11">
        <f>16-'缺曠'!V40*0.5</f>
        <v>16</v>
      </c>
      <c r="E40" s="12">
        <f>10-'作業缺交'!V40</f>
        <v>10</v>
      </c>
      <c r="F40" s="13">
        <f>if('回答問題'!V40&gt;30,30,'回答問題'!V40)</f>
        <v>0</v>
      </c>
      <c r="G40" s="14">
        <f t="shared" si="1"/>
        <v>3</v>
      </c>
      <c r="H40" s="14">
        <f>if('缺曠'!V40&gt;8,-3,0)</f>
        <v>0</v>
      </c>
      <c r="I40" s="15">
        <f t="shared" si="2"/>
        <v>29</v>
      </c>
      <c r="J40" s="16">
        <f t="shared" si="3"/>
        <v>58</v>
      </c>
    </row>
    <row r="41" ht="15.75" customHeight="1">
      <c r="A41" s="18" t="s">
        <v>87</v>
      </c>
      <c r="B41" s="19" t="s">
        <v>100</v>
      </c>
      <c r="C41" s="19" t="s">
        <v>101</v>
      </c>
      <c r="D41" s="11">
        <f>16-'缺曠'!V41*0.5</f>
        <v>16</v>
      </c>
      <c r="E41" s="12">
        <f>10-'作業缺交'!V41</f>
        <v>10</v>
      </c>
      <c r="F41" s="13">
        <f>if('回答問題'!V41&gt;30,30,'回答問題'!V41)</f>
        <v>0</v>
      </c>
      <c r="G41" s="14">
        <f t="shared" si="1"/>
        <v>3</v>
      </c>
      <c r="H41" s="14">
        <f>if('缺曠'!V41&gt;8,-3,0)</f>
        <v>0</v>
      </c>
      <c r="I41" s="15">
        <f t="shared" si="2"/>
        <v>29</v>
      </c>
      <c r="J41" s="16">
        <f t="shared" si="3"/>
        <v>58</v>
      </c>
    </row>
    <row r="42" ht="15.75" customHeight="1">
      <c r="A42" s="18" t="s">
        <v>87</v>
      </c>
      <c r="B42" s="19" t="s">
        <v>102</v>
      </c>
      <c r="C42" s="19" t="s">
        <v>103</v>
      </c>
      <c r="D42" s="11">
        <f>16-'缺曠'!V42*0.5</f>
        <v>16</v>
      </c>
      <c r="E42" s="12">
        <f>10-'作業缺交'!V42</f>
        <v>10</v>
      </c>
      <c r="F42" s="13">
        <f>if('回答問題'!V42&gt;30,30,'回答問題'!V42)</f>
        <v>0</v>
      </c>
      <c r="G42" s="14">
        <f t="shared" si="1"/>
        <v>3</v>
      </c>
      <c r="H42" s="14">
        <f>if('缺曠'!V42&gt;8,-3,0)</f>
        <v>0</v>
      </c>
      <c r="I42" s="15">
        <f t="shared" si="2"/>
        <v>29</v>
      </c>
      <c r="J42" s="16">
        <f t="shared" si="3"/>
        <v>58</v>
      </c>
    </row>
    <row r="43" ht="15.75" customHeight="1">
      <c r="A43" s="18" t="s">
        <v>104</v>
      </c>
      <c r="B43" s="19" t="s">
        <v>105</v>
      </c>
      <c r="C43" s="19" t="s">
        <v>106</v>
      </c>
      <c r="D43" s="11">
        <f>16-'缺曠'!V43*0.5</f>
        <v>16</v>
      </c>
      <c r="E43" s="12">
        <f>10-'作業缺交'!V43</f>
        <v>10</v>
      </c>
      <c r="F43" s="13">
        <f>if('回答問題'!V43&gt;30,30,'回答問題'!V43)</f>
        <v>0</v>
      </c>
      <c r="G43" s="14">
        <f t="shared" si="1"/>
        <v>3</v>
      </c>
      <c r="H43" s="14">
        <f>if('缺曠'!V43&gt;8,-3,0)</f>
        <v>0</v>
      </c>
      <c r="I43" s="15">
        <f t="shared" si="2"/>
        <v>29</v>
      </c>
      <c r="J43" s="16">
        <f t="shared" si="3"/>
        <v>58</v>
      </c>
    </row>
    <row r="44" ht="15.75" customHeight="1">
      <c r="A44" s="18" t="s">
        <v>104</v>
      </c>
      <c r="B44" s="19" t="s">
        <v>107</v>
      </c>
      <c r="C44" s="19" t="s">
        <v>108</v>
      </c>
      <c r="D44" s="11">
        <f>16-'缺曠'!V44*0.5</f>
        <v>16</v>
      </c>
      <c r="E44" s="12">
        <f>10-'作業缺交'!V44</f>
        <v>10</v>
      </c>
      <c r="F44" s="13">
        <f>if('回答問題'!V44&gt;30,30,'回答問題'!V44)</f>
        <v>0</v>
      </c>
      <c r="G44" s="14">
        <f t="shared" si="1"/>
        <v>3</v>
      </c>
      <c r="H44" s="14">
        <f>if('缺曠'!V44&gt;8,-3,0)</f>
        <v>0</v>
      </c>
      <c r="I44" s="15">
        <f t="shared" si="2"/>
        <v>29</v>
      </c>
      <c r="J44" s="16">
        <f t="shared" si="3"/>
        <v>58</v>
      </c>
    </row>
    <row r="45" ht="15.75" customHeight="1">
      <c r="A45" s="18" t="s">
        <v>104</v>
      </c>
      <c r="B45" s="19" t="s">
        <v>109</v>
      </c>
      <c r="C45" s="19" t="s">
        <v>110</v>
      </c>
      <c r="D45" s="11">
        <f>16-'缺曠'!V45*0.5</f>
        <v>16</v>
      </c>
      <c r="E45" s="12">
        <f>10-'作業缺交'!V45</f>
        <v>10</v>
      </c>
      <c r="F45" s="13">
        <f>if('回答問題'!V45&gt;30,30,'回答問題'!V45)</f>
        <v>0</v>
      </c>
      <c r="G45" s="14">
        <f t="shared" si="1"/>
        <v>3</v>
      </c>
      <c r="H45" s="14">
        <f>if('缺曠'!V45&gt;8,-3,0)</f>
        <v>0</v>
      </c>
      <c r="I45" s="15">
        <f t="shared" si="2"/>
        <v>29</v>
      </c>
      <c r="J45" s="16">
        <f t="shared" si="3"/>
        <v>58</v>
      </c>
    </row>
    <row r="46" ht="15.75" customHeight="1">
      <c r="A46" s="18" t="s">
        <v>104</v>
      </c>
      <c r="B46" s="19" t="s">
        <v>111</v>
      </c>
      <c r="C46" s="19" t="s">
        <v>112</v>
      </c>
      <c r="D46" s="11">
        <f>16-'缺曠'!V46*0.5</f>
        <v>16</v>
      </c>
      <c r="E46" s="12">
        <f>10-'作業缺交'!V46</f>
        <v>10</v>
      </c>
      <c r="F46" s="13">
        <f>if('回答問題'!V46&gt;30,30,'回答問題'!V46)</f>
        <v>0</v>
      </c>
      <c r="G46" s="14">
        <f t="shared" si="1"/>
        <v>3</v>
      </c>
      <c r="H46" s="14">
        <f>if('缺曠'!V46&gt;8,-3,0)</f>
        <v>0</v>
      </c>
      <c r="I46" s="15">
        <f t="shared" si="2"/>
        <v>29</v>
      </c>
      <c r="J46" s="16">
        <f t="shared" si="3"/>
        <v>58</v>
      </c>
    </row>
    <row r="47" ht="15.75" customHeight="1">
      <c r="J47" s="22"/>
    </row>
    <row r="48" ht="15.75" customHeight="1">
      <c r="J48" s="22"/>
    </row>
    <row r="49" ht="15.75" customHeight="1">
      <c r="J49" s="22"/>
    </row>
    <row r="50" ht="15.75" customHeight="1">
      <c r="J50" s="22"/>
    </row>
    <row r="51" ht="15.75" customHeight="1">
      <c r="J51" s="22"/>
    </row>
    <row r="52" ht="15.75" customHeight="1">
      <c r="J52" s="22"/>
    </row>
    <row r="53" ht="15.75" customHeight="1">
      <c r="J53" s="22"/>
    </row>
    <row r="54" ht="15.75" customHeight="1">
      <c r="J54" s="22"/>
    </row>
    <row r="55" ht="15.75" customHeight="1">
      <c r="J55" s="22"/>
    </row>
    <row r="56" ht="15.75" customHeight="1">
      <c r="J56" s="22"/>
    </row>
    <row r="57" ht="15.75" customHeight="1">
      <c r="J57" s="22"/>
    </row>
    <row r="58" ht="15.75" customHeight="1">
      <c r="J58" s="22"/>
    </row>
    <row r="59" ht="15.75" customHeight="1">
      <c r="J59" s="22"/>
    </row>
    <row r="60" ht="15.75" customHeight="1">
      <c r="J60" s="22"/>
    </row>
    <row r="61" ht="15.75" customHeight="1">
      <c r="J61" s="22"/>
    </row>
    <row r="62" ht="15.75" customHeight="1">
      <c r="J62" s="22"/>
    </row>
    <row r="63" ht="15.75" customHeight="1">
      <c r="J63" s="22"/>
    </row>
    <row r="64" ht="15.75" customHeight="1">
      <c r="J64" s="22"/>
    </row>
    <row r="65" ht="15.75" customHeight="1">
      <c r="J65" s="22"/>
    </row>
    <row r="66" ht="15.75" customHeight="1">
      <c r="J66" s="22"/>
    </row>
    <row r="67" ht="15.75" customHeight="1">
      <c r="J67" s="22"/>
    </row>
    <row r="68" ht="15.75" customHeight="1">
      <c r="J68" s="22"/>
    </row>
    <row r="69" ht="15.75" customHeight="1">
      <c r="J69" s="22"/>
    </row>
    <row r="70" ht="15.75" customHeight="1">
      <c r="J70" s="22"/>
    </row>
    <row r="71" ht="15.75" customHeight="1">
      <c r="J71" s="22"/>
    </row>
    <row r="72" ht="15.75" customHeight="1">
      <c r="J72" s="22"/>
    </row>
    <row r="73" ht="15.75" customHeight="1">
      <c r="J73" s="22"/>
    </row>
    <row r="74" ht="15.75" customHeight="1">
      <c r="J74" s="22"/>
    </row>
    <row r="75" ht="15.75" customHeight="1">
      <c r="J75" s="22"/>
    </row>
    <row r="76" ht="15.75" customHeight="1">
      <c r="J76" s="22"/>
    </row>
    <row r="77" ht="15.75" customHeight="1">
      <c r="J77" s="22"/>
    </row>
    <row r="78" ht="15.75" customHeight="1">
      <c r="J78" s="22"/>
    </row>
    <row r="79" ht="15.75" customHeight="1">
      <c r="J79" s="22"/>
    </row>
    <row r="80" ht="15.75" customHeight="1">
      <c r="J80" s="22"/>
    </row>
    <row r="81" ht="15.75" customHeight="1">
      <c r="J81" s="22"/>
    </row>
    <row r="82" ht="15.75" customHeight="1">
      <c r="J82" s="22"/>
    </row>
    <row r="83" ht="15.75" customHeight="1">
      <c r="J83" s="22"/>
    </row>
    <row r="84" ht="15.75" customHeight="1">
      <c r="J84" s="22"/>
    </row>
    <row r="85" ht="15.75" customHeight="1">
      <c r="J85" s="22"/>
    </row>
    <row r="86" ht="15.75" customHeight="1">
      <c r="J86" s="22"/>
    </row>
    <row r="87" ht="15.75" customHeight="1">
      <c r="J87" s="22"/>
    </row>
    <row r="88" ht="15.75" customHeight="1">
      <c r="J88" s="22"/>
    </row>
    <row r="89" ht="15.75" customHeight="1">
      <c r="J89" s="22"/>
    </row>
    <row r="90" ht="15.75" customHeight="1">
      <c r="J90" s="22"/>
    </row>
    <row r="91" ht="15.75" customHeight="1">
      <c r="J91" s="22"/>
    </row>
    <row r="92" ht="15.75" customHeight="1">
      <c r="J92" s="22"/>
    </row>
    <row r="93" ht="15.75" customHeight="1">
      <c r="J93" s="22"/>
    </row>
    <row r="94" ht="15.75" customHeight="1">
      <c r="J94" s="22"/>
    </row>
    <row r="95" ht="15.75" customHeight="1">
      <c r="J95" s="22"/>
    </row>
    <row r="96" ht="15.75" customHeight="1">
      <c r="J96" s="22"/>
    </row>
    <row r="97" ht="15.75" customHeight="1">
      <c r="J97" s="22"/>
    </row>
    <row r="98" ht="15.75" customHeight="1">
      <c r="J98" s="22"/>
    </row>
    <row r="99" ht="15.75" customHeight="1">
      <c r="J99" s="22"/>
    </row>
    <row r="100" ht="15.75" customHeight="1">
      <c r="J100" s="22"/>
    </row>
    <row r="101" ht="15.75" customHeight="1">
      <c r="J101" s="22"/>
    </row>
    <row r="102" ht="15.75" customHeight="1">
      <c r="J102" s="22"/>
    </row>
    <row r="103" ht="15.75" customHeight="1">
      <c r="J103" s="22"/>
    </row>
    <row r="104" ht="15.75" customHeight="1">
      <c r="J104" s="22"/>
    </row>
    <row r="105" ht="15.75" customHeight="1">
      <c r="J105" s="22"/>
    </row>
    <row r="106" ht="15.75" customHeight="1">
      <c r="J106" s="22"/>
    </row>
    <row r="107" ht="15.75" customHeight="1">
      <c r="J107" s="22"/>
    </row>
    <row r="108" ht="15.75" customHeight="1">
      <c r="J108" s="22"/>
    </row>
    <row r="109" ht="15.75" customHeight="1">
      <c r="J109" s="22"/>
    </row>
    <row r="110" ht="15.75" customHeight="1">
      <c r="J110" s="22"/>
    </row>
    <row r="111" ht="15.75" customHeight="1">
      <c r="J111" s="22"/>
    </row>
    <row r="112" ht="15.75" customHeight="1">
      <c r="J112" s="22"/>
    </row>
    <row r="113" ht="15.75" customHeight="1">
      <c r="J113" s="22"/>
    </row>
    <row r="114" ht="15.75" customHeight="1">
      <c r="J114" s="22"/>
    </row>
    <row r="115" ht="15.75" customHeight="1">
      <c r="J115" s="22"/>
    </row>
    <row r="116" ht="15.75" customHeight="1">
      <c r="J116" s="22"/>
    </row>
    <row r="117" ht="15.75" customHeight="1">
      <c r="J117" s="22"/>
    </row>
    <row r="118" ht="15.75" customHeight="1">
      <c r="J118" s="22"/>
    </row>
    <row r="119" ht="15.75" customHeight="1">
      <c r="J119" s="22"/>
    </row>
    <row r="120" ht="15.75" customHeight="1">
      <c r="J120" s="22"/>
    </row>
    <row r="121" ht="15.75" customHeight="1">
      <c r="J121" s="22"/>
    </row>
    <row r="122" ht="15.75" customHeight="1">
      <c r="J122" s="22"/>
    </row>
    <row r="123" ht="15.75" customHeight="1">
      <c r="J123" s="22"/>
    </row>
    <row r="124" ht="15.75" customHeight="1">
      <c r="J124" s="22"/>
    </row>
    <row r="125" ht="15.75" customHeight="1">
      <c r="J125" s="22"/>
    </row>
    <row r="126" ht="15.75" customHeight="1">
      <c r="J126" s="22"/>
    </row>
    <row r="127" ht="15.75" customHeight="1">
      <c r="J127" s="22"/>
    </row>
    <row r="128" ht="15.75" customHeight="1">
      <c r="J128" s="22"/>
    </row>
    <row r="129" ht="15.75" customHeight="1">
      <c r="J129" s="22"/>
    </row>
    <row r="130" ht="15.75" customHeight="1">
      <c r="J130" s="22"/>
    </row>
    <row r="131" ht="15.75" customHeight="1">
      <c r="J131" s="22"/>
    </row>
    <row r="132" ht="15.75" customHeight="1">
      <c r="J132" s="22"/>
    </row>
    <row r="133" ht="15.75" customHeight="1">
      <c r="J133" s="22"/>
    </row>
    <row r="134" ht="15.75" customHeight="1">
      <c r="J134" s="22"/>
    </row>
    <row r="135" ht="15.75" customHeight="1">
      <c r="J135" s="22"/>
    </row>
    <row r="136" ht="15.75" customHeight="1">
      <c r="J136" s="22"/>
    </row>
    <row r="137" ht="15.75" customHeight="1">
      <c r="J137" s="22"/>
    </row>
    <row r="138" ht="15.75" customHeight="1">
      <c r="J138" s="22"/>
    </row>
    <row r="139" ht="15.75" customHeight="1">
      <c r="J139" s="22"/>
    </row>
    <row r="140" ht="15.75" customHeight="1">
      <c r="J140" s="22"/>
    </row>
    <row r="141" ht="15.75" customHeight="1">
      <c r="J141" s="22"/>
    </row>
    <row r="142" ht="15.75" customHeight="1">
      <c r="J142" s="22"/>
    </row>
    <row r="143" ht="15.75" customHeight="1">
      <c r="J143" s="22"/>
    </row>
    <row r="144" ht="15.75" customHeight="1">
      <c r="J144" s="22"/>
    </row>
    <row r="145" ht="15.75" customHeight="1">
      <c r="J145" s="22"/>
    </row>
    <row r="146" ht="15.75" customHeight="1">
      <c r="J146" s="22"/>
    </row>
    <row r="147" ht="15.75" customHeight="1">
      <c r="J147" s="22"/>
    </row>
    <row r="148" ht="15.75" customHeight="1">
      <c r="J148" s="22"/>
    </row>
    <row r="149" ht="15.75" customHeight="1">
      <c r="J149" s="22"/>
    </row>
    <row r="150" ht="15.75" customHeight="1">
      <c r="J150" s="22"/>
    </row>
    <row r="151" ht="15.75" customHeight="1">
      <c r="J151" s="22"/>
    </row>
    <row r="152" ht="15.75" customHeight="1">
      <c r="J152" s="22"/>
    </row>
    <row r="153" ht="15.75" customHeight="1">
      <c r="J153" s="22"/>
    </row>
    <row r="154" ht="15.75" customHeight="1">
      <c r="J154" s="22"/>
    </row>
    <row r="155" ht="15.75" customHeight="1">
      <c r="J155" s="22"/>
    </row>
    <row r="156" ht="15.75" customHeight="1">
      <c r="J156" s="22"/>
    </row>
    <row r="157" ht="15.75" customHeight="1">
      <c r="J157" s="22"/>
    </row>
    <row r="158" ht="15.75" customHeight="1">
      <c r="J158" s="22"/>
    </row>
    <row r="159" ht="15.75" customHeight="1">
      <c r="J159" s="22"/>
    </row>
    <row r="160" ht="15.75" customHeight="1">
      <c r="J160" s="22"/>
    </row>
    <row r="161" ht="15.75" customHeight="1">
      <c r="J161" s="22"/>
    </row>
    <row r="162" ht="15.75" customHeight="1">
      <c r="J162" s="22"/>
    </row>
    <row r="163" ht="15.75" customHeight="1">
      <c r="J163" s="22"/>
    </row>
    <row r="164" ht="15.75" customHeight="1">
      <c r="J164" s="22"/>
    </row>
    <row r="165" ht="15.75" customHeight="1">
      <c r="J165" s="22"/>
    </row>
    <row r="166" ht="15.75" customHeight="1">
      <c r="J166" s="22"/>
    </row>
    <row r="167" ht="15.75" customHeight="1">
      <c r="J167" s="22"/>
    </row>
    <row r="168" ht="15.75" customHeight="1">
      <c r="J168" s="22"/>
    </row>
    <row r="169" ht="15.75" customHeight="1">
      <c r="J169" s="22"/>
    </row>
    <row r="170" ht="15.75" customHeight="1">
      <c r="J170" s="22"/>
    </row>
    <row r="171" ht="15.75" customHeight="1">
      <c r="J171" s="22"/>
    </row>
    <row r="172" ht="15.75" customHeight="1">
      <c r="J172" s="22"/>
    </row>
    <row r="173" ht="15.75" customHeight="1">
      <c r="J173" s="22"/>
    </row>
    <row r="174" ht="15.75" customHeight="1">
      <c r="J174" s="22"/>
    </row>
    <row r="175" ht="15.75" customHeight="1">
      <c r="J175" s="22"/>
    </row>
    <row r="176" ht="15.75" customHeight="1">
      <c r="J176" s="22"/>
    </row>
    <row r="177" ht="15.75" customHeight="1">
      <c r="J177" s="22"/>
    </row>
    <row r="178" ht="15.75" customHeight="1">
      <c r="J178" s="22"/>
    </row>
    <row r="179" ht="15.75" customHeight="1">
      <c r="J179" s="22"/>
    </row>
    <row r="180" ht="15.75" customHeight="1">
      <c r="J180" s="22"/>
    </row>
    <row r="181" ht="15.75" customHeight="1">
      <c r="J181" s="22"/>
    </row>
    <row r="182" ht="15.75" customHeight="1">
      <c r="J182" s="22"/>
    </row>
    <row r="183" ht="15.75" customHeight="1">
      <c r="J183" s="22"/>
    </row>
    <row r="184" ht="15.75" customHeight="1">
      <c r="J184" s="22"/>
    </row>
    <row r="185" ht="15.75" customHeight="1">
      <c r="J185" s="22"/>
    </row>
    <row r="186" ht="15.75" customHeight="1">
      <c r="J186" s="22"/>
    </row>
    <row r="187" ht="15.75" customHeight="1">
      <c r="J187" s="22"/>
    </row>
    <row r="188" ht="15.75" customHeight="1">
      <c r="J188" s="22"/>
    </row>
    <row r="189" ht="15.75" customHeight="1">
      <c r="J189" s="22"/>
    </row>
    <row r="190" ht="15.75" customHeight="1">
      <c r="J190" s="22"/>
    </row>
    <row r="191" ht="15.75" customHeight="1">
      <c r="J191" s="22"/>
    </row>
    <row r="192" ht="15.75" customHeight="1">
      <c r="J192" s="22"/>
    </row>
    <row r="193" ht="15.75" customHeight="1">
      <c r="J193" s="22"/>
    </row>
    <row r="194" ht="15.75" customHeight="1">
      <c r="J194" s="22"/>
    </row>
    <row r="195" ht="15.75" customHeight="1">
      <c r="J195" s="22"/>
    </row>
    <row r="196" ht="15.75" customHeight="1">
      <c r="J196" s="22"/>
    </row>
    <row r="197" ht="15.75" customHeight="1">
      <c r="J197" s="22"/>
    </row>
    <row r="198" ht="15.75" customHeight="1">
      <c r="J198" s="22"/>
    </row>
    <row r="199" ht="15.75" customHeight="1">
      <c r="J199" s="22"/>
    </row>
    <row r="200" ht="15.75" customHeight="1">
      <c r="J200" s="22"/>
    </row>
    <row r="201" ht="15.75" customHeight="1">
      <c r="J201" s="22"/>
    </row>
    <row r="202" ht="15.75" customHeight="1">
      <c r="J202" s="22"/>
    </row>
    <row r="203" ht="15.75" customHeight="1">
      <c r="J203" s="22"/>
    </row>
    <row r="204" ht="15.75" customHeight="1">
      <c r="J204" s="22"/>
    </row>
    <row r="205" ht="15.75" customHeight="1">
      <c r="J205" s="22"/>
    </row>
    <row r="206" ht="15.75" customHeight="1">
      <c r="J206" s="22"/>
    </row>
    <row r="207" ht="15.75" customHeight="1">
      <c r="J207" s="22"/>
    </row>
    <row r="208" ht="15.75" customHeight="1">
      <c r="J208" s="22"/>
    </row>
    <row r="209" ht="15.75" customHeight="1">
      <c r="J209" s="22"/>
    </row>
    <row r="210" ht="15.75" customHeight="1">
      <c r="J210" s="22"/>
    </row>
    <row r="211" ht="15.75" customHeight="1">
      <c r="J211" s="22"/>
    </row>
    <row r="212" ht="15.75" customHeight="1">
      <c r="J212" s="22"/>
    </row>
    <row r="213" ht="15.75" customHeight="1">
      <c r="J213" s="22"/>
    </row>
    <row r="214" ht="15.75" customHeight="1">
      <c r="J214" s="22"/>
    </row>
    <row r="215" ht="15.75" customHeight="1">
      <c r="J215" s="22"/>
    </row>
    <row r="216" ht="15.75" customHeight="1">
      <c r="J216" s="22"/>
    </row>
    <row r="217" ht="15.75" customHeight="1">
      <c r="J217" s="22"/>
    </row>
    <row r="218" ht="15.75" customHeight="1">
      <c r="J218" s="22"/>
    </row>
    <row r="219" ht="15.75" customHeight="1">
      <c r="J219" s="22"/>
    </row>
    <row r="220" ht="15.75" customHeight="1">
      <c r="J220" s="22"/>
    </row>
    <row r="221" ht="15.75" customHeight="1">
      <c r="J221" s="22"/>
    </row>
    <row r="222" ht="15.75" customHeight="1">
      <c r="J222" s="22"/>
    </row>
    <row r="223" ht="15.75" customHeight="1">
      <c r="J223" s="22"/>
    </row>
    <row r="224" ht="15.75" customHeight="1">
      <c r="J224" s="22"/>
    </row>
    <row r="225" ht="15.75" customHeight="1">
      <c r="J225" s="22"/>
    </row>
    <row r="226" ht="15.75" customHeight="1">
      <c r="J226" s="22"/>
    </row>
    <row r="227" ht="15.75" customHeight="1">
      <c r="J227" s="22"/>
    </row>
    <row r="228" ht="15.75" customHeight="1">
      <c r="J228" s="22"/>
    </row>
    <row r="229" ht="15.75" customHeight="1">
      <c r="J229" s="22"/>
    </row>
    <row r="230" ht="15.75" customHeight="1">
      <c r="J230" s="22"/>
    </row>
    <row r="231" ht="15.75" customHeight="1">
      <c r="J231" s="22"/>
    </row>
    <row r="232" ht="15.75" customHeight="1">
      <c r="J232" s="22"/>
    </row>
    <row r="233" ht="15.75" customHeight="1">
      <c r="J233" s="22"/>
    </row>
    <row r="234" ht="15.75" customHeight="1">
      <c r="J234" s="22"/>
    </row>
    <row r="235" ht="15.75" customHeight="1">
      <c r="J235" s="22"/>
    </row>
    <row r="236" ht="15.75" customHeight="1">
      <c r="J236" s="22"/>
    </row>
    <row r="237" ht="15.75" customHeight="1">
      <c r="J237" s="22"/>
    </row>
    <row r="238" ht="15.75" customHeight="1">
      <c r="J238" s="22"/>
    </row>
    <row r="239" ht="15.75" customHeight="1">
      <c r="J239" s="22"/>
    </row>
    <row r="240" ht="15.75" customHeight="1">
      <c r="J240" s="22"/>
    </row>
    <row r="241" ht="15.75" customHeight="1">
      <c r="J241" s="22"/>
    </row>
    <row r="242" ht="15.75" customHeight="1">
      <c r="J242" s="22"/>
    </row>
    <row r="243" ht="15.75" customHeight="1">
      <c r="J243" s="22"/>
    </row>
    <row r="244" ht="15.75" customHeight="1">
      <c r="J244" s="22"/>
    </row>
    <row r="245" ht="15.75" customHeight="1">
      <c r="J245" s="22"/>
    </row>
    <row r="246" ht="15.75" customHeight="1">
      <c r="J246" s="22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D2:D46">
    <cfRule type="cellIs" dxfId="0" priority="1" operator="lessThanOrEqual">
      <formula>13</formula>
    </cfRule>
  </conditionalFormatting>
  <conditionalFormatting sqref="J2:J46">
    <cfRule type="cellIs" dxfId="0" priority="2" operator="lessThan">
      <formula>70</formula>
    </cfRule>
  </conditionalFormatting>
  <conditionalFormatting sqref="F2:F46">
    <cfRule type="cellIs" dxfId="0" priority="3" operator="greaterThan">
      <formula>5</formula>
    </cfRule>
  </conditionalFormatting>
  <conditionalFormatting sqref="D2:D46">
    <cfRule type="cellIs" dxfId="1" priority="4" operator="lessThanOrEqual">
      <formula>13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3.0"/>
    <col customWidth="1" min="3" max="3" width="8.71"/>
    <col customWidth="1" min="4" max="22" width="4.43"/>
  </cols>
  <sheetData>
    <row r="1" ht="15.75" customHeight="1">
      <c r="A1" s="23"/>
      <c r="D1" s="24">
        <v>1.0</v>
      </c>
      <c r="E1" s="24">
        <v>2.0</v>
      </c>
      <c r="F1" s="24">
        <v>3.0</v>
      </c>
      <c r="G1" s="24">
        <v>4.0</v>
      </c>
      <c r="H1" s="24">
        <v>5.0</v>
      </c>
      <c r="I1" s="24">
        <v>6.0</v>
      </c>
      <c r="J1" s="24">
        <v>7.0</v>
      </c>
      <c r="K1" s="24">
        <v>8.0</v>
      </c>
      <c r="L1" s="24">
        <v>9.0</v>
      </c>
      <c r="M1" s="24">
        <v>10.0</v>
      </c>
      <c r="N1" s="24">
        <v>11.0</v>
      </c>
      <c r="O1" s="24">
        <v>12.0</v>
      </c>
      <c r="P1" s="24">
        <v>13.0</v>
      </c>
      <c r="Q1" s="24">
        <v>14.0</v>
      </c>
      <c r="R1" s="24">
        <v>15.0</v>
      </c>
      <c r="S1" s="24">
        <v>16.0</v>
      </c>
      <c r="T1" s="24">
        <v>17.0</v>
      </c>
      <c r="U1" s="25">
        <v>18.0</v>
      </c>
      <c r="V1" s="26" t="s">
        <v>113</v>
      </c>
    </row>
    <row r="2" ht="15.75" customHeight="1">
      <c r="A2" s="27" t="str">
        <f>'平時成績'!A2</f>
        <v>財稅四１</v>
      </c>
      <c r="B2" s="28" t="str">
        <f>'平時成績'!B2</f>
        <v>s1410605014</v>
      </c>
      <c r="C2" s="28" t="str">
        <f>'平時成績'!C2</f>
        <v>林郁玹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  <c r="V2" s="31">
        <f t="shared" ref="V2:V46" si="1">sum(D2:U2)</f>
        <v>0</v>
      </c>
    </row>
    <row r="3" ht="15.75" customHeight="1">
      <c r="A3" s="27" t="str">
        <f>'平時成績'!A3</f>
        <v>財稅四１</v>
      </c>
      <c r="B3" s="28" t="str">
        <f>'平時成績'!B3</f>
        <v>s1410605029</v>
      </c>
      <c r="C3" s="28" t="str">
        <f>'平時成績'!C3</f>
        <v>李佳臻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30"/>
      <c r="V3" s="31">
        <f t="shared" si="1"/>
        <v>0</v>
      </c>
    </row>
    <row r="4" ht="15.75" customHeight="1">
      <c r="A4" s="27" t="str">
        <f>'平時成績'!A4</f>
        <v>資工四１</v>
      </c>
      <c r="B4" s="28" t="str">
        <f>'平時成績'!B4</f>
        <v>s1410632011</v>
      </c>
      <c r="C4" s="28" t="str">
        <f>'平時成績'!C4</f>
        <v>楊朝傑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30"/>
      <c r="V4" s="31">
        <f t="shared" si="1"/>
        <v>0</v>
      </c>
    </row>
    <row r="5" ht="15.75" customHeight="1">
      <c r="A5" s="27" t="str">
        <f>'平時成績'!A5</f>
        <v>資工四１</v>
      </c>
      <c r="B5" s="28" t="str">
        <f>'平時成績'!B5</f>
        <v>s1410632029</v>
      </c>
      <c r="C5" s="28" t="str">
        <f>'平時成績'!C5</f>
        <v>高鈺成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0"/>
      <c r="V5" s="31">
        <f t="shared" si="1"/>
        <v>0</v>
      </c>
    </row>
    <row r="6" ht="15.75" customHeight="1">
      <c r="A6" s="27" t="str">
        <f>'平時成績'!A6</f>
        <v>流管四１</v>
      </c>
      <c r="B6" s="28" t="str">
        <f>'平時成績'!B6</f>
        <v>s1410633025</v>
      </c>
      <c r="C6" s="28" t="str">
        <f>'平時成績'!C6</f>
        <v>溫紹妏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1">
        <f t="shared" si="1"/>
        <v>0</v>
      </c>
    </row>
    <row r="7" ht="15.75" customHeight="1">
      <c r="A7" s="27" t="str">
        <f>'平時成績'!A7</f>
        <v>美容四１</v>
      </c>
      <c r="B7" s="28" t="str">
        <f>'平時成績'!B7</f>
        <v>s1410652018</v>
      </c>
      <c r="C7" s="28" t="str">
        <f>'平時成績'!C7</f>
        <v>鐘友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0"/>
      <c r="V7" s="31">
        <f t="shared" si="1"/>
        <v>0</v>
      </c>
    </row>
    <row r="8" ht="15.75" customHeight="1">
      <c r="A8" s="27" t="str">
        <f>'平時成績'!A8</f>
        <v>英語二１</v>
      </c>
      <c r="B8" s="28" t="str">
        <f>'平時成績'!B8</f>
        <v>s1410741003</v>
      </c>
      <c r="C8" s="28" t="str">
        <f>'平時成績'!C8</f>
        <v>王畇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30"/>
      <c r="V8" s="31">
        <f t="shared" si="1"/>
        <v>0</v>
      </c>
    </row>
    <row r="9" ht="15.75" customHeight="1">
      <c r="A9" s="27" t="str">
        <f>'平時成績'!A9</f>
        <v>休閒二１</v>
      </c>
      <c r="B9" s="28" t="str">
        <f>'平時成績'!B9</f>
        <v>s1410807002</v>
      </c>
      <c r="C9" s="28" t="str">
        <f>'平時成績'!C9</f>
        <v>黃育慈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0"/>
      <c r="V9" s="31">
        <f t="shared" si="1"/>
        <v>0</v>
      </c>
    </row>
    <row r="10" ht="15.75" customHeight="1">
      <c r="A10" s="27" t="str">
        <f>'平時成績'!A10</f>
        <v>休閒二１</v>
      </c>
      <c r="B10" s="28" t="str">
        <f>'平時成績'!B10</f>
        <v>s1410807003</v>
      </c>
      <c r="C10" s="28" t="str">
        <f>'平時成績'!C10</f>
        <v>劉珈慈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0"/>
      <c r="V10" s="31">
        <f t="shared" si="1"/>
        <v>0</v>
      </c>
    </row>
    <row r="11" ht="15.75" customHeight="1">
      <c r="A11" s="27" t="str">
        <f>'平時成績'!A11</f>
        <v>休閒二１</v>
      </c>
      <c r="B11" s="28" t="str">
        <f>'平時成績'!B11</f>
        <v>s1410807008</v>
      </c>
      <c r="C11" s="28" t="str">
        <f>'平時成績'!C11</f>
        <v>吳璧羽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0"/>
      <c r="V11" s="31">
        <f t="shared" si="1"/>
        <v>0</v>
      </c>
    </row>
    <row r="12" ht="15.75" customHeight="1">
      <c r="A12" s="27" t="str">
        <f>'平時成績'!A12</f>
        <v>休閒二１</v>
      </c>
      <c r="B12" s="28" t="str">
        <f>'平時成績'!B12</f>
        <v>s1410807013</v>
      </c>
      <c r="C12" s="28" t="str">
        <f>'平時成績'!C12</f>
        <v>張宥芯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0"/>
      <c r="V12" s="31">
        <f t="shared" si="1"/>
        <v>0</v>
      </c>
    </row>
    <row r="13" ht="15.75" customHeight="1">
      <c r="A13" s="27" t="str">
        <f>'平時成績'!A13</f>
        <v>休閒二１</v>
      </c>
      <c r="B13" s="28" t="str">
        <f>'平時成績'!B13</f>
        <v>s1410807016</v>
      </c>
      <c r="C13" s="28" t="str">
        <f>'平時成績'!C13</f>
        <v>陳鈺如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31">
        <f t="shared" si="1"/>
        <v>0</v>
      </c>
    </row>
    <row r="14" ht="15.75" customHeight="1">
      <c r="A14" s="27" t="str">
        <f>'平時成績'!A14</f>
        <v>休閒二１</v>
      </c>
      <c r="B14" s="28" t="str">
        <f>'平時成績'!B14</f>
        <v>s1410807017</v>
      </c>
      <c r="C14" s="28" t="str">
        <f>'平時成績'!C14</f>
        <v>彭心柔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30"/>
      <c r="V14" s="31">
        <f t="shared" si="1"/>
        <v>0</v>
      </c>
    </row>
    <row r="15" ht="15.75" customHeight="1">
      <c r="A15" s="27" t="str">
        <f>'平時成績'!A15</f>
        <v>休閒二１</v>
      </c>
      <c r="B15" s="28" t="str">
        <f>'平時成績'!B15</f>
        <v>s1410807020</v>
      </c>
      <c r="C15" s="28" t="str">
        <f>'平時成績'!C15</f>
        <v>詹圓韻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0"/>
      <c r="V15" s="31">
        <f t="shared" si="1"/>
        <v>0</v>
      </c>
    </row>
    <row r="16" ht="15.75" customHeight="1">
      <c r="A16" s="27" t="str">
        <f>'平時成績'!A16</f>
        <v>休閒二１</v>
      </c>
      <c r="B16" s="28" t="str">
        <f>'平時成績'!B16</f>
        <v>s1410807032</v>
      </c>
      <c r="C16" s="28" t="str">
        <f>'平時成績'!C16</f>
        <v>陳雨柔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0"/>
      <c r="V16" s="31">
        <f t="shared" si="1"/>
        <v>0</v>
      </c>
    </row>
    <row r="17" ht="15.75" customHeight="1">
      <c r="A17" s="27" t="str">
        <f>'平時成績'!A17</f>
        <v>休閒二１</v>
      </c>
      <c r="B17" s="28" t="str">
        <f>'平時成績'!B17</f>
        <v>s1410807058</v>
      </c>
      <c r="C17" s="28" t="str">
        <f>'平時成績'!C17</f>
        <v>蔡政佑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30"/>
      <c r="V17" s="31">
        <f t="shared" si="1"/>
        <v>0</v>
      </c>
    </row>
    <row r="18" ht="15.75" customHeight="1">
      <c r="A18" s="27" t="str">
        <f>'平時成績'!A18</f>
        <v>資工二１</v>
      </c>
      <c r="B18" s="28" t="str">
        <f>'平時成績'!B18</f>
        <v>s1410832001</v>
      </c>
      <c r="C18" s="28" t="str">
        <f>'平時成績'!C18</f>
        <v>侯懿玲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30"/>
      <c r="V18" s="31">
        <f t="shared" si="1"/>
        <v>0</v>
      </c>
    </row>
    <row r="19" ht="15.75" customHeight="1">
      <c r="A19" s="27" t="str">
        <f>'平時成績'!A19</f>
        <v>資工二１</v>
      </c>
      <c r="B19" s="28" t="str">
        <f>'平時成績'!B19</f>
        <v>s1410832002</v>
      </c>
      <c r="C19" s="28" t="str">
        <f>'平時成績'!C19</f>
        <v>黃郁珊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30"/>
      <c r="V19" s="31">
        <f t="shared" si="1"/>
        <v>0</v>
      </c>
    </row>
    <row r="20" ht="15.75" customHeight="1">
      <c r="A20" s="27" t="str">
        <f>'平時成績'!A20</f>
        <v>資工二１</v>
      </c>
      <c r="B20" s="28" t="str">
        <f>'平時成績'!B20</f>
        <v>s1410832017</v>
      </c>
      <c r="C20" s="28" t="str">
        <f>'平時成績'!C20</f>
        <v>葉之信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30"/>
      <c r="V20" s="31">
        <f t="shared" si="1"/>
        <v>0</v>
      </c>
    </row>
    <row r="21" ht="15.75" customHeight="1">
      <c r="A21" s="27" t="str">
        <f>'平時成績'!A21</f>
        <v>資工二１</v>
      </c>
      <c r="B21" s="28" t="str">
        <f>'平時成績'!B21</f>
        <v>s1410832018</v>
      </c>
      <c r="C21" s="28" t="str">
        <f>'平時成績'!C21</f>
        <v>蔡宗佑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  <c r="V21" s="31">
        <f t="shared" si="1"/>
        <v>0</v>
      </c>
    </row>
    <row r="22" ht="15.75" customHeight="1">
      <c r="A22" s="27" t="str">
        <f>'平時成績'!A22</f>
        <v>資工二２</v>
      </c>
      <c r="B22" s="28" t="str">
        <f>'平時成績'!B22</f>
        <v>s1410832032</v>
      </c>
      <c r="C22" s="28" t="str">
        <f>'平時成績'!C22</f>
        <v>陳榆茜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0"/>
      <c r="V22" s="31">
        <f t="shared" si="1"/>
        <v>0</v>
      </c>
    </row>
    <row r="23" ht="15.75" customHeight="1">
      <c r="A23" s="27" t="str">
        <f>'平時成績'!A23</f>
        <v>資工二２</v>
      </c>
      <c r="B23" s="28" t="str">
        <f>'平時成績'!B23</f>
        <v>s1410832033</v>
      </c>
      <c r="C23" s="28" t="str">
        <f>'平時成績'!C23</f>
        <v>吳政穎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30"/>
      <c r="V23" s="31">
        <f t="shared" si="1"/>
        <v>0</v>
      </c>
    </row>
    <row r="24" ht="15.75" customHeight="1">
      <c r="A24" s="27" t="str">
        <f>'平時成績'!A24</f>
        <v>資工二２</v>
      </c>
      <c r="B24" s="28" t="str">
        <f>'平時成績'!B24</f>
        <v>s1410832036</v>
      </c>
      <c r="C24" s="28" t="str">
        <f>'平時成績'!C24</f>
        <v>林承漢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0"/>
      <c r="V24" s="31">
        <f t="shared" si="1"/>
        <v>0</v>
      </c>
    </row>
    <row r="25" ht="15.75" customHeight="1">
      <c r="A25" s="27" t="str">
        <f>'平時成績'!A25</f>
        <v>資工二２</v>
      </c>
      <c r="B25" s="28" t="str">
        <f>'平時成績'!B25</f>
        <v>s1410832038</v>
      </c>
      <c r="C25" s="28" t="str">
        <f>'平時成績'!C25</f>
        <v>劉昊朋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30"/>
      <c r="V25" s="31">
        <f t="shared" si="1"/>
        <v>0</v>
      </c>
    </row>
    <row r="26" ht="15.75" customHeight="1">
      <c r="A26" s="27" t="str">
        <f>'平時成績'!A26</f>
        <v>資工二２</v>
      </c>
      <c r="B26" s="28" t="str">
        <f>'平時成績'!B26</f>
        <v>s1410832043</v>
      </c>
      <c r="C26" s="28" t="str">
        <f>'平時成績'!C26</f>
        <v>洪紹軒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30"/>
      <c r="V26" s="31">
        <f t="shared" si="1"/>
        <v>0</v>
      </c>
    </row>
    <row r="27" ht="15.75" customHeight="1">
      <c r="A27" s="27" t="str">
        <f>'平時成績'!A27</f>
        <v>資工二２</v>
      </c>
      <c r="B27" s="28" t="str">
        <f>'平時成績'!B27</f>
        <v>s1410832044</v>
      </c>
      <c r="C27" s="28" t="str">
        <f>'平時成績'!C27</f>
        <v>胡智皓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0"/>
      <c r="V27" s="31">
        <f t="shared" si="1"/>
        <v>0</v>
      </c>
    </row>
    <row r="28" ht="15.75" customHeight="1">
      <c r="A28" s="27" t="str">
        <f>'平時成績'!A28</f>
        <v>資工二２</v>
      </c>
      <c r="B28" s="28" t="str">
        <f>'平時成績'!B28</f>
        <v>s1410832049</v>
      </c>
      <c r="C28" s="28" t="str">
        <f>'平時成績'!C28</f>
        <v>朱峻鋌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0"/>
      <c r="V28" s="31">
        <f t="shared" si="1"/>
        <v>0</v>
      </c>
    </row>
    <row r="29" ht="15.75" customHeight="1">
      <c r="A29" s="27" t="str">
        <f>'平時成績'!A29</f>
        <v>資工二２</v>
      </c>
      <c r="B29" s="28" t="str">
        <f>'平時成績'!B29</f>
        <v>s1410832052</v>
      </c>
      <c r="C29" s="28" t="str">
        <f>'平時成績'!C29</f>
        <v>周君盛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0"/>
      <c r="V29" s="31">
        <f t="shared" si="1"/>
        <v>0</v>
      </c>
    </row>
    <row r="30" ht="15.75" customHeight="1">
      <c r="A30" s="27" t="str">
        <f>'平時成績'!A30</f>
        <v>資工二２</v>
      </c>
      <c r="B30" s="28" t="str">
        <f>'平時成績'!B30</f>
        <v>s1410832054</v>
      </c>
      <c r="C30" s="28" t="str">
        <f>'平時成績'!C30</f>
        <v>張貽東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0"/>
      <c r="V30" s="31">
        <f t="shared" si="1"/>
        <v>0</v>
      </c>
    </row>
    <row r="31" ht="15.75" customHeight="1">
      <c r="A31" s="27" t="str">
        <f>'平時成績'!A31</f>
        <v>資工二２</v>
      </c>
      <c r="B31" s="28" t="str">
        <f>'平時成績'!B31</f>
        <v>s1410832066</v>
      </c>
      <c r="C31" s="28" t="str">
        <f>'平時成績'!C31</f>
        <v>方湲晴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30"/>
      <c r="V31" s="31">
        <f t="shared" si="1"/>
        <v>0</v>
      </c>
    </row>
    <row r="32" ht="15.75" customHeight="1">
      <c r="A32" s="27" t="str">
        <f>'平時成績'!A32</f>
        <v>英語二１</v>
      </c>
      <c r="B32" s="28" t="str">
        <f>'平時成績'!B32</f>
        <v>s1410841011</v>
      </c>
      <c r="C32" s="28" t="str">
        <f>'平時成績'!C32</f>
        <v>張意慧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30"/>
      <c r="V32" s="31">
        <f t="shared" si="1"/>
        <v>0</v>
      </c>
    </row>
    <row r="33" ht="15.75" customHeight="1">
      <c r="A33" s="27" t="str">
        <f>'平時成績'!A33</f>
        <v>英語二１</v>
      </c>
      <c r="B33" s="28" t="str">
        <f>'平時成績'!B33</f>
        <v>s1410841032</v>
      </c>
      <c r="C33" s="28" t="str">
        <f>'平時成績'!C33</f>
        <v>葉俐婷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  <c r="V33" s="31">
        <f t="shared" si="1"/>
        <v>0</v>
      </c>
    </row>
    <row r="34" ht="15.75" customHeight="1">
      <c r="A34" s="27" t="str">
        <f>'平時成績'!A34</f>
        <v>英語二１</v>
      </c>
      <c r="B34" s="28" t="str">
        <f>'平時成績'!B34</f>
        <v>s1410841044</v>
      </c>
      <c r="C34" s="28" t="str">
        <f>'平時成績'!C34</f>
        <v>高文洋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30"/>
      <c r="V34" s="31">
        <f t="shared" si="1"/>
        <v>0</v>
      </c>
    </row>
    <row r="35" ht="15.75" customHeight="1">
      <c r="A35" s="27" t="str">
        <f>'平時成績'!A35</f>
        <v>日語二１</v>
      </c>
      <c r="B35" s="28" t="str">
        <f>'平時成績'!B35</f>
        <v>s1410842002</v>
      </c>
      <c r="C35" s="28" t="str">
        <f>'平時成績'!C35</f>
        <v>吳真妮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30"/>
      <c r="V35" s="31">
        <f t="shared" si="1"/>
        <v>0</v>
      </c>
    </row>
    <row r="36" ht="15.75" customHeight="1">
      <c r="A36" s="27" t="str">
        <f>'平時成績'!A36</f>
        <v>日語二１</v>
      </c>
      <c r="B36" s="28" t="str">
        <f>'平時成績'!B36</f>
        <v>s1410842017</v>
      </c>
      <c r="C36" s="28" t="str">
        <f>'平時成績'!C36</f>
        <v>陳筱詩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30"/>
      <c r="V36" s="31">
        <f t="shared" si="1"/>
        <v>0</v>
      </c>
    </row>
    <row r="37" ht="15.75" customHeight="1">
      <c r="A37" s="27" t="str">
        <f>'平時成績'!A37</f>
        <v>日語二１</v>
      </c>
      <c r="B37" s="28" t="str">
        <f>'平時成績'!B37</f>
        <v>s1410842021</v>
      </c>
      <c r="C37" s="28" t="str">
        <f>'平時成績'!C37</f>
        <v>蕭湘潔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30"/>
      <c r="V37" s="31">
        <f t="shared" si="1"/>
        <v>0</v>
      </c>
    </row>
    <row r="38" ht="15.75" customHeight="1">
      <c r="A38" s="27" t="str">
        <f>'平時成績'!A38</f>
        <v>日語二１</v>
      </c>
      <c r="B38" s="28" t="str">
        <f>'平時成績'!B38</f>
        <v>s1410842023</v>
      </c>
      <c r="C38" s="28" t="str">
        <f>'平時成績'!C38</f>
        <v>周昀臻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1">
        <f t="shared" si="1"/>
        <v>0</v>
      </c>
    </row>
    <row r="39" ht="15.75" customHeight="1">
      <c r="A39" s="27" t="str">
        <f>'平時成績'!A39</f>
        <v>日語二１</v>
      </c>
      <c r="B39" s="28" t="str">
        <f>'平時成績'!B39</f>
        <v>s1410842027</v>
      </c>
      <c r="C39" s="28" t="str">
        <f>'平時成績'!C39</f>
        <v>周采葳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30"/>
      <c r="V39" s="31">
        <f t="shared" si="1"/>
        <v>0</v>
      </c>
    </row>
    <row r="40" ht="15.75" customHeight="1">
      <c r="A40" s="27" t="str">
        <f>'平時成績'!A40</f>
        <v>日語二１</v>
      </c>
      <c r="B40" s="28" t="str">
        <f>'平時成績'!B40</f>
        <v>s1410842028</v>
      </c>
      <c r="C40" s="28" t="str">
        <f>'平時成績'!C40</f>
        <v>姚羿彤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30"/>
      <c r="V40" s="31">
        <f t="shared" si="1"/>
        <v>0</v>
      </c>
    </row>
    <row r="41" ht="15.75" customHeight="1">
      <c r="A41" s="27" t="str">
        <f>'平時成績'!A41</f>
        <v>日語二１</v>
      </c>
      <c r="B41" s="28" t="str">
        <f>'平時成績'!B41</f>
        <v>s1410842037</v>
      </c>
      <c r="C41" s="28" t="str">
        <f>'平時成績'!C41</f>
        <v>林柏諺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30"/>
      <c r="V41" s="31">
        <f t="shared" si="1"/>
        <v>0</v>
      </c>
    </row>
    <row r="42" ht="15.75" customHeight="1">
      <c r="A42" s="27" t="str">
        <f>'平時成績'!A42</f>
        <v>日語二１</v>
      </c>
      <c r="B42" s="28" t="str">
        <f>'平時成績'!B42</f>
        <v>s1410842041</v>
      </c>
      <c r="C42" s="28" t="str">
        <f>'平時成績'!C42</f>
        <v>蔡承鑫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30"/>
      <c r="V42" s="31">
        <f t="shared" si="1"/>
        <v>0</v>
      </c>
    </row>
    <row r="43" ht="15.75" customHeight="1">
      <c r="A43" s="27" t="str">
        <f>'平時成績'!A43</f>
        <v>應中二１</v>
      </c>
      <c r="B43" s="28" t="str">
        <f>'平時成績'!B43</f>
        <v>s1410843018</v>
      </c>
      <c r="C43" s="28" t="str">
        <f>'平時成績'!C43</f>
        <v>粘嘉軒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30"/>
      <c r="V43" s="31">
        <f t="shared" si="1"/>
        <v>0</v>
      </c>
    </row>
    <row r="44" ht="15.75" customHeight="1">
      <c r="A44" s="27" t="str">
        <f>'平時成績'!A44</f>
        <v>應中二１</v>
      </c>
      <c r="B44" s="28" t="str">
        <f>'平時成績'!B44</f>
        <v>s1410843021</v>
      </c>
      <c r="C44" s="28" t="str">
        <f>'平時成績'!C44</f>
        <v>黃怡瑄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30"/>
      <c r="V44" s="31">
        <f t="shared" si="1"/>
        <v>0</v>
      </c>
    </row>
    <row r="45" ht="15.75" customHeight="1">
      <c r="A45" s="27" t="str">
        <f>'平時成績'!A45</f>
        <v>應中二１</v>
      </c>
      <c r="B45" s="28" t="str">
        <f>'平時成績'!B45</f>
        <v>s1410843037</v>
      </c>
      <c r="C45" s="28" t="str">
        <f>'平時成績'!C45</f>
        <v>柯志揚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30"/>
      <c r="V45" s="31">
        <f t="shared" si="1"/>
        <v>0</v>
      </c>
    </row>
    <row r="46" ht="15.75" customHeight="1">
      <c r="A46" s="27" t="str">
        <f>'平時成績'!A46</f>
        <v>應中二１</v>
      </c>
      <c r="B46" s="28" t="str">
        <f>'平時成績'!B46</f>
        <v>s1410843045</v>
      </c>
      <c r="C46" s="28" t="str">
        <f>'平時成績'!C46</f>
        <v>陳欣佑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30"/>
      <c r="V46" s="31">
        <f t="shared" si="1"/>
        <v>0</v>
      </c>
    </row>
    <row r="47" ht="15.75" customHeight="1">
      <c r="A47" s="32"/>
      <c r="B47" s="32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ht="15.75" customHeight="1">
      <c r="A48" s="32"/>
      <c r="B48" s="32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ht="15.75" customHeight="1">
      <c r="A49" s="32"/>
      <c r="B49" s="32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ht="15.75" customHeight="1">
      <c r="A50" s="32"/>
      <c r="B50" s="32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ht="15.75" customHeight="1">
      <c r="A51" s="32"/>
      <c r="B51" s="32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ht="15.75" customHeight="1">
      <c r="A52" s="32"/>
      <c r="B52" s="32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ht="15.75" customHeight="1">
      <c r="A53" s="32"/>
      <c r="B53" s="32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ht="15.75" customHeight="1">
      <c r="A54" s="32"/>
      <c r="B54" s="32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ht="15.75" customHeight="1">
      <c r="A55" s="32"/>
      <c r="B55" s="32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ht="15.75" customHeight="1">
      <c r="A56" s="32"/>
      <c r="B56" s="32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ht="15.75" customHeight="1">
      <c r="A57" s="32"/>
      <c r="B57" s="32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ht="15.75" customHeight="1">
      <c r="A58" s="32"/>
      <c r="B58" s="32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ht="15.75" customHeight="1">
      <c r="A59" s="32"/>
      <c r="B59" s="32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ht="15.75" customHeight="1">
      <c r="A60" s="32"/>
      <c r="B60" s="32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ht="15.75" customHeight="1">
      <c r="A61" s="32"/>
      <c r="B61" s="32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ht="15.75" customHeight="1">
      <c r="A62" s="32"/>
      <c r="B62" s="32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ht="15.75" customHeight="1">
      <c r="A63" s="32"/>
      <c r="B63" s="32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ht="15.75" customHeight="1">
      <c r="A64" s="32"/>
      <c r="B64" s="32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ht="15.75" customHeight="1">
      <c r="A65" s="32"/>
      <c r="B65" s="32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ht="15.75" customHeight="1">
      <c r="A66" s="32"/>
      <c r="B66" s="32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ht="15.75" customHeight="1">
      <c r="A67" s="32"/>
      <c r="B67" s="32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ht="15.75" customHeight="1">
      <c r="A68" s="32"/>
      <c r="B68" s="32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ht="15.75" customHeight="1">
      <c r="A69" s="32"/>
      <c r="B69" s="32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ht="15.75" customHeight="1">
      <c r="A70" s="32"/>
      <c r="B70" s="32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ht="15.75" customHeight="1">
      <c r="A71" s="32"/>
      <c r="B71" s="32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ht="15.75" customHeight="1">
      <c r="A72" s="32"/>
      <c r="B72" s="32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ht="15.75" customHeight="1">
      <c r="A73" s="32"/>
      <c r="B73" s="32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ht="15.75" customHeight="1">
      <c r="A74" s="32"/>
      <c r="B74" s="32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ht="15.75" customHeight="1">
      <c r="A75" s="32"/>
      <c r="B75" s="32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ht="15.75" customHeight="1">
      <c r="A76" s="32"/>
      <c r="B76" s="32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ht="15.75" customHeight="1">
      <c r="A77" s="32"/>
      <c r="B77" s="32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ht="15.75" customHeight="1">
      <c r="A78" s="32"/>
      <c r="B78" s="32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ht="15.75" customHeight="1">
      <c r="A79" s="32"/>
      <c r="B79" s="32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ht="15.75" customHeight="1">
      <c r="A80" s="32"/>
      <c r="B80" s="32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ht="15.75" customHeight="1">
      <c r="A81" s="32"/>
      <c r="B81" s="32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ht="15.75" customHeight="1">
      <c r="A82" s="32"/>
      <c r="B82" s="32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ht="15.75" customHeight="1">
      <c r="A83" s="32"/>
      <c r="B83" s="32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ht="15.75" customHeight="1">
      <c r="A84" s="32"/>
      <c r="B84" s="32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ht="15.75" customHeight="1">
      <c r="A85" s="32"/>
      <c r="B85" s="32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ht="15.75" customHeight="1">
      <c r="A86" s="32"/>
      <c r="B86" s="32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ht="15.75" customHeight="1">
      <c r="A87" s="32"/>
      <c r="B87" s="32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ht="15.75" customHeight="1">
      <c r="A88" s="32"/>
      <c r="B88" s="32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ht="15.75" customHeight="1">
      <c r="A89" s="32"/>
      <c r="B89" s="32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ht="15.75" customHeight="1">
      <c r="A90" s="32"/>
      <c r="B90" s="32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ht="15.75" customHeight="1">
      <c r="A91" s="32"/>
      <c r="B91" s="32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ht="15.75" customHeight="1">
      <c r="A92" s="32"/>
      <c r="B92" s="32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ht="15.75" customHeight="1">
      <c r="A93" s="32"/>
      <c r="B93" s="32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ht="15.75" customHeight="1">
      <c r="A94" s="32"/>
      <c r="B94" s="32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ht="15.75" customHeight="1">
      <c r="A95" s="32"/>
      <c r="B95" s="32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ht="15.75" customHeight="1">
      <c r="A96" s="32"/>
      <c r="B96" s="32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ht="15.75" customHeight="1">
      <c r="A97" s="32"/>
      <c r="B97" s="32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ht="15.75" customHeight="1">
      <c r="A98" s="32"/>
      <c r="B98" s="32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ht="15.75" customHeight="1">
      <c r="A99" s="32"/>
      <c r="B99" s="32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ht="15.75" customHeight="1">
      <c r="A100" s="32"/>
      <c r="B100" s="3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ht="15.75" customHeight="1">
      <c r="A101" s="32"/>
      <c r="B101" s="32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ht="15.75" customHeight="1">
      <c r="A102" s="32"/>
      <c r="B102" s="32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ht="15.75" customHeight="1">
      <c r="A103" s="32"/>
      <c r="B103" s="32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ht="15.75" customHeight="1">
      <c r="A104" s="32"/>
      <c r="B104" s="32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ht="15.75" customHeight="1">
      <c r="A105" s="32"/>
      <c r="B105" s="32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ht="15.75" customHeight="1">
      <c r="A106" s="32"/>
      <c r="B106" s="32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ht="15.75" customHeight="1">
      <c r="A107" s="32"/>
      <c r="B107" s="32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ht="15.75" customHeight="1">
      <c r="A108" s="32"/>
      <c r="B108" s="32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ht="15.75" customHeight="1">
      <c r="A109" s="32"/>
      <c r="B109" s="32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ht="15.75" customHeight="1">
      <c r="A110" s="32"/>
      <c r="B110" s="32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ht="15.75" customHeight="1">
      <c r="A111" s="32"/>
      <c r="B111" s="32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ht="15.75" customHeight="1">
      <c r="A112" s="32"/>
      <c r="B112" s="32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ht="15.75" customHeight="1">
      <c r="A113" s="32"/>
      <c r="B113" s="32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ht="15.75" customHeight="1">
      <c r="A114" s="32"/>
      <c r="B114" s="32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ht="15.75" customHeight="1">
      <c r="A115" s="32"/>
      <c r="B115" s="32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ht="15.75" customHeight="1">
      <c r="A116" s="32"/>
      <c r="B116" s="32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ht="15.75" customHeight="1">
      <c r="A117" s="32"/>
      <c r="B117" s="3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ht="15.75" customHeight="1">
      <c r="A118" s="32"/>
      <c r="B118" s="32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ht="15.75" customHeight="1">
      <c r="A119" s="32"/>
      <c r="B119" s="32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ht="15.75" customHeight="1">
      <c r="A120" s="32"/>
      <c r="B120" s="3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ht="15.75" customHeight="1">
      <c r="A121" s="32"/>
      <c r="B121" s="32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ht="15.75" customHeight="1">
      <c r="A122" s="32"/>
      <c r="B122" s="32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ht="15.75" customHeight="1">
      <c r="A123" s="32"/>
      <c r="B123" s="32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ht="15.75" customHeight="1">
      <c r="A124" s="32"/>
      <c r="B124" s="32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ht="15.75" customHeight="1">
      <c r="A125" s="32"/>
      <c r="B125" s="32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ht="15.75" customHeight="1">
      <c r="A126" s="32"/>
      <c r="B126" s="32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ht="15.75" customHeight="1">
      <c r="A127" s="32"/>
      <c r="B127" s="32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ht="15.75" customHeight="1">
      <c r="A128" s="32"/>
      <c r="B128" s="32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ht="15.75" customHeight="1">
      <c r="A129" s="32"/>
      <c r="B129" s="32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ht="15.75" customHeight="1">
      <c r="A130" s="32"/>
      <c r="B130" s="32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ht="15.75" customHeight="1">
      <c r="A131" s="32"/>
      <c r="B131" s="32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ht="15.75" customHeight="1">
      <c r="A132" s="32"/>
      <c r="B132" s="32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ht="15.75" customHeight="1">
      <c r="A133" s="32"/>
      <c r="B133" s="3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ht="15.75" customHeight="1">
      <c r="A134" s="32"/>
      <c r="B134" s="32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ht="15.75" customHeight="1">
      <c r="A135" s="32"/>
      <c r="B135" s="32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ht="15.75" customHeight="1">
      <c r="A136" s="32"/>
      <c r="B136" s="32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ht="15.75" customHeight="1">
      <c r="A137" s="32"/>
      <c r="B137" s="32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ht="15.75" customHeight="1">
      <c r="A138" s="32"/>
      <c r="B138" s="32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ht="15.75" customHeight="1">
      <c r="A139" s="32"/>
      <c r="B139" s="32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ht="15.75" customHeight="1">
      <c r="A140" s="32"/>
      <c r="B140" s="32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ht="15.75" customHeight="1">
      <c r="A141" s="32"/>
      <c r="B141" s="32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ht="15.75" customHeight="1">
      <c r="A142" s="32"/>
      <c r="B142" s="32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ht="15.75" customHeight="1">
      <c r="A143" s="32"/>
      <c r="B143" s="32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ht="15.75" customHeight="1">
      <c r="A144" s="32"/>
      <c r="B144" s="32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ht="15.75" customHeight="1">
      <c r="A145" s="32"/>
      <c r="B145" s="32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ht="15.75" customHeight="1">
      <c r="A146" s="32"/>
      <c r="B146" s="32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ht="15.75" customHeight="1">
      <c r="A147" s="32"/>
      <c r="B147" s="32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ht="15.75" customHeight="1">
      <c r="A148" s="32"/>
      <c r="B148" s="32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ht="15.75" customHeight="1">
      <c r="A149" s="32"/>
      <c r="B149" s="32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ht="15.75" customHeight="1">
      <c r="A150" s="32"/>
      <c r="B150" s="32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ht="15.75" customHeight="1">
      <c r="A151" s="32"/>
      <c r="B151" s="32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ht="15.75" customHeight="1">
      <c r="A152" s="32"/>
      <c r="B152" s="32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ht="15.75" customHeight="1">
      <c r="A153" s="32"/>
      <c r="B153" s="32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ht="15.75" customHeight="1">
      <c r="A154" s="32"/>
      <c r="B154" s="32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ht="15.75" customHeight="1">
      <c r="A155" s="32"/>
      <c r="B155" s="32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ht="15.75" customHeight="1">
      <c r="A156" s="32"/>
      <c r="B156" s="32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ht="15.75" customHeight="1">
      <c r="A157" s="32"/>
      <c r="B157" s="32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ht="15.75" customHeight="1">
      <c r="A158" s="32"/>
      <c r="B158" s="32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ht="15.75" customHeight="1">
      <c r="A159" s="32"/>
      <c r="B159" s="32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ht="15.75" customHeight="1">
      <c r="A160" s="32"/>
      <c r="B160" s="32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ht="15.75" customHeight="1">
      <c r="A161" s="32"/>
      <c r="B161" s="32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ht="15.75" customHeight="1">
      <c r="A162" s="32"/>
      <c r="B162" s="32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ht="15.75" customHeight="1">
      <c r="A163" s="32"/>
      <c r="B163" s="32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ht="15.75" customHeight="1">
      <c r="A164" s="32"/>
      <c r="B164" s="32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ht="15.75" customHeight="1">
      <c r="A165" s="32"/>
      <c r="B165" s="32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ht="15.75" customHeight="1">
      <c r="A166" s="32"/>
      <c r="B166" s="32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ht="15.75" customHeight="1">
      <c r="A167" s="32"/>
      <c r="B167" s="32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ht="15.75" customHeight="1">
      <c r="A168" s="32"/>
      <c r="B168" s="32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ht="15.75" customHeight="1">
      <c r="A169" s="32"/>
      <c r="B169" s="32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ht="15.75" customHeight="1">
      <c r="A170" s="32"/>
      <c r="B170" s="32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ht="15.75" customHeight="1">
      <c r="A171" s="32"/>
      <c r="B171" s="32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ht="15.75" customHeight="1">
      <c r="A172" s="32"/>
      <c r="B172" s="32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ht="15.75" customHeight="1">
      <c r="A173" s="32"/>
      <c r="B173" s="32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ht="15.75" customHeight="1">
      <c r="A174" s="32"/>
      <c r="B174" s="32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ht="15.75" customHeight="1">
      <c r="A175" s="32"/>
      <c r="B175" s="32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ht="15.75" customHeight="1">
      <c r="A176" s="32"/>
      <c r="B176" s="32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ht="15.75" customHeight="1">
      <c r="A177" s="32"/>
      <c r="B177" s="32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ht="15.75" customHeight="1">
      <c r="A178" s="32"/>
      <c r="B178" s="32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ht="15.75" customHeight="1">
      <c r="A179" s="32"/>
      <c r="B179" s="32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ht="15.75" customHeight="1">
      <c r="A180" s="32"/>
      <c r="B180" s="32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ht="15.75" customHeight="1">
      <c r="A181" s="32"/>
      <c r="B181" s="32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ht="15.75" customHeight="1">
      <c r="A182" s="32"/>
      <c r="B182" s="32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ht="15.75" customHeight="1">
      <c r="A183" s="32"/>
      <c r="B183" s="32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ht="15.75" customHeight="1">
      <c r="A184" s="32"/>
      <c r="B184" s="32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ht="15.75" customHeight="1">
      <c r="A185" s="32"/>
      <c r="B185" s="32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ht="15.75" customHeight="1">
      <c r="A186" s="32"/>
      <c r="B186" s="32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ht="15.75" customHeight="1">
      <c r="A187" s="32"/>
      <c r="B187" s="32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ht="15.75" customHeight="1">
      <c r="A188" s="32"/>
      <c r="B188" s="32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ht="15.75" customHeight="1">
      <c r="A189" s="32"/>
      <c r="B189" s="32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ht="15.75" customHeight="1">
      <c r="A190" s="32"/>
      <c r="B190" s="32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ht="15.75" customHeight="1">
      <c r="A191" s="32"/>
      <c r="B191" s="32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ht="15.75" customHeight="1">
      <c r="A192" s="32"/>
      <c r="B192" s="32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ht="15.75" customHeight="1">
      <c r="A193" s="32"/>
      <c r="B193" s="32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ht="15.75" customHeight="1">
      <c r="A194" s="32"/>
      <c r="B194" s="32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ht="15.75" customHeight="1">
      <c r="A195" s="32"/>
      <c r="B195" s="32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ht="15.75" customHeight="1">
      <c r="A196" s="32"/>
      <c r="B196" s="32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ht="15.75" customHeight="1">
      <c r="A197" s="32"/>
      <c r="B197" s="32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ht="15.75" customHeight="1">
      <c r="A198" s="32"/>
      <c r="B198" s="32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ht="15.75" customHeight="1">
      <c r="A199" s="32"/>
      <c r="B199" s="32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ht="15.75" customHeight="1">
      <c r="A200" s="32"/>
      <c r="B200" s="32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ht="15.75" customHeight="1">
      <c r="A201" s="32"/>
      <c r="B201" s="32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ht="15.75" customHeight="1">
      <c r="A202" s="32"/>
      <c r="B202" s="32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ht="15.75" customHeight="1">
      <c r="A203" s="32"/>
      <c r="B203" s="32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ht="15.75" customHeight="1">
      <c r="A204" s="32"/>
      <c r="B204" s="32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ht="15.75" customHeight="1">
      <c r="A205" s="32"/>
      <c r="B205" s="32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ht="15.75" customHeight="1">
      <c r="A206" s="32"/>
      <c r="B206" s="32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ht="15.75" customHeight="1">
      <c r="A207" s="32"/>
      <c r="B207" s="32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ht="15.75" customHeight="1">
      <c r="A208" s="32"/>
      <c r="B208" s="32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ht="15.75" customHeight="1">
      <c r="A209" s="32"/>
      <c r="B209" s="32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ht="15.75" customHeight="1">
      <c r="A210" s="32"/>
      <c r="B210" s="32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ht="15.75" customHeight="1">
      <c r="A211" s="32"/>
      <c r="B211" s="32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ht="15.75" customHeight="1">
      <c r="A212" s="32"/>
      <c r="B212" s="32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ht="15.75" customHeight="1">
      <c r="A213" s="32"/>
      <c r="B213" s="32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ht="15.75" customHeight="1">
      <c r="A214" s="32"/>
      <c r="B214" s="32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ht="15.75" customHeight="1">
      <c r="A215" s="32"/>
      <c r="B215" s="32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ht="15.75" customHeight="1">
      <c r="A216" s="32"/>
      <c r="B216" s="32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ht="15.75" customHeight="1">
      <c r="A217" s="32"/>
      <c r="B217" s="32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ht="15.75" customHeight="1">
      <c r="A218" s="32"/>
      <c r="B218" s="32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ht="15.75" customHeight="1">
      <c r="A219" s="32"/>
      <c r="B219" s="32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ht="15.75" customHeight="1">
      <c r="A220" s="32"/>
      <c r="B220" s="32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ht="15.75" customHeight="1">
      <c r="A221" s="32"/>
      <c r="B221" s="32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ht="15.75" customHeight="1">
      <c r="A222" s="32"/>
      <c r="B222" s="32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ht="15.75" customHeight="1">
      <c r="A223" s="32"/>
      <c r="B223" s="32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ht="15.75" customHeight="1">
      <c r="A224" s="32"/>
      <c r="B224" s="32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ht="15.75" customHeight="1">
      <c r="A225" s="32"/>
      <c r="B225" s="32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ht="15.75" customHeight="1">
      <c r="A226" s="32"/>
      <c r="B226" s="32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ht="15.75" customHeight="1">
      <c r="A227" s="32"/>
      <c r="B227" s="32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ht="15.75" customHeight="1">
      <c r="A228" s="32"/>
      <c r="B228" s="32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ht="15.75" customHeight="1">
      <c r="A229" s="32"/>
      <c r="B229" s="32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ht="15.75" customHeight="1">
      <c r="A230" s="32"/>
      <c r="B230" s="32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ht="15.75" customHeight="1">
      <c r="A231" s="32"/>
      <c r="B231" s="32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ht="15.75" customHeight="1">
      <c r="A232" s="32"/>
      <c r="B232" s="32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ht="15.75" customHeight="1">
      <c r="A233" s="32"/>
      <c r="B233" s="32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ht="15.75" customHeight="1">
      <c r="A234" s="32"/>
      <c r="B234" s="32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ht="15.75" customHeight="1">
      <c r="A235" s="32"/>
      <c r="B235" s="32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ht="15.75" customHeight="1">
      <c r="A236" s="32"/>
      <c r="B236" s="32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ht="15.75" customHeight="1">
      <c r="A237" s="32"/>
      <c r="B237" s="32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ht="15.75" customHeight="1">
      <c r="A238" s="32"/>
      <c r="B238" s="32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ht="15.75" customHeight="1">
      <c r="A239" s="32"/>
      <c r="B239" s="32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ht="15.75" customHeight="1">
      <c r="A240" s="32"/>
      <c r="B240" s="32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ht="15.75" customHeight="1">
      <c r="A241" s="32"/>
      <c r="B241" s="32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ht="15.75" customHeight="1">
      <c r="A242" s="32"/>
      <c r="B242" s="32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ht="15.75" customHeight="1">
      <c r="A243" s="32"/>
      <c r="B243" s="32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ht="15.75" customHeight="1">
      <c r="A244" s="32"/>
      <c r="B244" s="32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ht="15.75" customHeight="1">
      <c r="A245" s="32"/>
      <c r="B245" s="32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4.57"/>
    <col customWidth="1" min="3" max="3" width="9.0"/>
    <col customWidth="1" min="4" max="23" width="4.43"/>
    <col customWidth="1" min="24" max="24" width="21.86"/>
  </cols>
  <sheetData>
    <row r="1" ht="15.75" customHeight="1">
      <c r="A1" s="2"/>
      <c r="B1" s="26" t="s">
        <v>0</v>
      </c>
      <c r="C1" s="33" t="s">
        <v>1</v>
      </c>
      <c r="D1" s="24">
        <v>1.0</v>
      </c>
      <c r="E1" s="24">
        <v>2.0</v>
      </c>
      <c r="F1" s="24">
        <v>3.0</v>
      </c>
      <c r="G1" s="24">
        <v>4.0</v>
      </c>
      <c r="H1" s="24">
        <v>5.0</v>
      </c>
      <c r="I1" s="24">
        <v>6.0</v>
      </c>
      <c r="J1" s="24">
        <v>7.0</v>
      </c>
      <c r="K1" s="24">
        <v>8.0</v>
      </c>
      <c r="L1" s="24">
        <v>9.0</v>
      </c>
      <c r="M1" s="24">
        <v>10.0</v>
      </c>
      <c r="N1" s="24">
        <v>11.0</v>
      </c>
      <c r="O1" s="24">
        <v>12.0</v>
      </c>
      <c r="P1" s="24">
        <v>13.0</v>
      </c>
      <c r="Q1" s="24">
        <v>14.0</v>
      </c>
      <c r="R1" s="24">
        <v>15.0</v>
      </c>
      <c r="S1" s="24">
        <v>16.0</v>
      </c>
      <c r="T1" s="24">
        <v>17.0</v>
      </c>
      <c r="U1" s="25">
        <v>18.0</v>
      </c>
      <c r="V1" s="26" t="s">
        <v>113</v>
      </c>
      <c r="W1" s="32"/>
      <c r="X1" s="32" t="s">
        <v>114</v>
      </c>
      <c r="Y1" s="32"/>
      <c r="Z1" s="32"/>
      <c r="AA1" s="32"/>
      <c r="AB1" s="32"/>
    </row>
    <row r="2" ht="15.75" customHeight="1">
      <c r="A2" s="27" t="str">
        <f>'平時成績'!A2</f>
        <v>財稅四１</v>
      </c>
      <c r="B2" s="28" t="str">
        <f>'平時成績'!B2</f>
        <v>s1410605014</v>
      </c>
      <c r="C2" s="28" t="str">
        <f>'平時成績'!C2</f>
        <v>林郁玹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1">
        <f t="shared" ref="V2:V46" si="1">SUM(D2:U2)</f>
        <v>0</v>
      </c>
      <c r="W2" s="29"/>
      <c r="X2" s="29"/>
      <c r="Y2" s="29"/>
      <c r="Z2" s="29"/>
      <c r="AA2" s="29"/>
      <c r="AB2" s="29"/>
    </row>
    <row r="3" ht="15.75" customHeight="1">
      <c r="A3" s="27" t="str">
        <f>'平時成績'!A3</f>
        <v>財稅四１</v>
      </c>
      <c r="B3" s="28" t="str">
        <f>'平時成績'!B3</f>
        <v>s1410605029</v>
      </c>
      <c r="C3" s="28" t="str">
        <f>'平時成績'!C3</f>
        <v>李佳臻</v>
      </c>
      <c r="D3" s="32"/>
      <c r="E3" s="34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1">
        <f t="shared" si="1"/>
        <v>0</v>
      </c>
      <c r="W3" s="29"/>
      <c r="X3" s="29"/>
      <c r="Y3" s="29"/>
      <c r="Z3" s="29"/>
      <c r="AA3" s="29"/>
      <c r="AB3" s="29"/>
    </row>
    <row r="4" ht="15.75" customHeight="1">
      <c r="A4" s="27" t="str">
        <f>'平時成績'!A4</f>
        <v>資工四１</v>
      </c>
      <c r="B4" s="28" t="str">
        <f>'平時成績'!B4</f>
        <v>s1410632011</v>
      </c>
      <c r="C4" s="28" t="str">
        <f>'平時成績'!C4</f>
        <v>楊朝傑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1">
        <f t="shared" si="1"/>
        <v>0</v>
      </c>
      <c r="W4" s="29"/>
      <c r="X4" s="29"/>
      <c r="Y4" s="29"/>
      <c r="Z4" s="29"/>
      <c r="AA4" s="29"/>
      <c r="AB4" s="29"/>
    </row>
    <row r="5" ht="15.75" customHeight="1">
      <c r="A5" s="27" t="str">
        <f>'平時成績'!A5</f>
        <v>資工四１</v>
      </c>
      <c r="B5" s="28" t="str">
        <f>'平時成績'!B5</f>
        <v>s1410632029</v>
      </c>
      <c r="C5" s="28" t="str">
        <f>'平時成績'!C5</f>
        <v>高鈺成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1">
        <f t="shared" si="1"/>
        <v>0</v>
      </c>
      <c r="W5" s="29"/>
      <c r="X5" s="29"/>
      <c r="Y5" s="29"/>
      <c r="Z5" s="29"/>
      <c r="AA5" s="29"/>
      <c r="AB5" s="29"/>
    </row>
    <row r="6" ht="15.75" customHeight="1">
      <c r="A6" s="27" t="str">
        <f>'平時成績'!A6</f>
        <v>流管四１</v>
      </c>
      <c r="B6" s="28" t="str">
        <f>'平時成績'!B6</f>
        <v>s1410633025</v>
      </c>
      <c r="C6" s="28" t="str">
        <f>'平時成績'!C6</f>
        <v>溫紹妏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1">
        <f t="shared" si="1"/>
        <v>0</v>
      </c>
      <c r="W6" s="29"/>
      <c r="X6" s="29"/>
      <c r="Y6" s="29"/>
      <c r="Z6" s="29"/>
      <c r="AA6" s="29"/>
      <c r="AB6" s="29"/>
    </row>
    <row r="7" ht="15.75" customHeight="1">
      <c r="A7" s="27" t="str">
        <f>'平時成績'!A7</f>
        <v>美容四１</v>
      </c>
      <c r="B7" s="28" t="str">
        <f>'平時成績'!B7</f>
        <v>s1410652018</v>
      </c>
      <c r="C7" s="28" t="str">
        <f>'平時成績'!C7</f>
        <v>鐘友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1">
        <f t="shared" si="1"/>
        <v>0</v>
      </c>
      <c r="W7" s="29"/>
      <c r="X7" s="29"/>
      <c r="Y7" s="29"/>
      <c r="Z7" s="29"/>
      <c r="AA7" s="29"/>
      <c r="AB7" s="29"/>
    </row>
    <row r="8" ht="15.75" customHeight="1">
      <c r="A8" s="27" t="str">
        <f>'平時成績'!A8</f>
        <v>英語二１</v>
      </c>
      <c r="B8" s="28" t="str">
        <f>'平時成績'!B8</f>
        <v>s1410741003</v>
      </c>
      <c r="C8" s="28" t="str">
        <f>'平時成績'!C8</f>
        <v>王畇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1">
        <f t="shared" si="1"/>
        <v>0</v>
      </c>
      <c r="W8" s="29"/>
      <c r="X8" s="29"/>
      <c r="Y8" s="29"/>
      <c r="Z8" s="29"/>
      <c r="AA8" s="29"/>
      <c r="AB8" s="29"/>
    </row>
    <row r="9" ht="15.75" customHeight="1">
      <c r="A9" s="27" t="str">
        <f>'平時成績'!A9</f>
        <v>休閒二１</v>
      </c>
      <c r="B9" s="28" t="str">
        <f>'平時成績'!B9</f>
        <v>s1410807002</v>
      </c>
      <c r="C9" s="28" t="str">
        <f>'平時成績'!C9</f>
        <v>黃育慈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1">
        <f t="shared" si="1"/>
        <v>0</v>
      </c>
      <c r="W9" s="29"/>
      <c r="X9" s="29"/>
      <c r="Y9" s="29"/>
      <c r="Z9" s="29"/>
      <c r="AA9" s="29"/>
      <c r="AB9" s="29"/>
    </row>
    <row r="10" ht="15.75" customHeight="1">
      <c r="A10" s="27" t="str">
        <f>'平時成績'!A10</f>
        <v>休閒二１</v>
      </c>
      <c r="B10" s="28" t="str">
        <f>'平時成績'!B10</f>
        <v>s1410807003</v>
      </c>
      <c r="C10" s="28" t="str">
        <f>'平時成績'!C10</f>
        <v>劉珈慈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1">
        <f t="shared" si="1"/>
        <v>0</v>
      </c>
      <c r="W10" s="29"/>
      <c r="X10" s="29"/>
      <c r="Y10" s="29"/>
      <c r="Z10" s="29"/>
      <c r="AA10" s="29"/>
      <c r="AB10" s="29"/>
    </row>
    <row r="11" ht="15.75" customHeight="1">
      <c r="A11" s="27" t="str">
        <f>'平時成績'!A11</f>
        <v>休閒二１</v>
      </c>
      <c r="B11" s="28" t="str">
        <f>'平時成績'!B11</f>
        <v>s1410807008</v>
      </c>
      <c r="C11" s="28" t="str">
        <f>'平時成績'!C11</f>
        <v>吳璧羽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1">
        <f t="shared" si="1"/>
        <v>0</v>
      </c>
      <c r="W11" s="29"/>
      <c r="X11" s="29"/>
      <c r="Y11" s="29"/>
      <c r="Z11" s="29"/>
      <c r="AA11" s="29"/>
      <c r="AB11" s="29"/>
    </row>
    <row r="12" ht="15.75" customHeight="1">
      <c r="A12" s="27" t="str">
        <f>'平時成績'!A12</f>
        <v>休閒二１</v>
      </c>
      <c r="B12" s="28" t="str">
        <f>'平時成績'!B12</f>
        <v>s1410807013</v>
      </c>
      <c r="C12" s="28" t="str">
        <f>'平時成績'!C12</f>
        <v>張宥芯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1">
        <f t="shared" si="1"/>
        <v>0</v>
      </c>
      <c r="W12" s="29"/>
      <c r="X12" s="29"/>
      <c r="Y12" s="29"/>
      <c r="Z12" s="29"/>
      <c r="AA12" s="29"/>
      <c r="AB12" s="29"/>
    </row>
    <row r="13" ht="15.75" customHeight="1">
      <c r="A13" s="27" t="str">
        <f>'平時成績'!A13</f>
        <v>休閒二１</v>
      </c>
      <c r="B13" s="28" t="str">
        <f>'平時成績'!B13</f>
        <v>s1410807016</v>
      </c>
      <c r="C13" s="28" t="str">
        <f>'平時成績'!C13</f>
        <v>陳鈺如</v>
      </c>
      <c r="D13" s="32"/>
      <c r="E13" s="34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1">
        <f t="shared" si="1"/>
        <v>0</v>
      </c>
      <c r="W13" s="29"/>
      <c r="X13" s="29"/>
      <c r="Y13" s="29"/>
      <c r="Z13" s="29"/>
      <c r="AA13" s="29"/>
      <c r="AB13" s="29"/>
    </row>
    <row r="14" ht="15.75" customHeight="1">
      <c r="A14" s="27" t="str">
        <f>'平時成績'!A14</f>
        <v>休閒二１</v>
      </c>
      <c r="B14" s="28" t="str">
        <f>'平時成績'!B14</f>
        <v>s1410807017</v>
      </c>
      <c r="C14" s="28" t="str">
        <f>'平時成績'!C14</f>
        <v>彭心柔</v>
      </c>
      <c r="D14" s="32"/>
      <c r="E14" s="34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1">
        <f t="shared" si="1"/>
        <v>0</v>
      </c>
      <c r="W14" s="29"/>
      <c r="X14" s="29"/>
      <c r="Y14" s="29"/>
      <c r="Z14" s="29"/>
      <c r="AA14" s="29"/>
      <c r="AB14" s="29"/>
    </row>
    <row r="15" ht="15.75" customHeight="1">
      <c r="A15" s="27" t="str">
        <f>'平時成績'!A15</f>
        <v>休閒二１</v>
      </c>
      <c r="B15" s="28" t="str">
        <f>'平時成績'!B15</f>
        <v>s1410807020</v>
      </c>
      <c r="C15" s="28" t="str">
        <f>'平時成績'!C15</f>
        <v>詹圓韻</v>
      </c>
      <c r="D15" s="32"/>
      <c r="E15" s="35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1">
        <f t="shared" si="1"/>
        <v>0</v>
      </c>
      <c r="W15" s="29"/>
      <c r="X15" s="29"/>
      <c r="Y15" s="29"/>
      <c r="Z15" s="29"/>
      <c r="AA15" s="29"/>
      <c r="AB15" s="29"/>
    </row>
    <row r="16" ht="15.75" customHeight="1">
      <c r="A16" s="27" t="str">
        <f>'平時成績'!A16</f>
        <v>休閒二１</v>
      </c>
      <c r="B16" s="28" t="str">
        <f>'平時成績'!B16</f>
        <v>s1410807032</v>
      </c>
      <c r="C16" s="28" t="str">
        <f>'平時成績'!C16</f>
        <v>陳雨柔</v>
      </c>
      <c r="D16" s="32"/>
      <c r="E16" s="34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1">
        <f t="shared" si="1"/>
        <v>0</v>
      </c>
      <c r="W16" s="29"/>
      <c r="X16" s="29"/>
      <c r="Y16" s="29"/>
      <c r="Z16" s="29"/>
      <c r="AA16" s="29"/>
      <c r="AB16" s="29"/>
    </row>
    <row r="17" ht="15.75" customHeight="1">
      <c r="A17" s="27" t="str">
        <f>'平時成績'!A17</f>
        <v>休閒二１</v>
      </c>
      <c r="B17" s="28" t="str">
        <f>'平時成績'!B17</f>
        <v>s1410807058</v>
      </c>
      <c r="C17" s="28" t="str">
        <f>'平時成績'!C17</f>
        <v>蔡政佑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1">
        <f t="shared" si="1"/>
        <v>0</v>
      </c>
      <c r="W17" s="29"/>
      <c r="X17" s="29"/>
      <c r="Y17" s="29"/>
      <c r="Z17" s="29"/>
      <c r="AA17" s="29"/>
      <c r="AB17" s="29"/>
    </row>
    <row r="18" ht="15.75" customHeight="1">
      <c r="A18" s="27" t="str">
        <f>'平時成績'!A18</f>
        <v>資工二１</v>
      </c>
      <c r="B18" s="28" t="str">
        <f>'平時成績'!B18</f>
        <v>s1410832001</v>
      </c>
      <c r="C18" s="28" t="str">
        <f>'平時成績'!C18</f>
        <v>侯懿玲</v>
      </c>
      <c r="D18" s="32"/>
      <c r="E18" s="34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1">
        <f t="shared" si="1"/>
        <v>0</v>
      </c>
      <c r="W18" s="29"/>
      <c r="X18" s="29"/>
      <c r="Y18" s="29"/>
      <c r="Z18" s="29"/>
      <c r="AA18" s="29"/>
      <c r="AB18" s="29"/>
    </row>
    <row r="19" ht="15.75" customHeight="1">
      <c r="A19" s="27" t="str">
        <f>'平時成績'!A19</f>
        <v>資工二１</v>
      </c>
      <c r="B19" s="28" t="str">
        <f>'平時成績'!B19</f>
        <v>s1410832002</v>
      </c>
      <c r="C19" s="28" t="str">
        <f>'平時成績'!C19</f>
        <v>黃郁珊</v>
      </c>
      <c r="D19" s="32"/>
      <c r="E19" s="34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1">
        <f t="shared" si="1"/>
        <v>0</v>
      </c>
      <c r="W19" s="29"/>
      <c r="X19" s="29"/>
      <c r="Y19" s="29"/>
      <c r="Z19" s="29"/>
      <c r="AA19" s="29"/>
      <c r="AB19" s="29"/>
    </row>
    <row r="20" ht="15.75" customHeight="1">
      <c r="A20" s="27" t="str">
        <f>'平時成績'!A20</f>
        <v>資工二１</v>
      </c>
      <c r="B20" s="28" t="str">
        <f>'平時成績'!B20</f>
        <v>s1410832017</v>
      </c>
      <c r="C20" s="28" t="str">
        <f>'平時成績'!C20</f>
        <v>葉之信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1">
        <f t="shared" si="1"/>
        <v>0</v>
      </c>
      <c r="W20" s="29"/>
      <c r="X20" s="29"/>
      <c r="Y20" s="29"/>
      <c r="Z20" s="29"/>
      <c r="AA20" s="29"/>
      <c r="AB20" s="29"/>
    </row>
    <row r="21" ht="15.75" customHeight="1">
      <c r="A21" s="27" t="str">
        <f>'平時成績'!A21</f>
        <v>資工二１</v>
      </c>
      <c r="B21" s="28" t="str">
        <f>'平時成績'!B21</f>
        <v>s1410832018</v>
      </c>
      <c r="C21" s="28" t="str">
        <f>'平時成績'!C21</f>
        <v>蔡宗佑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1">
        <f t="shared" si="1"/>
        <v>0</v>
      </c>
      <c r="W21" s="29"/>
      <c r="X21" s="29"/>
      <c r="Y21" s="29"/>
      <c r="Z21" s="29"/>
      <c r="AA21" s="29"/>
      <c r="AB21" s="29"/>
    </row>
    <row r="22" ht="15.75" customHeight="1">
      <c r="A22" s="27" t="str">
        <f>'平時成績'!A22</f>
        <v>資工二２</v>
      </c>
      <c r="B22" s="28" t="str">
        <f>'平時成績'!B22</f>
        <v>s1410832032</v>
      </c>
      <c r="C22" s="28" t="str">
        <f>'平時成績'!C22</f>
        <v>陳榆茜</v>
      </c>
      <c r="D22" s="32"/>
      <c r="E22" s="34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1">
        <f t="shared" si="1"/>
        <v>0</v>
      </c>
      <c r="W22" s="29"/>
      <c r="X22" s="29"/>
      <c r="Y22" s="29"/>
      <c r="Z22" s="29"/>
      <c r="AA22" s="29"/>
      <c r="AB22" s="29"/>
    </row>
    <row r="23" ht="15.75" customHeight="1">
      <c r="A23" s="27" t="str">
        <f>'平時成績'!A23</f>
        <v>資工二２</v>
      </c>
      <c r="B23" s="28" t="str">
        <f>'平時成績'!B23</f>
        <v>s1410832033</v>
      </c>
      <c r="C23" s="28" t="str">
        <f>'平時成績'!C23</f>
        <v>吳政穎</v>
      </c>
      <c r="D23" s="32"/>
      <c r="E23" s="34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1">
        <f t="shared" si="1"/>
        <v>0</v>
      </c>
      <c r="W23" s="29"/>
      <c r="X23" s="29"/>
      <c r="Y23" s="29"/>
      <c r="Z23" s="29"/>
      <c r="AA23" s="29"/>
      <c r="AB23" s="29"/>
    </row>
    <row r="24" ht="15.75" customHeight="1">
      <c r="A24" s="27" t="str">
        <f>'平時成績'!A24</f>
        <v>資工二２</v>
      </c>
      <c r="B24" s="28" t="str">
        <f>'平時成績'!B24</f>
        <v>s1410832036</v>
      </c>
      <c r="C24" s="28" t="str">
        <f>'平時成績'!C24</f>
        <v>林承漢</v>
      </c>
      <c r="D24" s="32"/>
      <c r="E24" s="35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1">
        <f t="shared" si="1"/>
        <v>0</v>
      </c>
      <c r="W24" s="29"/>
      <c r="X24" s="29"/>
      <c r="Y24" s="29"/>
      <c r="Z24" s="29"/>
      <c r="AA24" s="29"/>
      <c r="AB24" s="29"/>
    </row>
    <row r="25" ht="15.75" customHeight="1">
      <c r="A25" s="27" t="str">
        <f>'平時成績'!A25</f>
        <v>資工二２</v>
      </c>
      <c r="B25" s="28" t="str">
        <f>'平時成績'!B25</f>
        <v>s1410832038</v>
      </c>
      <c r="C25" s="28" t="str">
        <f>'平時成績'!C25</f>
        <v>劉昊朋</v>
      </c>
      <c r="D25" s="32"/>
      <c r="E25" s="34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>
        <f t="shared" si="1"/>
        <v>0</v>
      </c>
      <c r="W25" s="29"/>
      <c r="X25" s="29"/>
      <c r="Y25" s="29"/>
      <c r="Z25" s="29"/>
      <c r="AA25" s="29"/>
      <c r="AB25" s="29"/>
    </row>
    <row r="26" ht="15.75" customHeight="1">
      <c r="A26" s="27" t="str">
        <f>'平時成績'!A26</f>
        <v>資工二２</v>
      </c>
      <c r="B26" s="28" t="str">
        <f>'平時成績'!B26</f>
        <v>s1410832043</v>
      </c>
      <c r="C26" s="28" t="str">
        <f>'平時成績'!C26</f>
        <v>洪紹軒</v>
      </c>
      <c r="D26" s="32"/>
      <c r="E26" s="34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>
        <f t="shared" si="1"/>
        <v>0</v>
      </c>
      <c r="W26" s="29"/>
      <c r="X26" s="29"/>
      <c r="Y26" s="29"/>
      <c r="Z26" s="29"/>
      <c r="AA26" s="29"/>
      <c r="AB26" s="29"/>
    </row>
    <row r="27" ht="15.75" customHeight="1">
      <c r="A27" s="27" t="str">
        <f>'平時成績'!A27</f>
        <v>資工二２</v>
      </c>
      <c r="B27" s="28" t="str">
        <f>'平時成績'!B27</f>
        <v>s1410832044</v>
      </c>
      <c r="C27" s="28" t="str">
        <f>'平時成績'!C27</f>
        <v>胡智皓</v>
      </c>
      <c r="D27" s="32"/>
      <c r="E27" s="34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>
        <f t="shared" si="1"/>
        <v>0</v>
      </c>
      <c r="W27" s="29"/>
      <c r="X27" s="29"/>
      <c r="Y27" s="29"/>
      <c r="Z27" s="29"/>
      <c r="AA27" s="29"/>
      <c r="AB27" s="29"/>
    </row>
    <row r="28" ht="15.75" customHeight="1">
      <c r="A28" s="27" t="str">
        <f>'平時成績'!A28</f>
        <v>資工二２</v>
      </c>
      <c r="B28" s="28" t="str">
        <f>'平時成績'!B28</f>
        <v>s1410832049</v>
      </c>
      <c r="C28" s="28" t="str">
        <f>'平時成績'!C28</f>
        <v>朱峻鋌</v>
      </c>
      <c r="D28" s="32"/>
      <c r="E28" s="34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>
        <f t="shared" si="1"/>
        <v>0</v>
      </c>
      <c r="W28" s="29"/>
      <c r="X28" s="29"/>
      <c r="Y28" s="29"/>
      <c r="Z28" s="29"/>
      <c r="AA28" s="29"/>
      <c r="AB28" s="29"/>
    </row>
    <row r="29" ht="15.75" customHeight="1">
      <c r="A29" s="27" t="str">
        <f>'平時成績'!A29</f>
        <v>資工二２</v>
      </c>
      <c r="B29" s="28" t="str">
        <f>'平時成績'!B29</f>
        <v>s1410832052</v>
      </c>
      <c r="C29" s="28" t="str">
        <f>'平時成績'!C29</f>
        <v>周君盛</v>
      </c>
      <c r="D29" s="32"/>
      <c r="E29" s="35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>
        <f t="shared" si="1"/>
        <v>0</v>
      </c>
      <c r="W29" s="29"/>
      <c r="X29" s="29"/>
      <c r="Y29" s="29"/>
      <c r="Z29" s="29"/>
      <c r="AA29" s="29"/>
      <c r="AB29" s="29"/>
    </row>
    <row r="30" ht="15.75" customHeight="1">
      <c r="A30" s="27" t="str">
        <f>'平時成績'!A30</f>
        <v>資工二２</v>
      </c>
      <c r="B30" s="28" t="str">
        <f>'平時成績'!B30</f>
        <v>s1410832054</v>
      </c>
      <c r="C30" s="28" t="str">
        <f>'平時成績'!C30</f>
        <v>張貽東</v>
      </c>
      <c r="D30" s="32"/>
      <c r="E30" s="34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>
        <f t="shared" si="1"/>
        <v>0</v>
      </c>
      <c r="W30" s="29"/>
      <c r="X30" s="29"/>
      <c r="Y30" s="29"/>
      <c r="Z30" s="29"/>
      <c r="AA30" s="29"/>
      <c r="AB30" s="29"/>
    </row>
    <row r="31" ht="15.75" customHeight="1">
      <c r="A31" s="27" t="str">
        <f>'平時成績'!A31</f>
        <v>資工二２</v>
      </c>
      <c r="B31" s="28" t="str">
        <f>'平時成績'!B31</f>
        <v>s1410832066</v>
      </c>
      <c r="C31" s="28" t="str">
        <f>'平時成績'!C31</f>
        <v>方湲晴</v>
      </c>
      <c r="D31" s="32"/>
      <c r="E31" s="35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>
        <f t="shared" si="1"/>
        <v>0</v>
      </c>
      <c r="W31" s="29"/>
      <c r="X31" s="29"/>
      <c r="Y31" s="29"/>
      <c r="Z31" s="29"/>
      <c r="AA31" s="29"/>
      <c r="AB31" s="29"/>
    </row>
    <row r="32" ht="15.75" customHeight="1">
      <c r="A32" s="27" t="str">
        <f>'平時成績'!A32</f>
        <v>英語二１</v>
      </c>
      <c r="B32" s="28" t="str">
        <f>'平時成績'!B32</f>
        <v>s1410841011</v>
      </c>
      <c r="C32" s="28" t="str">
        <f>'平時成績'!C32</f>
        <v>張意慧</v>
      </c>
      <c r="D32" s="32"/>
      <c r="E32" s="34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>
        <f t="shared" si="1"/>
        <v>0</v>
      </c>
      <c r="W32" s="29"/>
      <c r="X32" s="29"/>
      <c r="Y32" s="29"/>
      <c r="Z32" s="29"/>
      <c r="AA32" s="29"/>
      <c r="AB32" s="29"/>
    </row>
    <row r="33" ht="15.75" customHeight="1">
      <c r="A33" s="27" t="str">
        <f>'平時成績'!A33</f>
        <v>英語二１</v>
      </c>
      <c r="B33" s="28" t="str">
        <f>'平時成績'!B33</f>
        <v>s1410841032</v>
      </c>
      <c r="C33" s="28" t="str">
        <f>'平時成績'!C33</f>
        <v>葉俐婷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>
        <f t="shared" si="1"/>
        <v>0</v>
      </c>
      <c r="W33" s="29"/>
      <c r="X33" s="29"/>
      <c r="Y33" s="29"/>
      <c r="Z33" s="29"/>
      <c r="AA33" s="29"/>
      <c r="AB33" s="29"/>
    </row>
    <row r="34" ht="15.75" customHeight="1">
      <c r="A34" s="27" t="str">
        <f>'平時成績'!A34</f>
        <v>英語二１</v>
      </c>
      <c r="B34" s="28" t="str">
        <f>'平時成績'!B34</f>
        <v>s1410841044</v>
      </c>
      <c r="C34" s="28" t="str">
        <f>'平時成績'!C34</f>
        <v>高文洋</v>
      </c>
      <c r="D34" s="32"/>
      <c r="E34" s="34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>
        <f t="shared" si="1"/>
        <v>0</v>
      </c>
      <c r="W34" s="29"/>
      <c r="X34" s="29"/>
      <c r="Y34" s="29"/>
      <c r="Z34" s="29"/>
      <c r="AA34" s="29"/>
      <c r="AB34" s="29"/>
    </row>
    <row r="35" ht="15.75" customHeight="1">
      <c r="A35" s="27" t="str">
        <f>'平時成績'!A35</f>
        <v>日語二１</v>
      </c>
      <c r="B35" s="28" t="str">
        <f>'平時成績'!B35</f>
        <v>s1410842002</v>
      </c>
      <c r="C35" s="28" t="str">
        <f>'平時成績'!C35</f>
        <v>吳真妮</v>
      </c>
      <c r="D35" s="32"/>
      <c r="E35" s="34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>
        <f t="shared" si="1"/>
        <v>0</v>
      </c>
      <c r="W35" s="29"/>
      <c r="X35" s="29"/>
      <c r="Y35" s="29"/>
      <c r="Z35" s="29"/>
      <c r="AA35" s="29"/>
      <c r="AB35" s="29"/>
    </row>
    <row r="36" ht="15.75" customHeight="1">
      <c r="A36" s="27" t="str">
        <f>'平時成績'!A36</f>
        <v>日語二１</v>
      </c>
      <c r="B36" s="28" t="str">
        <f>'平時成績'!B36</f>
        <v>s1410842017</v>
      </c>
      <c r="C36" s="28" t="str">
        <f>'平時成績'!C36</f>
        <v>陳筱詩</v>
      </c>
      <c r="D36" s="32"/>
      <c r="E36" s="34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>
        <f t="shared" si="1"/>
        <v>0</v>
      </c>
      <c r="W36" s="29"/>
      <c r="X36" s="29"/>
      <c r="Y36" s="29"/>
      <c r="Z36" s="29"/>
      <c r="AA36" s="29"/>
      <c r="AB36" s="29"/>
    </row>
    <row r="37" ht="15.75" customHeight="1">
      <c r="A37" s="27" t="str">
        <f>'平時成績'!A37</f>
        <v>日語二１</v>
      </c>
      <c r="B37" s="28" t="str">
        <f>'平時成績'!B37</f>
        <v>s1410842021</v>
      </c>
      <c r="C37" s="28" t="str">
        <f>'平時成績'!C37</f>
        <v>蕭湘潔</v>
      </c>
      <c r="D37" s="32"/>
      <c r="E37" s="34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>
        <f t="shared" si="1"/>
        <v>0</v>
      </c>
      <c r="W37" s="29"/>
      <c r="X37" s="29"/>
      <c r="Y37" s="29"/>
      <c r="Z37" s="29"/>
      <c r="AA37" s="29"/>
      <c r="AB37" s="29"/>
    </row>
    <row r="38" ht="15.75" customHeight="1">
      <c r="A38" s="27" t="str">
        <f>'平時成績'!A38</f>
        <v>日語二１</v>
      </c>
      <c r="B38" s="28" t="str">
        <f>'平時成績'!B38</f>
        <v>s1410842023</v>
      </c>
      <c r="C38" s="28" t="str">
        <f>'平時成績'!C38</f>
        <v>周昀臻</v>
      </c>
      <c r="D38" s="32"/>
      <c r="E38" s="34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>
        <f t="shared" si="1"/>
        <v>0</v>
      </c>
      <c r="W38" s="29"/>
      <c r="X38" s="29"/>
      <c r="Y38" s="29"/>
      <c r="Z38" s="29"/>
      <c r="AA38" s="29"/>
      <c r="AB38" s="29"/>
    </row>
    <row r="39" ht="15.75" customHeight="1">
      <c r="A39" s="27" t="str">
        <f>'平時成績'!A39</f>
        <v>日語二１</v>
      </c>
      <c r="B39" s="28" t="str">
        <f>'平時成績'!B39</f>
        <v>s1410842027</v>
      </c>
      <c r="C39" s="28" t="str">
        <f>'平時成績'!C39</f>
        <v>周采葳</v>
      </c>
      <c r="D39" s="32"/>
      <c r="E39" s="34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>
        <f t="shared" si="1"/>
        <v>0</v>
      </c>
      <c r="W39" s="29"/>
      <c r="X39" s="29"/>
      <c r="Y39" s="29"/>
      <c r="Z39" s="29"/>
      <c r="AA39" s="29"/>
      <c r="AB39" s="29"/>
    </row>
    <row r="40" ht="15.75" customHeight="1">
      <c r="A40" s="27" t="str">
        <f>'平時成績'!A40</f>
        <v>日語二１</v>
      </c>
      <c r="B40" s="28" t="str">
        <f>'平時成績'!B40</f>
        <v>s1410842028</v>
      </c>
      <c r="C40" s="28" t="str">
        <f>'平時成績'!C40</f>
        <v>姚羿彤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>
        <f t="shared" si="1"/>
        <v>0</v>
      </c>
      <c r="W40" s="29"/>
      <c r="X40" s="29"/>
      <c r="Y40" s="29"/>
      <c r="Z40" s="29"/>
      <c r="AA40" s="29"/>
      <c r="AB40" s="29"/>
    </row>
    <row r="41" ht="15.75" customHeight="1">
      <c r="A41" s="27" t="str">
        <f>'平時成績'!A41</f>
        <v>日語二１</v>
      </c>
      <c r="B41" s="28" t="str">
        <f>'平時成績'!B41</f>
        <v>s1410842037</v>
      </c>
      <c r="C41" s="28" t="str">
        <f>'平時成績'!C41</f>
        <v>林柏諺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1">
        <f t="shared" si="1"/>
        <v>0</v>
      </c>
      <c r="W41" s="29"/>
      <c r="X41" s="29"/>
      <c r="Y41" s="29"/>
      <c r="Z41" s="29"/>
      <c r="AA41" s="29"/>
      <c r="AB41" s="29"/>
    </row>
    <row r="42" ht="15.75" customHeight="1">
      <c r="A42" s="27" t="str">
        <f>'平時成績'!A42</f>
        <v>日語二１</v>
      </c>
      <c r="B42" s="28" t="str">
        <f>'平時成績'!B42</f>
        <v>s1410842041</v>
      </c>
      <c r="C42" s="28" t="str">
        <f>'平時成績'!C42</f>
        <v>蔡承鑫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1">
        <f t="shared" si="1"/>
        <v>0</v>
      </c>
      <c r="W42" s="29"/>
      <c r="X42" s="29"/>
      <c r="Y42" s="29"/>
      <c r="Z42" s="29"/>
      <c r="AA42" s="29"/>
      <c r="AB42" s="29"/>
    </row>
    <row r="43" ht="15.75" customHeight="1">
      <c r="A43" s="27" t="str">
        <f>'平時成績'!A43</f>
        <v>應中二１</v>
      </c>
      <c r="B43" s="28" t="str">
        <f>'平時成績'!B43</f>
        <v>s1410843018</v>
      </c>
      <c r="C43" s="28" t="str">
        <f>'平時成績'!C43</f>
        <v>粘嘉軒</v>
      </c>
      <c r="D43" s="32"/>
      <c r="E43" s="34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1">
        <f t="shared" si="1"/>
        <v>0</v>
      </c>
      <c r="W43" s="29"/>
      <c r="X43" s="29"/>
      <c r="Y43" s="29"/>
      <c r="Z43" s="29"/>
      <c r="AA43" s="29"/>
      <c r="AB43" s="29"/>
    </row>
    <row r="44" ht="15.75" customHeight="1">
      <c r="A44" s="27" t="str">
        <f>'平時成績'!A44</f>
        <v>應中二１</v>
      </c>
      <c r="B44" s="28" t="str">
        <f>'平時成績'!B44</f>
        <v>s1410843021</v>
      </c>
      <c r="C44" s="28" t="str">
        <f>'平時成績'!C44</f>
        <v>黃怡瑄</v>
      </c>
      <c r="D44" s="32"/>
      <c r="E44" s="34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1">
        <f t="shared" si="1"/>
        <v>0</v>
      </c>
      <c r="W44" s="29"/>
      <c r="X44" s="29"/>
      <c r="Y44" s="29"/>
      <c r="Z44" s="29"/>
      <c r="AA44" s="29"/>
      <c r="AB44" s="29"/>
    </row>
    <row r="45" ht="15.75" customHeight="1">
      <c r="A45" s="27" t="str">
        <f>'平時成績'!A45</f>
        <v>應中二１</v>
      </c>
      <c r="B45" s="28" t="str">
        <f>'平時成績'!B45</f>
        <v>s1410843037</v>
      </c>
      <c r="C45" s="28" t="str">
        <f>'平時成績'!C45</f>
        <v>柯志揚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1">
        <f t="shared" si="1"/>
        <v>0</v>
      </c>
      <c r="W45" s="29"/>
      <c r="X45" s="29"/>
      <c r="Y45" s="29"/>
      <c r="Z45" s="29"/>
      <c r="AA45" s="29"/>
      <c r="AB45" s="29"/>
    </row>
    <row r="46" ht="15.75" customHeight="1">
      <c r="A46" s="27" t="str">
        <f>'平時成績'!A46</f>
        <v>應中二１</v>
      </c>
      <c r="B46" s="28" t="str">
        <f>'平時成績'!B46</f>
        <v>s1410843045</v>
      </c>
      <c r="C46" s="28" t="str">
        <f>'平時成績'!C46</f>
        <v>陳欣佑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1">
        <f t="shared" si="1"/>
        <v>0</v>
      </c>
      <c r="W46" s="29"/>
      <c r="X46" s="29"/>
      <c r="Y46" s="29"/>
      <c r="Z46" s="29"/>
      <c r="AA46" s="29"/>
      <c r="AB46" s="29"/>
    </row>
    <row r="47" ht="15.75" customHeight="1">
      <c r="A47" s="36"/>
      <c r="B47" s="32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ht="15.75" customHeight="1">
      <c r="A48" s="36"/>
      <c r="B48" s="32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ht="15.75" customHeight="1">
      <c r="A49" s="36"/>
      <c r="B49" s="32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ht="15.75" customHeight="1">
      <c r="A50" s="36"/>
      <c r="B50" s="32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ht="15.75" customHeight="1">
      <c r="A51" s="36"/>
      <c r="B51" s="32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ht="15.75" customHeight="1">
      <c r="A52" s="36"/>
      <c r="B52" s="32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ht="15.75" customHeight="1">
      <c r="A53" s="36"/>
      <c r="B53" s="32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ht="15.75" customHeight="1">
      <c r="A54" s="36"/>
      <c r="B54" s="32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ht="15.75" customHeight="1">
      <c r="A55" s="36"/>
      <c r="B55" s="32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ht="15.75" customHeight="1">
      <c r="A56" s="36"/>
      <c r="B56" s="32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ht="15.75" customHeight="1">
      <c r="A57" s="36"/>
      <c r="B57" s="32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ht="15.75" customHeight="1">
      <c r="A58" s="36"/>
      <c r="B58" s="32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ht="15.75" customHeight="1">
      <c r="A59" s="36"/>
      <c r="B59" s="32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ht="15.75" customHeight="1">
      <c r="A60" s="36"/>
      <c r="B60" s="32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ht="15.75" customHeight="1">
      <c r="A61" s="36"/>
      <c r="B61" s="32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ht="15.75" customHeight="1">
      <c r="A62" s="36"/>
      <c r="B62" s="32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ht="15.75" customHeight="1">
      <c r="A63" s="36"/>
      <c r="B63" s="32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ht="15.75" customHeight="1">
      <c r="A64" s="36"/>
      <c r="B64" s="32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ht="15.75" customHeight="1">
      <c r="A65" s="36"/>
      <c r="B65" s="32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ht="15.75" customHeight="1">
      <c r="A66" s="36"/>
      <c r="B66" s="32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ht="15.75" customHeight="1">
      <c r="A67" s="36"/>
      <c r="B67" s="32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ht="15.75" customHeight="1">
      <c r="A68" s="36"/>
      <c r="B68" s="32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ht="15.75" customHeight="1">
      <c r="A69" s="36"/>
      <c r="B69" s="32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ht="15.75" customHeight="1">
      <c r="A70" s="36"/>
      <c r="B70" s="32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ht="15.75" customHeight="1">
      <c r="A71" s="36"/>
      <c r="B71" s="32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ht="15.75" customHeight="1">
      <c r="A72" s="36"/>
      <c r="B72" s="32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ht="15.75" customHeight="1">
      <c r="A73" s="36"/>
      <c r="B73" s="32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ht="15.75" customHeight="1">
      <c r="A74" s="36"/>
      <c r="B74" s="32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ht="15.75" customHeight="1">
      <c r="A75" s="36"/>
      <c r="B75" s="32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ht="15.75" customHeight="1">
      <c r="A76" s="36"/>
      <c r="B76" s="32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ht="15.75" customHeight="1">
      <c r="A77" s="36"/>
      <c r="B77" s="32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ht="15.75" customHeight="1">
      <c r="A78" s="36"/>
      <c r="B78" s="32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ht="15.75" customHeight="1">
      <c r="A79" s="36"/>
      <c r="B79" s="32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ht="15.75" customHeight="1">
      <c r="A80" s="36"/>
      <c r="B80" s="32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ht="15.75" customHeight="1">
      <c r="A81" s="36"/>
      <c r="B81" s="32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ht="15.75" customHeight="1">
      <c r="A82" s="36"/>
      <c r="B82" s="32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ht="15.75" customHeight="1">
      <c r="A83" s="36"/>
      <c r="B83" s="32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ht="15.75" customHeight="1">
      <c r="A84" s="36"/>
      <c r="B84" s="32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ht="15.75" customHeight="1">
      <c r="A85" s="36"/>
      <c r="B85" s="32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ht="15.75" customHeight="1">
      <c r="A86" s="36"/>
      <c r="B86" s="32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ht="15.75" customHeight="1">
      <c r="A87" s="36"/>
      <c r="B87" s="32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ht="15.75" customHeight="1">
      <c r="A88" s="36"/>
      <c r="B88" s="32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ht="15.75" customHeight="1">
      <c r="A89" s="36"/>
      <c r="B89" s="32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ht="15.75" customHeight="1">
      <c r="A90" s="36"/>
      <c r="B90" s="32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ht="15.75" customHeight="1">
      <c r="A91" s="36"/>
      <c r="B91" s="32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ht="15.75" customHeight="1">
      <c r="A92" s="36"/>
      <c r="B92" s="32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ht="15.75" customHeight="1">
      <c r="A93" s="36"/>
      <c r="B93" s="32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ht="15.75" customHeight="1">
      <c r="A94" s="36"/>
      <c r="B94" s="32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ht="15.75" customHeight="1">
      <c r="A95" s="36"/>
      <c r="B95" s="32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ht="15.75" customHeight="1">
      <c r="A96" s="36"/>
      <c r="B96" s="32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ht="15.75" customHeight="1">
      <c r="A97" s="36"/>
      <c r="B97" s="32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ht="15.75" customHeight="1">
      <c r="A98" s="36"/>
      <c r="B98" s="32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ht="15.75" customHeight="1">
      <c r="A99" s="36"/>
      <c r="B99" s="32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ht="15.75" customHeight="1">
      <c r="A100" s="36"/>
      <c r="B100" s="3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ht="15.75" customHeight="1">
      <c r="A101" s="36"/>
      <c r="B101" s="32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ht="15.75" customHeight="1">
      <c r="A102" s="36"/>
      <c r="B102" s="32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ht="15.75" customHeight="1">
      <c r="A103" s="36"/>
      <c r="B103" s="32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ht="15.75" customHeight="1">
      <c r="A104" s="36"/>
      <c r="B104" s="32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ht="15.75" customHeight="1">
      <c r="A105" s="36"/>
      <c r="B105" s="32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ht="15.75" customHeight="1">
      <c r="A106" s="36"/>
      <c r="B106" s="32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ht="15.75" customHeight="1">
      <c r="A107" s="36"/>
      <c r="B107" s="32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ht="15.75" customHeight="1">
      <c r="A108" s="36"/>
      <c r="B108" s="32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ht="15.75" customHeight="1">
      <c r="A109" s="36"/>
      <c r="B109" s="32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ht="15.75" customHeight="1">
      <c r="A110" s="36"/>
      <c r="B110" s="32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ht="15.75" customHeight="1">
      <c r="A111" s="36"/>
      <c r="B111" s="32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ht="15.75" customHeight="1">
      <c r="A112" s="36"/>
      <c r="B112" s="32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ht="15.75" customHeight="1">
      <c r="A113" s="36"/>
      <c r="B113" s="32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ht="15.75" customHeight="1">
      <c r="A114" s="36"/>
      <c r="B114" s="32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ht="15.75" customHeight="1">
      <c r="A115" s="36"/>
      <c r="B115" s="32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ht="15.75" customHeight="1">
      <c r="A116" s="36"/>
      <c r="B116" s="32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ht="15.75" customHeight="1">
      <c r="A117" s="36"/>
      <c r="B117" s="3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ht="15.75" customHeight="1">
      <c r="A118" s="36"/>
      <c r="B118" s="32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ht="15.75" customHeight="1">
      <c r="A119" s="36"/>
      <c r="B119" s="32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ht="15.75" customHeight="1">
      <c r="A120" s="36"/>
      <c r="B120" s="3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ht="15.75" customHeight="1">
      <c r="A121" s="36"/>
      <c r="B121" s="32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ht="15.75" customHeight="1">
      <c r="A122" s="36"/>
      <c r="B122" s="32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ht="15.75" customHeight="1">
      <c r="A123" s="36"/>
      <c r="B123" s="32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ht="15.75" customHeight="1">
      <c r="A124" s="36"/>
      <c r="B124" s="32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ht="15.75" customHeight="1">
      <c r="A125" s="36"/>
      <c r="B125" s="32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ht="15.75" customHeight="1">
      <c r="A126" s="36"/>
      <c r="B126" s="32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ht="15.75" customHeight="1">
      <c r="A127" s="36"/>
      <c r="B127" s="32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ht="15.75" customHeight="1">
      <c r="A128" s="36"/>
      <c r="B128" s="32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ht="15.75" customHeight="1">
      <c r="A129" s="36"/>
      <c r="B129" s="32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ht="15.75" customHeight="1">
      <c r="A130" s="36"/>
      <c r="B130" s="32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ht="15.75" customHeight="1">
      <c r="A131" s="36"/>
      <c r="B131" s="32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ht="15.75" customHeight="1">
      <c r="A132" s="36"/>
      <c r="B132" s="32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ht="15.75" customHeight="1">
      <c r="A133" s="36"/>
      <c r="B133" s="3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ht="15.75" customHeight="1">
      <c r="A134" s="36"/>
      <c r="B134" s="32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ht="15.75" customHeight="1">
      <c r="A135" s="36"/>
      <c r="B135" s="32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ht="15.75" customHeight="1">
      <c r="A136" s="36"/>
      <c r="B136" s="32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ht="15.75" customHeight="1">
      <c r="A137" s="36"/>
      <c r="B137" s="32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ht="15.75" customHeight="1">
      <c r="A138" s="36"/>
      <c r="B138" s="32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ht="15.75" customHeight="1">
      <c r="A139" s="36"/>
      <c r="B139" s="32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ht="15.75" customHeight="1">
      <c r="A140" s="36"/>
      <c r="B140" s="32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ht="15.75" customHeight="1">
      <c r="A141" s="36"/>
      <c r="B141" s="32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ht="15.75" customHeight="1">
      <c r="A142" s="36"/>
      <c r="B142" s="32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ht="15.75" customHeight="1">
      <c r="A143" s="36"/>
      <c r="B143" s="32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ht="15.75" customHeight="1">
      <c r="A144" s="36"/>
      <c r="B144" s="32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ht="15.75" customHeight="1">
      <c r="A145" s="36"/>
      <c r="B145" s="32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ht="15.75" customHeight="1">
      <c r="A146" s="36"/>
      <c r="B146" s="32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ht="15.75" customHeight="1">
      <c r="A147" s="36"/>
      <c r="B147" s="32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ht="15.75" customHeight="1">
      <c r="A148" s="36"/>
      <c r="B148" s="32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ht="15.75" customHeight="1">
      <c r="A149" s="36"/>
      <c r="B149" s="32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ht="15.75" customHeight="1">
      <c r="A150" s="36"/>
      <c r="B150" s="32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ht="15.75" customHeight="1">
      <c r="A151" s="36"/>
      <c r="B151" s="32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ht="15.75" customHeight="1">
      <c r="A152" s="36"/>
      <c r="B152" s="32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ht="15.75" customHeight="1">
      <c r="A153" s="36"/>
      <c r="B153" s="32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ht="15.75" customHeight="1">
      <c r="A154" s="36"/>
      <c r="B154" s="32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ht="15.75" customHeight="1">
      <c r="A155" s="36"/>
      <c r="B155" s="32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ht="15.75" customHeight="1">
      <c r="A156" s="36"/>
      <c r="B156" s="32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ht="15.75" customHeight="1">
      <c r="A157" s="36"/>
      <c r="B157" s="32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ht="15.75" customHeight="1">
      <c r="A158" s="36"/>
      <c r="B158" s="32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ht="15.75" customHeight="1">
      <c r="A159" s="36"/>
      <c r="B159" s="32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ht="15.75" customHeight="1">
      <c r="A160" s="36"/>
      <c r="B160" s="32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ht="15.75" customHeight="1">
      <c r="A161" s="36"/>
      <c r="B161" s="32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ht="15.75" customHeight="1">
      <c r="A162" s="36"/>
      <c r="B162" s="32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ht="15.75" customHeight="1">
      <c r="A163" s="36"/>
      <c r="B163" s="32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ht="15.75" customHeight="1">
      <c r="A164" s="36"/>
      <c r="B164" s="32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ht="15.75" customHeight="1">
      <c r="A165" s="36"/>
      <c r="B165" s="32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ht="15.75" customHeight="1">
      <c r="A166" s="36"/>
      <c r="B166" s="32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ht="15.75" customHeight="1">
      <c r="A167" s="36"/>
      <c r="B167" s="32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ht="15.75" customHeight="1">
      <c r="A168" s="36"/>
      <c r="B168" s="32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ht="15.75" customHeight="1">
      <c r="A169" s="36"/>
      <c r="B169" s="32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ht="15.75" customHeight="1">
      <c r="A170" s="36"/>
      <c r="B170" s="32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ht="15.75" customHeight="1">
      <c r="A171" s="36"/>
      <c r="B171" s="32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ht="15.75" customHeight="1">
      <c r="A172" s="36"/>
      <c r="B172" s="32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ht="15.75" customHeight="1">
      <c r="A173" s="36"/>
      <c r="B173" s="32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ht="15.75" customHeight="1">
      <c r="A174" s="36"/>
      <c r="B174" s="32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ht="15.75" customHeight="1">
      <c r="A175" s="36"/>
      <c r="B175" s="32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ht="15.75" customHeight="1">
      <c r="A176" s="36"/>
      <c r="B176" s="32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ht="15.75" customHeight="1">
      <c r="A177" s="36"/>
      <c r="B177" s="32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ht="15.75" customHeight="1">
      <c r="A178" s="36"/>
      <c r="B178" s="32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ht="15.75" customHeight="1">
      <c r="A179" s="36"/>
      <c r="B179" s="32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ht="15.75" customHeight="1">
      <c r="A180" s="36"/>
      <c r="B180" s="32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ht="15.75" customHeight="1">
      <c r="A181" s="36"/>
      <c r="B181" s="32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ht="15.75" customHeight="1">
      <c r="A182" s="36"/>
      <c r="B182" s="32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ht="15.75" customHeight="1">
      <c r="A183" s="36"/>
      <c r="B183" s="32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ht="15.75" customHeight="1">
      <c r="A184" s="36"/>
      <c r="B184" s="32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ht="15.75" customHeight="1">
      <c r="A185" s="36"/>
      <c r="B185" s="32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ht="15.75" customHeight="1">
      <c r="A186" s="36"/>
      <c r="B186" s="32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ht="15.75" customHeight="1">
      <c r="A187" s="36"/>
      <c r="B187" s="32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ht="15.75" customHeight="1">
      <c r="A188" s="36"/>
      <c r="B188" s="32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ht="15.75" customHeight="1">
      <c r="A189" s="36"/>
      <c r="B189" s="32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ht="15.75" customHeight="1">
      <c r="A190" s="36"/>
      <c r="B190" s="32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ht="15.75" customHeight="1">
      <c r="A191" s="36"/>
      <c r="B191" s="32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ht="15.75" customHeight="1">
      <c r="A192" s="36"/>
      <c r="B192" s="32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ht="15.75" customHeight="1">
      <c r="A193" s="36"/>
      <c r="B193" s="32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ht="15.75" customHeight="1">
      <c r="A194" s="36"/>
      <c r="B194" s="32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ht="15.75" customHeight="1">
      <c r="A195" s="36"/>
      <c r="B195" s="32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ht="15.75" customHeight="1">
      <c r="A196" s="36"/>
      <c r="B196" s="32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ht="15.75" customHeight="1">
      <c r="A197" s="36"/>
      <c r="B197" s="32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ht="15.75" customHeight="1">
      <c r="A198" s="36"/>
      <c r="B198" s="32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ht="15.75" customHeight="1">
      <c r="A199" s="36"/>
      <c r="B199" s="32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ht="15.75" customHeight="1">
      <c r="A200" s="36"/>
      <c r="B200" s="32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ht="15.75" customHeight="1">
      <c r="A201" s="36"/>
      <c r="B201" s="32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ht="15.75" customHeight="1">
      <c r="A202" s="36"/>
      <c r="B202" s="32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ht="15.75" customHeight="1">
      <c r="A203" s="36"/>
      <c r="B203" s="32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ht="15.75" customHeight="1">
      <c r="A204" s="36"/>
      <c r="B204" s="32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ht="15.75" customHeight="1">
      <c r="A205" s="36"/>
      <c r="B205" s="32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ht="15.75" customHeight="1">
      <c r="A206" s="36"/>
      <c r="B206" s="32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ht="15.75" customHeight="1">
      <c r="A207" s="36"/>
      <c r="B207" s="32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ht="15.75" customHeight="1">
      <c r="A208" s="36"/>
      <c r="B208" s="32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ht="15.75" customHeight="1">
      <c r="A209" s="36"/>
      <c r="B209" s="32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ht="15.75" customHeight="1">
      <c r="A210" s="36"/>
      <c r="B210" s="32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ht="15.75" customHeight="1">
      <c r="A211" s="36"/>
      <c r="B211" s="32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ht="15.75" customHeight="1">
      <c r="A212" s="36"/>
      <c r="B212" s="32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ht="15.75" customHeight="1">
      <c r="A213" s="36"/>
      <c r="B213" s="32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ht="15.75" customHeight="1">
      <c r="A214" s="36"/>
      <c r="B214" s="32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ht="15.75" customHeight="1">
      <c r="A215" s="36"/>
      <c r="B215" s="32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ht="15.75" customHeight="1">
      <c r="A216" s="36"/>
      <c r="B216" s="32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ht="15.75" customHeight="1">
      <c r="A217" s="36"/>
      <c r="B217" s="32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ht="15.75" customHeight="1">
      <c r="A218" s="36"/>
      <c r="B218" s="32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ht="15.75" customHeight="1">
      <c r="A219" s="36"/>
      <c r="B219" s="32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ht="15.75" customHeight="1">
      <c r="A220" s="36"/>
      <c r="B220" s="32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ht="15.75" customHeight="1">
      <c r="A221" s="36"/>
      <c r="B221" s="32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ht="15.75" customHeight="1">
      <c r="A222" s="36"/>
      <c r="B222" s="32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ht="15.75" customHeight="1">
      <c r="A223" s="36"/>
      <c r="B223" s="32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ht="15.75" customHeight="1">
      <c r="A224" s="36"/>
      <c r="B224" s="32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ht="15.75" customHeight="1">
      <c r="A225" s="36"/>
      <c r="B225" s="32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ht="15.75" customHeight="1">
      <c r="A226" s="36"/>
      <c r="B226" s="32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ht="15.75" customHeight="1">
      <c r="A227" s="36"/>
      <c r="B227" s="32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ht="15.75" customHeight="1">
      <c r="A228" s="36"/>
      <c r="B228" s="32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ht="15.75" customHeight="1">
      <c r="A229" s="36"/>
      <c r="B229" s="32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ht="15.75" customHeight="1">
      <c r="A230" s="36"/>
      <c r="B230" s="32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 ht="15.75" customHeight="1">
      <c r="A231" s="36"/>
      <c r="B231" s="32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 ht="15.75" customHeight="1">
      <c r="A232" s="36"/>
      <c r="B232" s="32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 ht="15.75" customHeight="1">
      <c r="A233" s="36"/>
      <c r="B233" s="32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 ht="15.75" customHeight="1">
      <c r="A234" s="36"/>
      <c r="B234" s="32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 ht="15.75" customHeight="1">
      <c r="A235" s="36"/>
      <c r="B235" s="32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 ht="15.75" customHeight="1">
      <c r="A236" s="36"/>
      <c r="B236" s="32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 ht="15.75" customHeight="1">
      <c r="A237" s="36"/>
      <c r="B237" s="32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 ht="15.75" customHeight="1">
      <c r="A238" s="36"/>
      <c r="B238" s="32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 ht="15.75" customHeight="1">
      <c r="A239" s="36"/>
      <c r="B239" s="32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 ht="15.75" customHeight="1">
      <c r="A240" s="36"/>
      <c r="B240" s="32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 ht="15.75" customHeight="1">
      <c r="A241" s="36"/>
      <c r="B241" s="32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 ht="15.75" customHeight="1">
      <c r="A242" s="36"/>
      <c r="B242" s="32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 ht="15.75" customHeight="1">
      <c r="A243" s="36"/>
      <c r="B243" s="32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 ht="15.75" customHeight="1">
      <c r="A244" s="36"/>
      <c r="B244" s="32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 ht="15.75" customHeight="1">
      <c r="A245" s="36"/>
      <c r="B245" s="32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 ht="15.75" customHeight="1">
      <c r="A246" s="36"/>
      <c r="B246" s="32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7.86"/>
    <col customWidth="1" min="4" max="22" width="4.43"/>
    <col customWidth="1" min="23" max="23" width="9.43"/>
  </cols>
  <sheetData>
    <row r="1" ht="15.75" customHeight="1">
      <c r="A1" s="23"/>
      <c r="B1" s="37" t="s">
        <v>0</v>
      </c>
      <c r="C1" s="38" t="s">
        <v>1</v>
      </c>
      <c r="D1" s="24">
        <v>1.0</v>
      </c>
      <c r="E1" s="24">
        <v>2.0</v>
      </c>
      <c r="F1" s="24">
        <v>3.0</v>
      </c>
      <c r="G1" s="24">
        <v>4.0</v>
      </c>
      <c r="H1" s="24">
        <v>5.0</v>
      </c>
      <c r="I1" s="24">
        <v>6.0</v>
      </c>
      <c r="J1" s="24">
        <v>7.0</v>
      </c>
      <c r="K1" s="24">
        <v>8.0</v>
      </c>
      <c r="L1" s="24">
        <v>9.0</v>
      </c>
      <c r="M1" s="24">
        <v>10.0</v>
      </c>
      <c r="N1" s="24">
        <v>11.0</v>
      </c>
      <c r="O1" s="24">
        <v>12.0</v>
      </c>
      <c r="P1" s="24">
        <v>13.0</v>
      </c>
      <c r="Q1" s="24">
        <v>14.0</v>
      </c>
      <c r="R1" s="24">
        <v>15.0</v>
      </c>
      <c r="S1" s="24">
        <v>16.0</v>
      </c>
      <c r="T1" s="24">
        <v>17.0</v>
      </c>
      <c r="U1" s="25">
        <v>18.0</v>
      </c>
      <c r="V1" s="26" t="s">
        <v>113</v>
      </c>
      <c r="W1" s="32" t="s">
        <v>115</v>
      </c>
      <c r="X1" s="32"/>
      <c r="Y1" s="32"/>
      <c r="Z1" s="32"/>
    </row>
    <row r="2" ht="15.75" customHeight="1">
      <c r="A2" s="27" t="str">
        <f>'平時成績'!A2</f>
        <v>財稅四１</v>
      </c>
      <c r="B2" s="28" t="str">
        <f>'平時成績'!B2</f>
        <v>s1410605014</v>
      </c>
      <c r="C2" s="28" t="str">
        <f>'平時成績'!C2</f>
        <v>林郁玹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1"/>
      <c r="W2" s="29">
        <f t="shared" ref="W2:W46" si="1">COUNTIF(D2:U2,"*")</f>
        <v>0</v>
      </c>
      <c r="X2" s="29"/>
      <c r="Y2" s="29"/>
      <c r="Z2" s="29"/>
    </row>
    <row r="3" ht="15.75" customHeight="1">
      <c r="A3" s="27" t="str">
        <f>'平時成績'!A3</f>
        <v>財稅四１</v>
      </c>
      <c r="B3" s="28" t="str">
        <f>'平時成績'!B3</f>
        <v>s1410605029</v>
      </c>
      <c r="C3" s="28" t="str">
        <f>'平時成績'!C3</f>
        <v>李佳臻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1"/>
      <c r="W3" s="29">
        <f t="shared" si="1"/>
        <v>0</v>
      </c>
      <c r="X3" s="29"/>
      <c r="Y3" s="29"/>
      <c r="Z3" s="29"/>
    </row>
    <row r="4" ht="15.75" customHeight="1">
      <c r="A4" s="27" t="str">
        <f>'平時成績'!A4</f>
        <v>資工四１</v>
      </c>
      <c r="B4" s="28" t="str">
        <f>'平時成績'!B4</f>
        <v>s1410632011</v>
      </c>
      <c r="C4" s="28" t="str">
        <f>'平時成績'!C4</f>
        <v>楊朝傑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9"/>
      <c r="W4" s="29">
        <f t="shared" si="1"/>
        <v>0</v>
      </c>
      <c r="X4" s="29"/>
      <c r="Y4" s="29"/>
      <c r="Z4" s="29"/>
    </row>
    <row r="5" ht="15.75" customHeight="1">
      <c r="A5" s="27" t="str">
        <f>'平時成績'!A5</f>
        <v>資工四１</v>
      </c>
      <c r="B5" s="28" t="str">
        <f>'平時成績'!B5</f>
        <v>s1410632029</v>
      </c>
      <c r="C5" s="28" t="str">
        <f>'平時成績'!C5</f>
        <v>高鈺成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1"/>
      <c r="W5" s="29">
        <f t="shared" si="1"/>
        <v>0</v>
      </c>
      <c r="X5" s="29"/>
      <c r="Y5" s="29"/>
      <c r="Z5" s="29"/>
    </row>
    <row r="6" ht="15.75" customHeight="1">
      <c r="A6" s="27" t="str">
        <f>'平時成績'!A6</f>
        <v>流管四１</v>
      </c>
      <c r="B6" s="28" t="str">
        <f>'平時成績'!B6</f>
        <v>s1410633025</v>
      </c>
      <c r="C6" s="28" t="str">
        <f>'平時成績'!C6</f>
        <v>溫紹妏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1"/>
      <c r="W6" s="29">
        <f t="shared" si="1"/>
        <v>0</v>
      </c>
      <c r="X6" s="29"/>
      <c r="Y6" s="29"/>
      <c r="Z6" s="29"/>
    </row>
    <row r="7" ht="15.75" customHeight="1">
      <c r="A7" s="27" t="str">
        <f>'平時成績'!A7</f>
        <v>美容四１</v>
      </c>
      <c r="B7" s="28" t="str">
        <f>'平時成績'!B7</f>
        <v>s1410652018</v>
      </c>
      <c r="C7" s="28" t="str">
        <f>'平時成績'!C7</f>
        <v>鐘友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1"/>
      <c r="W7" s="29">
        <f t="shared" si="1"/>
        <v>0</v>
      </c>
      <c r="X7" s="29"/>
      <c r="Y7" s="29"/>
      <c r="Z7" s="29"/>
    </row>
    <row r="8" ht="15.75" customHeight="1">
      <c r="A8" s="27" t="str">
        <f>'平時成績'!A8</f>
        <v>英語二１</v>
      </c>
      <c r="B8" s="28" t="str">
        <f>'平時成績'!B8</f>
        <v>s1410741003</v>
      </c>
      <c r="C8" s="28" t="str">
        <f>'平時成績'!C8</f>
        <v>王畇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1"/>
      <c r="W8" s="29">
        <f t="shared" si="1"/>
        <v>0</v>
      </c>
      <c r="X8" s="29"/>
      <c r="Y8" s="29"/>
      <c r="Z8" s="29"/>
    </row>
    <row r="9" ht="15.75" customHeight="1">
      <c r="A9" s="27" t="str">
        <f>'平時成績'!A9</f>
        <v>休閒二１</v>
      </c>
      <c r="B9" s="28" t="str">
        <f>'平時成績'!B9</f>
        <v>s1410807002</v>
      </c>
      <c r="C9" s="28" t="str">
        <f>'平時成績'!C9</f>
        <v>黃育慈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1"/>
      <c r="W9" s="29">
        <f t="shared" si="1"/>
        <v>0</v>
      </c>
      <c r="X9" s="29"/>
      <c r="Y9" s="29"/>
      <c r="Z9" s="29"/>
    </row>
    <row r="10" ht="15.75" customHeight="1">
      <c r="A10" s="27" t="str">
        <f>'平時成績'!A10</f>
        <v>休閒二１</v>
      </c>
      <c r="B10" s="28" t="str">
        <f>'平時成績'!B10</f>
        <v>s1410807003</v>
      </c>
      <c r="C10" s="28" t="str">
        <f>'平時成績'!C10</f>
        <v>劉珈慈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1"/>
      <c r="W10" s="29">
        <f t="shared" si="1"/>
        <v>0</v>
      </c>
      <c r="X10" s="29"/>
      <c r="Y10" s="29"/>
      <c r="Z10" s="29"/>
    </row>
    <row r="11" ht="15.75" customHeight="1">
      <c r="A11" s="27" t="str">
        <f>'平時成績'!A11</f>
        <v>休閒二１</v>
      </c>
      <c r="B11" s="28" t="str">
        <f>'平時成績'!B11</f>
        <v>s1410807008</v>
      </c>
      <c r="C11" s="28" t="str">
        <f>'平時成績'!C11</f>
        <v>吳璧羽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1"/>
      <c r="W11" s="29">
        <f t="shared" si="1"/>
        <v>0</v>
      </c>
      <c r="X11" s="29"/>
      <c r="Y11" s="29"/>
      <c r="Z11" s="29"/>
    </row>
    <row r="12" ht="15.75" customHeight="1">
      <c r="A12" s="27" t="str">
        <f>'平時成績'!A12</f>
        <v>休閒二１</v>
      </c>
      <c r="B12" s="28" t="str">
        <f>'平時成績'!B12</f>
        <v>s1410807013</v>
      </c>
      <c r="C12" s="28" t="str">
        <f>'平時成績'!C12</f>
        <v>張宥芯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1"/>
      <c r="W12" s="29">
        <f t="shared" si="1"/>
        <v>0</v>
      </c>
      <c r="X12" s="29"/>
      <c r="Y12" s="29"/>
      <c r="Z12" s="29"/>
    </row>
    <row r="13" ht="15.75" customHeight="1">
      <c r="A13" s="27" t="str">
        <f>'平時成績'!A13</f>
        <v>休閒二１</v>
      </c>
      <c r="B13" s="28" t="str">
        <f>'平時成績'!B13</f>
        <v>s1410807016</v>
      </c>
      <c r="C13" s="28" t="str">
        <f>'平時成績'!C13</f>
        <v>陳鈺如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1"/>
      <c r="W13" s="29">
        <f t="shared" si="1"/>
        <v>0</v>
      </c>
      <c r="X13" s="29"/>
      <c r="Y13" s="29"/>
      <c r="Z13" s="29"/>
    </row>
    <row r="14" ht="15.75" customHeight="1">
      <c r="A14" s="27" t="str">
        <f>'平時成績'!A14</f>
        <v>休閒二１</v>
      </c>
      <c r="B14" s="28" t="str">
        <f>'平時成績'!B14</f>
        <v>s1410807017</v>
      </c>
      <c r="C14" s="28" t="str">
        <f>'平時成績'!C14</f>
        <v>彭心柔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1"/>
      <c r="W14" s="29">
        <f t="shared" si="1"/>
        <v>0</v>
      </c>
      <c r="X14" s="29"/>
      <c r="Y14" s="29"/>
      <c r="Z14" s="29"/>
    </row>
    <row r="15" ht="15.75" customHeight="1">
      <c r="A15" s="27" t="str">
        <f>'平時成績'!A15</f>
        <v>休閒二１</v>
      </c>
      <c r="B15" s="28" t="str">
        <f>'平時成績'!B15</f>
        <v>s1410807020</v>
      </c>
      <c r="C15" s="28" t="str">
        <f>'平時成績'!C15</f>
        <v>詹圓韻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1"/>
      <c r="W15" s="29">
        <f t="shared" si="1"/>
        <v>0</v>
      </c>
      <c r="X15" s="29"/>
      <c r="Y15" s="29"/>
      <c r="Z15" s="29"/>
    </row>
    <row r="16" ht="15.75" customHeight="1">
      <c r="A16" s="27" t="str">
        <f>'平時成績'!A16</f>
        <v>休閒二１</v>
      </c>
      <c r="B16" s="28" t="str">
        <f>'平時成績'!B16</f>
        <v>s1410807032</v>
      </c>
      <c r="C16" s="28" t="str">
        <f>'平時成績'!C16</f>
        <v>陳雨柔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1"/>
      <c r="W16" s="29">
        <f t="shared" si="1"/>
        <v>0</v>
      </c>
      <c r="X16" s="29"/>
      <c r="Y16" s="29"/>
      <c r="Z16" s="29"/>
    </row>
    <row r="17" ht="15.75" customHeight="1">
      <c r="A17" s="27" t="str">
        <f>'平時成績'!A17</f>
        <v>休閒二１</v>
      </c>
      <c r="B17" s="28" t="str">
        <f>'平時成績'!B17</f>
        <v>s1410807058</v>
      </c>
      <c r="C17" s="28" t="str">
        <f>'平時成績'!C17</f>
        <v>蔡政佑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1"/>
      <c r="W17" s="29">
        <f t="shared" si="1"/>
        <v>0</v>
      </c>
      <c r="X17" s="29"/>
      <c r="Y17" s="29"/>
      <c r="Z17" s="29"/>
    </row>
    <row r="18" ht="15.75" customHeight="1">
      <c r="A18" s="27" t="str">
        <f>'平時成績'!A18</f>
        <v>資工二１</v>
      </c>
      <c r="B18" s="28" t="str">
        <f>'平時成績'!B18</f>
        <v>s1410832001</v>
      </c>
      <c r="C18" s="28" t="str">
        <f>'平時成績'!C18</f>
        <v>侯懿玲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1"/>
      <c r="W18" s="29">
        <f t="shared" si="1"/>
        <v>0</v>
      </c>
      <c r="X18" s="29"/>
      <c r="Y18" s="29"/>
      <c r="Z18" s="29"/>
    </row>
    <row r="19" ht="15.75" customHeight="1">
      <c r="A19" s="27" t="str">
        <f>'平時成績'!A19</f>
        <v>資工二１</v>
      </c>
      <c r="B19" s="28" t="str">
        <f>'平時成績'!B19</f>
        <v>s1410832002</v>
      </c>
      <c r="C19" s="28" t="str">
        <f>'平時成績'!C19</f>
        <v>黃郁珊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1"/>
      <c r="W19" s="29">
        <f t="shared" si="1"/>
        <v>0</v>
      </c>
      <c r="X19" s="29"/>
      <c r="Y19" s="29"/>
      <c r="Z19" s="29"/>
    </row>
    <row r="20" ht="15.75" customHeight="1">
      <c r="A20" s="27" t="str">
        <f>'平時成績'!A20</f>
        <v>資工二１</v>
      </c>
      <c r="B20" s="28" t="str">
        <f>'平時成績'!B20</f>
        <v>s1410832017</v>
      </c>
      <c r="C20" s="28" t="str">
        <f>'平時成績'!C20</f>
        <v>葉之信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40"/>
      <c r="W20" s="29">
        <f t="shared" si="1"/>
        <v>0</v>
      </c>
      <c r="X20" s="41"/>
      <c r="Y20" s="41"/>
      <c r="Z20" s="41"/>
      <c r="AA20" s="42"/>
    </row>
    <row r="21" ht="15.75" customHeight="1">
      <c r="A21" s="27" t="str">
        <f>'平時成績'!A21</f>
        <v>資工二１</v>
      </c>
      <c r="B21" s="28" t="str">
        <f>'平時成績'!B21</f>
        <v>s1410832018</v>
      </c>
      <c r="C21" s="28" t="str">
        <f>'平時成績'!C21</f>
        <v>蔡宗佑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1"/>
      <c r="W21" s="29">
        <f t="shared" si="1"/>
        <v>0</v>
      </c>
      <c r="X21" s="29"/>
      <c r="Y21" s="29"/>
      <c r="Z21" s="29"/>
    </row>
    <row r="22" ht="15.75" customHeight="1">
      <c r="A22" s="27" t="str">
        <f>'平時成績'!A22</f>
        <v>資工二２</v>
      </c>
      <c r="B22" s="28" t="str">
        <f>'平時成績'!B22</f>
        <v>s1410832032</v>
      </c>
      <c r="C22" s="28" t="str">
        <f>'平時成績'!C22</f>
        <v>陳榆茜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1"/>
      <c r="W22" s="29">
        <f t="shared" si="1"/>
        <v>0</v>
      </c>
      <c r="X22" s="29"/>
      <c r="Y22" s="29"/>
      <c r="Z22" s="29"/>
    </row>
    <row r="23" ht="15.75" customHeight="1">
      <c r="A23" s="27" t="str">
        <f>'平時成績'!A23</f>
        <v>資工二２</v>
      </c>
      <c r="B23" s="28" t="str">
        <f>'平時成績'!B23</f>
        <v>s1410832033</v>
      </c>
      <c r="C23" s="28" t="str">
        <f>'平時成績'!C23</f>
        <v>吳政穎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40"/>
      <c r="W23" s="29">
        <f t="shared" si="1"/>
        <v>0</v>
      </c>
      <c r="X23" s="41"/>
      <c r="Y23" s="41"/>
      <c r="Z23" s="41"/>
      <c r="AA23" s="42"/>
    </row>
    <row r="24" ht="15.75" customHeight="1">
      <c r="A24" s="27" t="str">
        <f>'平時成績'!A24</f>
        <v>資工二２</v>
      </c>
      <c r="B24" s="28" t="str">
        <f>'平時成績'!B24</f>
        <v>s1410832036</v>
      </c>
      <c r="C24" s="28" t="str">
        <f>'平時成績'!C24</f>
        <v>林承漢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1"/>
      <c r="W24" s="29">
        <f t="shared" si="1"/>
        <v>0</v>
      </c>
      <c r="X24" s="29"/>
      <c r="Y24" s="29"/>
      <c r="Z24" s="29"/>
    </row>
    <row r="25" ht="15.75" customHeight="1">
      <c r="A25" s="27" t="str">
        <f>'平時成績'!A25</f>
        <v>資工二２</v>
      </c>
      <c r="B25" s="28" t="str">
        <f>'平時成績'!B25</f>
        <v>s1410832038</v>
      </c>
      <c r="C25" s="28" t="str">
        <f>'平時成績'!C25</f>
        <v>劉昊朋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/>
      <c r="W25" s="29">
        <f t="shared" si="1"/>
        <v>0</v>
      </c>
      <c r="X25" s="29"/>
      <c r="Y25" s="29"/>
      <c r="Z25" s="29"/>
    </row>
    <row r="26" ht="15.75" customHeight="1">
      <c r="A26" s="27" t="str">
        <f>'平時成績'!A26</f>
        <v>資工二２</v>
      </c>
      <c r="B26" s="28" t="str">
        <f>'平時成績'!B26</f>
        <v>s1410832043</v>
      </c>
      <c r="C26" s="28" t="str">
        <f>'平時成績'!C26</f>
        <v>洪紹軒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29">
        <f t="shared" si="1"/>
        <v>0</v>
      </c>
      <c r="X26" s="29"/>
      <c r="Y26" s="29"/>
      <c r="Z26" s="29"/>
    </row>
    <row r="27" ht="15.75" customHeight="1">
      <c r="A27" s="27" t="str">
        <f>'平時成績'!A27</f>
        <v>資工二２</v>
      </c>
      <c r="B27" s="28" t="str">
        <f>'平時成績'!B27</f>
        <v>s1410832044</v>
      </c>
      <c r="C27" s="28" t="str">
        <f>'平時成績'!C27</f>
        <v>胡智皓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29">
        <f t="shared" si="1"/>
        <v>0</v>
      </c>
      <c r="X27" s="29"/>
      <c r="Y27" s="29"/>
      <c r="Z27" s="29"/>
    </row>
    <row r="28" ht="15.75" customHeight="1">
      <c r="A28" s="27" t="str">
        <f>'平時成績'!A28</f>
        <v>資工二２</v>
      </c>
      <c r="B28" s="28" t="str">
        <f>'平時成績'!B28</f>
        <v>s1410832049</v>
      </c>
      <c r="C28" s="28" t="str">
        <f>'平時成績'!C28</f>
        <v>朱峻鋌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29">
        <f t="shared" si="1"/>
        <v>0</v>
      </c>
      <c r="X28" s="29"/>
      <c r="Y28" s="29"/>
      <c r="Z28" s="29"/>
    </row>
    <row r="29" ht="15.75" customHeight="1">
      <c r="A29" s="27" t="str">
        <f>'平時成績'!A29</f>
        <v>資工二２</v>
      </c>
      <c r="B29" s="28" t="str">
        <f>'平時成績'!B29</f>
        <v>s1410832052</v>
      </c>
      <c r="C29" s="28" t="str">
        <f>'平時成績'!C29</f>
        <v>周君盛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29">
        <f t="shared" si="1"/>
        <v>0</v>
      </c>
      <c r="X29" s="29"/>
      <c r="Y29" s="29"/>
      <c r="Z29" s="29"/>
    </row>
    <row r="30" ht="15.75" customHeight="1">
      <c r="A30" s="27" t="str">
        <f>'平時成績'!A30</f>
        <v>資工二２</v>
      </c>
      <c r="B30" s="28" t="str">
        <f>'平時成績'!B30</f>
        <v>s1410832054</v>
      </c>
      <c r="C30" s="28" t="str">
        <f>'平時成績'!C30</f>
        <v>張貽東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29">
        <f t="shared" si="1"/>
        <v>0</v>
      </c>
      <c r="X30" s="29"/>
      <c r="Y30" s="29"/>
      <c r="Z30" s="29"/>
    </row>
    <row r="31" ht="15.75" customHeight="1">
      <c r="A31" s="27" t="str">
        <f>'平時成績'!A31</f>
        <v>資工二２</v>
      </c>
      <c r="B31" s="28" t="str">
        <f>'平時成績'!B31</f>
        <v>s1410832066</v>
      </c>
      <c r="C31" s="28" t="str">
        <f>'平時成績'!C31</f>
        <v>方湲晴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29">
        <f t="shared" si="1"/>
        <v>0</v>
      </c>
      <c r="X31" s="29"/>
      <c r="Y31" s="29"/>
      <c r="Z31" s="29"/>
    </row>
    <row r="32" ht="15.75" customHeight="1">
      <c r="A32" s="27" t="str">
        <f>'平時成績'!A32</f>
        <v>英語二１</v>
      </c>
      <c r="B32" s="28" t="str">
        <f>'平時成績'!B32</f>
        <v>s1410841011</v>
      </c>
      <c r="C32" s="28" t="str">
        <f>'平時成績'!C32</f>
        <v>張意慧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29">
        <f t="shared" si="1"/>
        <v>0</v>
      </c>
      <c r="X32" s="29"/>
      <c r="Y32" s="29"/>
      <c r="Z32" s="29"/>
    </row>
    <row r="33" ht="15.75" customHeight="1">
      <c r="A33" s="27" t="str">
        <f>'平時成績'!A33</f>
        <v>英語二１</v>
      </c>
      <c r="B33" s="28" t="str">
        <f>'平時成績'!B33</f>
        <v>s1410841032</v>
      </c>
      <c r="C33" s="28" t="str">
        <f>'平時成績'!C33</f>
        <v>葉俐婷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29">
        <f t="shared" si="1"/>
        <v>0</v>
      </c>
      <c r="X33" s="29"/>
      <c r="Y33" s="29"/>
      <c r="Z33" s="29"/>
    </row>
    <row r="34" ht="15.75" customHeight="1">
      <c r="A34" s="27" t="str">
        <f>'平時成績'!A34</f>
        <v>英語二１</v>
      </c>
      <c r="B34" s="28" t="str">
        <f>'平時成績'!B34</f>
        <v>s1410841044</v>
      </c>
      <c r="C34" s="28" t="str">
        <f>'平時成績'!C34</f>
        <v>高文洋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29">
        <f t="shared" si="1"/>
        <v>0</v>
      </c>
      <c r="X34" s="29"/>
      <c r="Y34" s="29"/>
      <c r="Z34" s="29"/>
    </row>
    <row r="35" ht="15.75" customHeight="1">
      <c r="A35" s="27" t="str">
        <f>'平時成績'!A35</f>
        <v>日語二１</v>
      </c>
      <c r="B35" s="28" t="str">
        <f>'平時成績'!B35</f>
        <v>s1410842002</v>
      </c>
      <c r="C35" s="28" t="str">
        <f>'平時成績'!C35</f>
        <v>吳真妮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29">
        <f t="shared" si="1"/>
        <v>0</v>
      </c>
      <c r="X35" s="29"/>
      <c r="Y35" s="29"/>
      <c r="Z35" s="29"/>
    </row>
    <row r="36" ht="15.75" customHeight="1">
      <c r="A36" s="27" t="str">
        <f>'平時成績'!A36</f>
        <v>日語二１</v>
      </c>
      <c r="B36" s="28" t="str">
        <f>'平時成績'!B36</f>
        <v>s1410842017</v>
      </c>
      <c r="C36" s="28" t="str">
        <f>'平時成績'!C36</f>
        <v>陳筱詩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29">
        <f t="shared" si="1"/>
        <v>0</v>
      </c>
      <c r="X36" s="29"/>
      <c r="Y36" s="29"/>
      <c r="Z36" s="29"/>
    </row>
    <row r="37" ht="15.75" customHeight="1">
      <c r="A37" s="27" t="str">
        <f>'平時成績'!A37</f>
        <v>日語二１</v>
      </c>
      <c r="B37" s="28" t="str">
        <f>'平時成績'!B37</f>
        <v>s1410842021</v>
      </c>
      <c r="C37" s="28" t="str">
        <f>'平時成績'!C37</f>
        <v>蕭湘潔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29">
        <f t="shared" si="1"/>
        <v>0</v>
      </c>
      <c r="X37" s="29"/>
      <c r="Y37" s="29"/>
      <c r="Z37" s="29"/>
    </row>
    <row r="38" ht="15.75" customHeight="1">
      <c r="A38" s="27" t="str">
        <f>'平時成績'!A38</f>
        <v>日語二１</v>
      </c>
      <c r="B38" s="28" t="str">
        <f>'平時成績'!B38</f>
        <v>s1410842023</v>
      </c>
      <c r="C38" s="28" t="str">
        <f>'平時成績'!C38</f>
        <v>周昀臻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29">
        <f t="shared" si="1"/>
        <v>0</v>
      </c>
      <c r="X38" s="29"/>
      <c r="Y38" s="29"/>
      <c r="Z38" s="29"/>
    </row>
    <row r="39" ht="15.75" customHeight="1">
      <c r="A39" s="27" t="str">
        <f>'平時成績'!A39</f>
        <v>日語二１</v>
      </c>
      <c r="B39" s="28" t="str">
        <f>'平時成績'!B39</f>
        <v>s1410842027</v>
      </c>
      <c r="C39" s="28" t="str">
        <f>'平時成績'!C39</f>
        <v>周采葳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29">
        <f t="shared" si="1"/>
        <v>0</v>
      </c>
      <c r="X39" s="29"/>
      <c r="Y39" s="29"/>
      <c r="Z39" s="29"/>
    </row>
    <row r="40" ht="15.75" customHeight="1">
      <c r="A40" s="27" t="str">
        <f>'平時成績'!A40</f>
        <v>日語二１</v>
      </c>
      <c r="B40" s="28" t="str">
        <f>'平時成績'!B40</f>
        <v>s1410842028</v>
      </c>
      <c r="C40" s="28" t="str">
        <f>'平時成績'!C40</f>
        <v>姚羿彤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29">
        <f t="shared" si="1"/>
        <v>0</v>
      </c>
      <c r="X40" s="29"/>
      <c r="Y40" s="29"/>
      <c r="Z40" s="29"/>
    </row>
    <row r="41" ht="15.75" customHeight="1">
      <c r="A41" s="27" t="str">
        <f>'平時成績'!A41</f>
        <v>日語二１</v>
      </c>
      <c r="B41" s="28" t="str">
        <f>'平時成績'!B41</f>
        <v>s1410842037</v>
      </c>
      <c r="C41" s="28" t="str">
        <f>'平時成績'!C41</f>
        <v>林柏諺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1"/>
      <c r="W41" s="29">
        <f t="shared" si="1"/>
        <v>0</v>
      </c>
      <c r="X41" s="29"/>
      <c r="Y41" s="29"/>
      <c r="Z41" s="29"/>
    </row>
    <row r="42" ht="15.75" customHeight="1">
      <c r="A42" s="27" t="str">
        <f>'平時成績'!A42</f>
        <v>日語二１</v>
      </c>
      <c r="B42" s="28" t="str">
        <f>'平時成績'!B42</f>
        <v>s1410842041</v>
      </c>
      <c r="C42" s="28" t="str">
        <f>'平時成績'!C42</f>
        <v>蔡承鑫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1"/>
      <c r="W42" s="29">
        <f t="shared" si="1"/>
        <v>0</v>
      </c>
      <c r="X42" s="29"/>
      <c r="Y42" s="29"/>
      <c r="Z42" s="29"/>
    </row>
    <row r="43" ht="15.75" customHeight="1">
      <c r="A43" s="27" t="str">
        <f>'平時成績'!A43</f>
        <v>應中二１</v>
      </c>
      <c r="B43" s="28" t="str">
        <f>'平時成績'!B43</f>
        <v>s1410843018</v>
      </c>
      <c r="C43" s="28" t="str">
        <f>'平時成績'!C43</f>
        <v>粘嘉軒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1"/>
      <c r="W43" s="29">
        <f t="shared" si="1"/>
        <v>0</v>
      </c>
      <c r="X43" s="29"/>
      <c r="Y43" s="29"/>
      <c r="Z43" s="29"/>
    </row>
    <row r="44" ht="15.75" customHeight="1">
      <c r="A44" s="27" t="str">
        <f>'平時成績'!A44</f>
        <v>應中二１</v>
      </c>
      <c r="B44" s="28" t="str">
        <f>'平時成績'!B44</f>
        <v>s1410843021</v>
      </c>
      <c r="C44" s="28" t="str">
        <f>'平時成績'!C44</f>
        <v>黃怡瑄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1"/>
      <c r="W44" s="29">
        <f t="shared" si="1"/>
        <v>0</v>
      </c>
      <c r="X44" s="29"/>
      <c r="Y44" s="29"/>
      <c r="Z44" s="29"/>
    </row>
    <row r="45" ht="15.75" customHeight="1">
      <c r="A45" s="27" t="str">
        <f>'平時成績'!A45</f>
        <v>應中二１</v>
      </c>
      <c r="B45" s="28" t="str">
        <f>'平時成績'!B45</f>
        <v>s1410843037</v>
      </c>
      <c r="C45" s="28" t="str">
        <f>'平時成績'!C45</f>
        <v>柯志揚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1"/>
      <c r="W45" s="29">
        <f t="shared" si="1"/>
        <v>0</v>
      </c>
      <c r="X45" s="29"/>
      <c r="Y45" s="29"/>
      <c r="Z45" s="29"/>
    </row>
    <row r="46" ht="15.75" customHeight="1">
      <c r="A46" s="27" t="str">
        <f>'平時成績'!A46</f>
        <v>應中二１</v>
      </c>
      <c r="B46" s="28" t="str">
        <f>'平時成績'!B46</f>
        <v>s1410843045</v>
      </c>
      <c r="C46" s="28" t="str">
        <f>'平時成績'!C46</f>
        <v>陳欣佑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1"/>
      <c r="W46" s="29">
        <f t="shared" si="1"/>
        <v>0</v>
      </c>
      <c r="X46" s="29"/>
      <c r="Y46" s="29"/>
      <c r="Z46" s="29"/>
    </row>
    <row r="47" ht="15.75" customHeight="1">
      <c r="A47" s="32"/>
      <c r="B47" s="32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32"/>
      <c r="B48" s="32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32"/>
      <c r="B49" s="32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32"/>
      <c r="B50" s="32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32"/>
      <c r="B51" s="32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32"/>
      <c r="B52" s="32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32"/>
      <c r="B53" s="32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32"/>
      <c r="B54" s="32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32"/>
      <c r="B55" s="32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32"/>
      <c r="B56" s="32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32"/>
      <c r="B57" s="32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32"/>
      <c r="B58" s="32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32"/>
      <c r="B59" s="32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32"/>
      <c r="B60" s="32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32"/>
      <c r="B61" s="32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32"/>
      <c r="B62" s="32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32"/>
      <c r="B63" s="32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32"/>
      <c r="B64" s="32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32"/>
      <c r="B65" s="32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32"/>
      <c r="B66" s="32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32"/>
      <c r="B67" s="32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32"/>
      <c r="B68" s="32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32"/>
      <c r="B69" s="32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32"/>
      <c r="B70" s="32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32"/>
      <c r="B71" s="32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32"/>
      <c r="B72" s="32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32"/>
      <c r="B73" s="32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32"/>
      <c r="B74" s="32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32"/>
      <c r="B75" s="32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32"/>
      <c r="B76" s="32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32"/>
      <c r="B77" s="32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32"/>
      <c r="B78" s="32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32"/>
      <c r="B79" s="32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32"/>
      <c r="B80" s="32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32"/>
      <c r="B81" s="32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32"/>
      <c r="B82" s="32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32"/>
      <c r="B83" s="32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32"/>
      <c r="B84" s="32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32"/>
      <c r="B85" s="32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32"/>
      <c r="B86" s="32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32"/>
      <c r="B87" s="32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32"/>
      <c r="B88" s="32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32"/>
      <c r="B89" s="32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32"/>
      <c r="B90" s="32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32"/>
      <c r="B91" s="32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32"/>
      <c r="B92" s="32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32"/>
      <c r="B93" s="32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32"/>
      <c r="B94" s="32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32"/>
      <c r="B95" s="32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32"/>
      <c r="B96" s="32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32"/>
      <c r="B97" s="32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32"/>
      <c r="B98" s="32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32"/>
      <c r="B99" s="32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32"/>
      <c r="B100" s="3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32"/>
      <c r="B101" s="32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32"/>
      <c r="B102" s="32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32"/>
      <c r="B103" s="32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32"/>
      <c r="B104" s="32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32"/>
      <c r="B105" s="32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32"/>
      <c r="B106" s="32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32"/>
      <c r="B107" s="32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32"/>
      <c r="B108" s="32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32"/>
      <c r="B109" s="32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32"/>
      <c r="B110" s="32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32"/>
      <c r="B111" s="32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32"/>
      <c r="B112" s="32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32"/>
      <c r="B113" s="32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32"/>
      <c r="B114" s="32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32"/>
      <c r="B115" s="32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32"/>
      <c r="B116" s="32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32"/>
      <c r="B117" s="3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32"/>
      <c r="B118" s="32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32"/>
      <c r="B119" s="32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32"/>
      <c r="B120" s="3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32"/>
      <c r="B121" s="32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32"/>
      <c r="B122" s="32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32"/>
      <c r="B123" s="32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32"/>
      <c r="B124" s="32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32"/>
      <c r="B125" s="32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32"/>
      <c r="B126" s="32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32"/>
      <c r="B127" s="32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32"/>
      <c r="B128" s="32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32"/>
      <c r="B129" s="32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32"/>
      <c r="B130" s="32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32"/>
      <c r="B131" s="32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32"/>
      <c r="B132" s="32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32"/>
      <c r="B133" s="3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32"/>
      <c r="B134" s="32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32"/>
      <c r="B135" s="32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32"/>
      <c r="B136" s="32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32"/>
      <c r="B137" s="32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32"/>
      <c r="B138" s="32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32"/>
      <c r="B139" s="32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32"/>
      <c r="B140" s="32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32"/>
      <c r="B141" s="32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32"/>
      <c r="B142" s="32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32"/>
      <c r="B143" s="32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32"/>
      <c r="B144" s="32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32"/>
      <c r="B145" s="32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32"/>
      <c r="B146" s="32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32"/>
      <c r="B147" s="32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32"/>
      <c r="B148" s="32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32"/>
      <c r="B149" s="32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32"/>
      <c r="B150" s="32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32"/>
      <c r="B151" s="32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32"/>
      <c r="B152" s="32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32"/>
      <c r="B153" s="32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32"/>
      <c r="B154" s="32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32"/>
      <c r="B155" s="32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32"/>
      <c r="B156" s="32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32"/>
      <c r="B157" s="32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32"/>
      <c r="B158" s="32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32"/>
      <c r="B159" s="32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32"/>
      <c r="B160" s="32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32"/>
      <c r="B161" s="32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32"/>
      <c r="B162" s="32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32"/>
      <c r="B163" s="32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32"/>
      <c r="B164" s="32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32"/>
      <c r="B165" s="32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32"/>
      <c r="B166" s="32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32"/>
      <c r="B167" s="32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32"/>
      <c r="B168" s="32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32"/>
      <c r="B169" s="32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32"/>
      <c r="B170" s="32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32"/>
      <c r="B171" s="32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32"/>
      <c r="B172" s="32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32"/>
      <c r="B173" s="32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32"/>
      <c r="B174" s="32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32"/>
      <c r="B175" s="32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32"/>
      <c r="B176" s="32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32"/>
      <c r="B177" s="32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32"/>
      <c r="B178" s="32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32"/>
      <c r="B179" s="32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32"/>
      <c r="B180" s="32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32"/>
      <c r="B181" s="32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32"/>
      <c r="B182" s="32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32"/>
      <c r="B183" s="32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32"/>
      <c r="B184" s="32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32"/>
      <c r="B185" s="32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32"/>
      <c r="B186" s="32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32"/>
      <c r="B187" s="32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32"/>
      <c r="B188" s="32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32"/>
      <c r="B189" s="32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32"/>
      <c r="B190" s="32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32"/>
      <c r="B191" s="32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32"/>
      <c r="B192" s="32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32"/>
      <c r="B193" s="32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32"/>
      <c r="B194" s="32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32"/>
      <c r="B195" s="32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32"/>
      <c r="B196" s="32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32"/>
      <c r="B197" s="32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32"/>
      <c r="B198" s="32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32"/>
      <c r="B199" s="32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32"/>
      <c r="B200" s="32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32"/>
      <c r="B201" s="32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32"/>
      <c r="B202" s="32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32"/>
      <c r="B203" s="32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32"/>
      <c r="B204" s="32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32"/>
      <c r="B205" s="32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32"/>
      <c r="B206" s="32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32"/>
      <c r="B207" s="32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32"/>
      <c r="B208" s="32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32"/>
      <c r="B209" s="32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32"/>
      <c r="B210" s="32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32"/>
      <c r="B211" s="32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32"/>
      <c r="B212" s="32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32"/>
      <c r="B213" s="32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32"/>
      <c r="B214" s="32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32"/>
      <c r="B215" s="32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32"/>
      <c r="B216" s="32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32"/>
      <c r="B217" s="32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32"/>
      <c r="B218" s="32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32"/>
      <c r="B219" s="32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32"/>
      <c r="B220" s="32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32"/>
      <c r="B221" s="32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32"/>
      <c r="B222" s="32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32"/>
      <c r="B223" s="32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32"/>
      <c r="B224" s="32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32"/>
      <c r="B225" s="32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32"/>
      <c r="B226" s="32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32"/>
      <c r="B227" s="32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32"/>
      <c r="B228" s="32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32"/>
      <c r="B229" s="32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32"/>
      <c r="B230" s="32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32"/>
      <c r="B231" s="32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32"/>
      <c r="B232" s="32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32"/>
      <c r="B233" s="32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32"/>
      <c r="B234" s="32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32"/>
      <c r="B235" s="32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32"/>
      <c r="B236" s="32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32"/>
      <c r="B237" s="32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32"/>
      <c r="B238" s="32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32"/>
      <c r="B239" s="32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32"/>
      <c r="B240" s="32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32"/>
      <c r="B241" s="32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32"/>
      <c r="B242" s="32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32"/>
      <c r="B243" s="32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32"/>
      <c r="B244" s="32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32"/>
      <c r="B245" s="32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32"/>
      <c r="B246" s="32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